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fileSharing userName="Kiss Réka" algorithmName="SHA-512" hashValue="TNQ7IIUwEoVey5fPhrXYAsRTqB+IvMqdF9SzpSWFGWZckHBqU4fbHWnthtdE9lKWoiAU9L07XHUAYJQHEbMghw==" saltValue="v+1KKWOd4KK6KtCPiZzKUQ==" spinCount="10000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4\3_Módosítás\1_Év közben\Zalaegerszeg-IV\06. hó\"/>
    </mc:Choice>
  </mc:AlternateContent>
  <xr:revisionPtr revIDLastSave="0" documentId="13_ncr:10001_{34D22561-5E52-45CE-B3B8-463426AE98FF}" xr6:coauthVersionLast="47" xr6:coauthVersionMax="47" xr10:uidLastSave="{00000000-0000-0000-0000-000000000000}"/>
  <bookViews>
    <workbookView xWindow="-28920" yWindow="-120" windowWidth="29040" windowHeight="15840" tabRatio="647" firstSheet="22" activeTab="29" xr2:uid="{00000000-000D-0000-FFFF-FFFF00000000}"/>
  </bookViews>
  <sheets>
    <sheet name="Alibánfa" sheetId="116" r:id="rId1"/>
    <sheet name="Babosdöbréte" sheetId="81" r:id="rId2"/>
    <sheet name="Bagod" sheetId="99" r:id="rId3"/>
    <sheet name="Becsvölgye" sheetId="105" r:id="rId4"/>
    <sheet name="Bocfölde" sheetId="83" r:id="rId5"/>
    <sheet name="Boncodfölde" sheetId="100" r:id="rId6"/>
    <sheet name="Böde" sheetId="82" r:id="rId7"/>
    <sheet name="Csatár" sheetId="85" r:id="rId8"/>
    <sheet name="Csonkahegyhát" sheetId="109" r:id="rId9"/>
    <sheet name="Dobronhegy" sheetId="110" r:id="rId10"/>
    <sheet name="Hagyárosbörönd" sheetId="101" r:id="rId11"/>
    <sheet name="Hottó" sheetId="86" r:id="rId12"/>
    <sheet name="Kávás" sheetId="102" r:id="rId13"/>
    <sheet name="Kiskutas" sheetId="87" r:id="rId14"/>
    <sheet name="Kispáli" sheetId="108" r:id="rId15"/>
    <sheet name="Kustánszeg" sheetId="106" r:id="rId16"/>
    <sheet name="Milejszeg" sheetId="111" r:id="rId17"/>
    <sheet name="Nagykutas" sheetId="88" r:id="rId18"/>
    <sheet name="Nagypáli" sheetId="115" r:id="rId19"/>
    <sheet name="Németfalu" sheetId="112" r:id="rId20"/>
    <sheet name="Pálfiszeg" sheetId="113" r:id="rId21"/>
    <sheet name="Pethőhenye" sheetId="117" r:id="rId22"/>
    <sheet name="Sárhida" sheetId="89" r:id="rId23"/>
    <sheet name="Teskánd" sheetId="90" r:id="rId24"/>
    <sheet name="Zalaboldogfa" sheetId="103" r:id="rId25"/>
    <sheet name="Zalaegerszeg" sheetId="91" r:id="rId26"/>
    <sheet name="Zalaszentgyörgy" sheetId="104" r:id="rId27"/>
    <sheet name="Zalaszentiván" sheetId="119" r:id="rId28"/>
    <sheet name="Zalaszentlőrinc" sheetId="118" r:id="rId29"/>
    <sheet name="VKR_összesítő" sheetId="84" r:id="rId3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84" l="1"/>
  <c r="I15" i="84"/>
  <c r="L15" i="84"/>
  <c r="M15" i="84"/>
  <c r="N15" i="84"/>
  <c r="O15" i="84"/>
  <c r="J15" i="84" s="1"/>
  <c r="C15" i="84"/>
  <c r="A15" i="84"/>
  <c r="J15" i="91"/>
  <c r="C42" i="84" l="1"/>
  <c r="D42" i="84"/>
  <c r="E42" i="84"/>
  <c r="F42" i="84"/>
  <c r="G42" i="84"/>
  <c r="I42" i="84"/>
  <c r="L42" i="84"/>
  <c r="M42" i="84"/>
  <c r="N42" i="84"/>
  <c r="O42" i="84"/>
  <c r="J42" i="84" s="1"/>
  <c r="A42" i="84"/>
  <c r="J42" i="91"/>
  <c r="V34" i="84" l="1"/>
  <c r="C65" i="118"/>
  <c r="C67" i="118" s="1"/>
  <c r="B65" i="118"/>
  <c r="AC61" i="118"/>
  <c r="AB61" i="118"/>
  <c r="AA61" i="118"/>
  <c r="Z61" i="118"/>
  <c r="Y61" i="118"/>
  <c r="X61" i="118"/>
  <c r="W61" i="118"/>
  <c r="V61" i="118"/>
  <c r="U61" i="118"/>
  <c r="T61" i="118"/>
  <c r="S61" i="118"/>
  <c r="R61" i="118"/>
  <c r="Q61" i="118"/>
  <c r="P61" i="118"/>
  <c r="O61" i="118"/>
  <c r="J61" i="118"/>
  <c r="J37" i="118"/>
  <c r="J20" i="118"/>
  <c r="C65" i="119"/>
  <c r="C67" i="119" s="1"/>
  <c r="B65" i="119"/>
  <c r="AC61" i="119"/>
  <c r="AB61" i="119"/>
  <c r="AA61" i="119"/>
  <c r="Z61" i="119"/>
  <c r="Y61" i="119"/>
  <c r="X61" i="119"/>
  <c r="W61" i="119"/>
  <c r="V61" i="119"/>
  <c r="U61" i="119"/>
  <c r="T61" i="119"/>
  <c r="S61" i="119"/>
  <c r="R61" i="119"/>
  <c r="Q61" i="119"/>
  <c r="P61" i="119"/>
  <c r="O61" i="119"/>
  <c r="J61" i="119"/>
  <c r="J37" i="119"/>
  <c r="J20" i="119"/>
  <c r="C65" i="117"/>
  <c r="C67" i="117" s="1"/>
  <c r="B65" i="117"/>
  <c r="AC61" i="117"/>
  <c r="AB61" i="117"/>
  <c r="AA61" i="117"/>
  <c r="Z61" i="117"/>
  <c r="Y61" i="117"/>
  <c r="X61" i="117"/>
  <c r="W61" i="117"/>
  <c r="V61" i="117"/>
  <c r="U61" i="117"/>
  <c r="T61" i="117"/>
  <c r="S61" i="117"/>
  <c r="R61" i="117"/>
  <c r="Q61" i="117"/>
  <c r="P61" i="117"/>
  <c r="O61" i="117"/>
  <c r="J61" i="117"/>
  <c r="J37" i="117"/>
  <c r="J20" i="117"/>
  <c r="C65" i="116"/>
  <c r="C67" i="116" s="1"/>
  <c r="AC61" i="116"/>
  <c r="AB61" i="116"/>
  <c r="AA61" i="116"/>
  <c r="Z61" i="116"/>
  <c r="Y61" i="116"/>
  <c r="X61" i="116"/>
  <c r="W61" i="116"/>
  <c r="V61" i="116"/>
  <c r="U61" i="116"/>
  <c r="T61" i="116"/>
  <c r="S61" i="116"/>
  <c r="R61" i="116"/>
  <c r="Q61" i="116"/>
  <c r="P61" i="116"/>
  <c r="O61" i="116"/>
  <c r="B65" i="116" s="1"/>
  <c r="J61" i="116"/>
  <c r="J37" i="116"/>
  <c r="J20" i="116"/>
  <c r="B66" i="116" l="1"/>
  <c r="B67" i="116"/>
  <c r="B66" i="117"/>
  <c r="B67" i="117"/>
  <c r="B66" i="119"/>
  <c r="B67" i="119"/>
  <c r="B66" i="118"/>
  <c r="B67" i="118"/>
  <c r="C66" i="118"/>
  <c r="C66" i="119"/>
  <c r="C66" i="117"/>
  <c r="C66" i="116"/>
  <c r="J61" i="84" l="1"/>
  <c r="J57" i="91"/>
  <c r="J45" i="91" l="1"/>
  <c r="J47" i="84" l="1"/>
  <c r="A34" i="84" l="1"/>
  <c r="O58" i="91"/>
  <c r="C62" i="91" s="1"/>
  <c r="K58" i="91" s="1"/>
  <c r="N34" i="84" l="1"/>
  <c r="M34" i="84"/>
  <c r="L34" i="84"/>
  <c r="I34" i="84"/>
  <c r="D34" i="84"/>
  <c r="C34" i="84"/>
  <c r="J34" i="91"/>
  <c r="J34" i="84" s="1"/>
  <c r="C68" i="84" l="1"/>
  <c r="O61" i="115" l="1"/>
  <c r="O61" i="108"/>
  <c r="O61" i="109"/>
  <c r="O61" i="105"/>
  <c r="O61" i="99"/>
  <c r="O61" i="81"/>
  <c r="K61" i="88" l="1"/>
  <c r="K61" i="87"/>
  <c r="K61" i="89"/>
  <c r="K61" i="83" l="1"/>
  <c r="C66" i="84" l="1"/>
  <c r="K62" i="84" s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S61" i="115"/>
  <c r="R61" i="115"/>
  <c r="Q61" i="115"/>
  <c r="P61" i="115"/>
  <c r="B65" i="115"/>
  <c r="J61" i="115"/>
  <c r="J37" i="115"/>
  <c r="J20" i="115"/>
  <c r="B66" i="115" l="1"/>
  <c r="B67" i="115"/>
  <c r="C66" i="115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7" i="91" l="1"/>
  <c r="C65" i="90"/>
  <c r="C67" i="90" s="1"/>
  <c r="J37" i="90"/>
  <c r="J37" i="89"/>
  <c r="J37" i="88"/>
  <c r="U58" i="91" l="1"/>
  <c r="AC58" i="91"/>
  <c r="R58" i="91"/>
  <c r="B62" i="91"/>
  <c r="S58" i="91"/>
  <c r="W58" i="91"/>
  <c r="AA58" i="91"/>
  <c r="P58" i="91"/>
  <c r="T58" i="91"/>
  <c r="X58" i="91"/>
  <c r="AB58" i="91"/>
  <c r="Q58" i="91"/>
  <c r="Y58" i="91"/>
  <c r="J20" i="91"/>
  <c r="J58" i="91" s="1"/>
  <c r="V58" i="91"/>
  <c r="Z58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5" i="91"/>
  <c r="B64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7" i="84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0" i="84" l="1"/>
  <c r="J62" i="84" s="1"/>
  <c r="C65" i="85" l="1"/>
  <c r="R61" i="81" l="1"/>
  <c r="R62" i="84"/>
  <c r="U61" i="81"/>
  <c r="U62" i="84"/>
  <c r="AA61" i="81"/>
  <c r="AA62" i="84"/>
  <c r="W61" i="81"/>
  <c r="W62" i="84"/>
  <c r="B65" i="81"/>
  <c r="Q61" i="81"/>
  <c r="Q62" i="84"/>
  <c r="Z61" i="81"/>
  <c r="Z62" i="84"/>
  <c r="V61" i="81"/>
  <c r="V62" i="84"/>
  <c r="P61" i="81"/>
  <c r="P62" i="84"/>
  <c r="T61" i="81"/>
  <c r="T62" i="84"/>
  <c r="Y61" i="81"/>
  <c r="Y62" i="84"/>
  <c r="S61" i="81"/>
  <c r="S62" i="84"/>
  <c r="AB61" i="81"/>
  <c r="AB62" i="84"/>
  <c r="X61" i="81"/>
  <c r="X62" i="84"/>
  <c r="AC61" i="81"/>
  <c r="AC62" i="84"/>
  <c r="C66" i="85"/>
  <c r="C67" i="85"/>
  <c r="B67" i="81" l="1"/>
  <c r="B66" i="81"/>
  <c r="B69" i="84"/>
  <c r="B68" i="84"/>
  <c r="O62" i="84"/>
  <c r="B66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69" i="84" s="1"/>
</calcChain>
</file>

<file path=xl/sharedStrings.xml><?xml version="1.0" encoding="utf-8"?>
<sst xmlns="http://schemas.openxmlformats.org/spreadsheetml/2006/main" count="2320" uniqueCount="105">
  <si>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</si>
  <si>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</si>
  <si>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</si>
  <si>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</si>
  <si>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</si>
  <si>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</si>
  <si>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</si>
  <si>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</si>
  <si>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</si>
  <si>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</si>
  <si>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</si>
  <si>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</si>
  <si>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</si>
  <si>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</si>
  <si>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</si>
  <si>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</si>
  <si>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</si>
  <si>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</si>
  <si>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</si>
  <si>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</si>
  <si>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</si>
  <si>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</si>
  <si>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</si>
  <si>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</si>
  <si>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</si>
  <si>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</si>
  <si>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</si>
  <si>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</si>
  <si>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</si>
  <si>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</si>
  <si>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</si>
  <si>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</si>
  <si>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</si>
  <si>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</si>
  <si>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</si>
  <si>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</si>
  <si>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</si>
  <si>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</si>
  <si>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</si>
  <si>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</si>
  <si>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</si>
  <si>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</si>
  <si>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</si>
  <si>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</si>
  <si>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</si>
  <si>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</si>
  <si>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</si>
  <si>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</si>
  <si>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</si>
  <si>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</si>
  <si>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</si>
  <si>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</si>
  <si>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</si>
  <si>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</si>
  <si>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</si>
  <si>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</si>
  <si>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</si>
  <si>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</si>
  <si>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</si>
  <si>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</si>
  <si>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</si>
  <si>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</si>
  <si>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</si>
  <si>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</si>
  <si>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</si>
  <si>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</si>
  <si>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</si>
  <si>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</si>
  <si>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</si>
  <si>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</si>
  <si>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</si>
  <si>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</si>
  <si>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</si>
  <si>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</si>
  <si>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</si>
  <si>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</si>
  <si>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</si>
  <si>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</si>
  <si>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ivóvízminőség javítása és vízellátásának fejlesztése</t>
  </si>
  <si>
    <t>Tervezett feladatok nettó költsége a teljes ütem tekintetében (eFt)</t>
  </si>
  <si>
    <t>Forrás megnevezése a teljes ütem tekintetében</t>
  </si>
  <si>
    <t>É-i vízbázis és vízműtelep kiépítése</t>
  </si>
  <si>
    <t>hosszú</t>
  </si>
  <si>
    <t>Beruházás megnevezése</t>
  </si>
  <si>
    <t>ALIBÁNFA</t>
  </si>
  <si>
    <t>PETHŐHENYE</t>
  </si>
  <si>
    <t>ZALASZENTIVÁN</t>
  </si>
  <si>
    <t>ZALASZENTLŐRINC</t>
  </si>
  <si>
    <t>Gördülő fejlesztési terv a 2024 - 2038 időszakra</t>
  </si>
  <si>
    <t>Forrás       2024 évre</t>
  </si>
  <si>
    <t>11-32054-1-029-02-07</t>
  </si>
  <si>
    <t>Fejlesztési díj (2024)</t>
  </si>
  <si>
    <t>Fejlesztési díj (2025-2028)</t>
  </si>
  <si>
    <t>Fejlesztési díj (2029-2038)</t>
  </si>
  <si>
    <t>Beruházásra a forrás biztosított</t>
  </si>
  <si>
    <t>ALIBÁNFA, BABOSDÖBRÉTE, BOCFÖLDE, BÖDE, CSATÁR, HOTTÓ, KISKUTAS, NAGYKUTAS, SÁRHIDA, TESKÁND, ZALAEGERSZEG, BAGOD, BONCODFÖLDE, HAGYÁROSBÖRÖND, KÁVÁS, ZALABOLDOGFA, ZALASZENTGYÖRGY, CSONKAHEGYHÁT, DOBRONHEGY, MILEJSZEG, NÉMETFALU, PÁLFISZEG, PETHŐHENYE, BECSVÖLGYE, KUSTÁNSZEG, KISPÁLI, NAGYPÁLI,ZALASZENTIVÁN, ZALASZENTLŐRINC</t>
  </si>
  <si>
    <t>Zalaegerszeg Nekeresdi u.</t>
  </si>
  <si>
    <t>rövid</t>
  </si>
  <si>
    <t>körvezetékesítés</t>
  </si>
  <si>
    <t>Modern Városok Program keretében a zalaegerszegi közúthálózat és kapcsolódó tereinek fejlesztése forrás</t>
  </si>
  <si>
    <t>2 db új kút létesítése</t>
  </si>
  <si>
    <t>Zalaegerszeg, Keleti vízbázis</t>
  </si>
  <si>
    <t>Víziközmű-fejlesztési és Ellentételezési Alap (2024)</t>
  </si>
  <si>
    <r>
      <t>e</t>
    </r>
    <r>
      <rPr>
        <u/>
        <sz val="11"/>
        <color theme="1"/>
        <rFont val="Calibri"/>
        <family val="2"/>
        <charset val="238"/>
      </rPr>
      <t>llátásért felelős</t>
    </r>
    <r>
      <rPr>
        <sz val="11"/>
        <color theme="1"/>
        <rFont val="Calibri"/>
        <family val="2"/>
        <charset val="238"/>
      </rPr>
      <t xml:space="preserve"> / ellátásért felelősök képviselője / víziközmű-szolgáltató *</t>
    </r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</si>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</sst>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_F_t"/>
    <numFmt numFmtId="165" formatCode="yyyy/mm/dd;@"/>
  </numFmts>
  <fonts count="28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u/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499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3" fontId="11" fillId="0" borderId="21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2" xfId="1" applyNumberFormat="1" applyFont="1" applyBorder="1"/>
    <xf numFmtId="164" fontId="3" fillId="0" borderId="23" xfId="1" applyNumberFormat="1" applyFont="1" applyBorder="1"/>
    <xf numFmtId="164" fontId="5" fillId="0" borderId="23" xfId="2" applyNumberFormat="1" applyFont="1" applyBorder="1"/>
    <xf numFmtId="3" fontId="13" fillId="3" borderId="23" xfId="0" applyNumberFormat="1" applyFont="1" applyFill="1" applyBorder="1" applyAlignment="1">
      <alignment horizontal="center" vertical="center"/>
    </xf>
    <xf numFmtId="3" fontId="13" fillId="4" borderId="23" xfId="0" applyNumberFormat="1" applyFont="1" applyFill="1" applyBorder="1" applyAlignment="1">
      <alignment horizontal="center" vertical="center"/>
    </xf>
    <xf numFmtId="3" fontId="13" fillId="5" borderId="23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3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2" xfId="1" applyNumberFormat="1" applyFont="1" applyBorder="1"/>
    <xf numFmtId="164" fontId="2" fillId="0" borderId="23" xfId="0" applyNumberFormat="1" applyFont="1" applyBorder="1"/>
    <xf numFmtId="3" fontId="13" fillId="3" borderId="23" xfId="0" applyNumberFormat="1" applyFont="1" applyFill="1" applyBorder="1" applyAlignment="1">
      <alignment vertical="center"/>
    </xf>
    <xf numFmtId="3" fontId="13" fillId="4" borderId="23" xfId="0" applyNumberFormat="1" applyFont="1" applyFill="1" applyBorder="1" applyAlignment="1">
      <alignment vertical="center"/>
    </xf>
    <xf numFmtId="3" fontId="13" fillId="5" borderId="23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2" xfId="1" applyNumberFormat="1" applyFont="1" applyFill="1" applyBorder="1" applyAlignment="1">
      <alignment horizontal="center"/>
    </xf>
    <xf numFmtId="164" fontId="3" fillId="0" borderId="23" xfId="1" applyNumberFormat="1" applyFont="1" applyFill="1" applyBorder="1" applyAlignment="1">
      <alignment horizontal="left"/>
    </xf>
    <xf numFmtId="164" fontId="4" fillId="0" borderId="23" xfId="1" applyNumberFormat="1" applyFont="1" applyFill="1" applyBorder="1"/>
    <xf numFmtId="164" fontId="3" fillId="0" borderId="23" xfId="1" applyNumberFormat="1" applyFont="1" applyFill="1" applyBorder="1"/>
    <xf numFmtId="14" fontId="4" fillId="0" borderId="23" xfId="1" applyNumberFormat="1" applyFont="1" applyFill="1" applyBorder="1"/>
    <xf numFmtId="3" fontId="0" fillId="3" borderId="23" xfId="0" applyNumberFormat="1" applyFont="1" applyFill="1" applyBorder="1" applyAlignment="1">
      <alignment vertical="center"/>
    </xf>
    <xf numFmtId="3" fontId="0" fillId="4" borderId="23" xfId="0" applyNumberFormat="1" applyFont="1" applyFill="1" applyBorder="1" applyAlignment="1">
      <alignment vertical="center"/>
    </xf>
    <xf numFmtId="3" fontId="0" fillId="5" borderId="23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7" xfId="0" applyNumberFormat="1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/>
    </xf>
    <xf numFmtId="164" fontId="15" fillId="0" borderId="3" xfId="1" applyNumberFormat="1" applyFont="1" applyFill="1" applyBorder="1"/>
    <xf numFmtId="164" fontId="19" fillId="0" borderId="3" xfId="0" applyNumberFormat="1" applyFont="1" applyBorder="1" applyAlignment="1">
      <alignment vertical="center"/>
    </xf>
    <xf numFmtId="164" fontId="15" fillId="0" borderId="3" xfId="1" applyNumberFormat="1" applyFont="1" applyFill="1" applyBorder="1" applyAlignment="1">
      <alignment wrapText="1"/>
    </xf>
    <xf numFmtId="164" fontId="15" fillId="0" borderId="3" xfId="0" applyNumberFormat="1" applyFont="1" applyFill="1" applyBorder="1" applyAlignment="1">
      <alignment horizontal="left" wrapText="1"/>
    </xf>
    <xf numFmtId="164" fontId="15" fillId="0" borderId="3" xfId="0" applyNumberFormat="1" applyFont="1" applyFill="1" applyBorder="1" applyAlignment="1"/>
    <xf numFmtId="164" fontId="16" fillId="0" borderId="3" xfId="1" applyNumberFormat="1" applyFont="1" applyFill="1" applyBorder="1"/>
    <xf numFmtId="14" fontId="15" fillId="0" borderId="3" xfId="1" applyNumberFormat="1" applyFont="1" applyFill="1" applyBorder="1"/>
    <xf numFmtId="164" fontId="19" fillId="0" borderId="3" xfId="0" applyNumberFormat="1" applyFont="1" applyBorder="1" applyAlignment="1">
      <alignment horizontal="center" vertical="center"/>
    </xf>
    <xf numFmtId="164" fontId="19" fillId="0" borderId="0" xfId="0" applyNumberFormat="1" applyFont="1"/>
    <xf numFmtId="164" fontId="16" fillId="2" borderId="3" xfId="1" applyNumberFormat="1" applyFont="1" applyFill="1" applyBorder="1" applyAlignment="1">
      <alignment horizontal="center" vertical="center"/>
    </xf>
    <xf numFmtId="164" fontId="16" fillId="2" borderId="3" xfId="1" applyNumberFormat="1" applyFont="1" applyFill="1" applyBorder="1" applyAlignment="1">
      <alignment horizontal="left" vertical="center"/>
    </xf>
    <xf numFmtId="164" fontId="15" fillId="2" borderId="3" xfId="1" applyNumberFormat="1" applyFont="1" applyFill="1" applyBorder="1" applyAlignment="1">
      <alignment horizontal="left" vertical="center"/>
    </xf>
    <xf numFmtId="164" fontId="16" fillId="2" borderId="3" xfId="1" applyNumberFormat="1" applyFont="1" applyFill="1" applyBorder="1" applyAlignment="1">
      <alignment horizontal="right" vertical="center" wrapText="1"/>
    </xf>
    <xf numFmtId="164" fontId="15" fillId="2" borderId="3" xfId="1" applyNumberFormat="1" applyFont="1" applyFill="1" applyBorder="1"/>
    <xf numFmtId="14" fontId="15" fillId="2" borderId="3" xfId="1" applyNumberFormat="1" applyFont="1" applyFill="1" applyBorder="1" applyAlignment="1">
      <alignment horizontal="right" vertical="center" wrapText="1"/>
    </xf>
    <xf numFmtId="14" fontId="15" fillId="2" borderId="3" xfId="1" applyNumberFormat="1" applyFont="1" applyFill="1" applyBorder="1"/>
    <xf numFmtId="164" fontId="16" fillId="2" borderId="3" xfId="1" applyNumberFormat="1" applyFont="1" applyFill="1" applyBorder="1" applyAlignment="1">
      <alignment horizontal="center"/>
    </xf>
    <xf numFmtId="164" fontId="16" fillId="2" borderId="3" xfId="1" applyNumberFormat="1" applyFont="1" applyFill="1" applyBorder="1" applyAlignment="1">
      <alignment horizontal="right"/>
    </xf>
    <xf numFmtId="164" fontId="16" fillId="2" borderId="3" xfId="1" applyNumberFormat="1" applyFont="1" applyFill="1" applyBorder="1"/>
    <xf numFmtId="164" fontId="15" fillId="0" borderId="3" xfId="1" applyNumberFormat="1" applyFont="1" applyFill="1" applyBorder="1" applyAlignment="1">
      <alignment horizontal="left" vertical="center" wrapText="1"/>
    </xf>
    <xf numFmtId="164" fontId="16" fillId="0" borderId="3" xfId="1" applyNumberFormat="1" applyFont="1" applyFill="1" applyBorder="1" applyAlignment="1">
      <alignment horizontal="right" vertical="center" wrapText="1"/>
    </xf>
    <xf numFmtId="164" fontId="16" fillId="0" borderId="3" xfId="1" applyNumberFormat="1" applyFont="1" applyBorder="1" applyAlignment="1">
      <alignment vertical="center"/>
    </xf>
    <xf numFmtId="14" fontId="15" fillId="0" borderId="3" xfId="1" applyNumberFormat="1" applyFont="1" applyBorder="1" applyAlignment="1">
      <alignment horizontal="right" vertical="center" wrapText="1"/>
    </xf>
    <xf numFmtId="14" fontId="15" fillId="0" borderId="3" xfId="1" applyNumberFormat="1" applyFont="1" applyBorder="1" applyAlignment="1">
      <alignment vertical="center"/>
    </xf>
    <xf numFmtId="164" fontId="19" fillId="0" borderId="4" xfId="0" applyNumberFormat="1" applyFont="1" applyBorder="1" applyAlignment="1">
      <alignment horizontal="center" vertical="center"/>
    </xf>
    <xf numFmtId="164" fontId="15" fillId="0" borderId="3" xfId="0" applyNumberFormat="1" applyFont="1" applyFill="1" applyBorder="1" applyAlignment="1">
      <alignment horizontal="left"/>
    </xf>
    <xf numFmtId="164" fontId="16" fillId="2" borderId="9" xfId="1" applyNumberFormat="1" applyFont="1" applyFill="1" applyBorder="1"/>
    <xf numFmtId="164" fontId="15" fillId="0" borderId="5" xfId="1" applyNumberFormat="1" applyFont="1" applyFill="1" applyBorder="1" applyAlignment="1">
      <alignment horizontal="left"/>
    </xf>
    <xf numFmtId="164" fontId="19" fillId="0" borderId="4" xfId="0" applyNumberFormat="1" applyFont="1" applyBorder="1" applyAlignment="1">
      <alignment horizontal="left" vertical="center"/>
    </xf>
    <xf numFmtId="164" fontId="15" fillId="0" borderId="22" xfId="1" applyNumberFormat="1" applyFont="1" applyBorder="1"/>
    <xf numFmtId="164" fontId="16" fillId="0" borderId="23" xfId="1" applyNumberFormat="1" applyFont="1" applyBorder="1"/>
    <xf numFmtId="14" fontId="15" fillId="0" borderId="23" xfId="1" applyNumberFormat="1" applyFont="1" applyBorder="1"/>
    <xf numFmtId="164" fontId="19" fillId="0" borderId="23" xfId="0" applyNumberFormat="1" applyFont="1" applyBorder="1"/>
    <xf numFmtId="164" fontId="16" fillId="0" borderId="0" xfId="1" applyNumberFormat="1" applyFont="1" applyBorder="1"/>
    <xf numFmtId="164" fontId="15" fillId="0" borderId="0" xfId="1" applyNumberFormat="1" applyFont="1"/>
    <xf numFmtId="14" fontId="19" fillId="0" borderId="0" xfId="0" applyNumberFormat="1" applyFont="1"/>
    <xf numFmtId="164" fontId="15" fillId="0" borderId="3" xfId="1" applyNumberFormat="1" applyFont="1" applyBorder="1" applyAlignment="1">
      <alignment horizontal="center" vertical="center"/>
    </xf>
    <xf numFmtId="164" fontId="19" fillId="0" borderId="3" xfId="0" applyNumberFormat="1" applyFont="1" applyBorder="1"/>
    <xf numFmtId="164" fontId="15" fillId="0" borderId="5" xfId="1" applyNumberFormat="1" applyFont="1" applyBorder="1" applyAlignment="1">
      <alignment horizontal="center" vertical="center"/>
    </xf>
    <xf numFmtId="164" fontId="15" fillId="0" borderId="3" xfId="1" applyNumberFormat="1" applyFont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center"/>
    </xf>
    <xf numFmtId="14" fontId="15" fillId="0" borderId="3" xfId="1" applyNumberFormat="1" applyFont="1" applyBorder="1" applyAlignment="1">
      <alignment horizontal="center" vertical="center" wrapText="1"/>
    </xf>
    <xf numFmtId="14" fontId="15" fillId="0" borderId="3" xfId="1" applyNumberFormat="1" applyFont="1" applyBorder="1" applyAlignment="1">
      <alignment horizontal="center"/>
    </xf>
    <xf numFmtId="14" fontId="15" fillId="0" borderId="3" xfId="1" applyNumberFormat="1" applyFont="1" applyFill="1" applyBorder="1" applyAlignment="1">
      <alignment horizontal="right" vertical="center" wrapText="1"/>
    </xf>
    <xf numFmtId="164" fontId="19" fillId="0" borderId="0" xfId="0" applyNumberFormat="1" applyFont="1" applyFill="1"/>
    <xf numFmtId="0" fontId="15" fillId="0" borderId="3" xfId="1" applyFont="1" applyFill="1" applyBorder="1"/>
    <xf numFmtId="164" fontId="16" fillId="6" borderId="3" xfId="1" applyNumberFormat="1" applyFont="1" applyFill="1" applyBorder="1" applyAlignment="1">
      <alignment horizontal="center"/>
    </xf>
    <xf numFmtId="164" fontId="16" fillId="6" borderId="3" xfId="1" applyNumberFormat="1" applyFont="1" applyFill="1" applyBorder="1" applyAlignment="1">
      <alignment horizontal="right"/>
    </xf>
    <xf numFmtId="164" fontId="15" fillId="6" borderId="3" xfId="1" applyNumberFormat="1" applyFont="1" applyFill="1" applyBorder="1"/>
    <xf numFmtId="164" fontId="16" fillId="6" borderId="3" xfId="1" applyNumberFormat="1" applyFont="1" applyFill="1" applyBorder="1"/>
    <xf numFmtId="14" fontId="15" fillId="6" borderId="3" xfId="1" applyNumberFormat="1" applyFont="1" applyFill="1" applyBorder="1"/>
    <xf numFmtId="164" fontId="16" fillId="6" borderId="9" xfId="1" applyNumberFormat="1" applyFont="1" applyFill="1" applyBorder="1"/>
    <xf numFmtId="164" fontId="19" fillId="6" borderId="3" xfId="0" applyNumberFormat="1" applyFont="1" applyFill="1" applyBorder="1"/>
    <xf numFmtId="164" fontId="16" fillId="0" borderId="4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right" vertical="center"/>
    </xf>
    <xf numFmtId="14" fontId="15" fillId="0" borderId="3" xfId="1" applyNumberFormat="1" applyFont="1" applyFill="1" applyBorder="1" applyAlignment="1">
      <alignment horizontal="center" vertical="center"/>
    </xf>
    <xf numFmtId="164" fontId="16" fillId="0" borderId="5" xfId="1" applyNumberFormat="1" applyFont="1" applyFill="1" applyBorder="1" applyAlignment="1">
      <alignment horizontal="center"/>
    </xf>
    <xf numFmtId="164" fontId="16" fillId="0" borderId="5" xfId="1" applyNumberFormat="1" applyFont="1" applyFill="1" applyBorder="1" applyAlignment="1">
      <alignment horizontal="right"/>
    </xf>
    <xf numFmtId="164" fontId="15" fillId="0" borderId="5" xfId="1" applyNumberFormat="1" applyFont="1" applyFill="1" applyBorder="1"/>
    <xf numFmtId="164" fontId="16" fillId="0" borderId="5" xfId="1" applyNumberFormat="1" applyFont="1" applyFill="1" applyBorder="1"/>
    <xf numFmtId="14" fontId="15" fillId="0" borderId="5" xfId="1" applyNumberFormat="1" applyFont="1" applyFill="1" applyBorder="1"/>
    <xf numFmtId="164" fontId="19" fillId="0" borderId="5" xfId="0" applyNumberFormat="1" applyFont="1" applyBorder="1"/>
    <xf numFmtId="164" fontId="16" fillId="0" borderId="22" xfId="1" applyNumberFormat="1" applyFont="1" applyFill="1" applyBorder="1" applyAlignment="1">
      <alignment horizontal="center"/>
    </xf>
    <xf numFmtId="164" fontId="16" fillId="0" borderId="23" xfId="1" applyNumberFormat="1" applyFont="1" applyFill="1" applyBorder="1" applyAlignment="1">
      <alignment horizontal="left"/>
    </xf>
    <xf numFmtId="164" fontId="15" fillId="0" borderId="23" xfId="1" applyNumberFormat="1" applyFont="1" applyFill="1" applyBorder="1"/>
    <xf numFmtId="164" fontId="16" fillId="0" borderId="23" xfId="1" applyNumberFormat="1" applyFont="1" applyFill="1" applyBorder="1"/>
    <xf numFmtId="14" fontId="15" fillId="0" borderId="23" xfId="1" applyNumberFormat="1" applyFont="1" applyFill="1" applyBorder="1"/>
    <xf numFmtId="0" fontId="15" fillId="0" borderId="3" xfId="1" applyFont="1" applyFill="1" applyBorder="1" applyAlignment="1">
      <alignment vertical="center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3" xfId="1" applyNumberFormat="1" applyFont="1" applyBorder="1"/>
    <xf numFmtId="164" fontId="16" fillId="0" borderId="3" xfId="1" applyNumberFormat="1" applyFont="1" applyBorder="1"/>
    <xf numFmtId="164" fontId="16" fillId="0" borderId="3" xfId="1" applyNumberFormat="1" applyFont="1" applyBorder="1" applyAlignment="1">
      <alignment horizontal="center" vertical="center"/>
    </xf>
    <xf numFmtId="164" fontId="16" fillId="0" borderId="3" xfId="1" applyNumberFormat="1" applyFont="1" applyBorder="1" applyAlignment="1">
      <alignment horizontal="right" vertical="center"/>
    </xf>
    <xf numFmtId="14" fontId="15" fillId="0" borderId="3" xfId="1" applyNumberFormat="1" applyFont="1" applyBorder="1" applyAlignment="1">
      <alignment horizontal="center" vertical="center"/>
    </xf>
    <xf numFmtId="164" fontId="16" fillId="0" borderId="23" xfId="1" applyNumberFormat="1" applyFont="1" applyFill="1" applyBorder="1" applyAlignment="1">
      <alignment horizontal="center"/>
    </xf>
    <xf numFmtId="164" fontId="15" fillId="6" borderId="3" xfId="1" applyNumberFormat="1" applyFont="1" applyFill="1" applyBorder="1" applyAlignment="1">
      <alignment horizontal="left" vertical="center" wrapText="1"/>
    </xf>
    <xf numFmtId="164" fontId="16" fillId="6" borderId="3" xfId="1" applyNumberFormat="1" applyFont="1" applyFill="1" applyBorder="1" applyAlignment="1">
      <alignment horizontal="center" vertical="center"/>
    </xf>
    <xf numFmtId="164" fontId="16" fillId="6" borderId="3" xfId="1" applyNumberFormat="1" applyFont="1" applyFill="1" applyBorder="1" applyAlignment="1">
      <alignment horizontal="right" vertical="center"/>
    </xf>
    <xf numFmtId="14" fontId="15" fillId="6" borderId="3" xfId="1" applyNumberFormat="1" applyFont="1" applyFill="1" applyBorder="1" applyAlignment="1">
      <alignment horizontal="center" vertical="center"/>
    </xf>
    <xf numFmtId="164" fontId="19" fillId="6" borderId="3" xfId="0" applyNumberFormat="1" applyFont="1" applyFill="1" applyBorder="1" applyAlignment="1">
      <alignment horizontal="center" vertical="center"/>
    </xf>
    <xf numFmtId="164" fontId="16" fillId="0" borderId="3" xfId="1" applyNumberFormat="1" applyFont="1" applyFill="1" applyBorder="1" applyAlignment="1">
      <alignment horizontal="left"/>
    </xf>
    <xf numFmtId="164" fontId="16" fillId="0" borderId="22" xfId="1" applyNumberFormat="1" applyFont="1" applyBorder="1"/>
    <xf numFmtId="164" fontId="20" fillId="0" borderId="23" xfId="2" applyNumberFormat="1" applyFont="1" applyBorder="1"/>
    <xf numFmtId="164" fontId="20" fillId="0" borderId="0" xfId="2" applyNumberFormat="1" applyFont="1"/>
    <xf numFmtId="164" fontId="15" fillId="0" borderId="0" xfId="1" applyNumberFormat="1" applyFont="1" applyBorder="1"/>
    <xf numFmtId="164" fontId="19" fillId="0" borderId="0" xfId="2" applyNumberFormat="1" applyFont="1"/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164" fontId="16" fillId="0" borderId="3" xfId="1" applyNumberFormat="1" applyFont="1" applyFill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164" fontId="16" fillId="0" borderId="23" xfId="1" applyNumberFormat="1" applyFont="1" applyBorder="1" applyAlignment="1">
      <alignment horizontal="center" vertical="center"/>
    </xf>
    <xf numFmtId="164" fontId="7" fillId="0" borderId="0" xfId="0" applyNumberFormat="1" applyFont="1"/>
    <xf numFmtId="164" fontId="23" fillId="0" borderId="10" xfId="0" applyNumberFormat="1" applyFont="1" applyBorder="1" applyAlignment="1"/>
    <xf numFmtId="164" fontId="24" fillId="0" borderId="10" xfId="0" applyNumberFormat="1" applyFont="1" applyBorder="1" applyAlignment="1"/>
    <xf numFmtId="164" fontId="23" fillId="0" borderId="14" xfId="0" applyNumberFormat="1" applyFont="1" applyBorder="1" applyAlignment="1"/>
    <xf numFmtId="164" fontId="7" fillId="0" borderId="0" xfId="2" applyNumberFormat="1" applyFont="1"/>
    <xf numFmtId="164" fontId="26" fillId="0" borderId="5" xfId="1" applyNumberFormat="1" applyFont="1" applyBorder="1" applyAlignment="1">
      <alignment horizontal="center" vertical="center"/>
    </xf>
    <xf numFmtId="164" fontId="26" fillId="0" borderId="3" xfId="1" applyNumberFormat="1" applyFont="1" applyFill="1" applyBorder="1" applyAlignment="1">
      <alignment wrapText="1"/>
    </xf>
    <xf numFmtId="164" fontId="26" fillId="0" borderId="3" xfId="0" applyNumberFormat="1" applyFont="1" applyFill="1" applyBorder="1" applyAlignment="1">
      <alignment horizontal="left" wrapText="1"/>
    </xf>
    <xf numFmtId="164" fontId="26" fillId="0" borderId="3" xfId="0" applyNumberFormat="1" applyFont="1" applyFill="1" applyBorder="1" applyAlignment="1"/>
    <xf numFmtId="164" fontId="24" fillId="0" borderId="3" xfId="1" applyNumberFormat="1" applyFont="1" applyFill="1" applyBorder="1"/>
    <xf numFmtId="164" fontId="26" fillId="0" borderId="3" xfId="1" applyNumberFormat="1" applyFont="1" applyFill="1" applyBorder="1"/>
    <xf numFmtId="14" fontId="26" fillId="0" borderId="3" xfId="1" applyNumberFormat="1" applyFont="1" applyFill="1" applyBorder="1"/>
    <xf numFmtId="3" fontId="21" fillId="3" borderId="3" xfId="0" applyNumberFormat="1" applyFont="1" applyFill="1" applyBorder="1" applyAlignment="1">
      <alignment vertical="center"/>
    </xf>
    <xf numFmtId="3" fontId="21" fillId="4" borderId="3" xfId="0" applyNumberFormat="1" applyFont="1" applyFill="1" applyBorder="1" applyAlignment="1">
      <alignment vertical="center"/>
    </xf>
    <xf numFmtId="3" fontId="26" fillId="4" borderId="3" xfId="0" applyNumberFormat="1" applyFont="1" applyFill="1" applyBorder="1" applyAlignment="1">
      <alignment vertical="center"/>
    </xf>
    <xf numFmtId="3" fontId="21" fillId="5" borderId="3" xfId="0" applyNumberFormat="1" applyFont="1" applyFill="1" applyBorder="1" applyAlignment="1">
      <alignment vertical="center"/>
    </xf>
    <xf numFmtId="3" fontId="21" fillId="5" borderId="9" xfId="0" applyNumberFormat="1" applyFont="1" applyFill="1" applyBorder="1" applyAlignment="1">
      <alignment vertical="center"/>
    </xf>
    <xf numFmtId="164" fontId="24" fillId="2" borderId="3" xfId="1" applyNumberFormat="1" applyFont="1" applyFill="1" applyBorder="1" applyAlignment="1">
      <alignment horizontal="center" vertical="center"/>
    </xf>
    <xf numFmtId="164" fontId="24" fillId="2" borderId="3" xfId="1" applyNumberFormat="1" applyFont="1" applyFill="1" applyBorder="1" applyAlignment="1">
      <alignment horizontal="left" vertical="center"/>
    </xf>
    <xf numFmtId="164" fontId="26" fillId="2" borderId="3" xfId="1" applyNumberFormat="1" applyFont="1" applyFill="1" applyBorder="1" applyAlignment="1">
      <alignment horizontal="left" vertical="center"/>
    </xf>
    <xf numFmtId="164" fontId="24" fillId="2" borderId="3" xfId="1" applyNumberFormat="1" applyFont="1" applyFill="1" applyBorder="1" applyAlignment="1">
      <alignment horizontal="right" vertical="center" wrapText="1"/>
    </xf>
    <xf numFmtId="164" fontId="26" fillId="2" borderId="3" xfId="1" applyNumberFormat="1" applyFont="1" applyFill="1" applyBorder="1"/>
    <xf numFmtId="14" fontId="26" fillId="2" borderId="3" xfId="1" applyNumberFormat="1" applyFont="1" applyFill="1" applyBorder="1" applyAlignment="1">
      <alignment horizontal="right" vertical="center" wrapText="1"/>
    </xf>
    <xf numFmtId="14" fontId="26" fillId="2" borderId="3" xfId="1" applyNumberFormat="1" applyFont="1" applyFill="1" applyBorder="1"/>
    <xf numFmtId="3" fontId="26" fillId="2" borderId="3" xfId="1" applyNumberFormat="1" applyFont="1" applyFill="1" applyBorder="1"/>
    <xf numFmtId="164" fontId="24" fillId="2" borderId="3" xfId="1" applyNumberFormat="1" applyFont="1" applyFill="1" applyBorder="1" applyAlignment="1">
      <alignment horizontal="center"/>
    </xf>
    <xf numFmtId="164" fontId="24" fillId="2" borderId="3" xfId="1" applyNumberFormat="1" applyFont="1" applyFill="1" applyBorder="1" applyAlignment="1">
      <alignment horizontal="right"/>
    </xf>
    <xf numFmtId="164" fontId="24" fillId="2" borderId="3" xfId="1" applyNumberFormat="1" applyFont="1" applyFill="1" applyBorder="1"/>
    <xf numFmtId="3" fontId="24" fillId="2" borderId="3" xfId="1" applyNumberFormat="1" applyFont="1" applyFill="1" applyBorder="1"/>
    <xf numFmtId="164" fontId="24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center"/>
    </xf>
    <xf numFmtId="164" fontId="24" fillId="0" borderId="3" xfId="1" applyNumberFormat="1" applyFont="1" applyFill="1" applyBorder="1" applyAlignment="1">
      <alignment horizontal="right"/>
    </xf>
    <xf numFmtId="164" fontId="26" fillId="0" borderId="3" xfId="0" applyNumberFormat="1" applyFont="1" applyFill="1" applyBorder="1" applyAlignment="1">
      <alignment horizontal="left"/>
    </xf>
    <xf numFmtId="164" fontId="24" fillId="2" borderId="9" xfId="1" applyNumberFormat="1" applyFont="1" applyFill="1" applyBorder="1"/>
    <xf numFmtId="164" fontId="26" fillId="0" borderId="5" xfId="1" applyNumberFormat="1" applyFont="1" applyFill="1" applyBorder="1" applyAlignment="1">
      <alignment horizontal="left"/>
    </xf>
    <xf numFmtId="3" fontId="21" fillId="4" borderId="21" xfId="0" applyNumberFormat="1" applyFont="1" applyFill="1" applyBorder="1" applyAlignment="1">
      <alignment vertical="center"/>
    </xf>
    <xf numFmtId="164" fontId="26" fillId="0" borderId="22" xfId="1" applyNumberFormat="1" applyFont="1" applyBorder="1"/>
    <xf numFmtId="164" fontId="24" fillId="0" borderId="23" xfId="1" applyNumberFormat="1" applyFont="1" applyBorder="1"/>
    <xf numFmtId="14" fontId="26" fillId="0" borderId="23" xfId="1" applyNumberFormat="1" applyFont="1" applyBorder="1"/>
    <xf numFmtId="164" fontId="7" fillId="0" borderId="23" xfId="0" applyNumberFormat="1" applyFont="1" applyBorder="1"/>
    <xf numFmtId="3" fontId="23" fillId="3" borderId="23" xfId="0" applyNumberFormat="1" applyFont="1" applyFill="1" applyBorder="1" applyAlignment="1">
      <alignment vertical="center"/>
    </xf>
    <xf numFmtId="3" fontId="23" fillId="4" borderId="23" xfId="0" applyNumberFormat="1" applyFont="1" applyFill="1" applyBorder="1" applyAlignment="1">
      <alignment vertical="center"/>
    </xf>
    <xf numFmtId="3" fontId="24" fillId="4" borderId="23" xfId="0" applyNumberFormat="1" applyFont="1" applyFill="1" applyBorder="1" applyAlignment="1">
      <alignment vertical="center"/>
    </xf>
    <xf numFmtId="3" fontId="23" fillId="5" borderId="23" xfId="0" applyNumberFormat="1" applyFont="1" applyFill="1" applyBorder="1" applyAlignment="1">
      <alignment vertical="center"/>
    </xf>
    <xf numFmtId="3" fontId="23" fillId="5" borderId="24" xfId="0" applyNumberFormat="1" applyFont="1" applyFill="1" applyBorder="1" applyAlignment="1">
      <alignment vertical="center"/>
    </xf>
    <xf numFmtId="164" fontId="24" fillId="0" borderId="0" xfId="1" applyNumberFormat="1" applyFont="1" applyBorder="1"/>
    <xf numFmtId="164" fontId="26" fillId="0" borderId="0" xfId="1" applyNumberFormat="1" applyFont="1"/>
    <xf numFmtId="14" fontId="7" fillId="0" borderId="0" xfId="0" applyNumberFormat="1" applyFont="1"/>
    <xf numFmtId="3" fontId="21" fillId="0" borderId="0" xfId="0" applyNumberFormat="1" applyFont="1" applyFill="1" applyBorder="1" applyAlignment="1">
      <alignment vertical="center"/>
    </xf>
    <xf numFmtId="3" fontId="26" fillId="0" borderId="0" xfId="0" applyNumberFormat="1" applyFont="1" applyFill="1" applyBorder="1" applyAlignment="1">
      <alignment vertical="center"/>
    </xf>
    <xf numFmtId="164" fontId="26" fillId="0" borderId="3" xfId="1" applyNumberFormat="1" applyFont="1" applyBorder="1" applyAlignment="1">
      <alignment horizontal="center" vertical="center"/>
    </xf>
    <xf numFmtId="164" fontId="7" fillId="0" borderId="3" xfId="0" applyNumberFormat="1" applyFont="1" applyBorder="1"/>
    <xf numFmtId="164" fontId="26" fillId="0" borderId="3" xfId="1" applyNumberFormat="1" applyFont="1" applyBorder="1" applyAlignment="1">
      <alignment horizontal="center" vertical="center" wrapText="1"/>
    </xf>
    <xf numFmtId="164" fontId="26" fillId="0" borderId="3" xfId="1" applyNumberFormat="1" applyFont="1" applyBorder="1" applyAlignment="1">
      <alignment horizontal="center"/>
    </xf>
    <xf numFmtId="14" fontId="26" fillId="0" borderId="3" xfId="1" applyNumberFormat="1" applyFont="1" applyBorder="1" applyAlignment="1">
      <alignment horizontal="center" vertical="center" wrapText="1"/>
    </xf>
    <xf numFmtId="14" fontId="26" fillId="0" borderId="3" xfId="1" applyNumberFormat="1" applyFont="1" applyBorder="1" applyAlignment="1">
      <alignment horizontal="center"/>
    </xf>
    <xf numFmtId="164" fontId="24" fillId="0" borderId="3" xfId="1" applyNumberFormat="1" applyFont="1" applyFill="1" applyBorder="1" applyAlignment="1">
      <alignment horizontal="right" vertical="center" wrapText="1"/>
    </xf>
    <xf numFmtId="14" fontId="26" fillId="0" borderId="3" xfId="1" applyNumberFormat="1" applyFont="1" applyFill="1" applyBorder="1" applyAlignment="1">
      <alignment horizontal="right" vertical="center" wrapText="1"/>
    </xf>
    <xf numFmtId="164" fontId="7" fillId="0" borderId="0" xfId="0" applyNumberFormat="1" applyFont="1" applyFill="1"/>
    <xf numFmtId="0" fontId="26" fillId="0" borderId="3" xfId="1" applyFont="1" applyFill="1" applyBorder="1"/>
    <xf numFmtId="0" fontId="25" fillId="0" borderId="3" xfId="0" applyFont="1" applyBorder="1" applyAlignment="1">
      <alignment vertical="center" wrapText="1"/>
    </xf>
    <xf numFmtId="164" fontId="24" fillId="6" borderId="3" xfId="1" applyNumberFormat="1" applyFont="1" applyFill="1" applyBorder="1" applyAlignment="1">
      <alignment horizontal="center"/>
    </xf>
    <xf numFmtId="164" fontId="24" fillId="6" borderId="3" xfId="1" applyNumberFormat="1" applyFont="1" applyFill="1" applyBorder="1" applyAlignment="1">
      <alignment horizontal="right"/>
    </xf>
    <xf numFmtId="164" fontId="26" fillId="6" borderId="3" xfId="1" applyNumberFormat="1" applyFont="1" applyFill="1" applyBorder="1"/>
    <xf numFmtId="164" fontId="24" fillId="6" borderId="3" xfId="1" applyNumberFormat="1" applyFont="1" applyFill="1" applyBorder="1"/>
    <xf numFmtId="14" fontId="26" fillId="6" borderId="3" xfId="1" applyNumberFormat="1" applyFont="1" applyFill="1" applyBorder="1"/>
    <xf numFmtId="3" fontId="24" fillId="6" borderId="3" xfId="1" applyNumberFormat="1" applyFont="1" applyFill="1" applyBorder="1"/>
    <xf numFmtId="164" fontId="24" fillId="6" borderId="9" xfId="1" applyNumberFormat="1" applyFont="1" applyFill="1" applyBorder="1"/>
    <xf numFmtId="164" fontId="7" fillId="6" borderId="3" xfId="0" applyNumberFormat="1" applyFont="1" applyFill="1" applyBorder="1"/>
    <xf numFmtId="164" fontId="24" fillId="0" borderId="4" xfId="1" applyNumberFormat="1" applyFont="1" applyFill="1" applyBorder="1" applyAlignment="1">
      <alignment horizontal="center" vertical="center"/>
    </xf>
    <xf numFmtId="164" fontId="26" fillId="0" borderId="3" xfId="1" applyNumberFormat="1" applyFont="1" applyFill="1" applyBorder="1" applyAlignment="1">
      <alignment horizontal="left" vertical="center" wrapText="1"/>
    </xf>
    <xf numFmtId="164" fontId="26" fillId="0" borderId="3" xfId="1" applyNumberFormat="1" applyFont="1" applyFill="1" applyBorder="1" applyAlignment="1">
      <alignment horizontal="center" vertical="center"/>
    </xf>
    <xf numFmtId="14" fontId="26" fillId="0" borderId="3" xfId="1" applyNumberFormat="1" applyFont="1" applyFill="1" applyBorder="1" applyAlignment="1">
      <alignment horizontal="center" vertical="center"/>
    </xf>
    <xf numFmtId="164" fontId="24" fillId="0" borderId="5" xfId="1" applyNumberFormat="1" applyFont="1" applyFill="1" applyBorder="1" applyAlignment="1">
      <alignment horizontal="center"/>
    </xf>
    <xf numFmtId="164" fontId="24" fillId="0" borderId="5" xfId="1" applyNumberFormat="1" applyFont="1" applyFill="1" applyBorder="1" applyAlignment="1">
      <alignment horizontal="right"/>
    </xf>
    <xf numFmtId="164" fontId="26" fillId="0" borderId="5" xfId="1" applyNumberFormat="1" applyFont="1" applyFill="1" applyBorder="1"/>
    <xf numFmtId="164" fontId="24" fillId="0" borderId="5" xfId="1" applyNumberFormat="1" applyFont="1" applyFill="1" applyBorder="1"/>
    <xf numFmtId="14" fontId="26" fillId="0" borderId="5" xfId="1" applyNumberFormat="1" applyFont="1" applyFill="1" applyBorder="1"/>
    <xf numFmtId="164" fontId="7" fillId="0" borderId="5" xfId="0" applyNumberFormat="1" applyFont="1" applyBorder="1"/>
    <xf numFmtId="3" fontId="21" fillId="3" borderId="5" xfId="0" applyNumberFormat="1" applyFont="1" applyFill="1" applyBorder="1" applyAlignment="1">
      <alignment vertical="center"/>
    </xf>
    <xf numFmtId="3" fontId="21" fillId="4" borderId="5" xfId="0" applyNumberFormat="1" applyFont="1" applyFill="1" applyBorder="1" applyAlignment="1">
      <alignment vertical="center"/>
    </xf>
    <xf numFmtId="3" fontId="26" fillId="4" borderId="5" xfId="0" applyNumberFormat="1" applyFont="1" applyFill="1" applyBorder="1" applyAlignment="1">
      <alignment vertical="center"/>
    </xf>
    <xf numFmtId="3" fontId="21" fillId="5" borderId="5" xfId="0" applyNumberFormat="1" applyFont="1" applyFill="1" applyBorder="1" applyAlignment="1">
      <alignment vertical="center"/>
    </xf>
    <xf numFmtId="3" fontId="21" fillId="5" borderId="7" xfId="0" applyNumberFormat="1" applyFont="1" applyFill="1" applyBorder="1" applyAlignment="1">
      <alignment vertical="center"/>
    </xf>
    <xf numFmtId="164" fontId="24" fillId="0" borderId="22" xfId="1" applyNumberFormat="1" applyFont="1" applyFill="1" applyBorder="1" applyAlignment="1">
      <alignment horizontal="center"/>
    </xf>
    <xf numFmtId="164" fontId="24" fillId="0" borderId="23" xfId="1" applyNumberFormat="1" applyFont="1" applyFill="1" applyBorder="1" applyAlignment="1">
      <alignment horizontal="left"/>
    </xf>
    <xf numFmtId="164" fontId="26" fillId="0" borderId="23" xfId="1" applyNumberFormat="1" applyFont="1" applyFill="1" applyBorder="1"/>
    <xf numFmtId="164" fontId="24" fillId="0" borderId="23" xfId="1" applyNumberFormat="1" applyFont="1" applyFill="1" applyBorder="1"/>
    <xf numFmtId="14" fontId="26" fillId="0" borderId="23" xfId="1" applyNumberFormat="1" applyFont="1" applyFill="1" applyBorder="1"/>
    <xf numFmtId="3" fontId="21" fillId="3" borderId="23" xfId="0" applyNumberFormat="1" applyFont="1" applyFill="1" applyBorder="1" applyAlignment="1">
      <alignment vertical="center"/>
    </xf>
    <xf numFmtId="3" fontId="21" fillId="4" borderId="23" xfId="0" applyNumberFormat="1" applyFont="1" applyFill="1" applyBorder="1" applyAlignment="1">
      <alignment vertical="center"/>
    </xf>
    <xf numFmtId="3" fontId="26" fillId="4" borderId="23" xfId="0" applyNumberFormat="1" applyFont="1" applyFill="1" applyBorder="1" applyAlignment="1">
      <alignment vertical="center"/>
    </xf>
    <xf numFmtId="3" fontId="21" fillId="5" borderId="23" xfId="0" applyNumberFormat="1" applyFont="1" applyFill="1" applyBorder="1" applyAlignment="1">
      <alignment vertical="center"/>
    </xf>
    <xf numFmtId="3" fontId="21" fillId="5" borderId="24" xfId="0" applyNumberFormat="1" applyFont="1" applyFill="1" applyBorder="1" applyAlignment="1">
      <alignment vertical="center"/>
    </xf>
    <xf numFmtId="164" fontId="24" fillId="3" borderId="3" xfId="1" applyNumberFormat="1" applyFont="1" applyFill="1" applyBorder="1"/>
    <xf numFmtId="164" fontId="24" fillId="4" borderId="3" xfId="1" applyNumberFormat="1" applyFont="1" applyFill="1" applyBorder="1"/>
    <xf numFmtId="3" fontId="24" fillId="4" borderId="3" xfId="1" applyNumberFormat="1" applyFont="1" applyFill="1" applyBorder="1"/>
    <xf numFmtId="164" fontId="24" fillId="5" borderId="3" xfId="1" applyNumberFormat="1" applyFont="1" applyFill="1" applyBorder="1"/>
    <xf numFmtId="164" fontId="24" fillId="5" borderId="9" xfId="1" applyNumberFormat="1" applyFont="1" applyFill="1" applyBorder="1"/>
    <xf numFmtId="164" fontId="24" fillId="0" borderId="3" xfId="1" applyNumberFormat="1" applyFont="1" applyFill="1" applyBorder="1" applyAlignment="1">
      <alignment horizontal="left"/>
    </xf>
    <xf numFmtId="164" fontId="24" fillId="0" borderId="22" xfId="1" applyNumberFormat="1" applyFont="1" applyBorder="1"/>
    <xf numFmtId="164" fontId="6" fillId="0" borderId="23" xfId="2" applyNumberFormat="1" applyFont="1" applyBorder="1"/>
    <xf numFmtId="3" fontId="23" fillId="3" borderId="23" xfId="0" applyNumberFormat="1" applyFont="1" applyFill="1" applyBorder="1" applyAlignment="1">
      <alignment horizontal="center" vertical="center"/>
    </xf>
    <xf numFmtId="3" fontId="23" fillId="4" borderId="23" xfId="0" applyNumberFormat="1" applyFont="1" applyFill="1" applyBorder="1" applyAlignment="1">
      <alignment horizontal="center" vertical="center"/>
    </xf>
    <xf numFmtId="3" fontId="24" fillId="4" borderId="23" xfId="0" applyNumberFormat="1" applyFont="1" applyFill="1" applyBorder="1" applyAlignment="1">
      <alignment horizontal="center" vertical="center"/>
    </xf>
    <xf numFmtId="3" fontId="23" fillId="5" borderId="23" xfId="0" applyNumberFormat="1" applyFont="1" applyFill="1" applyBorder="1" applyAlignment="1">
      <alignment horizontal="center" vertical="center"/>
    </xf>
    <xf numFmtId="3" fontId="23" fillId="5" borderId="24" xfId="0" applyNumberFormat="1" applyFont="1" applyFill="1" applyBorder="1" applyAlignment="1">
      <alignment horizontal="center" vertical="center"/>
    </xf>
    <xf numFmtId="164" fontId="6" fillId="0" borderId="0" xfId="2" applyNumberFormat="1" applyFont="1"/>
    <xf numFmtId="164" fontId="6" fillId="0" borderId="0" xfId="0" applyNumberFormat="1" applyFont="1"/>
    <xf numFmtId="164" fontId="26" fillId="0" borderId="0" xfId="0" applyNumberFormat="1" applyFont="1"/>
    <xf numFmtId="164" fontId="26" fillId="0" borderId="0" xfId="2" applyNumberFormat="1" applyFont="1"/>
    <xf numFmtId="0" fontId="25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3" fontId="25" fillId="0" borderId="21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164" fontId="6" fillId="0" borderId="0" xfId="0" applyNumberFormat="1" applyFont="1" applyBorder="1" applyAlignment="1">
      <alignment wrapText="1"/>
    </xf>
    <xf numFmtId="164" fontId="6" fillId="0" borderId="0" xfId="0" applyNumberFormat="1" applyFont="1" applyAlignment="1">
      <alignment wrapText="1"/>
    </xf>
    <xf numFmtId="164" fontId="7" fillId="0" borderId="0" xfId="0" applyNumberFormat="1" applyFont="1" applyAlignment="1">
      <alignment wrapText="1"/>
    </xf>
    <xf numFmtId="164" fontId="20" fillId="0" borderId="3" xfId="2" applyNumberFormat="1" applyFont="1" applyBorder="1" applyAlignment="1">
      <alignment horizontal="center" vertical="center" wrapText="1"/>
    </xf>
    <xf numFmtId="3" fontId="0" fillId="8" borderId="3" xfId="0" applyNumberFormat="1" applyFont="1" applyFill="1" applyBorder="1" applyAlignment="1">
      <alignment vertical="center"/>
    </xf>
    <xf numFmtId="3" fontId="0" fillId="6" borderId="3" xfId="0" applyNumberFormat="1" applyFont="1" applyFill="1" applyBorder="1" applyAlignment="1">
      <alignment vertical="center"/>
    </xf>
    <xf numFmtId="164" fontId="20" fillId="0" borderId="0" xfId="0" applyNumberFormat="1" applyFont="1" applyAlignment="1">
      <alignment wrapText="1"/>
    </xf>
    <xf numFmtId="164" fontId="19" fillId="0" borderId="0" xfId="0" applyNumberFormat="1" applyFont="1" applyAlignment="1">
      <alignment wrapText="1"/>
    </xf>
    <xf numFmtId="164" fontId="20" fillId="0" borderId="0" xfId="0" applyNumberFormat="1" applyFont="1"/>
    <xf numFmtId="164" fontId="26" fillId="8" borderId="3" xfId="1" applyNumberFormat="1" applyFont="1" applyFill="1" applyBorder="1" applyAlignment="1"/>
    <xf numFmtId="165" fontId="26" fillId="0" borderId="3" xfId="1" applyNumberFormat="1" applyFont="1" applyFill="1" applyBorder="1" applyAlignment="1">
      <alignment horizontal="center"/>
    </xf>
    <xf numFmtId="164" fontId="26" fillId="0" borderId="3" xfId="1" applyNumberFormat="1" applyFont="1" applyFill="1" applyBorder="1" applyAlignment="1">
      <alignment horizontal="left"/>
    </xf>
    <xf numFmtId="164" fontId="26" fillId="2" borderId="9" xfId="1" applyNumberFormat="1" applyFont="1" applyFill="1" applyBorder="1"/>
    <xf numFmtId="3" fontId="21" fillId="5" borderId="32" xfId="0" applyNumberFormat="1" applyFont="1" applyFill="1" applyBorder="1" applyAlignment="1">
      <alignment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center"/>
    </xf>
    <xf numFmtId="164" fontId="3" fillId="0" borderId="0" xfId="1" applyNumberFormat="1" applyFont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0" fontId="0" fillId="7" borderId="5" xfId="0" applyFill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13" fillId="0" borderId="25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6" fillId="0" borderId="9" xfId="2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wrapText="1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164" fontId="17" fillId="0" borderId="3" xfId="1" applyNumberFormat="1" applyFont="1" applyFill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164" fontId="0" fillId="0" borderId="30" xfId="0" applyNumberForma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164" fontId="16" fillId="0" borderId="0" xfId="1" applyNumberFormat="1" applyFont="1" applyAlignment="1">
      <alignment horizontal="center"/>
    </xf>
    <xf numFmtId="164" fontId="20" fillId="0" borderId="3" xfId="2" applyNumberFormat="1" applyFont="1" applyBorder="1" applyAlignment="1">
      <alignment horizontal="center" vertical="center" wrapText="1"/>
    </xf>
    <xf numFmtId="164" fontId="20" fillId="0" borderId="9" xfId="2" applyNumberFormat="1" applyFont="1" applyBorder="1" applyAlignment="1">
      <alignment horizontal="center" vertical="center" wrapText="1"/>
    </xf>
    <xf numFmtId="164" fontId="20" fillId="0" borderId="16" xfId="0" applyNumberFormat="1" applyFont="1" applyBorder="1" applyAlignment="1">
      <alignment horizontal="center" vertical="center" wrapText="1"/>
    </xf>
    <xf numFmtId="164" fontId="20" fillId="0" borderId="19" xfId="0" applyNumberFormat="1" applyFont="1" applyBorder="1" applyAlignment="1">
      <alignment horizontal="center" vertical="center" wrapText="1"/>
    </xf>
    <xf numFmtId="164" fontId="0" fillId="0" borderId="5" xfId="2" applyNumberFormat="1" applyFont="1" applyBorder="1" applyAlignment="1">
      <alignment horizontal="center" vertical="center" wrapText="1"/>
    </xf>
    <xf numFmtId="164" fontId="0" fillId="0" borderId="1" xfId="2" applyNumberFormat="1" applyFont="1" applyBorder="1" applyAlignment="1">
      <alignment horizontal="center" vertical="center" wrapText="1"/>
    </xf>
    <xf numFmtId="164" fontId="20" fillId="0" borderId="5" xfId="2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left"/>
    </xf>
    <xf numFmtId="164" fontId="0" fillId="0" borderId="3" xfId="0" applyNumberFormat="1" applyFont="1" applyBorder="1" applyAlignment="1">
      <alignment horizontal="center" wrapText="1"/>
    </xf>
    <xf numFmtId="164" fontId="0" fillId="0" borderId="12" xfId="0" applyNumberFormat="1" applyFont="1" applyBorder="1" applyAlignment="1">
      <alignment horizontal="center"/>
    </xf>
    <xf numFmtId="164" fontId="0" fillId="0" borderId="13" xfId="0" applyNumberFormat="1" applyFont="1" applyBorder="1" applyAlignment="1">
      <alignment horizontal="center"/>
    </xf>
    <xf numFmtId="164" fontId="0" fillId="0" borderId="11" xfId="0" applyNumberFormat="1" applyFont="1" applyBorder="1" applyAlignment="1">
      <alignment horizontal="center"/>
    </xf>
    <xf numFmtId="164" fontId="20" fillId="0" borderId="8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164" fontId="20" fillId="0" borderId="9" xfId="0" applyNumberFormat="1" applyFont="1" applyBorder="1" applyAlignment="1">
      <alignment horizontal="center"/>
    </xf>
    <xf numFmtId="164" fontId="16" fillId="0" borderId="3" xfId="1" applyNumberFormat="1" applyFont="1" applyFill="1" applyBorder="1" applyAlignment="1">
      <alignment horizontal="center"/>
    </xf>
    <xf numFmtId="164" fontId="20" fillId="0" borderId="15" xfId="2" applyNumberFormat="1" applyFont="1" applyBorder="1" applyAlignment="1">
      <alignment horizontal="center" vertical="center" wrapText="1"/>
    </xf>
    <xf numFmtId="164" fontId="20" fillId="0" borderId="18" xfId="2" applyNumberFormat="1" applyFont="1" applyBorder="1" applyAlignment="1">
      <alignment horizontal="center" vertical="center" wrapText="1"/>
    </xf>
    <xf numFmtId="0" fontId="0" fillId="7" borderId="5" xfId="0" applyFont="1" applyFill="1" applyBorder="1" applyAlignment="1">
      <alignment horizontal="center"/>
    </xf>
    <xf numFmtId="164" fontId="20" fillId="0" borderId="16" xfId="2" applyNumberFormat="1" applyFont="1" applyBorder="1" applyAlignment="1">
      <alignment horizontal="center" vertical="center" wrapText="1"/>
    </xf>
    <xf numFmtId="164" fontId="20" fillId="0" borderId="17" xfId="2" applyNumberFormat="1" applyFont="1" applyBorder="1" applyAlignment="1">
      <alignment horizontal="center" vertical="center" wrapText="1"/>
    </xf>
    <xf numFmtId="164" fontId="20" fillId="0" borderId="19" xfId="2" applyNumberFormat="1" applyFont="1" applyBorder="1" applyAlignment="1">
      <alignment horizontal="center" vertical="center" wrapText="1"/>
    </xf>
    <xf numFmtId="164" fontId="20" fillId="0" borderId="0" xfId="2" applyNumberFormat="1" applyFont="1" applyBorder="1" applyAlignment="1">
      <alignment horizontal="center" vertical="center" wrapText="1"/>
    </xf>
    <xf numFmtId="164" fontId="19" fillId="0" borderId="5" xfId="2" applyNumberFormat="1" applyFont="1" applyBorder="1" applyAlignment="1">
      <alignment horizontal="center" vertical="center" wrapText="1"/>
    </xf>
    <xf numFmtId="164" fontId="19" fillId="0" borderId="1" xfId="2" applyNumberFormat="1" applyFont="1" applyBorder="1" applyAlignment="1">
      <alignment horizontal="center" vertical="center" wrapText="1"/>
    </xf>
    <xf numFmtId="164" fontId="19" fillId="0" borderId="3" xfId="2" applyNumberFormat="1" applyFont="1" applyBorder="1" applyAlignment="1">
      <alignment horizontal="center" vertical="center"/>
    </xf>
    <xf numFmtId="164" fontId="19" fillId="0" borderId="5" xfId="2" applyNumberFormat="1" applyFont="1" applyBorder="1" applyAlignment="1">
      <alignment horizontal="center" vertical="center"/>
    </xf>
    <xf numFmtId="164" fontId="20" fillId="0" borderId="17" xfId="0" applyNumberFormat="1" applyFont="1" applyBorder="1" applyAlignment="1">
      <alignment horizontal="center" vertical="center" wrapText="1"/>
    </xf>
    <xf numFmtId="164" fontId="20" fillId="0" borderId="15" xfId="0" applyNumberFormat="1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3" fontId="25" fillId="0" borderId="5" xfId="0" applyNumberFormat="1" applyFont="1" applyBorder="1" applyAlignment="1">
      <alignment horizontal="center" vertical="center"/>
    </xf>
    <xf numFmtId="3" fontId="25" fillId="0" borderId="4" xfId="0" applyNumberFormat="1" applyFont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3" fontId="26" fillId="4" borderId="3" xfId="0" applyNumberFormat="1" applyFont="1" applyFill="1" applyBorder="1" applyAlignment="1">
      <alignment horizontal="center" vertical="center"/>
    </xf>
    <xf numFmtId="3" fontId="26" fillId="4" borderId="5" xfId="0" applyNumberFormat="1" applyFont="1" applyFill="1" applyBorder="1" applyAlignment="1">
      <alignment horizontal="center" vertical="center"/>
    </xf>
    <xf numFmtId="0" fontId="26" fillId="4" borderId="3" xfId="0" applyFont="1" applyFill="1" applyBorder="1" applyAlignment="1">
      <alignment horizontal="center" vertical="center"/>
    </xf>
    <xf numFmtId="0" fontId="26" fillId="4" borderId="5" xfId="0" applyFont="1" applyFill="1" applyBorder="1" applyAlignment="1">
      <alignment horizontal="center" vertical="center"/>
    </xf>
    <xf numFmtId="0" fontId="25" fillId="4" borderId="3" xfId="0" applyFont="1" applyFill="1" applyBorder="1" applyAlignment="1">
      <alignment horizontal="center" vertical="center"/>
    </xf>
    <xf numFmtId="0" fontId="25" fillId="4" borderId="5" xfId="0" applyFont="1" applyFill="1" applyBorder="1" applyAlignment="1">
      <alignment horizontal="center" vertical="center"/>
    </xf>
    <xf numFmtId="164" fontId="21" fillId="0" borderId="8" xfId="0" applyNumberFormat="1" applyFont="1" applyBorder="1" applyAlignment="1">
      <alignment horizontal="left"/>
    </xf>
    <xf numFmtId="164" fontId="21" fillId="0" borderId="3" xfId="0" applyNumberFormat="1" applyFont="1" applyBorder="1" applyAlignment="1">
      <alignment horizontal="left"/>
    </xf>
    <xf numFmtId="0" fontId="21" fillId="7" borderId="5" xfId="0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164" fontId="21" fillId="0" borderId="9" xfId="0" applyNumberFormat="1" applyFont="1" applyBorder="1" applyAlignment="1">
      <alignment horizontal="center"/>
    </xf>
    <xf numFmtId="0" fontId="25" fillId="5" borderId="9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164" fontId="21" fillId="0" borderId="3" xfId="0" applyNumberFormat="1" applyFont="1" applyBorder="1" applyAlignment="1">
      <alignment horizontal="center" wrapText="1"/>
    </xf>
    <xf numFmtId="164" fontId="21" fillId="0" borderId="12" xfId="0" applyNumberFormat="1" applyFont="1" applyBorder="1" applyAlignment="1">
      <alignment horizontal="center"/>
    </xf>
    <xf numFmtId="164" fontId="21" fillId="0" borderId="13" xfId="0" applyNumberFormat="1" applyFont="1" applyBorder="1" applyAlignment="1">
      <alignment horizontal="center"/>
    </xf>
    <xf numFmtId="164" fontId="21" fillId="0" borderId="11" xfId="0" applyNumberFormat="1" applyFont="1" applyBorder="1" applyAlignment="1">
      <alignment horizontal="center"/>
    </xf>
    <xf numFmtId="164" fontId="21" fillId="0" borderId="2" xfId="0" applyNumberFormat="1" applyFont="1" applyBorder="1" applyAlignment="1">
      <alignment horizontal="center" wrapText="1"/>
    </xf>
    <xf numFmtId="164" fontId="21" fillId="0" borderId="10" xfId="0" applyNumberFormat="1" applyFont="1" applyBorder="1" applyAlignment="1">
      <alignment horizontal="center" wrapText="1"/>
    </xf>
    <xf numFmtId="164" fontId="21" fillId="0" borderId="26" xfId="0" applyNumberFormat="1" applyFont="1" applyBorder="1" applyAlignment="1">
      <alignment horizontal="center" wrapText="1"/>
    </xf>
    <xf numFmtId="164" fontId="23" fillId="0" borderId="25" xfId="0" applyNumberFormat="1" applyFont="1" applyBorder="1" applyAlignment="1">
      <alignment horizontal="center"/>
    </xf>
    <xf numFmtId="164" fontId="23" fillId="0" borderId="10" xfId="0" applyNumberFormat="1" applyFont="1" applyBorder="1" applyAlignment="1">
      <alignment horizontal="center"/>
    </xf>
    <xf numFmtId="164" fontId="21" fillId="0" borderId="5" xfId="2" applyNumberFormat="1" applyFont="1" applyBorder="1" applyAlignment="1">
      <alignment horizontal="center" vertical="center" wrapText="1"/>
    </xf>
    <xf numFmtId="164" fontId="21" fillId="0" borderId="1" xfId="2" applyNumberFormat="1" applyFont="1" applyBorder="1" applyAlignment="1">
      <alignment horizontal="center" vertical="center" wrapText="1"/>
    </xf>
    <xf numFmtId="0" fontId="25" fillId="3" borderId="3" xfId="0" applyFont="1" applyFill="1" applyBorder="1" applyAlignment="1">
      <alignment horizontal="center" vertical="center"/>
    </xf>
    <xf numFmtId="0" fontId="25" fillId="3" borderId="5" xfId="0" applyFont="1" applyFill="1" applyBorder="1" applyAlignment="1">
      <alignment horizontal="center" vertical="center"/>
    </xf>
    <xf numFmtId="164" fontId="24" fillId="0" borderId="0" xfId="1" applyNumberFormat="1" applyFont="1" applyAlignment="1">
      <alignment horizontal="center"/>
    </xf>
    <xf numFmtId="164" fontId="24" fillId="0" borderId="3" xfId="1" applyNumberFormat="1" applyFont="1" applyFill="1" applyBorder="1" applyAlignment="1">
      <alignment horizontal="center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colors>
    <mruColors>
      <color rgb="FFEBF1DE"/>
      <color rgb="FFC5D9F1"/>
      <color rgb="FFFDE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opLeftCell="A28" zoomScale="59" zoomScaleNormal="59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84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4" t="s">
        <v>14</v>
      </c>
      <c r="K9" s="410" t="s">
        <v>89</v>
      </c>
      <c r="L9" s="410" t="s">
        <v>15</v>
      </c>
      <c r="M9" s="410"/>
      <c r="N9" s="234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235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4.25" customHeight="1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topLeftCell="A16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43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38" t="s">
        <v>14</v>
      </c>
      <c r="K9" s="410" t="s">
        <v>89</v>
      </c>
      <c r="L9" s="410" t="s">
        <v>15</v>
      </c>
      <c r="M9" s="410"/>
      <c r="N9" s="3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23" t="s">
        <v>33</v>
      </c>
      <c r="B12" s="423"/>
      <c r="C12" s="42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  <mergeCell ref="A1:AC1"/>
    <mergeCell ref="A2:AC2"/>
    <mergeCell ref="A3:J3"/>
    <mergeCell ref="K3:Q3"/>
    <mergeCell ref="R3:AC3"/>
    <mergeCell ref="R5:AC5"/>
    <mergeCell ref="R7:AC7"/>
    <mergeCell ref="R10:R11"/>
    <mergeCell ref="AA10:AA11"/>
    <mergeCell ref="A9:A11"/>
    <mergeCell ref="G10:G11"/>
    <mergeCell ref="M10:M11"/>
    <mergeCell ref="B9:D10"/>
    <mergeCell ref="E9:G9"/>
    <mergeCell ref="H9:H11"/>
    <mergeCell ref="E10:E11"/>
    <mergeCell ref="F10:F11"/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Q10:Q11"/>
  </mergeCells>
  <phoneticPr fontId="8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22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56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63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44</v>
      </c>
      <c r="L3" s="397"/>
      <c r="M3" s="397"/>
      <c r="N3" s="397"/>
      <c r="O3" s="397"/>
      <c r="P3" s="397"/>
      <c r="Q3" s="397"/>
      <c r="R3" s="421" t="s">
        <v>76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8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  <mergeCell ref="A12:C12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</mergeCells>
  <phoneticPr fontId="8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58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45</v>
      </c>
      <c r="L3" s="397"/>
      <c r="M3" s="397"/>
      <c r="N3" s="397"/>
      <c r="O3" s="397"/>
      <c r="P3" s="397"/>
      <c r="Q3" s="397"/>
      <c r="R3" s="421" t="s">
        <v>75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23" t="s">
        <v>33</v>
      </c>
      <c r="B12" s="423"/>
      <c r="C12" s="42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  <mergeCell ref="K9:K11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A1:AC1"/>
    <mergeCell ref="A2:AC2"/>
    <mergeCell ref="A3:J3"/>
    <mergeCell ref="K3:Q3"/>
    <mergeCell ref="R3:AC3"/>
    <mergeCell ref="A12:C12"/>
    <mergeCell ref="A7:J7"/>
    <mergeCell ref="Z10:Z11"/>
    <mergeCell ref="U10:U11"/>
    <mergeCell ref="V10:V11"/>
    <mergeCell ref="A8:C8"/>
    <mergeCell ref="A9:A11"/>
    <mergeCell ref="O10:O11"/>
    <mergeCell ref="O9:AC9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W10:W11"/>
    <mergeCell ref="X10:X11"/>
    <mergeCell ref="Y10:Y11"/>
    <mergeCell ref="AB10:AB11"/>
    <mergeCell ref="P10:P11"/>
  </mergeCells>
  <phoneticPr fontId="8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46</v>
      </c>
      <c r="L3" s="397"/>
      <c r="M3" s="397"/>
      <c r="N3" s="397"/>
      <c r="O3" s="397"/>
      <c r="P3" s="397"/>
      <c r="Q3" s="397"/>
      <c r="R3" s="421" t="s">
        <v>75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J10:J11"/>
    <mergeCell ref="A5:J5"/>
    <mergeCell ref="K5:Q5"/>
    <mergeCell ref="N10:N11"/>
    <mergeCell ref="O10:O11"/>
    <mergeCell ref="A8:C8"/>
    <mergeCell ref="G10:G11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5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67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28" customFormat="1" x14ac:dyDescent="0.25">
      <c r="A42" s="120"/>
      <c r="B42" s="121"/>
      <c r="C42" s="122"/>
      <c r="D42" s="123"/>
      <c r="E42" s="124"/>
      <c r="F42" s="124"/>
      <c r="G42" s="124"/>
      <c r="H42" s="125"/>
      <c r="I42" s="126"/>
      <c r="J42" s="123"/>
      <c r="K42" s="126"/>
      <c r="L42" s="127"/>
      <c r="M42" s="127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68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59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topLeftCell="A25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47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86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23" t="s">
        <v>33</v>
      </c>
      <c r="B12" s="423"/>
      <c r="C12" s="423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  <mergeCell ref="Q10:Q11"/>
    <mergeCell ref="R10:R11"/>
    <mergeCell ref="S10:S11"/>
    <mergeCell ref="T10:T11"/>
    <mergeCell ref="U10:U11"/>
    <mergeCell ref="I9:I11"/>
    <mergeCell ref="K9:K11"/>
    <mergeCell ref="L10:L11"/>
    <mergeCell ref="M10:M11"/>
    <mergeCell ref="N10:N11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60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48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5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66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13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64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69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49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427" t="s">
        <v>88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S1" s="428"/>
      <c r="T1" s="428"/>
      <c r="U1" s="428"/>
      <c r="V1" s="428"/>
      <c r="W1" s="428"/>
      <c r="X1" s="428"/>
      <c r="Y1" s="428"/>
      <c r="Z1" s="428"/>
      <c r="AA1" s="428"/>
      <c r="AB1" s="428"/>
      <c r="AC1" s="429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72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70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20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  <c r="C70" s="139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71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32" t="s">
        <v>14</v>
      </c>
      <c r="K9" s="410" t="s">
        <v>89</v>
      </c>
      <c r="L9" s="410" t="s">
        <v>15</v>
      </c>
      <c r="M9" s="410"/>
      <c r="N9" s="132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R5:AC5"/>
    <mergeCell ref="A6:J6"/>
    <mergeCell ref="K6:Q6"/>
    <mergeCell ref="R6:AC6"/>
    <mergeCell ref="E10:E11"/>
    <mergeCell ref="F10:F11"/>
    <mergeCell ref="A5:J5"/>
    <mergeCell ref="M10:M11"/>
    <mergeCell ref="N10:N11"/>
    <mergeCell ref="O9:AC9"/>
    <mergeCell ref="AC10:AC11"/>
    <mergeCell ref="Y10:Y11"/>
    <mergeCell ref="G10:G11"/>
    <mergeCell ref="Z10:Z11"/>
    <mergeCell ref="AA10:AA11"/>
    <mergeCell ref="A1:AC1"/>
    <mergeCell ref="A2:AC2"/>
    <mergeCell ref="A3:J3"/>
    <mergeCell ref="K3:Q3"/>
    <mergeCell ref="R3:AC3"/>
    <mergeCell ref="A4:J4"/>
    <mergeCell ref="K4:Q4"/>
    <mergeCell ref="K5:Q5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R4:AC4"/>
    <mergeCell ref="A21:C21"/>
    <mergeCell ref="A38:C38"/>
    <mergeCell ref="V10:V11"/>
    <mergeCell ref="W10:W11"/>
    <mergeCell ref="X10:X11"/>
    <mergeCell ref="L10:L11"/>
    <mergeCell ref="O10:O11"/>
    <mergeCell ref="J10:J11"/>
    <mergeCell ref="P10:P11"/>
    <mergeCell ref="Q10:Q11"/>
    <mergeCell ref="R10:R11"/>
    <mergeCell ref="S10:S11"/>
    <mergeCell ref="T10:T11"/>
    <mergeCell ref="U10:U11"/>
    <mergeCell ref="A12:C1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topLeftCell="A25" zoomScale="62" zoomScaleNormal="62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85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4" t="s">
        <v>14</v>
      </c>
      <c r="K9" s="410" t="s">
        <v>89</v>
      </c>
      <c r="L9" s="410" t="s">
        <v>15</v>
      </c>
      <c r="M9" s="410"/>
      <c r="N9" s="234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5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topLeftCell="A25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50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4"/>
  <sheetViews>
    <sheetView topLeftCell="A28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51</v>
      </c>
      <c r="L3" s="397"/>
      <c r="M3" s="397"/>
      <c r="N3" s="397"/>
      <c r="O3" s="397"/>
      <c r="P3" s="397"/>
      <c r="Q3" s="397"/>
      <c r="R3" s="421" t="s">
        <v>73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397" t="s">
        <v>74</v>
      </c>
      <c r="S7" s="397"/>
      <c r="T7" s="397"/>
      <c r="U7" s="397"/>
      <c r="V7" s="397"/>
      <c r="W7" s="397"/>
      <c r="X7" s="397"/>
      <c r="Y7" s="397"/>
      <c r="Z7" s="397"/>
      <c r="AA7" s="397"/>
      <c r="AB7" s="397"/>
      <c r="AC7" s="398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5" t="s">
        <v>14</v>
      </c>
      <c r="K9" s="410" t="s">
        <v>89</v>
      </c>
      <c r="L9" s="410" t="s">
        <v>15</v>
      </c>
      <c r="M9" s="410"/>
      <c r="N9" s="118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61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82"/>
  <sheetViews>
    <sheetView zoomScale="70" zoomScaleNormal="70" workbookViewId="0">
      <selection activeCell="A35" sqref="A35"/>
    </sheetView>
  </sheetViews>
  <sheetFormatPr defaultRowHeight="15" x14ac:dyDescent="0.25"/>
  <cols>
    <col min="1" max="1" width="8.7109375" style="154" customWidth="1"/>
    <col min="2" max="2" width="42.7109375" style="154" customWidth="1"/>
    <col min="3" max="3" width="32.7109375" style="154" customWidth="1"/>
    <col min="4" max="4" width="42" style="154" bestFit="1" customWidth="1"/>
    <col min="5" max="5" width="16.7109375" style="154" bestFit="1" customWidth="1"/>
    <col min="6" max="6" width="21.42578125" style="154" bestFit="1" customWidth="1"/>
    <col min="7" max="7" width="22.28515625" style="154" bestFit="1" customWidth="1"/>
    <col min="8" max="8" width="20.140625" style="154" bestFit="1" customWidth="1"/>
    <col min="9" max="9" width="14.28515625" style="154" customWidth="1"/>
    <col min="10" max="10" width="15.140625" style="154" customWidth="1"/>
    <col min="11" max="11" width="13.140625" style="154" customWidth="1"/>
    <col min="12" max="13" width="14" style="154" bestFit="1" customWidth="1"/>
    <col min="14" max="14" width="22.5703125" style="154" bestFit="1" customWidth="1"/>
    <col min="15" max="15" width="12.140625" style="154" bestFit="1" customWidth="1"/>
    <col min="16" max="16384" width="9.140625" style="154"/>
  </cols>
  <sheetData>
    <row r="1" spans="1:29" x14ac:dyDescent="0.25">
      <c r="A1" s="445" t="s">
        <v>88</v>
      </c>
      <c r="B1" s="446"/>
      <c r="C1" s="446"/>
      <c r="D1" s="446"/>
      <c r="E1" s="446"/>
      <c r="F1" s="446"/>
      <c r="G1" s="446"/>
      <c r="H1" s="446"/>
      <c r="I1" s="446"/>
      <c r="J1" s="446"/>
      <c r="K1" s="446"/>
      <c r="L1" s="446"/>
      <c r="M1" s="446"/>
      <c r="N1" s="446"/>
      <c r="O1" s="446"/>
      <c r="P1" s="446"/>
      <c r="Q1" s="446"/>
      <c r="R1" s="446"/>
      <c r="S1" s="446"/>
      <c r="T1" s="446"/>
      <c r="U1" s="446"/>
      <c r="V1" s="446"/>
      <c r="W1" s="446"/>
      <c r="X1" s="446"/>
      <c r="Y1" s="446"/>
      <c r="Z1" s="446"/>
      <c r="AA1" s="446"/>
      <c r="AB1" s="446"/>
      <c r="AC1" s="447"/>
    </row>
    <row r="2" spans="1:29" x14ac:dyDescent="0.25">
      <c r="A2" s="448" t="s">
        <v>54</v>
      </c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50"/>
    </row>
    <row r="3" spans="1:29" x14ac:dyDescent="0.25">
      <c r="A3" s="442" t="s">
        <v>7</v>
      </c>
      <c r="B3" s="443"/>
      <c r="C3" s="443"/>
      <c r="D3" s="443"/>
      <c r="E3" s="443"/>
      <c r="F3" s="443"/>
      <c r="G3" s="443"/>
      <c r="H3" s="443"/>
      <c r="I3" s="443"/>
      <c r="J3" s="443"/>
      <c r="K3" s="421" t="s">
        <v>52</v>
      </c>
      <c r="L3" s="421"/>
      <c r="M3" s="421"/>
      <c r="N3" s="421"/>
      <c r="O3" s="421"/>
      <c r="P3" s="421"/>
      <c r="Q3" s="421"/>
      <c r="R3" s="421" t="s">
        <v>104</v>
      </c>
      <c r="S3" s="421"/>
      <c r="T3" s="421"/>
      <c r="U3" s="421"/>
      <c r="V3" s="421"/>
      <c r="W3" s="421"/>
      <c r="X3" s="421"/>
      <c r="Y3" s="421"/>
      <c r="Z3" s="421"/>
      <c r="AA3" s="421"/>
      <c r="AB3" s="421"/>
      <c r="AC3" s="422"/>
    </row>
    <row r="4" spans="1:29" x14ac:dyDescent="0.25">
      <c r="A4" s="442" t="s">
        <v>8</v>
      </c>
      <c r="B4" s="443"/>
      <c r="C4" s="443"/>
      <c r="D4" s="443"/>
      <c r="E4" s="443"/>
      <c r="F4" s="443"/>
      <c r="G4" s="443"/>
      <c r="H4" s="443"/>
      <c r="I4" s="443"/>
      <c r="J4" s="443"/>
      <c r="K4" s="444" t="s">
        <v>23</v>
      </c>
      <c r="L4" s="421"/>
      <c r="M4" s="421"/>
      <c r="N4" s="421"/>
      <c r="O4" s="421"/>
      <c r="P4" s="421"/>
      <c r="Q4" s="421"/>
      <c r="R4" s="421"/>
      <c r="S4" s="421"/>
      <c r="T4" s="421"/>
      <c r="U4" s="421"/>
      <c r="V4" s="421"/>
      <c r="W4" s="421"/>
      <c r="X4" s="421"/>
      <c r="Y4" s="421"/>
      <c r="Z4" s="421"/>
      <c r="AA4" s="421"/>
      <c r="AB4" s="421"/>
      <c r="AC4" s="422"/>
    </row>
    <row r="5" spans="1:29" x14ac:dyDescent="0.25">
      <c r="A5" s="442" t="s">
        <v>22</v>
      </c>
      <c r="B5" s="443"/>
      <c r="C5" s="443"/>
      <c r="D5" s="443"/>
      <c r="E5" s="443"/>
      <c r="F5" s="443"/>
      <c r="G5" s="443"/>
      <c r="H5" s="443"/>
      <c r="I5" s="443"/>
      <c r="J5" s="443"/>
      <c r="K5" s="421" t="s">
        <v>32</v>
      </c>
      <c r="L5" s="421"/>
      <c r="M5" s="421"/>
      <c r="N5" s="421"/>
      <c r="O5" s="421"/>
      <c r="P5" s="421"/>
      <c r="Q5" s="421"/>
      <c r="R5" s="421"/>
      <c r="S5" s="421"/>
      <c r="T5" s="421"/>
      <c r="U5" s="421"/>
      <c r="V5" s="421"/>
      <c r="W5" s="421"/>
      <c r="X5" s="421"/>
      <c r="Y5" s="421"/>
      <c r="Z5" s="421"/>
      <c r="AA5" s="421"/>
      <c r="AB5" s="421"/>
      <c r="AC5" s="422"/>
    </row>
    <row r="6" spans="1:29" x14ac:dyDescent="0.25">
      <c r="A6" s="442" t="s">
        <v>9</v>
      </c>
      <c r="B6" s="443"/>
      <c r="C6" s="443"/>
      <c r="D6" s="443"/>
      <c r="E6" s="443"/>
      <c r="F6" s="443"/>
      <c r="G6" s="443"/>
      <c r="H6" s="443"/>
      <c r="I6" s="443"/>
      <c r="J6" s="443"/>
      <c r="K6" s="421"/>
      <c r="L6" s="421"/>
      <c r="M6" s="421"/>
      <c r="N6" s="421"/>
      <c r="O6" s="421"/>
      <c r="P6" s="421"/>
      <c r="Q6" s="421"/>
      <c r="R6" s="421"/>
      <c r="S6" s="421"/>
      <c r="T6" s="421"/>
      <c r="U6" s="421"/>
      <c r="V6" s="421"/>
      <c r="W6" s="421"/>
      <c r="X6" s="421"/>
      <c r="Y6" s="421"/>
      <c r="Z6" s="421"/>
      <c r="AA6" s="421"/>
      <c r="AB6" s="421"/>
      <c r="AC6" s="422"/>
    </row>
    <row r="7" spans="1:29" x14ac:dyDescent="0.25">
      <c r="A7" s="442" t="s">
        <v>10</v>
      </c>
      <c r="B7" s="443"/>
      <c r="C7" s="443"/>
      <c r="D7" s="443"/>
      <c r="E7" s="443"/>
      <c r="F7" s="443"/>
      <c r="G7" s="443"/>
      <c r="H7" s="443"/>
      <c r="I7" s="443"/>
      <c r="J7" s="443"/>
      <c r="K7" s="454" t="s">
        <v>90</v>
      </c>
      <c r="L7" s="454"/>
      <c r="M7" s="454"/>
      <c r="N7" s="454"/>
      <c r="O7" s="454"/>
      <c r="P7" s="454"/>
      <c r="Q7" s="454"/>
      <c r="R7" s="421" t="s">
        <v>53</v>
      </c>
      <c r="S7" s="421"/>
      <c r="T7" s="421"/>
      <c r="U7" s="421"/>
      <c r="V7" s="421"/>
      <c r="W7" s="421"/>
      <c r="X7" s="421"/>
      <c r="Y7" s="421"/>
      <c r="Z7" s="421"/>
      <c r="AA7" s="421"/>
      <c r="AB7" s="421"/>
      <c r="AC7" s="422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233" customFormat="1" ht="30" customHeight="1" x14ac:dyDescent="0.25">
      <c r="A9" s="452" t="s">
        <v>11</v>
      </c>
      <c r="B9" s="455" t="s">
        <v>83</v>
      </c>
      <c r="C9" s="456"/>
      <c r="D9" s="452"/>
      <c r="E9" s="437" t="s">
        <v>24</v>
      </c>
      <c r="F9" s="463"/>
      <c r="G9" s="464"/>
      <c r="H9" s="435" t="s">
        <v>12</v>
      </c>
      <c r="I9" s="435" t="s">
        <v>13</v>
      </c>
      <c r="J9" s="367" t="s">
        <v>14</v>
      </c>
      <c r="K9" s="435" t="s">
        <v>89</v>
      </c>
      <c r="L9" s="435" t="s">
        <v>15</v>
      </c>
      <c r="M9" s="435"/>
      <c r="N9" s="367" t="s">
        <v>16</v>
      </c>
      <c r="O9" s="435" t="s">
        <v>17</v>
      </c>
      <c r="P9" s="435"/>
      <c r="Q9" s="435"/>
      <c r="R9" s="435"/>
      <c r="S9" s="435"/>
      <c r="T9" s="435"/>
      <c r="U9" s="435"/>
      <c r="V9" s="435"/>
      <c r="W9" s="435"/>
      <c r="X9" s="435"/>
      <c r="Y9" s="435"/>
      <c r="Z9" s="435"/>
      <c r="AA9" s="435"/>
      <c r="AB9" s="435"/>
      <c r="AC9" s="436"/>
    </row>
    <row r="10" spans="1:29" s="233" customFormat="1" ht="30" customHeight="1" x14ac:dyDescent="0.25">
      <c r="A10" s="453"/>
      <c r="B10" s="457"/>
      <c r="C10" s="458"/>
      <c r="D10" s="453"/>
      <c r="E10" s="437" t="s">
        <v>25</v>
      </c>
      <c r="F10" s="437" t="s">
        <v>26</v>
      </c>
      <c r="G10" s="437" t="s">
        <v>27</v>
      </c>
      <c r="H10" s="435"/>
      <c r="I10" s="435"/>
      <c r="J10" s="459" t="s">
        <v>18</v>
      </c>
      <c r="K10" s="435"/>
      <c r="L10" s="461" t="s">
        <v>19</v>
      </c>
      <c r="M10" s="461" t="s">
        <v>20</v>
      </c>
      <c r="N10" s="439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233" customFormat="1" ht="15.75" customHeight="1" x14ac:dyDescent="0.25">
      <c r="A11" s="453"/>
      <c r="B11" s="184" t="s">
        <v>4</v>
      </c>
      <c r="C11" s="184" t="s">
        <v>6</v>
      </c>
      <c r="D11" s="184" t="s">
        <v>5</v>
      </c>
      <c r="E11" s="438"/>
      <c r="F11" s="438"/>
      <c r="G11" s="438"/>
      <c r="H11" s="441"/>
      <c r="I11" s="441"/>
      <c r="J11" s="460"/>
      <c r="K11" s="441"/>
      <c r="L11" s="462"/>
      <c r="M11" s="462"/>
      <c r="N11" s="440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451" t="s">
        <v>33</v>
      </c>
      <c r="B12" s="451"/>
      <c r="C12" s="451"/>
      <c r="D12" s="147"/>
      <c r="E12" s="148"/>
      <c r="F12" s="149"/>
      <c r="G12" s="150"/>
      <c r="H12" s="151"/>
      <c r="I12" s="151"/>
      <c r="J12" s="146"/>
      <c r="K12" s="151"/>
      <c r="L12" s="152"/>
      <c r="M12" s="152"/>
      <c r="N12" s="153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55"/>
      <c r="B13" s="156" t="s">
        <v>36</v>
      </c>
      <c r="C13" s="157"/>
      <c r="D13" s="157"/>
      <c r="E13" s="157"/>
      <c r="F13" s="157"/>
      <c r="G13" s="157"/>
      <c r="H13" s="158"/>
      <c r="I13" s="159"/>
      <c r="J13" s="158"/>
      <c r="K13" s="159"/>
      <c r="L13" s="160"/>
      <c r="M13" s="161"/>
      <c r="N13" s="159"/>
      <c r="O13" s="159"/>
      <c r="P13" s="159"/>
      <c r="Q13" s="159"/>
      <c r="R13" s="159"/>
      <c r="S13" s="159"/>
      <c r="T13" s="159"/>
      <c r="U13" s="159"/>
      <c r="V13" s="159"/>
      <c r="W13" s="159"/>
      <c r="X13" s="159"/>
      <c r="Y13" s="159"/>
      <c r="Z13" s="159"/>
      <c r="AA13" s="159"/>
      <c r="AB13" s="159"/>
      <c r="AC13" s="159"/>
    </row>
    <row r="14" spans="1:29" ht="15" customHeight="1" x14ac:dyDescent="0.25">
      <c r="A14" s="162"/>
      <c r="B14" s="163" t="s">
        <v>1</v>
      </c>
      <c r="C14" s="159"/>
      <c r="D14" s="159"/>
      <c r="E14" s="159"/>
      <c r="F14" s="159"/>
      <c r="G14" s="159"/>
      <c r="H14" s="158"/>
      <c r="I14" s="164"/>
      <c r="J14" s="158"/>
      <c r="K14" s="164"/>
      <c r="L14" s="160"/>
      <c r="M14" s="161"/>
      <c r="N14" s="164"/>
      <c r="O14" s="164"/>
      <c r="P14" s="164"/>
      <c r="Q14" s="164"/>
      <c r="R14" s="164"/>
      <c r="S14" s="164"/>
      <c r="T14" s="164"/>
      <c r="U14" s="164"/>
      <c r="V14" s="164"/>
      <c r="W14" s="164"/>
      <c r="X14" s="164"/>
      <c r="Y14" s="164"/>
      <c r="Z14" s="164"/>
      <c r="AA14" s="164"/>
      <c r="AB14" s="164"/>
      <c r="AC14" s="164"/>
    </row>
    <row r="15" spans="1:29" x14ac:dyDescent="0.25">
      <c r="A15" s="237">
        <v>2</v>
      </c>
      <c r="B15" s="145"/>
      <c r="C15" s="146" t="s">
        <v>101</v>
      </c>
      <c r="D15" s="148" t="s">
        <v>100</v>
      </c>
      <c r="E15" s="165"/>
      <c r="F15" s="165"/>
      <c r="G15" s="165"/>
      <c r="H15" s="166"/>
      <c r="I15" s="219" t="s">
        <v>77</v>
      </c>
      <c r="J15" s="215">
        <f>SUM(O15:AC15)</f>
        <v>147500</v>
      </c>
      <c r="K15" s="167"/>
      <c r="L15" s="168">
        <v>45474</v>
      </c>
      <c r="M15" s="169">
        <v>45657</v>
      </c>
      <c r="N15" s="170" t="s">
        <v>97</v>
      </c>
      <c r="O15" s="42">
        <v>147500</v>
      </c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2"/>
      <c r="B16" s="163" t="s">
        <v>2</v>
      </c>
      <c r="C16" s="159"/>
      <c r="D16" s="159"/>
      <c r="E16" s="159"/>
      <c r="F16" s="159"/>
      <c r="G16" s="159"/>
      <c r="H16" s="164"/>
      <c r="I16" s="164"/>
      <c r="J16" s="164"/>
      <c r="K16" s="164"/>
      <c r="L16" s="161"/>
      <c r="M16" s="161"/>
      <c r="N16" s="164"/>
      <c r="O16" s="164"/>
      <c r="P16" s="164"/>
      <c r="Q16" s="164"/>
      <c r="R16" s="164"/>
      <c r="S16" s="164"/>
      <c r="T16" s="164"/>
      <c r="U16" s="164"/>
      <c r="V16" s="164"/>
      <c r="W16" s="164"/>
      <c r="X16" s="164"/>
      <c r="Y16" s="164"/>
      <c r="Z16" s="164"/>
      <c r="AA16" s="164"/>
      <c r="AB16" s="164"/>
      <c r="AC16" s="164"/>
    </row>
    <row r="17" spans="1:29" x14ac:dyDescent="0.25">
      <c r="A17" s="237"/>
      <c r="B17" s="145"/>
      <c r="C17" s="150"/>
      <c r="D17" s="150"/>
      <c r="E17" s="171"/>
      <c r="F17" s="149"/>
      <c r="G17" s="150"/>
      <c r="H17" s="151"/>
      <c r="I17" s="151"/>
      <c r="J17" s="151"/>
      <c r="K17" s="151"/>
      <c r="L17" s="152"/>
      <c r="M17" s="152"/>
      <c r="N17" s="17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2"/>
      <c r="B18" s="163" t="s">
        <v>3</v>
      </c>
      <c r="C18" s="159"/>
      <c r="D18" s="159"/>
      <c r="E18" s="159"/>
      <c r="F18" s="159"/>
      <c r="G18" s="159"/>
      <c r="H18" s="164"/>
      <c r="I18" s="164"/>
      <c r="J18" s="164"/>
      <c r="K18" s="164"/>
      <c r="L18" s="161"/>
      <c r="M18" s="161"/>
      <c r="N18" s="164"/>
      <c r="O18" s="164"/>
      <c r="P18" s="164"/>
      <c r="Q18" s="164"/>
      <c r="R18" s="164"/>
      <c r="S18" s="164"/>
      <c r="T18" s="164"/>
      <c r="U18" s="164"/>
      <c r="V18" s="164"/>
      <c r="W18" s="164"/>
      <c r="X18" s="164"/>
      <c r="Y18" s="164"/>
      <c r="Z18" s="164"/>
      <c r="AA18" s="164"/>
      <c r="AB18" s="164"/>
      <c r="AC18" s="172"/>
    </row>
    <row r="19" spans="1:29" ht="15.75" thickBot="1" x14ac:dyDescent="0.3">
      <c r="A19" s="237"/>
      <c r="B19" s="145"/>
      <c r="C19" s="150"/>
      <c r="D19" s="173"/>
      <c r="E19" s="150"/>
      <c r="F19" s="174"/>
      <c r="G19" s="150"/>
      <c r="H19" s="151"/>
      <c r="I19" s="151"/>
      <c r="J19" s="146"/>
      <c r="K19" s="151"/>
      <c r="L19" s="152"/>
      <c r="M19" s="152"/>
      <c r="N19" s="17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175"/>
      <c r="B20" s="176" t="s">
        <v>0</v>
      </c>
      <c r="C20" s="176"/>
      <c r="D20" s="176"/>
      <c r="E20" s="176"/>
      <c r="F20" s="176"/>
      <c r="G20" s="176"/>
      <c r="H20" s="176"/>
      <c r="I20" s="176"/>
      <c r="J20" s="239">
        <f>SUM(J12:J18)</f>
        <v>147500</v>
      </c>
      <c r="K20" s="176"/>
      <c r="L20" s="177"/>
      <c r="M20" s="177"/>
      <c r="N20" s="178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434" t="s">
        <v>34</v>
      </c>
      <c r="B21" s="434"/>
      <c r="C21" s="434"/>
      <c r="D21" s="179"/>
      <c r="E21" s="179"/>
      <c r="F21" s="179"/>
      <c r="G21" s="179"/>
      <c r="H21" s="179"/>
      <c r="I21" s="180"/>
      <c r="L21" s="181"/>
      <c r="M21" s="181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82"/>
      <c r="B22" s="183"/>
      <c r="C22" s="184" t="s">
        <v>6</v>
      </c>
      <c r="D22" s="184" t="s">
        <v>5</v>
      </c>
      <c r="E22" s="182"/>
      <c r="F22" s="182"/>
      <c r="G22" s="182"/>
      <c r="H22" s="185"/>
      <c r="I22" s="186"/>
      <c r="J22" s="185"/>
      <c r="K22" s="186"/>
      <c r="L22" s="187"/>
      <c r="M22" s="188"/>
      <c r="N22" s="183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55"/>
      <c r="B23" s="156" t="s">
        <v>35</v>
      </c>
      <c r="C23" s="157"/>
      <c r="D23" s="157"/>
      <c r="E23" s="157"/>
      <c r="F23" s="157"/>
      <c r="G23" s="157"/>
      <c r="H23" s="158"/>
      <c r="I23" s="159"/>
      <c r="J23" s="158"/>
      <c r="K23" s="159"/>
      <c r="L23" s="160"/>
      <c r="M23" s="161"/>
      <c r="N23" s="159"/>
      <c r="O23" s="164"/>
      <c r="P23" s="164"/>
      <c r="Q23" s="164"/>
      <c r="R23" s="164"/>
      <c r="S23" s="164"/>
      <c r="T23" s="164"/>
      <c r="U23" s="164"/>
      <c r="V23" s="164"/>
      <c r="W23" s="164"/>
      <c r="X23" s="164"/>
      <c r="Y23" s="164"/>
      <c r="Z23" s="164"/>
      <c r="AA23" s="164"/>
      <c r="AB23" s="164"/>
      <c r="AC23" s="172"/>
    </row>
    <row r="24" spans="1:29" x14ac:dyDescent="0.25">
      <c r="A24" s="162"/>
      <c r="B24" s="163" t="s">
        <v>1</v>
      </c>
      <c r="C24" s="159"/>
      <c r="D24" s="159"/>
      <c r="E24" s="159"/>
      <c r="F24" s="159"/>
      <c r="G24" s="159"/>
      <c r="H24" s="158"/>
      <c r="I24" s="164"/>
      <c r="J24" s="158"/>
      <c r="K24" s="164"/>
      <c r="L24" s="160"/>
      <c r="M24" s="161"/>
      <c r="N24" s="164"/>
      <c r="O24" s="164"/>
      <c r="P24" s="164"/>
      <c r="Q24" s="164"/>
      <c r="R24" s="164"/>
      <c r="S24" s="164"/>
      <c r="T24" s="164"/>
      <c r="U24" s="164"/>
      <c r="V24" s="164"/>
      <c r="W24" s="164"/>
      <c r="X24" s="164"/>
      <c r="Y24" s="164"/>
      <c r="Z24" s="164"/>
      <c r="AA24" s="164"/>
      <c r="AB24" s="164"/>
      <c r="AC24" s="172"/>
    </row>
    <row r="25" spans="1:29" s="190" customFormat="1" x14ac:dyDescent="0.25">
      <c r="A25" s="237"/>
      <c r="B25" s="145"/>
      <c r="C25" s="146"/>
      <c r="D25" s="146"/>
      <c r="E25" s="146"/>
      <c r="F25" s="146"/>
      <c r="G25" s="146"/>
      <c r="H25" s="166"/>
      <c r="I25" s="151"/>
      <c r="J25" s="166"/>
      <c r="K25" s="151"/>
      <c r="L25" s="189"/>
      <c r="M25" s="152"/>
      <c r="N25" s="151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2"/>
      <c r="B26" s="163" t="s">
        <v>2</v>
      </c>
      <c r="C26" s="159"/>
      <c r="D26" s="159"/>
      <c r="E26" s="159"/>
      <c r="F26" s="159"/>
      <c r="G26" s="159"/>
      <c r="H26" s="164"/>
      <c r="I26" s="164"/>
      <c r="J26" s="164"/>
      <c r="K26" s="164"/>
      <c r="L26" s="161"/>
      <c r="M26" s="161"/>
      <c r="N26" s="164"/>
      <c r="O26" s="164"/>
      <c r="P26" s="164"/>
      <c r="Q26" s="164"/>
      <c r="R26" s="164"/>
      <c r="S26" s="164"/>
      <c r="T26" s="164"/>
      <c r="U26" s="164"/>
      <c r="V26" s="164"/>
      <c r="W26" s="164"/>
      <c r="X26" s="164"/>
      <c r="Y26" s="164"/>
      <c r="Z26" s="164"/>
      <c r="AA26" s="164"/>
      <c r="AB26" s="164"/>
      <c r="AC26" s="172"/>
    </row>
    <row r="27" spans="1:29" x14ac:dyDescent="0.25">
      <c r="A27" s="237"/>
      <c r="B27" s="145"/>
      <c r="C27" s="191"/>
      <c r="D27" s="146"/>
      <c r="E27" s="73"/>
      <c r="F27" s="73"/>
      <c r="G27" s="73"/>
      <c r="H27" s="151"/>
      <c r="I27" s="151"/>
      <c r="J27" s="146"/>
      <c r="K27" s="151"/>
      <c r="L27" s="152"/>
      <c r="M27" s="152"/>
      <c r="N27" s="153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2"/>
      <c r="B28" s="163" t="s">
        <v>3</v>
      </c>
      <c r="C28" s="159"/>
      <c r="D28" s="159"/>
      <c r="E28" s="159"/>
      <c r="F28" s="159"/>
      <c r="G28" s="159"/>
      <c r="H28" s="164"/>
      <c r="I28" s="164"/>
      <c r="J28" s="164"/>
      <c r="K28" s="164"/>
      <c r="L28" s="161"/>
      <c r="M28" s="161"/>
      <c r="N28" s="164"/>
      <c r="O28" s="164"/>
      <c r="P28" s="164"/>
      <c r="Q28" s="164"/>
      <c r="R28" s="164"/>
      <c r="S28" s="164"/>
      <c r="T28" s="164"/>
      <c r="U28" s="164"/>
      <c r="V28" s="164"/>
      <c r="W28" s="164"/>
      <c r="X28" s="164"/>
      <c r="Y28" s="164"/>
      <c r="Z28" s="164"/>
      <c r="AA28" s="164"/>
      <c r="AB28" s="164"/>
      <c r="AC28" s="172"/>
    </row>
    <row r="29" spans="1:29" x14ac:dyDescent="0.25">
      <c r="A29" s="237"/>
      <c r="B29" s="145"/>
      <c r="C29" s="191"/>
      <c r="D29" s="146"/>
      <c r="E29" s="73"/>
      <c r="F29" s="73"/>
      <c r="G29" s="73"/>
      <c r="H29" s="151"/>
      <c r="I29" s="151"/>
      <c r="J29" s="146"/>
      <c r="K29" s="151"/>
      <c r="L29" s="152"/>
      <c r="M29" s="152"/>
      <c r="N29" s="153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2"/>
      <c r="B30" s="164" t="s">
        <v>37</v>
      </c>
      <c r="C30" s="159"/>
      <c r="D30" s="159"/>
      <c r="E30" s="159"/>
      <c r="F30" s="159"/>
      <c r="G30" s="159"/>
      <c r="H30" s="164"/>
      <c r="I30" s="164"/>
      <c r="J30" s="164"/>
      <c r="K30" s="164"/>
      <c r="L30" s="161"/>
      <c r="M30" s="161"/>
      <c r="N30" s="164"/>
      <c r="O30" s="164"/>
      <c r="P30" s="164"/>
      <c r="Q30" s="164"/>
      <c r="R30" s="164"/>
      <c r="S30" s="164"/>
      <c r="T30" s="164"/>
      <c r="U30" s="164"/>
      <c r="V30" s="164"/>
      <c r="W30" s="164"/>
      <c r="X30" s="164"/>
      <c r="Y30" s="164"/>
      <c r="Z30" s="164"/>
      <c r="AA30" s="164"/>
      <c r="AB30" s="164"/>
      <c r="AC30" s="172"/>
    </row>
    <row r="31" spans="1:29" s="190" customFormat="1" x14ac:dyDescent="0.25">
      <c r="A31" s="192"/>
      <c r="B31" s="193" t="s">
        <v>1</v>
      </c>
      <c r="C31" s="194"/>
      <c r="D31" s="194"/>
      <c r="E31" s="194"/>
      <c r="F31" s="194"/>
      <c r="G31" s="194"/>
      <c r="H31" s="195"/>
      <c r="I31" s="195"/>
      <c r="J31" s="195"/>
      <c r="K31" s="195"/>
      <c r="L31" s="196"/>
      <c r="M31" s="196"/>
      <c r="N31" s="195"/>
      <c r="O31" s="195"/>
      <c r="P31" s="195"/>
      <c r="Q31" s="195"/>
      <c r="R31" s="195"/>
      <c r="S31" s="195"/>
      <c r="T31" s="195"/>
      <c r="U31" s="195"/>
      <c r="V31" s="195"/>
      <c r="W31" s="195"/>
      <c r="X31" s="195"/>
      <c r="Y31" s="195"/>
      <c r="Z31" s="195"/>
      <c r="AA31" s="195"/>
      <c r="AB31" s="195"/>
      <c r="AC31" s="197"/>
    </row>
    <row r="32" spans="1:29" x14ac:dyDescent="0.25">
      <c r="A32" s="237"/>
      <c r="B32" s="145"/>
      <c r="C32" s="146"/>
      <c r="D32" s="146"/>
      <c r="E32" s="146"/>
      <c r="F32" s="146"/>
      <c r="G32" s="146"/>
      <c r="H32" s="151"/>
      <c r="I32" s="151"/>
      <c r="J32" s="151"/>
      <c r="K32" s="151"/>
      <c r="L32" s="152"/>
      <c r="M32" s="152"/>
      <c r="N32" s="183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190" customFormat="1" x14ac:dyDescent="0.25">
      <c r="A33" s="192"/>
      <c r="B33" s="193" t="s">
        <v>2</v>
      </c>
      <c r="C33" s="194"/>
      <c r="D33" s="194"/>
      <c r="E33" s="194"/>
      <c r="F33" s="194"/>
      <c r="G33" s="194"/>
      <c r="H33" s="195"/>
      <c r="I33" s="195"/>
      <c r="J33" s="195"/>
      <c r="K33" s="195"/>
      <c r="L33" s="196"/>
      <c r="M33" s="196"/>
      <c r="N33" s="198"/>
      <c r="O33" s="195"/>
      <c r="P33" s="195"/>
      <c r="Q33" s="195"/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7"/>
    </row>
    <row r="34" spans="1:29" ht="50.25" customHeight="1" x14ac:dyDescent="0.25">
      <c r="A34" s="199">
        <v>3</v>
      </c>
      <c r="B34" s="145"/>
      <c r="C34" s="165" t="s">
        <v>81</v>
      </c>
      <c r="D34" s="165" t="s">
        <v>78</v>
      </c>
      <c r="E34" s="146"/>
      <c r="F34" s="146"/>
      <c r="G34" s="146"/>
      <c r="H34" s="151"/>
      <c r="I34" s="200" t="s">
        <v>77</v>
      </c>
      <c r="J34" s="201">
        <f>SUM(O34:AC34)</f>
        <v>1500000</v>
      </c>
      <c r="K34" s="151"/>
      <c r="L34" s="202">
        <v>47849</v>
      </c>
      <c r="M34" s="202">
        <v>48213</v>
      </c>
      <c r="N34" s="153" t="s">
        <v>82</v>
      </c>
      <c r="O34" s="42"/>
      <c r="P34" s="43"/>
      <c r="Q34" s="117"/>
      <c r="R34" s="117"/>
      <c r="S34" s="43"/>
      <c r="T34" s="44"/>
      <c r="U34" s="44"/>
      <c r="V34" s="44">
        <v>1500000</v>
      </c>
      <c r="W34" s="44"/>
      <c r="X34" s="44"/>
      <c r="Y34" s="44"/>
      <c r="Z34" s="44"/>
      <c r="AA34" s="44"/>
      <c r="AB34" s="44"/>
      <c r="AC34" s="45"/>
    </row>
    <row r="35" spans="1:29" s="190" customFormat="1" x14ac:dyDescent="0.25">
      <c r="A35" s="192"/>
      <c r="B35" s="193" t="s">
        <v>3</v>
      </c>
      <c r="C35" s="194"/>
      <c r="D35" s="194"/>
      <c r="E35" s="194"/>
      <c r="F35" s="194"/>
      <c r="G35" s="194"/>
      <c r="H35" s="195"/>
      <c r="I35" s="195"/>
      <c r="J35" s="195"/>
      <c r="K35" s="195"/>
      <c r="L35" s="196"/>
      <c r="M35" s="196"/>
      <c r="N35" s="198"/>
      <c r="O35" s="195"/>
      <c r="P35" s="195"/>
      <c r="Q35" s="195"/>
      <c r="R35" s="195"/>
      <c r="S35" s="195"/>
      <c r="T35" s="195"/>
      <c r="U35" s="195"/>
      <c r="V35" s="195"/>
      <c r="W35" s="195"/>
      <c r="X35" s="195"/>
      <c r="Y35" s="195"/>
      <c r="Z35" s="195"/>
      <c r="AA35" s="195"/>
      <c r="AB35" s="195"/>
      <c r="AC35" s="197"/>
    </row>
    <row r="36" spans="1:29" ht="15.75" thickBot="1" x14ac:dyDescent="0.3">
      <c r="A36" s="203"/>
      <c r="B36" s="204"/>
      <c r="C36" s="205"/>
      <c r="D36" s="205"/>
      <c r="E36" s="205"/>
      <c r="F36" s="205"/>
      <c r="G36" s="205"/>
      <c r="H36" s="206"/>
      <c r="I36" s="206"/>
      <c r="J36" s="206"/>
      <c r="K36" s="206"/>
      <c r="L36" s="207"/>
      <c r="M36" s="207"/>
      <c r="N36" s="208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209"/>
      <c r="B37" s="210" t="s">
        <v>38</v>
      </c>
      <c r="C37" s="211"/>
      <c r="D37" s="211"/>
      <c r="E37" s="211"/>
      <c r="F37" s="211"/>
      <c r="G37" s="211"/>
      <c r="H37" s="212"/>
      <c r="I37" s="212"/>
      <c r="J37" s="212">
        <f>SUM(J23:J36)</f>
        <v>1500000</v>
      </c>
      <c r="K37" s="212"/>
      <c r="L37" s="213"/>
      <c r="M37" s="213"/>
      <c r="N37" s="178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434" t="s">
        <v>39</v>
      </c>
      <c r="B38" s="434"/>
      <c r="C38" s="434"/>
      <c r="D38" s="179"/>
      <c r="E38" s="179"/>
      <c r="F38" s="179"/>
      <c r="G38" s="179"/>
      <c r="H38" s="179"/>
      <c r="I38" s="180"/>
      <c r="L38" s="181"/>
      <c r="M38" s="181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82"/>
      <c r="B39" s="183"/>
      <c r="C39" s="184" t="s">
        <v>6</v>
      </c>
      <c r="D39" s="184" t="s">
        <v>5</v>
      </c>
      <c r="E39" s="182"/>
      <c r="F39" s="182"/>
      <c r="G39" s="182"/>
      <c r="H39" s="185"/>
      <c r="I39" s="186"/>
      <c r="J39" s="185"/>
      <c r="K39" s="186"/>
      <c r="L39" s="187"/>
      <c r="M39" s="188"/>
      <c r="N39" s="183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55"/>
      <c r="B40" s="156" t="s">
        <v>40</v>
      </c>
      <c r="C40" s="157"/>
      <c r="D40" s="157"/>
      <c r="E40" s="157"/>
      <c r="F40" s="157"/>
      <c r="G40" s="157"/>
      <c r="H40" s="158"/>
      <c r="I40" s="159"/>
      <c r="J40" s="158"/>
      <c r="K40" s="159"/>
      <c r="L40" s="160"/>
      <c r="M40" s="161"/>
      <c r="N40" s="159"/>
      <c r="O40" s="164"/>
      <c r="P40" s="164"/>
      <c r="Q40" s="164"/>
      <c r="R40" s="164"/>
      <c r="S40" s="164"/>
      <c r="T40" s="164"/>
      <c r="U40" s="164"/>
      <c r="V40" s="164"/>
      <c r="W40" s="164"/>
      <c r="X40" s="164"/>
      <c r="Y40" s="164"/>
      <c r="Z40" s="164"/>
      <c r="AA40" s="164"/>
      <c r="AB40" s="164"/>
      <c r="AC40" s="172"/>
    </row>
    <row r="41" spans="1:29" x14ac:dyDescent="0.25">
      <c r="A41" s="162"/>
      <c r="B41" s="163" t="s">
        <v>1</v>
      </c>
      <c r="C41" s="159"/>
      <c r="D41" s="159"/>
      <c r="E41" s="159"/>
      <c r="F41" s="159"/>
      <c r="G41" s="159"/>
      <c r="H41" s="158"/>
      <c r="I41" s="164"/>
      <c r="J41" s="158"/>
      <c r="K41" s="164"/>
      <c r="L41" s="160"/>
      <c r="M41" s="161"/>
      <c r="N41" s="164"/>
      <c r="O41" s="164"/>
      <c r="P41" s="164"/>
      <c r="Q41" s="164"/>
      <c r="R41" s="164"/>
      <c r="S41" s="164"/>
      <c r="T41" s="164"/>
      <c r="U41" s="164"/>
      <c r="V41" s="164"/>
      <c r="W41" s="164"/>
      <c r="X41" s="164"/>
      <c r="Y41" s="164"/>
      <c r="Z41" s="164"/>
      <c r="AA41" s="164"/>
      <c r="AB41" s="164"/>
      <c r="AC41" s="172"/>
    </row>
    <row r="42" spans="1:29" x14ac:dyDescent="0.25">
      <c r="A42" s="237">
        <v>1</v>
      </c>
      <c r="B42" s="145"/>
      <c r="C42" s="214" t="s">
        <v>96</v>
      </c>
      <c r="D42" s="148" t="s">
        <v>98</v>
      </c>
      <c r="E42" s="73"/>
      <c r="F42" s="73"/>
      <c r="G42" s="73"/>
      <c r="H42" s="151"/>
      <c r="I42" s="200" t="s">
        <v>77</v>
      </c>
      <c r="J42" s="215">
        <f>SUM(O42:AC42)</f>
        <v>52080</v>
      </c>
      <c r="K42" s="151"/>
      <c r="L42" s="152">
        <v>45292</v>
      </c>
      <c r="M42" s="152">
        <v>45657</v>
      </c>
      <c r="N42" s="153" t="s">
        <v>97</v>
      </c>
      <c r="O42" s="368">
        <v>52080</v>
      </c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2"/>
      <c r="B43" s="163" t="s">
        <v>3</v>
      </c>
      <c r="C43" s="159"/>
      <c r="D43" s="159"/>
      <c r="E43" s="159"/>
      <c r="F43" s="159"/>
      <c r="G43" s="159"/>
      <c r="H43" s="164"/>
      <c r="I43" s="164"/>
      <c r="J43" s="164"/>
      <c r="K43" s="164"/>
      <c r="L43" s="161"/>
      <c r="M43" s="161"/>
      <c r="N43" s="164"/>
      <c r="O43" s="164"/>
      <c r="P43" s="164"/>
      <c r="Q43" s="164"/>
      <c r="R43" s="164"/>
      <c r="S43" s="164"/>
      <c r="T43" s="164"/>
      <c r="U43" s="164"/>
      <c r="V43" s="164"/>
      <c r="W43" s="164"/>
      <c r="X43" s="164"/>
      <c r="Y43" s="164"/>
      <c r="Z43" s="164"/>
      <c r="AA43" s="164"/>
      <c r="AB43" s="164"/>
      <c r="AC43" s="172"/>
    </row>
    <row r="44" spans="1:29" ht="15.75" thickBot="1" x14ac:dyDescent="0.3">
      <c r="A44" s="237"/>
      <c r="B44" s="145"/>
      <c r="C44" s="216"/>
      <c r="D44" s="216"/>
      <c r="E44" s="217"/>
      <c r="F44" s="217"/>
      <c r="G44" s="217"/>
      <c r="H44" s="218"/>
      <c r="I44" s="219"/>
      <c r="J44" s="220"/>
      <c r="K44" s="218"/>
      <c r="L44" s="221"/>
      <c r="M44" s="221"/>
      <c r="N44" s="153"/>
      <c r="O44" s="42"/>
      <c r="P44" s="43"/>
      <c r="Q44" s="117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ht="15.75" thickBot="1" x14ac:dyDescent="0.3">
      <c r="A45" s="209"/>
      <c r="B45" s="210" t="s">
        <v>38</v>
      </c>
      <c r="C45" s="211"/>
      <c r="D45" s="211"/>
      <c r="E45" s="211"/>
      <c r="F45" s="211"/>
      <c r="G45" s="211"/>
      <c r="H45" s="212"/>
      <c r="I45" s="212"/>
      <c r="J45" s="222">
        <f>SUM(J42:J44)</f>
        <v>52080</v>
      </c>
      <c r="K45" s="212"/>
      <c r="L45" s="213"/>
      <c r="M45" s="213"/>
      <c r="N45" s="178"/>
      <c r="O45" s="111"/>
      <c r="P45" s="112"/>
      <c r="Q45" s="112"/>
      <c r="R45" s="112"/>
      <c r="S45" s="112"/>
      <c r="T45" s="113"/>
      <c r="U45" s="113"/>
      <c r="V45" s="113"/>
      <c r="W45" s="113"/>
      <c r="X45" s="113"/>
      <c r="Y45" s="113"/>
      <c r="Z45" s="113"/>
      <c r="AA45" s="113"/>
      <c r="AB45" s="113"/>
      <c r="AC45" s="114"/>
    </row>
    <row r="46" spans="1:29" x14ac:dyDescent="0.25">
      <c r="A46" s="162"/>
      <c r="B46" s="164" t="s">
        <v>41</v>
      </c>
      <c r="C46" s="223"/>
      <c r="D46" s="223"/>
      <c r="E46" s="194"/>
      <c r="F46" s="194"/>
      <c r="G46" s="194"/>
      <c r="H46" s="195"/>
      <c r="I46" s="224"/>
      <c r="J46" s="225"/>
      <c r="K46" s="195"/>
      <c r="L46" s="226"/>
      <c r="M46" s="226"/>
      <c r="N46" s="227"/>
      <c r="O46" s="369"/>
      <c r="P46" s="369"/>
      <c r="Q46" s="140"/>
      <c r="R46" s="164"/>
      <c r="S46" s="164"/>
      <c r="T46" s="164"/>
      <c r="U46" s="164"/>
      <c r="V46" s="164"/>
      <c r="W46" s="164"/>
      <c r="X46" s="164"/>
      <c r="Y46" s="164"/>
      <c r="Z46" s="164"/>
      <c r="AA46" s="164"/>
      <c r="AB46" s="164"/>
      <c r="AC46" s="172"/>
    </row>
    <row r="47" spans="1:29" s="190" customFormat="1" x14ac:dyDescent="0.25">
      <c r="A47" s="192"/>
      <c r="B47" s="193" t="s">
        <v>1</v>
      </c>
      <c r="C47" s="194"/>
      <c r="D47" s="194"/>
      <c r="E47" s="194"/>
      <c r="F47" s="194"/>
      <c r="G47" s="194"/>
      <c r="H47" s="195"/>
      <c r="I47" s="195"/>
      <c r="J47" s="195"/>
      <c r="K47" s="195"/>
      <c r="L47" s="196"/>
      <c r="M47" s="196"/>
      <c r="N47" s="195"/>
      <c r="O47" s="195"/>
      <c r="P47" s="195"/>
      <c r="Q47" s="195"/>
      <c r="R47" s="195"/>
      <c r="S47" s="195"/>
      <c r="T47" s="195"/>
      <c r="U47" s="195"/>
      <c r="V47" s="195"/>
      <c r="W47" s="195"/>
      <c r="X47" s="195"/>
      <c r="Y47" s="195"/>
      <c r="Z47" s="195"/>
      <c r="AA47" s="195"/>
      <c r="AB47" s="195"/>
      <c r="AC47" s="197"/>
    </row>
    <row r="48" spans="1:29" s="190" customFormat="1" x14ac:dyDescent="0.25">
      <c r="A48" s="192"/>
      <c r="B48" s="193" t="s">
        <v>2</v>
      </c>
      <c r="C48" s="194"/>
      <c r="D48" s="194"/>
      <c r="E48" s="194"/>
      <c r="F48" s="194"/>
      <c r="G48" s="194"/>
      <c r="H48" s="195"/>
      <c r="I48" s="195"/>
      <c r="J48" s="195"/>
      <c r="K48" s="195"/>
      <c r="L48" s="196"/>
      <c r="M48" s="196"/>
      <c r="N48" s="198"/>
      <c r="O48" s="195"/>
      <c r="P48" s="195"/>
      <c r="Q48" s="195"/>
      <c r="R48" s="195"/>
      <c r="S48" s="195"/>
      <c r="T48" s="195"/>
      <c r="U48" s="195"/>
      <c r="V48" s="195"/>
      <c r="W48" s="195"/>
      <c r="X48" s="195"/>
      <c r="Y48" s="195"/>
      <c r="Z48" s="195"/>
      <c r="AA48" s="195"/>
      <c r="AB48" s="195"/>
      <c r="AC48" s="197"/>
    </row>
    <row r="49" spans="1:29" x14ac:dyDescent="0.25">
      <c r="A49" s="237"/>
      <c r="B49" s="145"/>
      <c r="C49" s="146"/>
      <c r="D49" s="146"/>
      <c r="E49" s="146"/>
      <c r="F49" s="146"/>
      <c r="G49" s="146"/>
      <c r="H49" s="151"/>
      <c r="I49" s="151"/>
      <c r="J49" s="151"/>
      <c r="K49" s="151"/>
      <c r="L49" s="152"/>
      <c r="M49" s="152"/>
      <c r="N49" s="183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190" customFormat="1" x14ac:dyDescent="0.25">
      <c r="A50" s="192"/>
      <c r="B50" s="193" t="s">
        <v>3</v>
      </c>
      <c r="C50" s="194"/>
      <c r="D50" s="194"/>
      <c r="E50" s="194"/>
      <c r="F50" s="194"/>
      <c r="G50" s="194"/>
      <c r="H50" s="195"/>
      <c r="I50" s="195"/>
      <c r="J50" s="195"/>
      <c r="K50" s="195"/>
      <c r="L50" s="196"/>
      <c r="M50" s="196"/>
      <c r="N50" s="198"/>
      <c r="O50" s="195"/>
      <c r="P50" s="195"/>
      <c r="Q50" s="195"/>
      <c r="R50" s="195"/>
      <c r="S50" s="195"/>
      <c r="T50" s="195"/>
      <c r="U50" s="195"/>
      <c r="V50" s="195"/>
      <c r="W50" s="195"/>
      <c r="X50" s="195"/>
      <c r="Y50" s="195"/>
      <c r="Z50" s="195"/>
      <c r="AA50" s="195"/>
      <c r="AB50" s="195"/>
      <c r="AC50" s="197"/>
    </row>
    <row r="51" spans="1:29" x14ac:dyDescent="0.25">
      <c r="A51" s="237"/>
      <c r="B51" s="145"/>
      <c r="C51" s="146"/>
      <c r="D51" s="146"/>
      <c r="E51" s="146"/>
      <c r="F51" s="146"/>
      <c r="G51" s="146"/>
      <c r="H51" s="151"/>
      <c r="I51" s="151"/>
      <c r="J51" s="151"/>
      <c r="K51" s="151"/>
      <c r="L51" s="152"/>
      <c r="M51" s="152"/>
      <c r="N51" s="183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x14ac:dyDescent="0.25">
      <c r="A52" s="162"/>
      <c r="B52" s="164" t="s">
        <v>42</v>
      </c>
      <c r="C52" s="159"/>
      <c r="D52" s="159"/>
      <c r="E52" s="159"/>
      <c r="F52" s="159"/>
      <c r="G52" s="159"/>
      <c r="H52" s="164"/>
      <c r="I52" s="164"/>
      <c r="J52" s="164"/>
      <c r="K52" s="164"/>
      <c r="L52" s="161"/>
      <c r="M52" s="161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72"/>
    </row>
    <row r="53" spans="1:29" s="190" customFormat="1" x14ac:dyDescent="0.25">
      <c r="A53" s="192"/>
      <c r="B53" s="193" t="s">
        <v>1</v>
      </c>
      <c r="C53" s="194"/>
      <c r="D53" s="194"/>
      <c r="E53" s="194"/>
      <c r="F53" s="194"/>
      <c r="G53" s="194"/>
      <c r="H53" s="195"/>
      <c r="I53" s="195"/>
      <c r="J53" s="195"/>
      <c r="K53" s="195"/>
      <c r="L53" s="196"/>
      <c r="M53" s="196"/>
      <c r="N53" s="195"/>
      <c r="O53" s="195"/>
      <c r="P53" s="195"/>
      <c r="Q53" s="195"/>
      <c r="R53" s="195"/>
      <c r="S53" s="195"/>
      <c r="T53" s="195"/>
      <c r="U53" s="195"/>
      <c r="V53" s="195"/>
      <c r="W53" s="195"/>
      <c r="X53" s="195"/>
      <c r="Y53" s="195"/>
      <c r="Z53" s="195"/>
      <c r="AA53" s="195"/>
      <c r="AB53" s="195"/>
      <c r="AC53" s="197"/>
    </row>
    <row r="54" spans="1:29" s="190" customFormat="1" x14ac:dyDescent="0.25">
      <c r="A54" s="192"/>
      <c r="B54" s="193" t="s">
        <v>2</v>
      </c>
      <c r="C54" s="194"/>
      <c r="D54" s="194"/>
      <c r="E54" s="194"/>
      <c r="F54" s="194"/>
      <c r="G54" s="194"/>
      <c r="H54" s="195"/>
      <c r="I54" s="195"/>
      <c r="J54" s="195"/>
      <c r="K54" s="195"/>
      <c r="L54" s="196"/>
      <c r="M54" s="196"/>
      <c r="N54" s="198"/>
      <c r="O54" s="195"/>
      <c r="P54" s="195"/>
      <c r="Q54" s="195"/>
      <c r="R54" s="195"/>
      <c r="S54" s="195"/>
      <c r="T54" s="195"/>
      <c r="U54" s="195"/>
      <c r="V54" s="195"/>
      <c r="W54" s="195"/>
      <c r="X54" s="195"/>
      <c r="Y54" s="195"/>
      <c r="Z54" s="195"/>
      <c r="AA54" s="195"/>
      <c r="AB54" s="195"/>
      <c r="AC54" s="197"/>
    </row>
    <row r="55" spans="1:29" x14ac:dyDescent="0.25">
      <c r="A55" s="237"/>
      <c r="B55" s="145"/>
      <c r="C55" s="146"/>
      <c r="D55" s="146"/>
      <c r="E55" s="146"/>
      <c r="F55" s="146"/>
      <c r="G55" s="146"/>
      <c r="H55" s="151"/>
      <c r="I55" s="151"/>
      <c r="J55" s="151"/>
      <c r="K55" s="151"/>
      <c r="L55" s="152"/>
      <c r="M55" s="152"/>
      <c r="N55" s="183"/>
      <c r="O55" s="42"/>
      <c r="P55" s="43"/>
      <c r="Q55" s="43"/>
      <c r="R55" s="43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s="190" customFormat="1" x14ac:dyDescent="0.25">
      <c r="A56" s="192"/>
      <c r="B56" s="193" t="s">
        <v>3</v>
      </c>
      <c r="C56" s="194"/>
      <c r="D56" s="194"/>
      <c r="E56" s="194"/>
      <c r="F56" s="194"/>
      <c r="G56" s="194"/>
      <c r="H56" s="195"/>
      <c r="I56" s="195"/>
      <c r="J56" s="195"/>
      <c r="K56" s="195"/>
      <c r="L56" s="196"/>
      <c r="M56" s="196"/>
      <c r="N56" s="198"/>
      <c r="O56" s="195"/>
      <c r="P56" s="195"/>
      <c r="Q56" s="195"/>
      <c r="R56" s="195"/>
      <c r="S56" s="195"/>
      <c r="T56" s="195"/>
      <c r="U56" s="195"/>
      <c r="V56" s="195"/>
      <c r="W56" s="195"/>
      <c r="X56" s="195"/>
      <c r="Y56" s="195"/>
      <c r="Z56" s="195"/>
      <c r="AA56" s="195"/>
      <c r="AB56" s="195"/>
      <c r="AC56" s="197"/>
    </row>
    <row r="57" spans="1:29" ht="15.75" thickBot="1" x14ac:dyDescent="0.3">
      <c r="A57" s="237"/>
      <c r="B57" s="228"/>
      <c r="C57" s="146"/>
      <c r="D57" s="146"/>
      <c r="E57" s="146"/>
      <c r="F57" s="146"/>
      <c r="G57" s="146"/>
      <c r="H57" s="151"/>
      <c r="I57" s="151"/>
      <c r="J57" s="151">
        <f>SUM(J46:J56)</f>
        <v>0</v>
      </c>
      <c r="K57" s="151"/>
      <c r="L57" s="152"/>
      <c r="M57" s="152"/>
      <c r="N57" s="183"/>
      <c r="O57" s="42"/>
      <c r="P57" s="43"/>
      <c r="Q57" s="43"/>
      <c r="R57" s="43"/>
      <c r="S57" s="43"/>
      <c r="T57" s="44"/>
      <c r="U57" s="44"/>
      <c r="V57" s="44"/>
      <c r="W57" s="44"/>
      <c r="X57" s="44"/>
      <c r="Y57" s="44"/>
      <c r="Z57" s="44"/>
      <c r="AA57" s="44"/>
      <c r="AB57" s="44"/>
      <c r="AC57" s="87"/>
    </row>
    <row r="58" spans="1:29" s="231" customFormat="1" x14ac:dyDescent="0.25">
      <c r="A58" s="229"/>
      <c r="B58" s="176" t="s">
        <v>0</v>
      </c>
      <c r="C58" s="176"/>
      <c r="D58" s="176"/>
      <c r="E58" s="176"/>
      <c r="F58" s="176"/>
      <c r="G58" s="176"/>
      <c r="H58" s="176"/>
      <c r="I58" s="176"/>
      <c r="J58" s="176">
        <f>SUM(J20+J37+J45)</f>
        <v>1699580</v>
      </c>
      <c r="K58" s="176">
        <f>SUM(C62:C63)</f>
        <v>409080</v>
      </c>
      <c r="L58" s="176"/>
      <c r="M58" s="176"/>
      <c r="N58" s="230"/>
      <c r="O58" s="58">
        <f>SUM(O12:O57)</f>
        <v>199580</v>
      </c>
      <c r="P58" s="59">
        <f t="shared" ref="P58:AC58" si="0">SUM(P12:P57)</f>
        <v>0</v>
      </c>
      <c r="Q58" s="59">
        <f t="shared" si="0"/>
        <v>0</v>
      </c>
      <c r="R58" s="59">
        <f t="shared" si="0"/>
        <v>0</v>
      </c>
      <c r="S58" s="59">
        <f t="shared" si="0"/>
        <v>0</v>
      </c>
      <c r="T58" s="60">
        <f t="shared" si="0"/>
        <v>0</v>
      </c>
      <c r="U58" s="60">
        <f t="shared" si="0"/>
        <v>0</v>
      </c>
      <c r="V58" s="60">
        <f t="shared" si="0"/>
        <v>1500000</v>
      </c>
      <c r="W58" s="60">
        <f t="shared" si="0"/>
        <v>0</v>
      </c>
      <c r="X58" s="60">
        <f t="shared" si="0"/>
        <v>0</v>
      </c>
      <c r="Y58" s="60">
        <f t="shared" si="0"/>
        <v>0</v>
      </c>
      <c r="Z58" s="60">
        <f t="shared" si="0"/>
        <v>0</v>
      </c>
      <c r="AA58" s="60">
        <f t="shared" si="0"/>
        <v>0</v>
      </c>
      <c r="AB58" s="60">
        <f t="shared" si="0"/>
        <v>0</v>
      </c>
      <c r="AC58" s="61">
        <f t="shared" si="0"/>
        <v>0</v>
      </c>
    </row>
    <row r="59" spans="1:29" x14ac:dyDescent="0.25">
      <c r="A59" s="232"/>
      <c r="B59" s="179"/>
      <c r="C59" s="179"/>
      <c r="D59" s="179"/>
      <c r="E59" s="179"/>
      <c r="F59" s="179"/>
      <c r="G59" s="179"/>
      <c r="H59" s="179"/>
      <c r="I59" s="180"/>
      <c r="K59" s="372"/>
    </row>
    <row r="60" spans="1:29" s="233" customFormat="1" x14ac:dyDescent="0.25">
      <c r="K60" s="231"/>
    </row>
    <row r="61" spans="1:29" s="233" customFormat="1" ht="45" x14ac:dyDescent="0.25">
      <c r="A61" s="47"/>
      <c r="B61" s="137" t="s">
        <v>79</v>
      </c>
      <c r="C61" s="48" t="s">
        <v>28</v>
      </c>
      <c r="D61" s="48" t="s">
        <v>80</v>
      </c>
      <c r="K61" s="231"/>
    </row>
    <row r="62" spans="1:29" s="233" customFormat="1" ht="45" x14ac:dyDescent="0.25">
      <c r="A62" s="430" t="s">
        <v>29</v>
      </c>
      <c r="B62" s="432">
        <f>SUM(O58)</f>
        <v>199580</v>
      </c>
      <c r="C62" s="144">
        <f>O58</f>
        <v>199580</v>
      </c>
      <c r="D62" s="238" t="s">
        <v>99</v>
      </c>
      <c r="K62" s="231"/>
    </row>
    <row r="63" spans="1:29" s="233" customFormat="1" ht="30" x14ac:dyDescent="0.25">
      <c r="A63" s="431"/>
      <c r="B63" s="433"/>
      <c r="C63" s="144">
        <v>209500</v>
      </c>
      <c r="D63" s="238" t="s">
        <v>102</v>
      </c>
      <c r="K63" s="231"/>
    </row>
    <row r="64" spans="1:29" s="233" customFormat="1" x14ac:dyDescent="0.25">
      <c r="A64" s="142" t="s">
        <v>30</v>
      </c>
      <c r="B64" s="143">
        <f>SUM(P58:S58)</f>
        <v>0</v>
      </c>
      <c r="C64" s="141">
        <v>0</v>
      </c>
      <c r="D64" s="135" t="s">
        <v>92</v>
      </c>
      <c r="K64" s="231"/>
    </row>
    <row r="65" spans="1:4" s="233" customFormat="1" ht="15.75" thickBot="1" x14ac:dyDescent="0.3">
      <c r="A65" s="51" t="s">
        <v>31</v>
      </c>
      <c r="B65" s="52">
        <f>SUM(T58:AC58)</f>
        <v>1500000</v>
      </c>
      <c r="C65" s="52">
        <v>1500000</v>
      </c>
      <c r="D65" s="136" t="s">
        <v>93</v>
      </c>
    </row>
    <row r="66" spans="1:4" s="233" customFormat="1" x14ac:dyDescent="0.25">
      <c r="A66" s="53"/>
      <c r="B66" s="54"/>
      <c r="C66" s="54"/>
    </row>
    <row r="68" spans="1:4" x14ac:dyDescent="0.25">
      <c r="B68" s="370"/>
    </row>
    <row r="69" spans="1:4" x14ac:dyDescent="0.25">
      <c r="B69" s="371"/>
    </row>
    <row r="70" spans="1:4" x14ac:dyDescent="0.25">
      <c r="B70" s="371"/>
    </row>
    <row r="71" spans="1:4" x14ac:dyDescent="0.25">
      <c r="B71" s="371"/>
    </row>
    <row r="72" spans="1:4" x14ac:dyDescent="0.25">
      <c r="B72" s="371"/>
    </row>
    <row r="74" spans="1:4" x14ac:dyDescent="0.25">
      <c r="B74" s="372"/>
    </row>
    <row r="82" spans="2:2" x14ac:dyDescent="0.25">
      <c r="B82" s="372"/>
    </row>
  </sheetData>
  <mergeCells count="53">
    <mergeCell ref="AB10:AB11"/>
    <mergeCell ref="K9:K11"/>
    <mergeCell ref="L9:M9"/>
    <mergeCell ref="G10:G11"/>
    <mergeCell ref="J10:J11"/>
    <mergeCell ref="L10:L11"/>
    <mergeCell ref="M10:M11"/>
    <mergeCell ref="E9:G9"/>
    <mergeCell ref="H9:H11"/>
    <mergeCell ref="A1:AC1"/>
    <mergeCell ref="A2:AC2"/>
    <mergeCell ref="A3:J3"/>
    <mergeCell ref="K3:Q3"/>
    <mergeCell ref="R3:AC3"/>
    <mergeCell ref="AA10:AA11"/>
    <mergeCell ref="I9:I11"/>
    <mergeCell ref="R4:AC4"/>
    <mergeCell ref="A5:J5"/>
    <mergeCell ref="K5:Q5"/>
    <mergeCell ref="R5:AC5"/>
    <mergeCell ref="A6:J6"/>
    <mergeCell ref="K6:Q6"/>
    <mergeCell ref="R6:AC6"/>
    <mergeCell ref="A4:J4"/>
    <mergeCell ref="K4:Q4"/>
    <mergeCell ref="R7:AC7"/>
    <mergeCell ref="A8:C8"/>
    <mergeCell ref="A9:A11"/>
    <mergeCell ref="A7:J7"/>
    <mergeCell ref="K7:Q7"/>
    <mergeCell ref="O9:AC9"/>
    <mergeCell ref="E10:E11"/>
    <mergeCell ref="V10:V11"/>
    <mergeCell ref="W10:W11"/>
    <mergeCell ref="X10:X11"/>
    <mergeCell ref="P10:P11"/>
    <mergeCell ref="Q10:Q11"/>
    <mergeCell ref="R10:R11"/>
    <mergeCell ref="S10:S11"/>
    <mergeCell ref="T10:T11"/>
    <mergeCell ref="U10:U11"/>
    <mergeCell ref="N10:N11"/>
    <mergeCell ref="F10:F11"/>
    <mergeCell ref="AC10:AC11"/>
    <mergeCell ref="Y10:Y11"/>
    <mergeCell ref="Z10:Z11"/>
    <mergeCell ref="A62:A63"/>
    <mergeCell ref="B62:B63"/>
    <mergeCell ref="A21:C21"/>
    <mergeCell ref="O10:O11"/>
    <mergeCell ref="A38:C38"/>
    <mergeCell ref="A12:C12"/>
    <mergeCell ref="B9:D10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62</v>
      </c>
      <c r="L3" s="397"/>
      <c r="M3" s="397"/>
      <c r="N3" s="397"/>
      <c r="O3" s="397"/>
      <c r="P3" s="397"/>
      <c r="Q3" s="397"/>
      <c r="R3" s="397" t="s">
        <v>57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119" t="s">
        <v>14</v>
      </c>
      <c r="K9" s="410" t="s">
        <v>89</v>
      </c>
      <c r="L9" s="410" t="s">
        <v>15</v>
      </c>
      <c r="M9" s="410"/>
      <c r="N9" s="119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49" t="s">
        <v>29</v>
      </c>
      <c r="B65" s="134">
        <f>SUM(O61)</f>
        <v>0</v>
      </c>
      <c r="C65" s="50">
        <f>K61</f>
        <v>0</v>
      </c>
      <c r="D65" s="135" t="s">
        <v>91</v>
      </c>
      <c r="K65" s="46"/>
    </row>
    <row r="66" spans="1:11" s="39" customFormat="1" ht="15.75" x14ac:dyDescent="0.25">
      <c r="A66" s="49" t="s">
        <v>30</v>
      </c>
      <c r="B66" s="134">
        <f>SUM(P61:S61)</f>
        <v>0</v>
      </c>
      <c r="C66" s="50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33" t="s">
        <v>65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12:C12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86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4" t="s">
        <v>14</v>
      </c>
      <c r="K9" s="410" t="s">
        <v>89</v>
      </c>
      <c r="L9" s="410" t="s">
        <v>15</v>
      </c>
      <c r="M9" s="410"/>
      <c r="N9" s="234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31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5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C84"/>
  <sheetViews>
    <sheetView topLeftCell="A13" zoomScale="62" zoomScaleNormal="62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415" t="s">
        <v>88</v>
      </c>
      <c r="B1" s="416"/>
      <c r="C1" s="416"/>
      <c r="D1" s="416"/>
      <c r="E1" s="416"/>
      <c r="F1" s="416"/>
      <c r="G1" s="416"/>
      <c r="H1" s="416"/>
      <c r="I1" s="416"/>
      <c r="J1" s="416"/>
      <c r="K1" s="416"/>
      <c r="L1" s="416"/>
      <c r="M1" s="416"/>
      <c r="N1" s="416"/>
      <c r="O1" s="416"/>
      <c r="P1" s="416"/>
      <c r="Q1" s="416"/>
      <c r="R1" s="416"/>
      <c r="S1" s="416"/>
      <c r="T1" s="416"/>
      <c r="U1" s="416"/>
      <c r="V1" s="416"/>
      <c r="W1" s="416"/>
      <c r="X1" s="416"/>
      <c r="Y1" s="416"/>
      <c r="Z1" s="416"/>
      <c r="AA1" s="416"/>
      <c r="AB1" s="416"/>
      <c r="AC1" s="41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x14ac:dyDescent="0.25">
      <c r="A3" s="394" t="s">
        <v>7</v>
      </c>
      <c r="B3" s="395"/>
      <c r="C3" s="395"/>
      <c r="D3" s="395"/>
      <c r="E3" s="395"/>
      <c r="F3" s="395"/>
      <c r="G3" s="395"/>
      <c r="H3" s="395"/>
      <c r="I3" s="395"/>
      <c r="J3" s="395"/>
      <c r="K3" s="397" t="s">
        <v>87</v>
      </c>
      <c r="L3" s="397"/>
      <c r="M3" s="397"/>
      <c r="N3" s="397"/>
      <c r="O3" s="397"/>
      <c r="P3" s="397"/>
      <c r="Q3" s="397"/>
      <c r="R3" s="397" t="s">
        <v>55</v>
      </c>
      <c r="S3" s="397"/>
      <c r="T3" s="397"/>
      <c r="U3" s="397"/>
      <c r="V3" s="397"/>
      <c r="W3" s="397"/>
      <c r="X3" s="397"/>
      <c r="Y3" s="397"/>
      <c r="Z3" s="397"/>
      <c r="AA3" s="397"/>
      <c r="AB3" s="397"/>
      <c r="AC3" s="398"/>
    </row>
    <row r="4" spans="1:29" x14ac:dyDescent="0.25">
      <c r="A4" s="394" t="s">
        <v>8</v>
      </c>
      <c r="B4" s="395"/>
      <c r="C4" s="395"/>
      <c r="D4" s="395"/>
      <c r="E4" s="395"/>
      <c r="F4" s="395"/>
      <c r="G4" s="395"/>
      <c r="H4" s="395"/>
      <c r="I4" s="395"/>
      <c r="J4" s="395"/>
      <c r="K4" s="414" t="s">
        <v>23</v>
      </c>
      <c r="L4" s="397"/>
      <c r="M4" s="397"/>
      <c r="N4" s="397"/>
      <c r="O4" s="397"/>
      <c r="P4" s="397"/>
      <c r="Q4" s="397"/>
      <c r="R4" s="397"/>
      <c r="S4" s="397"/>
      <c r="T4" s="397"/>
      <c r="U4" s="397"/>
      <c r="V4" s="397"/>
      <c r="W4" s="397"/>
      <c r="X4" s="397"/>
      <c r="Y4" s="397"/>
      <c r="Z4" s="397"/>
      <c r="AA4" s="397"/>
      <c r="AB4" s="397"/>
      <c r="AC4" s="398"/>
    </row>
    <row r="5" spans="1:29" x14ac:dyDescent="0.25">
      <c r="A5" s="394" t="s">
        <v>22</v>
      </c>
      <c r="B5" s="395"/>
      <c r="C5" s="395"/>
      <c r="D5" s="395"/>
      <c r="E5" s="395"/>
      <c r="F5" s="395"/>
      <c r="G5" s="395"/>
      <c r="H5" s="395"/>
      <c r="I5" s="395"/>
      <c r="J5" s="395"/>
      <c r="K5" s="397" t="s">
        <v>32</v>
      </c>
      <c r="L5" s="397"/>
      <c r="M5" s="397"/>
      <c r="N5" s="397"/>
      <c r="O5" s="397"/>
      <c r="P5" s="397"/>
      <c r="Q5" s="397"/>
      <c r="R5" s="397"/>
      <c r="S5" s="397"/>
      <c r="T5" s="397"/>
      <c r="U5" s="397"/>
      <c r="V5" s="397"/>
      <c r="W5" s="397"/>
      <c r="X5" s="397"/>
      <c r="Y5" s="397"/>
      <c r="Z5" s="397"/>
      <c r="AA5" s="397"/>
      <c r="AB5" s="397"/>
      <c r="AC5" s="398"/>
    </row>
    <row r="6" spans="1:29" x14ac:dyDescent="0.25">
      <c r="A6" s="394" t="s">
        <v>9</v>
      </c>
      <c r="B6" s="395"/>
      <c r="C6" s="395"/>
      <c r="D6" s="395"/>
      <c r="E6" s="395"/>
      <c r="F6" s="395"/>
      <c r="G6" s="395"/>
      <c r="H6" s="395"/>
      <c r="I6" s="395"/>
      <c r="J6" s="395"/>
      <c r="K6" s="397"/>
      <c r="L6" s="397"/>
      <c r="M6" s="397"/>
      <c r="N6" s="397"/>
      <c r="O6" s="397"/>
      <c r="P6" s="397"/>
      <c r="Q6" s="397"/>
      <c r="R6" s="397"/>
      <c r="S6" s="397"/>
      <c r="T6" s="397"/>
      <c r="U6" s="397"/>
      <c r="V6" s="397"/>
      <c r="W6" s="397"/>
      <c r="X6" s="397"/>
      <c r="Y6" s="397"/>
      <c r="Z6" s="397"/>
      <c r="AA6" s="397"/>
      <c r="AB6" s="397"/>
      <c r="AC6" s="398"/>
    </row>
    <row r="7" spans="1:29" x14ac:dyDescent="0.25">
      <c r="A7" s="394" t="s">
        <v>10</v>
      </c>
      <c r="B7" s="395"/>
      <c r="C7" s="395"/>
      <c r="D7" s="395"/>
      <c r="E7" s="395"/>
      <c r="F7" s="395"/>
      <c r="G7" s="395"/>
      <c r="H7" s="395"/>
      <c r="I7" s="395"/>
      <c r="J7" s="395"/>
      <c r="K7" s="396" t="s">
        <v>90</v>
      </c>
      <c r="L7" s="396"/>
      <c r="M7" s="396"/>
      <c r="N7" s="396"/>
      <c r="O7" s="396"/>
      <c r="P7" s="396"/>
      <c r="Q7" s="396"/>
      <c r="R7" s="424" t="s">
        <v>74</v>
      </c>
      <c r="S7" s="425"/>
      <c r="T7" s="425"/>
      <c r="U7" s="425"/>
      <c r="V7" s="425"/>
      <c r="W7" s="425"/>
      <c r="X7" s="425"/>
      <c r="Y7" s="425"/>
      <c r="Z7" s="425"/>
      <c r="AA7" s="425"/>
      <c r="AB7" s="425"/>
      <c r="AC7" s="426"/>
    </row>
    <row r="8" spans="1:29" x14ac:dyDescent="0.25">
      <c r="A8" s="399"/>
      <c r="B8" s="400"/>
      <c r="C8" s="400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4" t="s">
        <v>14</v>
      </c>
      <c r="K9" s="410" t="s">
        <v>89</v>
      </c>
      <c r="L9" s="410" t="s">
        <v>15</v>
      </c>
      <c r="M9" s="410"/>
      <c r="N9" s="234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39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390" t="s">
        <v>21</v>
      </c>
      <c r="O10" s="392">
        <v>1</v>
      </c>
      <c r="P10" s="384">
        <v>2</v>
      </c>
      <c r="Q10" s="384">
        <v>3</v>
      </c>
      <c r="R10" s="384">
        <v>4</v>
      </c>
      <c r="S10" s="384">
        <v>5</v>
      </c>
      <c r="T10" s="378">
        <v>6</v>
      </c>
      <c r="U10" s="378">
        <v>7</v>
      </c>
      <c r="V10" s="378">
        <v>8</v>
      </c>
      <c r="W10" s="378">
        <v>9</v>
      </c>
      <c r="X10" s="378">
        <v>10</v>
      </c>
      <c r="Y10" s="378">
        <v>11</v>
      </c>
      <c r="Z10" s="378">
        <v>12</v>
      </c>
      <c r="AA10" s="378">
        <v>13</v>
      </c>
      <c r="AB10" s="378">
        <v>14</v>
      </c>
      <c r="AC10" s="380">
        <v>15</v>
      </c>
    </row>
    <row r="11" spans="1:29" s="39" customFormat="1" ht="15.75" customHeight="1" x14ac:dyDescent="0.25">
      <c r="A11" s="402"/>
      <c r="B11" s="40" t="s">
        <v>4</v>
      </c>
      <c r="C11" s="40" t="s">
        <v>6</v>
      </c>
      <c r="D11" s="40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391"/>
      <c r="O11" s="393"/>
      <c r="P11" s="385"/>
      <c r="Q11" s="385"/>
      <c r="R11" s="385"/>
      <c r="S11" s="385"/>
      <c r="T11" s="379"/>
      <c r="U11" s="379"/>
      <c r="V11" s="379"/>
      <c r="W11" s="379"/>
      <c r="X11" s="379"/>
      <c r="Y11" s="379"/>
      <c r="Z11" s="379"/>
      <c r="AA11" s="379"/>
      <c r="AB11" s="379"/>
      <c r="AC11" s="381"/>
    </row>
    <row r="12" spans="1:29" x14ac:dyDescent="0.25">
      <c r="A12" s="382" t="s">
        <v>33</v>
      </c>
      <c r="B12" s="382"/>
      <c r="C12" s="38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36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235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28" customFormat="1" x14ac:dyDescent="0.25">
      <c r="A17" s="120"/>
      <c r="B17" s="121"/>
      <c r="C17" s="129"/>
      <c r="D17" s="129"/>
      <c r="E17" s="130"/>
      <c r="F17" s="124"/>
      <c r="G17" s="124"/>
      <c r="H17" s="126"/>
      <c r="I17" s="126"/>
      <c r="J17" s="126"/>
      <c r="K17" s="126"/>
      <c r="L17" s="127"/>
      <c r="M17" s="127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235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383" t="s">
        <v>34</v>
      </c>
      <c r="B21" s="383"/>
      <c r="C21" s="383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35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235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235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235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37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235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235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38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383" t="s">
        <v>39</v>
      </c>
      <c r="B38" s="383"/>
      <c r="C38" s="383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40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235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235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235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41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235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235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235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42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235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235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235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79</v>
      </c>
      <c r="C64" s="48" t="s">
        <v>28</v>
      </c>
      <c r="D64" s="48" t="s">
        <v>80</v>
      </c>
      <c r="K64" s="46"/>
    </row>
    <row r="65" spans="1:11" s="39" customFormat="1" ht="15.75" x14ac:dyDescent="0.25">
      <c r="A65" s="142" t="s">
        <v>29</v>
      </c>
      <c r="B65" s="143">
        <f>SUM(O61)</f>
        <v>0</v>
      </c>
      <c r="C65" s="143">
        <f>K61</f>
        <v>0</v>
      </c>
      <c r="D65" s="135" t="s">
        <v>91</v>
      </c>
      <c r="K65" s="46"/>
    </row>
    <row r="66" spans="1:11" s="39" customFormat="1" ht="15.75" x14ac:dyDescent="0.25">
      <c r="A66" s="142" t="s">
        <v>30</v>
      </c>
      <c r="B66" s="143">
        <f>SUM(P61:S61)</f>
        <v>0</v>
      </c>
      <c r="C66" s="143">
        <f>C65*4</f>
        <v>0</v>
      </c>
      <c r="D66" s="135" t="s">
        <v>92</v>
      </c>
      <c r="K66" s="46"/>
    </row>
    <row r="67" spans="1:11" s="39" customFormat="1" ht="15.75" thickBot="1" x14ac:dyDescent="0.3">
      <c r="A67" s="51" t="s">
        <v>31</v>
      </c>
      <c r="B67" s="52">
        <f>SUM(T61:AC61)</f>
        <v>0</v>
      </c>
      <c r="C67" s="52">
        <f>C65*10</f>
        <v>0</v>
      </c>
      <c r="D67" s="136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27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1"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U10:U11"/>
    <mergeCell ref="L9:M9"/>
    <mergeCell ref="O9:AC9"/>
    <mergeCell ref="E10:E11"/>
    <mergeCell ref="F10:F11"/>
    <mergeCell ref="G10:G11"/>
    <mergeCell ref="J10:J11"/>
    <mergeCell ref="L10:L11"/>
    <mergeCell ref="M10:M11"/>
    <mergeCell ref="N10:N11"/>
    <mergeCell ref="O10:O11"/>
    <mergeCell ref="AB10:AB11"/>
    <mergeCell ref="AC10:AC11"/>
    <mergeCell ref="A12:C12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C87"/>
  <sheetViews>
    <sheetView tabSelected="1" topLeftCell="A22" zoomScale="60" zoomScaleNormal="60" workbookViewId="0">
      <selection activeCell="C68" sqref="C68"/>
    </sheetView>
  </sheetViews>
  <sheetFormatPr defaultRowHeight="15" x14ac:dyDescent="0.25"/>
  <cols>
    <col min="1" max="1" width="8.7109375" style="240" customWidth="1"/>
    <col min="2" max="2" width="43" style="240" customWidth="1"/>
    <col min="3" max="3" width="28.42578125" style="240" customWidth="1"/>
    <col min="4" max="4" width="43" style="240" customWidth="1"/>
    <col min="5" max="5" width="20" style="240" customWidth="1"/>
    <col min="6" max="6" width="25.7109375" style="240" customWidth="1"/>
    <col min="7" max="7" width="20" style="240" customWidth="1"/>
    <col min="8" max="8" width="17.28515625" style="240" customWidth="1"/>
    <col min="9" max="9" width="14.28515625" style="240" customWidth="1"/>
    <col min="10" max="13" width="14" style="240" bestFit="1" customWidth="1"/>
    <col min="14" max="14" width="22.5703125" style="240" bestFit="1" customWidth="1"/>
    <col min="15" max="15" width="13.140625" style="240" bestFit="1" customWidth="1"/>
    <col min="16" max="16" width="9.140625" style="240"/>
    <col min="17" max="18" width="9.140625" style="349"/>
    <col min="19" max="21" width="9.140625" style="240"/>
    <col min="22" max="22" width="11.5703125" style="240" customWidth="1"/>
    <col min="23" max="24" width="10.85546875" style="240" bestFit="1" customWidth="1"/>
    <col min="25" max="16384" width="9.140625" style="240"/>
  </cols>
  <sheetData>
    <row r="1" spans="1:29" x14ac:dyDescent="0.25">
      <c r="A1" s="485" t="s">
        <v>88</v>
      </c>
      <c r="B1" s="486"/>
      <c r="C1" s="486"/>
      <c r="D1" s="486"/>
      <c r="E1" s="486"/>
      <c r="F1" s="486"/>
      <c r="G1" s="486"/>
      <c r="H1" s="486"/>
      <c r="I1" s="486"/>
      <c r="J1" s="486"/>
      <c r="K1" s="486"/>
      <c r="L1" s="486"/>
      <c r="M1" s="486"/>
      <c r="N1" s="486"/>
      <c r="O1" s="486"/>
      <c r="P1" s="486"/>
      <c r="Q1" s="486"/>
      <c r="R1" s="486"/>
      <c r="S1" s="486"/>
      <c r="T1" s="486"/>
      <c r="U1" s="486"/>
      <c r="V1" s="486"/>
      <c r="W1" s="486"/>
      <c r="X1" s="486"/>
      <c r="Y1" s="486"/>
      <c r="Z1" s="486"/>
      <c r="AA1" s="486"/>
      <c r="AB1" s="486"/>
      <c r="AC1" s="487"/>
    </row>
    <row r="2" spans="1:29" x14ac:dyDescent="0.25">
      <c r="A2" s="418" t="s">
        <v>54</v>
      </c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20"/>
    </row>
    <row r="3" spans="1:29" ht="61.5" customHeight="1" x14ac:dyDescent="0.25">
      <c r="A3" s="477" t="s">
        <v>7</v>
      </c>
      <c r="B3" s="478"/>
      <c r="C3" s="478"/>
      <c r="D3" s="478"/>
      <c r="E3" s="478"/>
      <c r="F3" s="478"/>
      <c r="G3" s="478"/>
      <c r="H3" s="478"/>
      <c r="I3" s="478"/>
      <c r="J3" s="478"/>
      <c r="K3" s="488" t="s">
        <v>95</v>
      </c>
      <c r="L3" s="489"/>
      <c r="M3" s="489"/>
      <c r="N3" s="489"/>
      <c r="O3" s="489"/>
      <c r="P3" s="489"/>
      <c r="Q3" s="490"/>
      <c r="R3" s="480" t="s">
        <v>103</v>
      </c>
      <c r="S3" s="480"/>
      <c r="T3" s="480"/>
      <c r="U3" s="480"/>
      <c r="V3" s="480"/>
      <c r="W3" s="480"/>
      <c r="X3" s="480"/>
      <c r="Y3" s="480"/>
      <c r="Z3" s="480"/>
      <c r="AA3" s="480"/>
      <c r="AB3" s="480"/>
      <c r="AC3" s="481"/>
    </row>
    <row r="4" spans="1:29" x14ac:dyDescent="0.25">
      <c r="A4" s="477" t="s">
        <v>8</v>
      </c>
      <c r="B4" s="478"/>
      <c r="C4" s="478"/>
      <c r="D4" s="478"/>
      <c r="E4" s="478"/>
      <c r="F4" s="478"/>
      <c r="G4" s="478"/>
      <c r="H4" s="478"/>
      <c r="I4" s="478"/>
      <c r="J4" s="478"/>
      <c r="K4" s="484" t="s">
        <v>23</v>
      </c>
      <c r="L4" s="480"/>
      <c r="M4" s="480"/>
      <c r="N4" s="480"/>
      <c r="O4" s="480"/>
      <c r="P4" s="480"/>
      <c r="Q4" s="480"/>
      <c r="R4" s="480"/>
      <c r="S4" s="480"/>
      <c r="T4" s="480"/>
      <c r="U4" s="480"/>
      <c r="V4" s="480"/>
      <c r="W4" s="480"/>
      <c r="X4" s="480"/>
      <c r="Y4" s="480"/>
      <c r="Z4" s="480"/>
      <c r="AA4" s="480"/>
      <c r="AB4" s="480"/>
      <c r="AC4" s="481"/>
    </row>
    <row r="5" spans="1:29" x14ac:dyDescent="0.25">
      <c r="A5" s="477" t="s">
        <v>22</v>
      </c>
      <c r="B5" s="478"/>
      <c r="C5" s="478"/>
      <c r="D5" s="478"/>
      <c r="E5" s="478"/>
      <c r="F5" s="478"/>
      <c r="G5" s="478"/>
      <c r="H5" s="478"/>
      <c r="I5" s="478"/>
      <c r="J5" s="478"/>
      <c r="K5" s="480" t="s">
        <v>32</v>
      </c>
      <c r="L5" s="480"/>
      <c r="M5" s="480"/>
      <c r="N5" s="480"/>
      <c r="O5" s="480"/>
      <c r="P5" s="480"/>
      <c r="Q5" s="480"/>
      <c r="R5" s="480"/>
      <c r="S5" s="480"/>
      <c r="T5" s="480"/>
      <c r="U5" s="480"/>
      <c r="V5" s="480"/>
      <c r="W5" s="480"/>
      <c r="X5" s="480"/>
      <c r="Y5" s="480"/>
      <c r="Z5" s="480"/>
      <c r="AA5" s="480"/>
      <c r="AB5" s="480"/>
      <c r="AC5" s="481"/>
    </row>
    <row r="6" spans="1:29" x14ac:dyDescent="0.25">
      <c r="A6" s="477" t="s">
        <v>9</v>
      </c>
      <c r="B6" s="478"/>
      <c r="C6" s="478"/>
      <c r="D6" s="478"/>
      <c r="E6" s="478"/>
      <c r="F6" s="478"/>
      <c r="G6" s="478"/>
      <c r="H6" s="478"/>
      <c r="I6" s="478"/>
      <c r="J6" s="478"/>
      <c r="K6" s="480"/>
      <c r="L6" s="480"/>
      <c r="M6" s="480"/>
      <c r="N6" s="480"/>
      <c r="O6" s="480"/>
      <c r="P6" s="480"/>
      <c r="Q6" s="480"/>
      <c r="R6" s="480"/>
      <c r="S6" s="480"/>
      <c r="T6" s="480"/>
      <c r="U6" s="480"/>
      <c r="V6" s="480"/>
      <c r="W6" s="480"/>
      <c r="X6" s="480"/>
      <c r="Y6" s="480"/>
      <c r="Z6" s="480"/>
      <c r="AA6" s="480"/>
      <c r="AB6" s="480"/>
      <c r="AC6" s="481"/>
    </row>
    <row r="7" spans="1:29" x14ac:dyDescent="0.25">
      <c r="A7" s="477" t="s">
        <v>10</v>
      </c>
      <c r="B7" s="478"/>
      <c r="C7" s="478"/>
      <c r="D7" s="478"/>
      <c r="E7" s="478"/>
      <c r="F7" s="478"/>
      <c r="G7" s="478"/>
      <c r="H7" s="478"/>
      <c r="I7" s="478"/>
      <c r="J7" s="478"/>
      <c r="K7" s="479" t="s">
        <v>90</v>
      </c>
      <c r="L7" s="479"/>
      <c r="M7" s="479"/>
      <c r="N7" s="479"/>
      <c r="O7" s="479"/>
      <c r="P7" s="479"/>
      <c r="Q7" s="479"/>
      <c r="R7" s="480" t="s">
        <v>53</v>
      </c>
      <c r="S7" s="480"/>
      <c r="T7" s="480"/>
      <c r="U7" s="480"/>
      <c r="V7" s="480"/>
      <c r="W7" s="480"/>
      <c r="X7" s="480"/>
      <c r="Y7" s="480"/>
      <c r="Z7" s="480"/>
      <c r="AA7" s="480"/>
      <c r="AB7" s="480"/>
      <c r="AC7" s="481"/>
    </row>
    <row r="8" spans="1:29" x14ac:dyDescent="0.25">
      <c r="A8" s="491"/>
      <c r="B8" s="492"/>
      <c r="C8" s="492"/>
      <c r="D8" s="241"/>
      <c r="E8" s="241"/>
      <c r="F8" s="241"/>
      <c r="G8" s="241"/>
      <c r="H8" s="241"/>
      <c r="I8" s="241"/>
      <c r="J8" s="241"/>
      <c r="K8" s="241"/>
      <c r="L8" s="241"/>
      <c r="M8" s="241"/>
      <c r="N8" s="241"/>
      <c r="O8" s="241"/>
      <c r="P8" s="241"/>
      <c r="Q8" s="242"/>
      <c r="R8" s="242"/>
      <c r="S8" s="241"/>
      <c r="T8" s="241"/>
      <c r="U8" s="241"/>
      <c r="V8" s="241"/>
      <c r="W8" s="241"/>
      <c r="X8" s="241"/>
      <c r="Y8" s="241"/>
      <c r="Z8" s="241"/>
      <c r="AA8" s="241"/>
      <c r="AB8" s="241"/>
      <c r="AC8" s="243"/>
    </row>
    <row r="9" spans="1:29" s="244" customFormat="1" ht="30" customHeight="1" x14ac:dyDescent="0.25">
      <c r="A9" s="401" t="s">
        <v>11</v>
      </c>
      <c r="B9" s="403" t="s">
        <v>83</v>
      </c>
      <c r="C9" s="404"/>
      <c r="D9" s="401"/>
      <c r="E9" s="407" t="s">
        <v>24</v>
      </c>
      <c r="F9" s="408"/>
      <c r="G9" s="409"/>
      <c r="H9" s="410" t="s">
        <v>12</v>
      </c>
      <c r="I9" s="410" t="s">
        <v>13</v>
      </c>
      <c r="J9" s="236" t="s">
        <v>14</v>
      </c>
      <c r="K9" s="410" t="s">
        <v>89</v>
      </c>
      <c r="L9" s="410" t="s">
        <v>15</v>
      </c>
      <c r="M9" s="410"/>
      <c r="N9" s="236" t="s">
        <v>16</v>
      </c>
      <c r="O9" s="410" t="s">
        <v>17</v>
      </c>
      <c r="P9" s="410"/>
      <c r="Q9" s="41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2"/>
    </row>
    <row r="10" spans="1:29" s="244" customFormat="1" ht="30" customHeight="1" x14ac:dyDescent="0.25">
      <c r="A10" s="402"/>
      <c r="B10" s="405"/>
      <c r="C10" s="406"/>
      <c r="D10" s="402"/>
      <c r="E10" s="407" t="s">
        <v>25</v>
      </c>
      <c r="F10" s="407" t="s">
        <v>26</v>
      </c>
      <c r="G10" s="407" t="s">
        <v>27</v>
      </c>
      <c r="H10" s="410"/>
      <c r="I10" s="410"/>
      <c r="J10" s="386" t="s">
        <v>18</v>
      </c>
      <c r="K10" s="410"/>
      <c r="L10" s="388" t="s">
        <v>19</v>
      </c>
      <c r="M10" s="388" t="s">
        <v>20</v>
      </c>
      <c r="N10" s="493" t="s">
        <v>21</v>
      </c>
      <c r="O10" s="495">
        <v>1</v>
      </c>
      <c r="P10" s="475">
        <v>2</v>
      </c>
      <c r="Q10" s="471">
        <v>3</v>
      </c>
      <c r="R10" s="473">
        <v>4</v>
      </c>
      <c r="S10" s="475">
        <v>5</v>
      </c>
      <c r="T10" s="469">
        <v>6</v>
      </c>
      <c r="U10" s="469">
        <v>7</v>
      </c>
      <c r="V10" s="469">
        <v>8</v>
      </c>
      <c r="W10" s="469">
        <v>9</v>
      </c>
      <c r="X10" s="469">
        <v>10</v>
      </c>
      <c r="Y10" s="469">
        <v>11</v>
      </c>
      <c r="Z10" s="469">
        <v>12</v>
      </c>
      <c r="AA10" s="469">
        <v>13</v>
      </c>
      <c r="AB10" s="469">
        <v>14</v>
      </c>
      <c r="AC10" s="482">
        <v>15</v>
      </c>
    </row>
    <row r="11" spans="1:29" s="244" customFormat="1" ht="15.75" customHeight="1" x14ac:dyDescent="0.25">
      <c r="A11" s="402"/>
      <c r="B11" s="245" t="s">
        <v>4</v>
      </c>
      <c r="C11" s="245" t="s">
        <v>6</v>
      </c>
      <c r="D11" s="245" t="s">
        <v>5</v>
      </c>
      <c r="E11" s="413"/>
      <c r="F11" s="413"/>
      <c r="G11" s="413"/>
      <c r="H11" s="411"/>
      <c r="I11" s="411"/>
      <c r="J11" s="387"/>
      <c r="K11" s="411"/>
      <c r="L11" s="389"/>
      <c r="M11" s="389"/>
      <c r="N11" s="494"/>
      <c r="O11" s="496"/>
      <c r="P11" s="476"/>
      <c r="Q11" s="472"/>
      <c r="R11" s="474"/>
      <c r="S11" s="476"/>
      <c r="T11" s="470"/>
      <c r="U11" s="470"/>
      <c r="V11" s="470"/>
      <c r="W11" s="470"/>
      <c r="X11" s="470"/>
      <c r="Y11" s="470"/>
      <c r="Z11" s="470"/>
      <c r="AA11" s="470"/>
      <c r="AB11" s="470"/>
      <c r="AC11" s="483"/>
    </row>
    <row r="12" spans="1:29" x14ac:dyDescent="0.25">
      <c r="A12" s="498" t="s">
        <v>33</v>
      </c>
      <c r="B12" s="498"/>
      <c r="C12" s="498"/>
      <c r="D12" s="19"/>
      <c r="E12" s="246"/>
      <c r="F12" s="247"/>
      <c r="G12" s="248"/>
      <c r="H12" s="249"/>
      <c r="I12" s="249"/>
      <c r="J12" s="250"/>
      <c r="K12" s="249"/>
      <c r="L12" s="251"/>
      <c r="M12" s="251"/>
      <c r="N12" s="37"/>
      <c r="O12" s="252"/>
      <c r="P12" s="253"/>
      <c r="Q12" s="254"/>
      <c r="R12" s="254"/>
      <c r="S12" s="253"/>
      <c r="T12" s="255"/>
      <c r="U12" s="255"/>
      <c r="V12" s="255"/>
      <c r="W12" s="255"/>
      <c r="X12" s="255"/>
      <c r="Y12" s="255"/>
      <c r="Z12" s="255"/>
      <c r="AA12" s="255"/>
      <c r="AB12" s="255"/>
      <c r="AC12" s="256"/>
    </row>
    <row r="13" spans="1:29" x14ac:dyDescent="0.25">
      <c r="A13" s="257"/>
      <c r="B13" s="258" t="s">
        <v>36</v>
      </c>
      <c r="C13" s="259"/>
      <c r="D13" s="259"/>
      <c r="E13" s="259"/>
      <c r="F13" s="259"/>
      <c r="G13" s="259"/>
      <c r="H13" s="260"/>
      <c r="I13" s="261"/>
      <c r="J13" s="260"/>
      <c r="K13" s="261"/>
      <c r="L13" s="262"/>
      <c r="M13" s="263"/>
      <c r="N13" s="261"/>
      <c r="O13" s="261"/>
      <c r="P13" s="261"/>
      <c r="Q13" s="264"/>
      <c r="R13" s="261"/>
      <c r="S13" s="261"/>
      <c r="T13" s="261"/>
      <c r="U13" s="261"/>
      <c r="V13" s="261"/>
      <c r="W13" s="261"/>
      <c r="X13" s="261"/>
      <c r="Y13" s="261"/>
      <c r="Z13" s="261"/>
      <c r="AA13" s="261"/>
      <c r="AB13" s="261"/>
      <c r="AC13" s="376"/>
    </row>
    <row r="14" spans="1:29" ht="15" customHeight="1" x14ac:dyDescent="0.25">
      <c r="A14" s="265"/>
      <c r="B14" s="266" t="s">
        <v>1</v>
      </c>
      <c r="C14" s="261"/>
      <c r="D14" s="261"/>
      <c r="E14" s="261"/>
      <c r="F14" s="261"/>
      <c r="G14" s="261"/>
      <c r="H14" s="260"/>
      <c r="I14" s="267"/>
      <c r="J14" s="260"/>
      <c r="K14" s="267"/>
      <c r="L14" s="262"/>
      <c r="M14" s="263"/>
      <c r="N14" s="267"/>
      <c r="O14" s="267"/>
      <c r="P14" s="267"/>
      <c r="Q14" s="268"/>
      <c r="R14" s="267"/>
      <c r="S14" s="267"/>
      <c r="T14" s="267"/>
      <c r="U14" s="267"/>
      <c r="V14" s="267"/>
      <c r="W14" s="267"/>
      <c r="X14" s="267"/>
      <c r="Y14" s="267"/>
      <c r="Z14" s="267"/>
      <c r="AA14" s="267"/>
      <c r="AB14" s="267"/>
      <c r="AC14" s="273"/>
    </row>
    <row r="15" spans="1:29" x14ac:dyDescent="0.25">
      <c r="A15" s="269">
        <f>Zalaegerszeg!A15</f>
        <v>2</v>
      </c>
      <c r="B15" s="270"/>
      <c r="C15" s="375" t="str">
        <f>Zalaegerszeg!C15</f>
        <v>Zalaegerszeg, Keleti vízbázis</v>
      </c>
      <c r="D15" s="375" t="str">
        <f>Zalaegerszeg!D15</f>
        <v>2 db új kút létesítése</v>
      </c>
      <c r="E15" s="270"/>
      <c r="F15" s="270"/>
      <c r="G15" s="270"/>
      <c r="H15" s="270"/>
      <c r="I15" s="269" t="str">
        <f>Zalaegerszeg!I15</f>
        <v>Zalaegerszeg</v>
      </c>
      <c r="J15" s="270">
        <f>SUM(O15:AC15)</f>
        <v>147500</v>
      </c>
      <c r="K15" s="270"/>
      <c r="L15" s="374">
        <f>Zalaegerszeg!L15</f>
        <v>45474</v>
      </c>
      <c r="M15" s="374">
        <f>Zalaegerszeg!M15</f>
        <v>45657</v>
      </c>
      <c r="N15" s="270" t="str">
        <f>Zalaegerszeg!N15</f>
        <v>rövid</v>
      </c>
      <c r="O15" s="373">
        <f>Zalaegerszeg!O15</f>
        <v>147500</v>
      </c>
      <c r="P15" s="253"/>
      <c r="Q15" s="254"/>
      <c r="R15" s="254"/>
      <c r="S15" s="253"/>
      <c r="T15" s="255"/>
      <c r="U15" s="255"/>
      <c r="V15" s="255"/>
      <c r="W15" s="255"/>
      <c r="X15" s="255"/>
      <c r="Y15" s="255"/>
      <c r="Z15" s="255"/>
      <c r="AA15" s="255"/>
      <c r="AB15" s="255"/>
      <c r="AC15" s="256"/>
    </row>
    <row r="16" spans="1:29" x14ac:dyDescent="0.25">
      <c r="A16" s="265"/>
      <c r="B16" s="266" t="s">
        <v>2</v>
      </c>
      <c r="C16" s="261"/>
      <c r="D16" s="261"/>
      <c r="E16" s="261"/>
      <c r="F16" s="261"/>
      <c r="G16" s="261"/>
      <c r="H16" s="267"/>
      <c r="I16" s="267"/>
      <c r="J16" s="267"/>
      <c r="K16" s="267"/>
      <c r="L16" s="263"/>
      <c r="M16" s="263"/>
      <c r="N16" s="267"/>
      <c r="O16" s="267"/>
      <c r="P16" s="267"/>
      <c r="Q16" s="268"/>
      <c r="R16" s="267"/>
      <c r="S16" s="267"/>
      <c r="T16" s="267"/>
      <c r="U16" s="267"/>
      <c r="V16" s="267"/>
      <c r="W16" s="267"/>
      <c r="X16" s="267"/>
      <c r="Y16" s="267"/>
      <c r="Z16" s="267"/>
      <c r="AA16" s="267"/>
      <c r="AB16" s="267"/>
      <c r="AC16" s="273"/>
    </row>
    <row r="17" spans="1:29" x14ac:dyDescent="0.25">
      <c r="A17" s="269"/>
      <c r="B17" s="271"/>
      <c r="C17" s="248"/>
      <c r="D17" s="248"/>
      <c r="E17" s="272"/>
      <c r="F17" s="247"/>
      <c r="G17" s="248"/>
      <c r="H17" s="249"/>
      <c r="I17" s="249"/>
      <c r="J17" s="249"/>
      <c r="K17" s="249"/>
      <c r="L17" s="251"/>
      <c r="M17" s="251"/>
      <c r="N17" s="20"/>
      <c r="O17" s="252"/>
      <c r="P17" s="253"/>
      <c r="Q17" s="254"/>
      <c r="R17" s="254"/>
      <c r="S17" s="253"/>
      <c r="T17" s="255"/>
      <c r="U17" s="255"/>
      <c r="V17" s="255"/>
      <c r="W17" s="255"/>
      <c r="X17" s="255"/>
      <c r="Y17" s="255"/>
      <c r="Z17" s="255"/>
      <c r="AA17" s="255"/>
      <c r="AB17" s="255"/>
      <c r="AC17" s="256"/>
    </row>
    <row r="18" spans="1:29" x14ac:dyDescent="0.25">
      <c r="A18" s="265"/>
      <c r="B18" s="266" t="s">
        <v>3</v>
      </c>
      <c r="C18" s="261"/>
      <c r="D18" s="261"/>
      <c r="E18" s="261"/>
      <c r="F18" s="261"/>
      <c r="G18" s="261"/>
      <c r="H18" s="267"/>
      <c r="I18" s="267"/>
      <c r="J18" s="267"/>
      <c r="K18" s="267"/>
      <c r="L18" s="263"/>
      <c r="M18" s="263"/>
      <c r="N18" s="267"/>
      <c r="O18" s="267"/>
      <c r="P18" s="267"/>
      <c r="Q18" s="268"/>
      <c r="R18" s="267"/>
      <c r="S18" s="267"/>
      <c r="T18" s="267"/>
      <c r="U18" s="267"/>
      <c r="V18" s="267"/>
      <c r="W18" s="267"/>
      <c r="X18" s="267"/>
      <c r="Y18" s="267"/>
      <c r="Z18" s="267"/>
      <c r="AA18" s="267"/>
      <c r="AB18" s="267"/>
      <c r="AC18" s="273"/>
    </row>
    <row r="19" spans="1:29" ht="15.75" thickBot="1" x14ac:dyDescent="0.3">
      <c r="A19" s="269"/>
      <c r="B19" s="271"/>
      <c r="C19" s="248"/>
      <c r="D19" s="274"/>
      <c r="E19" s="248"/>
      <c r="F19" s="63"/>
      <c r="G19" s="248"/>
      <c r="H19" s="249"/>
      <c r="I19" s="249"/>
      <c r="J19" s="250"/>
      <c r="K19" s="249"/>
      <c r="L19" s="251"/>
      <c r="M19" s="251"/>
      <c r="N19" s="20"/>
      <c r="O19" s="252"/>
      <c r="P19" s="253"/>
      <c r="Q19" s="254"/>
      <c r="R19" s="254"/>
      <c r="S19" s="275"/>
      <c r="T19" s="255"/>
      <c r="U19" s="255"/>
      <c r="V19" s="255"/>
      <c r="W19" s="255"/>
      <c r="X19" s="255"/>
      <c r="Y19" s="255"/>
      <c r="Z19" s="255"/>
      <c r="AA19" s="255"/>
      <c r="AB19" s="255"/>
      <c r="AC19" s="377"/>
    </row>
    <row r="20" spans="1:29" ht="15.75" thickBot="1" x14ac:dyDescent="0.3">
      <c r="A20" s="276"/>
      <c r="B20" s="277" t="s">
        <v>0</v>
      </c>
      <c r="C20" s="277"/>
      <c r="D20" s="277"/>
      <c r="E20" s="277"/>
      <c r="F20" s="277"/>
      <c r="G20" s="277"/>
      <c r="H20" s="277"/>
      <c r="I20" s="277"/>
      <c r="J20" s="277">
        <f>SUM(J13:J18)</f>
        <v>147500</v>
      </c>
      <c r="K20" s="277"/>
      <c r="L20" s="278"/>
      <c r="M20" s="278"/>
      <c r="N20" s="279"/>
      <c r="O20" s="280"/>
      <c r="P20" s="281"/>
      <c r="Q20" s="282"/>
      <c r="R20" s="282"/>
      <c r="S20" s="281"/>
      <c r="T20" s="283"/>
      <c r="U20" s="283"/>
      <c r="V20" s="283"/>
      <c r="W20" s="283"/>
      <c r="X20" s="283"/>
      <c r="Y20" s="283"/>
      <c r="Z20" s="283"/>
      <c r="AA20" s="283"/>
      <c r="AB20" s="283"/>
      <c r="AC20" s="284"/>
    </row>
    <row r="21" spans="1:29" x14ac:dyDescent="0.25">
      <c r="A21" s="497" t="s">
        <v>34</v>
      </c>
      <c r="B21" s="497"/>
      <c r="C21" s="497"/>
      <c r="D21" s="285"/>
      <c r="E21" s="285"/>
      <c r="F21" s="285"/>
      <c r="G21" s="285"/>
      <c r="H21" s="285"/>
      <c r="I21" s="286"/>
      <c r="L21" s="287"/>
      <c r="M21" s="287"/>
      <c r="O21" s="288"/>
      <c r="P21" s="288"/>
      <c r="Q21" s="289"/>
      <c r="R21" s="289"/>
      <c r="S21" s="288"/>
      <c r="T21" s="288"/>
      <c r="U21" s="288"/>
      <c r="V21" s="288"/>
      <c r="W21" s="288"/>
      <c r="X21" s="288"/>
      <c r="Y21" s="288"/>
      <c r="Z21" s="288"/>
      <c r="AA21" s="288"/>
      <c r="AB21" s="288"/>
      <c r="AC21" s="288"/>
    </row>
    <row r="22" spans="1:29" x14ac:dyDescent="0.25">
      <c r="A22" s="290"/>
      <c r="B22" s="291"/>
      <c r="C22" s="245" t="s">
        <v>6</v>
      </c>
      <c r="D22" s="245" t="s">
        <v>5</v>
      </c>
      <c r="E22" s="290"/>
      <c r="F22" s="290"/>
      <c r="G22" s="290"/>
      <c r="H22" s="292"/>
      <c r="I22" s="293"/>
      <c r="J22" s="292"/>
      <c r="K22" s="293"/>
      <c r="L22" s="294"/>
      <c r="M22" s="295"/>
      <c r="N22" s="291"/>
      <c r="O22" s="252"/>
      <c r="P22" s="253"/>
      <c r="Q22" s="254"/>
      <c r="R22" s="254"/>
      <c r="S22" s="253"/>
      <c r="T22" s="255"/>
      <c r="U22" s="255"/>
      <c r="V22" s="255"/>
      <c r="W22" s="255"/>
      <c r="X22" s="255"/>
      <c r="Y22" s="255"/>
      <c r="Z22" s="255"/>
      <c r="AA22" s="255"/>
      <c r="AB22" s="255"/>
      <c r="AC22" s="256"/>
    </row>
    <row r="23" spans="1:29" x14ac:dyDescent="0.25">
      <c r="A23" s="257"/>
      <c r="B23" s="258" t="s">
        <v>35</v>
      </c>
      <c r="C23" s="259"/>
      <c r="D23" s="259"/>
      <c r="E23" s="259"/>
      <c r="F23" s="259"/>
      <c r="G23" s="259"/>
      <c r="H23" s="260"/>
      <c r="I23" s="261"/>
      <c r="J23" s="260"/>
      <c r="K23" s="261"/>
      <c r="L23" s="262"/>
      <c r="M23" s="263"/>
      <c r="N23" s="261"/>
      <c r="O23" s="267"/>
      <c r="P23" s="267"/>
      <c r="Q23" s="268"/>
      <c r="R23" s="267"/>
      <c r="S23" s="267"/>
      <c r="T23" s="267"/>
      <c r="U23" s="267"/>
      <c r="V23" s="267"/>
      <c r="W23" s="267"/>
      <c r="X23" s="267"/>
      <c r="Y23" s="267"/>
      <c r="Z23" s="267"/>
      <c r="AA23" s="267"/>
      <c r="AB23" s="267"/>
      <c r="AC23" s="273"/>
    </row>
    <row r="24" spans="1:29" x14ac:dyDescent="0.25">
      <c r="A24" s="265"/>
      <c r="B24" s="266" t="s">
        <v>1</v>
      </c>
      <c r="C24" s="261"/>
      <c r="D24" s="261"/>
      <c r="E24" s="261"/>
      <c r="F24" s="261"/>
      <c r="G24" s="261"/>
      <c r="H24" s="260"/>
      <c r="I24" s="267"/>
      <c r="J24" s="260"/>
      <c r="K24" s="267"/>
      <c r="L24" s="262"/>
      <c r="M24" s="263"/>
      <c r="N24" s="267"/>
      <c r="O24" s="267"/>
      <c r="P24" s="267"/>
      <c r="Q24" s="268"/>
      <c r="R24" s="267"/>
      <c r="S24" s="267"/>
      <c r="T24" s="267"/>
      <c r="U24" s="267"/>
      <c r="V24" s="267"/>
      <c r="W24" s="267"/>
      <c r="X24" s="267"/>
      <c r="Y24" s="267"/>
      <c r="Z24" s="267"/>
      <c r="AA24" s="267"/>
      <c r="AB24" s="267"/>
      <c r="AC24" s="273"/>
    </row>
    <row r="25" spans="1:29" s="298" customFormat="1" x14ac:dyDescent="0.25">
      <c r="A25" s="269"/>
      <c r="B25" s="271"/>
      <c r="C25" s="250"/>
      <c r="D25" s="250"/>
      <c r="E25" s="250"/>
      <c r="F25" s="250"/>
      <c r="G25" s="250"/>
      <c r="H25" s="296"/>
      <c r="I25" s="249"/>
      <c r="J25" s="296"/>
      <c r="K25" s="249"/>
      <c r="L25" s="297"/>
      <c r="M25" s="251"/>
      <c r="N25" s="249"/>
      <c r="O25" s="252"/>
      <c r="P25" s="253"/>
      <c r="Q25" s="254"/>
      <c r="R25" s="254"/>
      <c r="S25" s="253"/>
      <c r="T25" s="255"/>
      <c r="U25" s="255"/>
      <c r="V25" s="255"/>
      <c r="W25" s="255"/>
      <c r="X25" s="255"/>
      <c r="Y25" s="255"/>
      <c r="Z25" s="255"/>
      <c r="AA25" s="255"/>
      <c r="AB25" s="255"/>
      <c r="AC25" s="256"/>
    </row>
    <row r="26" spans="1:29" x14ac:dyDescent="0.25">
      <c r="A26" s="265"/>
      <c r="B26" s="266" t="s">
        <v>2</v>
      </c>
      <c r="C26" s="261"/>
      <c r="D26" s="261"/>
      <c r="E26" s="261"/>
      <c r="F26" s="261"/>
      <c r="G26" s="261"/>
      <c r="H26" s="267"/>
      <c r="I26" s="267"/>
      <c r="J26" s="267"/>
      <c r="K26" s="267"/>
      <c r="L26" s="263"/>
      <c r="M26" s="263"/>
      <c r="N26" s="267"/>
      <c r="O26" s="267"/>
      <c r="P26" s="267"/>
      <c r="Q26" s="268"/>
      <c r="R26" s="267"/>
      <c r="S26" s="267"/>
      <c r="T26" s="267"/>
      <c r="U26" s="267"/>
      <c r="V26" s="267"/>
      <c r="W26" s="267"/>
      <c r="X26" s="267"/>
      <c r="Y26" s="267"/>
      <c r="Z26" s="267"/>
      <c r="AA26" s="267"/>
      <c r="AB26" s="267"/>
      <c r="AC26" s="273"/>
    </row>
    <row r="27" spans="1:29" x14ac:dyDescent="0.25">
      <c r="A27" s="269"/>
      <c r="B27" s="271"/>
      <c r="C27" s="299"/>
      <c r="D27" s="250"/>
      <c r="E27" s="300"/>
      <c r="F27" s="300"/>
      <c r="G27" s="300"/>
      <c r="H27" s="249"/>
      <c r="I27" s="249"/>
      <c r="J27" s="250"/>
      <c r="K27" s="249"/>
      <c r="L27" s="251"/>
      <c r="M27" s="251"/>
      <c r="N27" s="37"/>
      <c r="O27" s="252"/>
      <c r="P27" s="253"/>
      <c r="Q27" s="254"/>
      <c r="R27" s="254"/>
      <c r="S27" s="253"/>
      <c r="T27" s="255"/>
      <c r="U27" s="255"/>
      <c r="V27" s="255"/>
      <c r="W27" s="255"/>
      <c r="X27" s="255"/>
      <c r="Y27" s="255"/>
      <c r="Z27" s="255"/>
      <c r="AA27" s="255"/>
      <c r="AB27" s="255"/>
      <c r="AC27" s="256"/>
    </row>
    <row r="28" spans="1:29" x14ac:dyDescent="0.25">
      <c r="A28" s="265"/>
      <c r="B28" s="266" t="s">
        <v>3</v>
      </c>
      <c r="C28" s="261"/>
      <c r="D28" s="261"/>
      <c r="E28" s="261"/>
      <c r="F28" s="261"/>
      <c r="G28" s="261"/>
      <c r="H28" s="267"/>
      <c r="I28" s="267"/>
      <c r="J28" s="267"/>
      <c r="K28" s="267"/>
      <c r="L28" s="263"/>
      <c r="M28" s="263"/>
      <c r="N28" s="267"/>
      <c r="O28" s="267"/>
      <c r="P28" s="267"/>
      <c r="Q28" s="268"/>
      <c r="R28" s="267"/>
      <c r="S28" s="267"/>
      <c r="T28" s="267"/>
      <c r="U28" s="267"/>
      <c r="V28" s="267"/>
      <c r="W28" s="267"/>
      <c r="X28" s="267"/>
      <c r="Y28" s="267"/>
      <c r="Z28" s="267"/>
      <c r="AA28" s="267"/>
      <c r="AB28" s="267"/>
      <c r="AC28" s="273"/>
    </row>
    <row r="29" spans="1:29" x14ac:dyDescent="0.25">
      <c r="A29" s="269"/>
      <c r="B29" s="271"/>
      <c r="C29" s="299"/>
      <c r="D29" s="250"/>
      <c r="E29" s="300"/>
      <c r="F29" s="300"/>
      <c r="G29" s="300"/>
      <c r="H29" s="249"/>
      <c r="I29" s="249"/>
      <c r="J29" s="250"/>
      <c r="K29" s="249"/>
      <c r="L29" s="251"/>
      <c r="M29" s="251"/>
      <c r="N29" s="37"/>
      <c r="O29" s="252"/>
      <c r="P29" s="253"/>
      <c r="Q29" s="254"/>
      <c r="R29" s="254"/>
      <c r="S29" s="253"/>
      <c r="T29" s="255"/>
      <c r="U29" s="255"/>
      <c r="V29" s="255"/>
      <c r="W29" s="255"/>
      <c r="X29" s="255"/>
      <c r="Y29" s="255"/>
      <c r="Z29" s="255"/>
      <c r="AA29" s="255"/>
      <c r="AB29" s="255"/>
      <c r="AC29" s="256"/>
    </row>
    <row r="30" spans="1:29" x14ac:dyDescent="0.25">
      <c r="A30" s="265"/>
      <c r="B30" s="267" t="s">
        <v>37</v>
      </c>
      <c r="C30" s="261"/>
      <c r="D30" s="261"/>
      <c r="E30" s="261"/>
      <c r="F30" s="261"/>
      <c r="G30" s="261"/>
      <c r="H30" s="267"/>
      <c r="I30" s="267"/>
      <c r="J30" s="267"/>
      <c r="K30" s="267"/>
      <c r="L30" s="263"/>
      <c r="M30" s="263"/>
      <c r="N30" s="267"/>
      <c r="O30" s="267"/>
      <c r="P30" s="267"/>
      <c r="Q30" s="268"/>
      <c r="R30" s="267"/>
      <c r="S30" s="267"/>
      <c r="T30" s="267"/>
      <c r="U30" s="267"/>
      <c r="V30" s="267"/>
      <c r="W30" s="267"/>
      <c r="X30" s="267"/>
      <c r="Y30" s="267"/>
      <c r="Z30" s="267"/>
      <c r="AA30" s="267"/>
      <c r="AB30" s="267"/>
      <c r="AC30" s="273"/>
    </row>
    <row r="31" spans="1:29" s="298" customFormat="1" x14ac:dyDescent="0.25">
      <c r="A31" s="301"/>
      <c r="B31" s="302" t="s">
        <v>1</v>
      </c>
      <c r="C31" s="303"/>
      <c r="D31" s="303"/>
      <c r="E31" s="303"/>
      <c r="F31" s="303"/>
      <c r="G31" s="303"/>
      <c r="H31" s="304"/>
      <c r="I31" s="304"/>
      <c r="J31" s="304"/>
      <c r="K31" s="304"/>
      <c r="L31" s="305"/>
      <c r="M31" s="305"/>
      <c r="N31" s="304"/>
      <c r="O31" s="304"/>
      <c r="P31" s="304"/>
      <c r="Q31" s="306"/>
      <c r="R31" s="304"/>
      <c r="S31" s="304"/>
      <c r="T31" s="304"/>
      <c r="U31" s="304"/>
      <c r="V31" s="304"/>
      <c r="W31" s="304"/>
      <c r="X31" s="304"/>
      <c r="Y31" s="304"/>
      <c r="Z31" s="304"/>
      <c r="AA31" s="304"/>
      <c r="AB31" s="304"/>
      <c r="AC31" s="307"/>
    </row>
    <row r="32" spans="1:29" x14ac:dyDescent="0.25">
      <c r="A32" s="269"/>
      <c r="B32" s="271"/>
      <c r="C32" s="250"/>
      <c r="D32" s="250"/>
      <c r="E32" s="250"/>
      <c r="F32" s="250"/>
      <c r="G32" s="250"/>
      <c r="H32" s="249"/>
      <c r="I32" s="249"/>
      <c r="J32" s="249"/>
      <c r="K32" s="249"/>
      <c r="L32" s="251"/>
      <c r="M32" s="251"/>
      <c r="N32" s="291"/>
      <c r="O32" s="252"/>
      <c r="P32" s="253"/>
      <c r="Q32" s="254"/>
      <c r="R32" s="254"/>
      <c r="S32" s="253"/>
      <c r="T32" s="255"/>
      <c r="U32" s="255"/>
      <c r="V32" s="255"/>
      <c r="W32" s="255"/>
      <c r="X32" s="255"/>
      <c r="Y32" s="255"/>
      <c r="Z32" s="255"/>
      <c r="AA32" s="255"/>
      <c r="AB32" s="255"/>
      <c r="AC32" s="256"/>
    </row>
    <row r="33" spans="1:29" s="298" customFormat="1" x14ac:dyDescent="0.25">
      <c r="A33" s="301"/>
      <c r="B33" s="302" t="s">
        <v>2</v>
      </c>
      <c r="C33" s="303"/>
      <c r="D33" s="303"/>
      <c r="E33" s="303"/>
      <c r="F33" s="303"/>
      <c r="G33" s="303"/>
      <c r="H33" s="304"/>
      <c r="I33" s="304"/>
      <c r="J33" s="304"/>
      <c r="K33" s="304"/>
      <c r="L33" s="305"/>
      <c r="M33" s="305"/>
      <c r="N33" s="308"/>
      <c r="O33" s="304"/>
      <c r="P33" s="304"/>
      <c r="Q33" s="306"/>
      <c r="R33" s="304"/>
      <c r="S33" s="304"/>
      <c r="T33" s="304"/>
      <c r="U33" s="304"/>
      <c r="V33" s="304"/>
      <c r="W33" s="304"/>
      <c r="X33" s="304"/>
      <c r="Y33" s="304"/>
      <c r="Z33" s="304"/>
      <c r="AA33" s="304"/>
      <c r="AB33" s="304"/>
      <c r="AC33" s="307"/>
    </row>
    <row r="34" spans="1:29" ht="50.25" customHeight="1" x14ac:dyDescent="0.25">
      <c r="A34" s="309">
        <f>Zalaegerszeg!A34</f>
        <v>3</v>
      </c>
      <c r="B34" s="271"/>
      <c r="C34" s="310" t="str">
        <f>Zalaegerszeg!C34</f>
        <v>É-i vízbázis és vízműtelep kiépítése</v>
      </c>
      <c r="D34" s="310" t="str">
        <f>Zalaegerszeg!D34</f>
        <v>ivóvízminőség javítása és vízellátásának fejlesztése</v>
      </c>
      <c r="E34" s="250"/>
      <c r="F34" s="250"/>
      <c r="G34" s="250"/>
      <c r="H34" s="249"/>
      <c r="I34" s="311" t="str">
        <f>Zalaegerszeg!I34</f>
        <v>Zalaegerszeg</v>
      </c>
      <c r="J34" s="311">
        <f>Zalaegerszeg!J34</f>
        <v>1500000</v>
      </c>
      <c r="K34" s="249"/>
      <c r="L34" s="312">
        <f>Zalaegerszeg!L34</f>
        <v>47849</v>
      </c>
      <c r="M34" s="312">
        <f>Zalaegerszeg!M34</f>
        <v>48213</v>
      </c>
      <c r="N34" s="311" t="str">
        <f>Zalaegerszeg!N34</f>
        <v>hosszú</v>
      </c>
      <c r="O34" s="252"/>
      <c r="P34" s="253"/>
      <c r="Q34" s="254"/>
      <c r="R34" s="254"/>
      <c r="S34" s="253"/>
      <c r="T34" s="255"/>
      <c r="U34" s="255"/>
      <c r="V34" s="255">
        <f>Zalaegerszeg!V34</f>
        <v>1500000</v>
      </c>
      <c r="W34" s="255"/>
      <c r="X34" s="255"/>
      <c r="Y34" s="255"/>
      <c r="Z34" s="255"/>
      <c r="AA34" s="255"/>
      <c r="AB34" s="255"/>
      <c r="AC34" s="256"/>
    </row>
    <row r="35" spans="1:29" s="298" customFormat="1" x14ac:dyDescent="0.25">
      <c r="A35" s="301"/>
      <c r="B35" s="302" t="s">
        <v>3</v>
      </c>
      <c r="C35" s="303"/>
      <c r="D35" s="303"/>
      <c r="E35" s="303"/>
      <c r="F35" s="303"/>
      <c r="G35" s="303"/>
      <c r="H35" s="304"/>
      <c r="I35" s="304"/>
      <c r="J35" s="304"/>
      <c r="K35" s="304"/>
      <c r="L35" s="305"/>
      <c r="M35" s="305"/>
      <c r="N35" s="308"/>
      <c r="O35" s="304"/>
      <c r="P35" s="304"/>
      <c r="Q35" s="306"/>
      <c r="R35" s="304"/>
      <c r="S35" s="304"/>
      <c r="T35" s="304"/>
      <c r="U35" s="304"/>
      <c r="V35" s="304"/>
      <c r="W35" s="304"/>
      <c r="X35" s="304"/>
      <c r="Y35" s="304"/>
      <c r="Z35" s="304"/>
      <c r="AA35" s="304"/>
      <c r="AB35" s="304"/>
      <c r="AC35" s="307"/>
    </row>
    <row r="36" spans="1:29" ht="15.75" thickBot="1" x14ac:dyDescent="0.3">
      <c r="A36" s="313"/>
      <c r="B36" s="314"/>
      <c r="C36" s="315"/>
      <c r="D36" s="315"/>
      <c r="E36" s="315"/>
      <c r="F36" s="315"/>
      <c r="G36" s="315"/>
      <c r="H36" s="316"/>
      <c r="I36" s="316"/>
      <c r="J36" s="316"/>
      <c r="K36" s="316"/>
      <c r="L36" s="317"/>
      <c r="M36" s="317"/>
      <c r="N36" s="318"/>
      <c r="O36" s="319"/>
      <c r="P36" s="320"/>
      <c r="Q36" s="321"/>
      <c r="R36" s="321"/>
      <c r="S36" s="320"/>
      <c r="T36" s="322"/>
      <c r="U36" s="322"/>
      <c r="V36" s="322"/>
      <c r="W36" s="322"/>
      <c r="X36" s="322"/>
      <c r="Y36" s="322"/>
      <c r="Z36" s="322"/>
      <c r="AA36" s="322"/>
      <c r="AB36" s="322"/>
      <c r="AC36" s="323"/>
    </row>
    <row r="37" spans="1:29" ht="15.75" thickBot="1" x14ac:dyDescent="0.3">
      <c r="A37" s="324"/>
      <c r="B37" s="325" t="s">
        <v>38</v>
      </c>
      <c r="C37" s="326"/>
      <c r="D37" s="326"/>
      <c r="E37" s="326"/>
      <c r="F37" s="326"/>
      <c r="G37" s="326"/>
      <c r="H37" s="327"/>
      <c r="I37" s="327"/>
      <c r="J37" s="327">
        <f>SUM(J23:J36)</f>
        <v>1500000</v>
      </c>
      <c r="K37" s="327"/>
      <c r="L37" s="328"/>
      <c r="M37" s="328"/>
      <c r="N37" s="279"/>
      <c r="O37" s="329"/>
      <c r="P37" s="330"/>
      <c r="Q37" s="331"/>
      <c r="R37" s="331"/>
      <c r="S37" s="330"/>
      <c r="T37" s="332"/>
      <c r="U37" s="332"/>
      <c r="V37" s="332"/>
      <c r="W37" s="332"/>
      <c r="X37" s="332"/>
      <c r="Y37" s="332"/>
      <c r="Z37" s="332"/>
      <c r="AA37" s="332"/>
      <c r="AB37" s="332"/>
      <c r="AC37" s="333"/>
    </row>
    <row r="38" spans="1:29" x14ac:dyDescent="0.25">
      <c r="A38" s="497" t="s">
        <v>39</v>
      </c>
      <c r="B38" s="497"/>
      <c r="C38" s="497"/>
      <c r="D38" s="285"/>
      <c r="E38" s="285"/>
      <c r="F38" s="285"/>
      <c r="G38" s="285"/>
      <c r="H38" s="285"/>
      <c r="I38" s="286"/>
      <c r="L38" s="287"/>
      <c r="M38" s="287"/>
      <c r="O38" s="288"/>
      <c r="P38" s="288"/>
      <c r="Q38" s="289"/>
      <c r="R38" s="289"/>
      <c r="S38" s="288"/>
      <c r="T38" s="288"/>
      <c r="U38" s="288"/>
      <c r="V38" s="288"/>
      <c r="W38" s="288"/>
      <c r="X38" s="288"/>
      <c r="Y38" s="288"/>
      <c r="Z38" s="288"/>
      <c r="AA38" s="288"/>
      <c r="AB38" s="288"/>
      <c r="AC38" s="288"/>
    </row>
    <row r="39" spans="1:29" x14ac:dyDescent="0.25">
      <c r="A39" s="290"/>
      <c r="B39" s="291"/>
      <c r="C39" s="245" t="s">
        <v>6</v>
      </c>
      <c r="D39" s="245" t="s">
        <v>5</v>
      </c>
      <c r="E39" s="290"/>
      <c r="F39" s="290"/>
      <c r="G39" s="290"/>
      <c r="H39" s="292"/>
      <c r="I39" s="293"/>
      <c r="J39" s="292"/>
      <c r="K39" s="293"/>
      <c r="L39" s="294"/>
      <c r="M39" s="295"/>
      <c r="N39" s="291"/>
      <c r="O39" s="252"/>
      <c r="P39" s="253"/>
      <c r="Q39" s="254"/>
      <c r="R39" s="254"/>
      <c r="S39" s="253"/>
      <c r="T39" s="255"/>
      <c r="U39" s="255"/>
      <c r="V39" s="255"/>
      <c r="W39" s="255"/>
      <c r="X39" s="255"/>
      <c r="Y39" s="255"/>
      <c r="Z39" s="255"/>
      <c r="AA39" s="255"/>
      <c r="AB39" s="255"/>
      <c r="AC39" s="256"/>
    </row>
    <row r="40" spans="1:29" x14ac:dyDescent="0.25">
      <c r="A40" s="257"/>
      <c r="B40" s="258" t="s">
        <v>40</v>
      </c>
      <c r="C40" s="259"/>
      <c r="D40" s="259"/>
      <c r="E40" s="259"/>
      <c r="F40" s="259"/>
      <c r="G40" s="259"/>
      <c r="H40" s="260"/>
      <c r="I40" s="261"/>
      <c r="J40" s="260"/>
      <c r="K40" s="261"/>
      <c r="L40" s="262"/>
      <c r="M40" s="263"/>
      <c r="N40" s="261"/>
      <c r="O40" s="267"/>
      <c r="P40" s="267"/>
      <c r="Q40" s="268"/>
      <c r="R40" s="267"/>
      <c r="S40" s="267"/>
      <c r="T40" s="267"/>
      <c r="U40" s="267"/>
      <c r="V40" s="267"/>
      <c r="W40" s="267"/>
      <c r="X40" s="267"/>
      <c r="Y40" s="267"/>
      <c r="Z40" s="267"/>
      <c r="AA40" s="267"/>
      <c r="AB40" s="267"/>
      <c r="AC40" s="273"/>
    </row>
    <row r="41" spans="1:29" x14ac:dyDescent="0.25">
      <c r="A41" s="265"/>
      <c r="B41" s="266" t="s">
        <v>1</v>
      </c>
      <c r="C41" s="261"/>
      <c r="D41" s="261"/>
      <c r="E41" s="261"/>
      <c r="F41" s="261"/>
      <c r="G41" s="261"/>
      <c r="H41" s="260"/>
      <c r="I41" s="267"/>
      <c r="J41" s="260"/>
      <c r="K41" s="267"/>
      <c r="L41" s="262"/>
      <c r="M41" s="263"/>
      <c r="N41" s="267"/>
      <c r="O41" s="267"/>
      <c r="P41" s="267"/>
      <c r="Q41" s="268"/>
      <c r="R41" s="267"/>
      <c r="S41" s="267"/>
      <c r="T41" s="267"/>
      <c r="U41" s="267"/>
      <c r="V41" s="267"/>
      <c r="W41" s="267"/>
      <c r="X41" s="267"/>
      <c r="Y41" s="267"/>
      <c r="Z41" s="267"/>
      <c r="AA41" s="267"/>
      <c r="AB41" s="267"/>
      <c r="AC41" s="273"/>
    </row>
    <row r="42" spans="1:29" ht="50.25" customHeight="1" x14ac:dyDescent="0.25">
      <c r="A42" s="309">
        <f>Zalaegerszeg!A42</f>
        <v>1</v>
      </c>
      <c r="B42" s="271"/>
      <c r="C42" s="310" t="str">
        <f>Zalaegerszeg!C42</f>
        <v>Zalaegerszeg Nekeresdi u.</v>
      </c>
      <c r="D42" s="310" t="str">
        <f>Zalaegerszeg!D42</f>
        <v>körvezetékesítés</v>
      </c>
      <c r="E42" s="250">
        <f>Zalaegerszeg!E42</f>
        <v>0</v>
      </c>
      <c r="F42" s="250">
        <f>Zalaegerszeg!F42</f>
        <v>0</v>
      </c>
      <c r="G42" s="250">
        <f>Zalaegerszeg!G42</f>
        <v>0</v>
      </c>
      <c r="H42" s="249"/>
      <c r="I42" s="311" t="str">
        <f>Zalaegerszeg!I42</f>
        <v>Zalaegerszeg</v>
      </c>
      <c r="J42" s="311">
        <f>SUM(O42:AC42)</f>
        <v>52080</v>
      </c>
      <c r="K42" s="249"/>
      <c r="L42" s="312">
        <f>Zalaegerszeg!L42</f>
        <v>45292</v>
      </c>
      <c r="M42" s="312">
        <f>Zalaegerszeg!M42</f>
        <v>45657</v>
      </c>
      <c r="N42" s="311" t="str">
        <f>Zalaegerszeg!N42</f>
        <v>rövid</v>
      </c>
      <c r="O42" s="252">
        <f>Zalaegerszeg!O42</f>
        <v>52080</v>
      </c>
      <c r="P42" s="253"/>
      <c r="Q42" s="254"/>
      <c r="R42" s="254"/>
      <c r="S42" s="253"/>
      <c r="T42" s="255"/>
      <c r="U42" s="255"/>
      <c r="V42" s="255"/>
      <c r="W42" s="255"/>
      <c r="X42" s="255"/>
      <c r="Y42" s="255"/>
      <c r="Z42" s="255"/>
      <c r="AA42" s="255"/>
      <c r="AB42" s="255"/>
      <c r="AC42" s="256"/>
    </row>
    <row r="43" spans="1:29" x14ac:dyDescent="0.25">
      <c r="A43" s="265"/>
      <c r="B43" s="266" t="s">
        <v>2</v>
      </c>
      <c r="C43" s="261"/>
      <c r="D43" s="261"/>
      <c r="E43" s="261"/>
      <c r="F43" s="261"/>
      <c r="G43" s="261"/>
      <c r="H43" s="267"/>
      <c r="I43" s="267"/>
      <c r="J43" s="267"/>
      <c r="K43" s="267"/>
      <c r="L43" s="263"/>
      <c r="M43" s="263"/>
      <c r="N43" s="267"/>
      <c r="O43" s="267"/>
      <c r="P43" s="267"/>
      <c r="Q43" s="268"/>
      <c r="R43" s="267"/>
      <c r="S43" s="267"/>
      <c r="T43" s="267"/>
      <c r="U43" s="267"/>
      <c r="V43" s="267"/>
      <c r="W43" s="267"/>
      <c r="X43" s="267"/>
      <c r="Y43" s="267"/>
      <c r="Z43" s="267"/>
      <c r="AA43" s="267"/>
      <c r="AB43" s="267"/>
      <c r="AC43" s="273"/>
    </row>
    <row r="44" spans="1:29" x14ac:dyDescent="0.25">
      <c r="A44" s="269"/>
      <c r="B44" s="271"/>
      <c r="C44" s="299"/>
      <c r="D44" s="250"/>
      <c r="E44" s="300"/>
      <c r="F44" s="300"/>
      <c r="G44" s="300"/>
      <c r="H44" s="249"/>
      <c r="I44" s="249"/>
      <c r="J44" s="250"/>
      <c r="K44" s="249"/>
      <c r="L44" s="251"/>
      <c r="M44" s="251"/>
      <c r="N44" s="37"/>
      <c r="O44" s="252"/>
      <c r="P44" s="253"/>
      <c r="Q44" s="254"/>
      <c r="R44" s="254"/>
      <c r="S44" s="253"/>
      <c r="T44" s="255"/>
      <c r="U44" s="255"/>
      <c r="V44" s="255"/>
      <c r="W44" s="255"/>
      <c r="X44" s="255"/>
      <c r="Y44" s="255"/>
      <c r="Z44" s="255"/>
      <c r="AA44" s="255"/>
      <c r="AB44" s="255"/>
      <c r="AC44" s="256"/>
    </row>
    <row r="45" spans="1:29" x14ac:dyDescent="0.25">
      <c r="A45" s="265"/>
      <c r="B45" s="266" t="s">
        <v>3</v>
      </c>
      <c r="C45" s="261"/>
      <c r="D45" s="261"/>
      <c r="E45" s="261"/>
      <c r="F45" s="261"/>
      <c r="G45" s="261"/>
      <c r="H45" s="267"/>
      <c r="I45" s="267"/>
      <c r="J45" s="267"/>
      <c r="K45" s="267"/>
      <c r="L45" s="263"/>
      <c r="M45" s="263"/>
      <c r="N45" s="267"/>
      <c r="O45" s="267"/>
      <c r="P45" s="267"/>
      <c r="Q45" s="268"/>
      <c r="R45" s="267"/>
      <c r="S45" s="267"/>
      <c r="T45" s="267"/>
      <c r="U45" s="267"/>
      <c r="V45" s="267"/>
      <c r="W45" s="267"/>
      <c r="X45" s="267"/>
      <c r="Y45" s="267"/>
      <c r="Z45" s="267"/>
      <c r="AA45" s="267"/>
      <c r="AB45" s="267"/>
      <c r="AC45" s="273"/>
    </row>
    <row r="46" spans="1:29" ht="15.75" thickBot="1" x14ac:dyDescent="0.3">
      <c r="A46" s="269"/>
      <c r="B46" s="271"/>
      <c r="C46" s="250"/>
      <c r="D46" s="250"/>
      <c r="E46" s="250"/>
      <c r="F46" s="250"/>
      <c r="G46" s="250"/>
      <c r="H46" s="249"/>
      <c r="I46" s="249"/>
      <c r="J46" s="249"/>
      <c r="K46" s="249"/>
      <c r="L46" s="251"/>
      <c r="M46" s="251"/>
      <c r="N46" s="249"/>
      <c r="O46" s="334"/>
      <c r="P46" s="335"/>
      <c r="Q46" s="336"/>
      <c r="R46" s="335"/>
      <c r="S46" s="335"/>
      <c r="T46" s="337"/>
      <c r="U46" s="337"/>
      <c r="V46" s="337"/>
      <c r="W46" s="337"/>
      <c r="X46" s="337"/>
      <c r="Y46" s="337"/>
      <c r="Z46" s="337"/>
      <c r="AA46" s="337"/>
      <c r="AB46" s="337"/>
      <c r="AC46" s="338"/>
    </row>
    <row r="47" spans="1:29" ht="15.75" thickBot="1" x14ac:dyDescent="0.3">
      <c r="A47" s="324"/>
      <c r="B47" s="325" t="s">
        <v>38</v>
      </c>
      <c r="C47" s="326"/>
      <c r="D47" s="326"/>
      <c r="E47" s="326"/>
      <c r="F47" s="326"/>
      <c r="G47" s="326"/>
      <c r="H47" s="327"/>
      <c r="I47" s="327"/>
      <c r="J47" s="327">
        <f>SUM(J40:J46)</f>
        <v>52080</v>
      </c>
      <c r="K47" s="327"/>
      <c r="L47" s="328"/>
      <c r="M47" s="328"/>
      <c r="N47" s="279"/>
      <c r="O47" s="329"/>
      <c r="P47" s="330"/>
      <c r="Q47" s="331"/>
      <c r="R47" s="331"/>
      <c r="S47" s="330"/>
      <c r="T47" s="332"/>
      <c r="U47" s="332"/>
      <c r="V47" s="332"/>
      <c r="W47" s="332"/>
      <c r="X47" s="332"/>
      <c r="Y47" s="332"/>
      <c r="Z47" s="332"/>
      <c r="AA47" s="332"/>
      <c r="AB47" s="332"/>
      <c r="AC47" s="333"/>
    </row>
    <row r="48" spans="1:29" x14ac:dyDescent="0.25">
      <c r="A48" s="265"/>
      <c r="B48" s="267" t="s">
        <v>41</v>
      </c>
      <c r="C48" s="261"/>
      <c r="D48" s="261"/>
      <c r="E48" s="261"/>
      <c r="F48" s="261"/>
      <c r="G48" s="261"/>
      <c r="H48" s="267"/>
      <c r="I48" s="267"/>
      <c r="J48" s="267"/>
      <c r="K48" s="267"/>
      <c r="L48" s="263"/>
      <c r="M48" s="263"/>
      <c r="N48" s="267"/>
      <c r="O48" s="267"/>
      <c r="P48" s="267"/>
      <c r="Q48" s="268"/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73"/>
    </row>
    <row r="49" spans="1:29" s="298" customFormat="1" x14ac:dyDescent="0.25">
      <c r="A49" s="301"/>
      <c r="B49" s="302" t="s">
        <v>1</v>
      </c>
      <c r="C49" s="303"/>
      <c r="D49" s="303"/>
      <c r="E49" s="303"/>
      <c r="F49" s="303"/>
      <c r="G49" s="303"/>
      <c r="H49" s="304"/>
      <c r="I49" s="304"/>
      <c r="J49" s="304"/>
      <c r="K49" s="304"/>
      <c r="L49" s="305"/>
      <c r="M49" s="305"/>
      <c r="N49" s="304"/>
      <c r="O49" s="304"/>
      <c r="P49" s="304"/>
      <c r="Q49" s="306"/>
      <c r="R49" s="304"/>
      <c r="S49" s="304"/>
      <c r="T49" s="304"/>
      <c r="U49" s="304"/>
      <c r="V49" s="304"/>
      <c r="W49" s="304"/>
      <c r="X49" s="304"/>
      <c r="Y49" s="304"/>
      <c r="Z49" s="304"/>
      <c r="AA49" s="304"/>
      <c r="AB49" s="304"/>
      <c r="AC49" s="307"/>
    </row>
    <row r="50" spans="1:29" x14ac:dyDescent="0.25">
      <c r="A50" s="269"/>
      <c r="B50" s="271"/>
      <c r="C50" s="250"/>
      <c r="D50" s="250"/>
      <c r="E50" s="250"/>
      <c r="F50" s="250"/>
      <c r="G50" s="250"/>
      <c r="H50" s="249"/>
      <c r="I50" s="249"/>
      <c r="J50" s="249"/>
      <c r="K50" s="249"/>
      <c r="L50" s="251"/>
      <c r="M50" s="251"/>
      <c r="N50" s="291"/>
      <c r="O50" s="252"/>
      <c r="P50" s="253"/>
      <c r="Q50" s="254"/>
      <c r="R50" s="254"/>
      <c r="S50" s="253"/>
      <c r="T50" s="255"/>
      <c r="U50" s="255"/>
      <c r="V50" s="255"/>
      <c r="W50" s="255"/>
      <c r="X50" s="255"/>
      <c r="Y50" s="255"/>
      <c r="Z50" s="255"/>
      <c r="AA50" s="255"/>
      <c r="AB50" s="255"/>
      <c r="AC50" s="256"/>
    </row>
    <row r="51" spans="1:29" s="298" customFormat="1" x14ac:dyDescent="0.25">
      <c r="A51" s="301"/>
      <c r="B51" s="302" t="s">
        <v>2</v>
      </c>
      <c r="C51" s="303"/>
      <c r="D51" s="303"/>
      <c r="E51" s="303"/>
      <c r="F51" s="303"/>
      <c r="G51" s="303"/>
      <c r="H51" s="304"/>
      <c r="I51" s="304"/>
      <c r="J51" s="304"/>
      <c r="K51" s="304"/>
      <c r="L51" s="305"/>
      <c r="M51" s="305"/>
      <c r="N51" s="308"/>
      <c r="O51" s="304"/>
      <c r="P51" s="304"/>
      <c r="Q51" s="306"/>
      <c r="R51" s="304"/>
      <c r="S51" s="304"/>
      <c r="T51" s="304"/>
      <c r="U51" s="304"/>
      <c r="V51" s="304"/>
      <c r="W51" s="304"/>
      <c r="X51" s="304"/>
      <c r="Y51" s="304"/>
      <c r="Z51" s="304"/>
      <c r="AA51" s="304"/>
      <c r="AB51" s="304"/>
      <c r="AC51" s="307"/>
    </row>
    <row r="52" spans="1:29" x14ac:dyDescent="0.25">
      <c r="A52" s="269"/>
      <c r="B52" s="271"/>
      <c r="C52" s="250"/>
      <c r="D52" s="250"/>
      <c r="E52" s="250"/>
      <c r="F52" s="250"/>
      <c r="G52" s="250"/>
      <c r="H52" s="249"/>
      <c r="I52" s="249"/>
      <c r="J52" s="249"/>
      <c r="K52" s="249"/>
      <c r="L52" s="251"/>
      <c r="M52" s="251"/>
      <c r="N52" s="291"/>
      <c r="O52" s="252"/>
      <c r="P52" s="253"/>
      <c r="Q52" s="254"/>
      <c r="R52" s="254"/>
      <c r="S52" s="253"/>
      <c r="T52" s="255"/>
      <c r="U52" s="255"/>
      <c r="V52" s="255"/>
      <c r="W52" s="255"/>
      <c r="X52" s="255"/>
      <c r="Y52" s="255"/>
      <c r="Z52" s="255"/>
      <c r="AA52" s="255"/>
      <c r="AB52" s="255"/>
      <c r="AC52" s="256"/>
    </row>
    <row r="53" spans="1:29" s="298" customFormat="1" x14ac:dyDescent="0.25">
      <c r="A53" s="301"/>
      <c r="B53" s="302" t="s">
        <v>3</v>
      </c>
      <c r="C53" s="303"/>
      <c r="D53" s="303"/>
      <c r="E53" s="303"/>
      <c r="F53" s="303"/>
      <c r="G53" s="303"/>
      <c r="H53" s="304"/>
      <c r="I53" s="304"/>
      <c r="J53" s="304"/>
      <c r="K53" s="304"/>
      <c r="L53" s="305"/>
      <c r="M53" s="305"/>
      <c r="N53" s="308"/>
      <c r="O53" s="304"/>
      <c r="P53" s="304"/>
      <c r="Q53" s="306"/>
      <c r="R53" s="304"/>
      <c r="S53" s="304"/>
      <c r="T53" s="304"/>
      <c r="U53" s="304"/>
      <c r="V53" s="304"/>
      <c r="W53" s="304"/>
      <c r="X53" s="304"/>
      <c r="Y53" s="304"/>
      <c r="Z53" s="304"/>
      <c r="AA53" s="304"/>
      <c r="AB53" s="304"/>
      <c r="AC53" s="307"/>
    </row>
    <row r="54" spans="1:29" x14ac:dyDescent="0.25">
      <c r="A54" s="269"/>
      <c r="B54" s="271"/>
      <c r="C54" s="250"/>
      <c r="D54" s="250"/>
      <c r="E54" s="250"/>
      <c r="F54" s="250"/>
      <c r="G54" s="250"/>
      <c r="H54" s="249"/>
      <c r="I54" s="249"/>
      <c r="J54" s="249"/>
      <c r="K54" s="249"/>
      <c r="L54" s="251"/>
      <c r="M54" s="251"/>
      <c r="N54" s="291"/>
      <c r="O54" s="252"/>
      <c r="P54" s="253"/>
      <c r="Q54" s="254"/>
      <c r="R54" s="254"/>
      <c r="S54" s="253"/>
      <c r="T54" s="255"/>
      <c r="U54" s="255"/>
      <c r="V54" s="255"/>
      <c r="W54" s="255"/>
      <c r="X54" s="255"/>
      <c r="Y54" s="255"/>
      <c r="Z54" s="255"/>
      <c r="AA54" s="255"/>
      <c r="AB54" s="255"/>
      <c r="AC54" s="256"/>
    </row>
    <row r="55" spans="1:29" x14ac:dyDescent="0.25">
      <c r="A55" s="265"/>
      <c r="B55" s="267" t="s">
        <v>42</v>
      </c>
      <c r="C55" s="261"/>
      <c r="D55" s="261"/>
      <c r="E55" s="261"/>
      <c r="F55" s="261"/>
      <c r="G55" s="261"/>
      <c r="H55" s="267"/>
      <c r="I55" s="267"/>
      <c r="J55" s="267"/>
      <c r="K55" s="267"/>
      <c r="L55" s="263"/>
      <c r="M55" s="263"/>
      <c r="N55" s="267"/>
      <c r="O55" s="267"/>
      <c r="P55" s="267"/>
      <c r="Q55" s="268"/>
      <c r="R55" s="267"/>
      <c r="S55" s="267"/>
      <c r="T55" s="267"/>
      <c r="U55" s="267"/>
      <c r="V55" s="267"/>
      <c r="W55" s="267"/>
      <c r="X55" s="267"/>
      <c r="Y55" s="267"/>
      <c r="Z55" s="267"/>
      <c r="AA55" s="267"/>
      <c r="AB55" s="267"/>
      <c r="AC55" s="273"/>
    </row>
    <row r="56" spans="1:29" s="298" customFormat="1" x14ac:dyDescent="0.25">
      <c r="A56" s="301"/>
      <c r="B56" s="302" t="s">
        <v>1</v>
      </c>
      <c r="C56" s="303"/>
      <c r="D56" s="303"/>
      <c r="E56" s="303"/>
      <c r="F56" s="303"/>
      <c r="G56" s="303"/>
      <c r="H56" s="304"/>
      <c r="I56" s="304"/>
      <c r="J56" s="304"/>
      <c r="K56" s="304"/>
      <c r="L56" s="305"/>
      <c r="M56" s="305"/>
      <c r="N56" s="304"/>
      <c r="O56" s="304"/>
      <c r="P56" s="304"/>
      <c r="Q56" s="306"/>
      <c r="R56" s="304"/>
      <c r="S56" s="304"/>
      <c r="T56" s="304"/>
      <c r="U56" s="304"/>
      <c r="V56" s="304"/>
      <c r="W56" s="304"/>
      <c r="X56" s="304"/>
      <c r="Y56" s="304"/>
      <c r="Z56" s="304"/>
      <c r="AA56" s="304"/>
      <c r="AB56" s="304"/>
      <c r="AC56" s="307"/>
    </row>
    <row r="57" spans="1:29" x14ac:dyDescent="0.25">
      <c r="A57" s="269"/>
      <c r="B57" s="271"/>
      <c r="C57" s="250"/>
      <c r="D57" s="250"/>
      <c r="E57" s="250"/>
      <c r="F57" s="250"/>
      <c r="G57" s="250"/>
      <c r="H57" s="249"/>
      <c r="I57" s="249"/>
      <c r="J57" s="249"/>
      <c r="K57" s="249"/>
      <c r="L57" s="251"/>
      <c r="M57" s="251"/>
      <c r="N57" s="291"/>
      <c r="O57" s="252"/>
      <c r="P57" s="253"/>
      <c r="Q57" s="254"/>
      <c r="R57" s="254"/>
      <c r="S57" s="253"/>
      <c r="T57" s="255"/>
      <c r="U57" s="255"/>
      <c r="V57" s="255"/>
      <c r="W57" s="255"/>
      <c r="X57" s="255"/>
      <c r="Y57" s="255"/>
      <c r="Z57" s="255"/>
      <c r="AA57" s="255"/>
      <c r="AB57" s="255"/>
      <c r="AC57" s="256"/>
    </row>
    <row r="58" spans="1:29" s="298" customFormat="1" x14ac:dyDescent="0.25">
      <c r="A58" s="301"/>
      <c r="B58" s="302" t="s">
        <v>2</v>
      </c>
      <c r="C58" s="303"/>
      <c r="D58" s="303"/>
      <c r="E58" s="303"/>
      <c r="F58" s="303"/>
      <c r="G58" s="303"/>
      <c r="H58" s="304"/>
      <c r="I58" s="304"/>
      <c r="J58" s="304"/>
      <c r="K58" s="304"/>
      <c r="L58" s="305"/>
      <c r="M58" s="305"/>
      <c r="N58" s="308"/>
      <c r="O58" s="304"/>
      <c r="P58" s="304"/>
      <c r="Q58" s="306"/>
      <c r="R58" s="304"/>
      <c r="S58" s="304"/>
      <c r="T58" s="304"/>
      <c r="U58" s="304"/>
      <c r="V58" s="304"/>
      <c r="W58" s="304"/>
      <c r="X58" s="304"/>
      <c r="Y58" s="304"/>
      <c r="Z58" s="304"/>
      <c r="AA58" s="304"/>
      <c r="AB58" s="304"/>
      <c r="AC58" s="307"/>
    </row>
    <row r="59" spans="1:29" x14ac:dyDescent="0.25">
      <c r="A59" s="269"/>
      <c r="B59" s="271"/>
      <c r="C59" s="250"/>
      <c r="D59" s="250"/>
      <c r="E59" s="250"/>
      <c r="F59" s="250"/>
      <c r="G59" s="250"/>
      <c r="H59" s="249"/>
      <c r="I59" s="249"/>
      <c r="J59" s="249"/>
      <c r="K59" s="249"/>
      <c r="L59" s="251"/>
      <c r="M59" s="251"/>
      <c r="N59" s="291"/>
      <c r="O59" s="252"/>
      <c r="P59" s="253"/>
      <c r="Q59" s="254"/>
      <c r="R59" s="254"/>
      <c r="S59" s="253"/>
      <c r="T59" s="255"/>
      <c r="U59" s="255"/>
      <c r="V59" s="255"/>
      <c r="W59" s="255"/>
      <c r="X59" s="255"/>
      <c r="Y59" s="255"/>
      <c r="Z59" s="255"/>
      <c r="AA59" s="255"/>
      <c r="AB59" s="255"/>
      <c r="AC59" s="256"/>
    </row>
    <row r="60" spans="1:29" s="298" customFormat="1" x14ac:dyDescent="0.25">
      <c r="A60" s="301"/>
      <c r="B60" s="302" t="s">
        <v>3</v>
      </c>
      <c r="C60" s="303"/>
      <c r="D60" s="303"/>
      <c r="E60" s="303"/>
      <c r="F60" s="303"/>
      <c r="G60" s="303"/>
      <c r="H60" s="304"/>
      <c r="I60" s="304"/>
      <c r="J60" s="304"/>
      <c r="K60" s="304"/>
      <c r="L60" s="305"/>
      <c r="M60" s="305"/>
      <c r="N60" s="308"/>
      <c r="O60" s="304"/>
      <c r="P60" s="304"/>
      <c r="Q60" s="306"/>
      <c r="R60" s="304"/>
      <c r="S60" s="304"/>
      <c r="T60" s="304"/>
      <c r="U60" s="304"/>
      <c r="V60" s="304"/>
      <c r="W60" s="304"/>
      <c r="X60" s="304"/>
      <c r="Y60" s="304"/>
      <c r="Z60" s="304"/>
      <c r="AA60" s="304"/>
      <c r="AB60" s="304"/>
      <c r="AC60" s="307"/>
    </row>
    <row r="61" spans="1:29" ht="15.75" thickBot="1" x14ac:dyDescent="0.3">
      <c r="A61" s="269"/>
      <c r="B61" s="339"/>
      <c r="C61" s="250"/>
      <c r="D61" s="250"/>
      <c r="E61" s="250"/>
      <c r="F61" s="250"/>
      <c r="G61" s="250"/>
      <c r="H61" s="249"/>
      <c r="I61" s="249"/>
      <c r="J61" s="249">
        <f>SUM(J48:J60)</f>
        <v>0</v>
      </c>
      <c r="K61" s="249"/>
      <c r="L61" s="251"/>
      <c r="M61" s="251"/>
      <c r="N61" s="291"/>
      <c r="O61" s="252"/>
      <c r="P61" s="253"/>
      <c r="Q61" s="254"/>
      <c r="R61" s="254"/>
      <c r="S61" s="253"/>
      <c r="T61" s="255"/>
      <c r="U61" s="255"/>
      <c r="V61" s="255"/>
      <c r="W61" s="255"/>
      <c r="X61" s="255"/>
      <c r="Y61" s="255"/>
      <c r="Z61" s="255"/>
      <c r="AA61" s="255"/>
      <c r="AB61" s="255"/>
      <c r="AC61" s="323"/>
    </row>
    <row r="62" spans="1:29" s="347" customFormat="1" ht="15.75" thickBot="1" x14ac:dyDescent="0.3">
      <c r="A62" s="340"/>
      <c r="B62" s="277" t="s">
        <v>0</v>
      </c>
      <c r="C62" s="277"/>
      <c r="D62" s="277"/>
      <c r="E62" s="277"/>
      <c r="F62" s="277"/>
      <c r="G62" s="277"/>
      <c r="H62" s="277"/>
      <c r="I62" s="277"/>
      <c r="J62" s="277">
        <f>SUM(J20+J37+J47+J61)</f>
        <v>1699580</v>
      </c>
      <c r="K62" s="277">
        <f>SUM(C66:C67)</f>
        <v>347080</v>
      </c>
      <c r="L62" s="277"/>
      <c r="M62" s="277"/>
      <c r="N62" s="341"/>
      <c r="O62" s="342">
        <f t="shared" ref="O62:AC62" si="0">SUM(O12:O61)</f>
        <v>199580</v>
      </c>
      <c r="P62" s="343">
        <f t="shared" si="0"/>
        <v>0</v>
      </c>
      <c r="Q62" s="344">
        <f t="shared" si="0"/>
        <v>0</v>
      </c>
      <c r="R62" s="344">
        <f t="shared" si="0"/>
        <v>0</v>
      </c>
      <c r="S62" s="343">
        <f t="shared" si="0"/>
        <v>0</v>
      </c>
      <c r="T62" s="345">
        <f t="shared" si="0"/>
        <v>0</v>
      </c>
      <c r="U62" s="345">
        <f t="shared" si="0"/>
        <v>0</v>
      </c>
      <c r="V62" s="345">
        <f t="shared" si="0"/>
        <v>1500000</v>
      </c>
      <c r="W62" s="345">
        <f t="shared" si="0"/>
        <v>0</v>
      </c>
      <c r="X62" s="345">
        <f t="shared" si="0"/>
        <v>0</v>
      </c>
      <c r="Y62" s="345">
        <f t="shared" si="0"/>
        <v>0</v>
      </c>
      <c r="Z62" s="345">
        <f t="shared" si="0"/>
        <v>0</v>
      </c>
      <c r="AA62" s="345">
        <f t="shared" si="0"/>
        <v>0</v>
      </c>
      <c r="AB62" s="345">
        <f t="shared" si="0"/>
        <v>0</v>
      </c>
      <c r="AC62" s="346">
        <f t="shared" si="0"/>
        <v>0</v>
      </c>
    </row>
    <row r="63" spans="1:29" ht="18.75" customHeight="1" x14ac:dyDescent="0.25">
      <c r="K63" s="348" t="s">
        <v>94</v>
      </c>
    </row>
    <row r="64" spans="1:29" s="244" customFormat="1" x14ac:dyDescent="0.25">
      <c r="K64" s="347"/>
      <c r="Q64" s="350"/>
      <c r="R64" s="350"/>
    </row>
    <row r="65" spans="1:18" s="244" customFormat="1" ht="60" x14ac:dyDescent="0.25">
      <c r="A65" s="351"/>
      <c r="B65" s="352" t="s">
        <v>79</v>
      </c>
      <c r="C65" s="353" t="s">
        <v>28</v>
      </c>
      <c r="D65" s="352" t="s">
        <v>80</v>
      </c>
      <c r="E65" s="354"/>
      <c r="K65" s="347"/>
      <c r="Q65" s="350"/>
      <c r="R65" s="350"/>
    </row>
    <row r="66" spans="1:18" s="244" customFormat="1" ht="45" x14ac:dyDescent="0.25">
      <c r="A66" s="465" t="s">
        <v>29</v>
      </c>
      <c r="B66" s="467">
        <f>SUM(O62)</f>
        <v>199580</v>
      </c>
      <c r="C66" s="356">
        <f>Zalaegerszeg!C62</f>
        <v>199580</v>
      </c>
      <c r="D66" s="357" t="s">
        <v>99</v>
      </c>
      <c r="K66" s="347"/>
    </row>
    <row r="67" spans="1:18" s="244" customFormat="1" ht="30" x14ac:dyDescent="0.25">
      <c r="A67" s="466"/>
      <c r="B67" s="468"/>
      <c r="C67" s="356">
        <v>147500</v>
      </c>
      <c r="D67" s="238" t="s">
        <v>102</v>
      </c>
      <c r="K67" s="347"/>
    </row>
    <row r="68" spans="1:18" s="244" customFormat="1" x14ac:dyDescent="0.25">
      <c r="A68" s="355" t="s">
        <v>30</v>
      </c>
      <c r="B68" s="356">
        <f>SUM(P62:S62)</f>
        <v>0</v>
      </c>
      <c r="C68" s="356">
        <f>Zalaegerszeg!C64</f>
        <v>0</v>
      </c>
      <c r="D68" s="358" t="s">
        <v>92</v>
      </c>
      <c r="K68" s="347"/>
      <c r="Q68" s="350"/>
      <c r="R68" s="350"/>
    </row>
    <row r="69" spans="1:18" s="244" customFormat="1" x14ac:dyDescent="0.25">
      <c r="A69" s="359" t="s">
        <v>31</v>
      </c>
      <c r="B69" s="360">
        <f>SUM(T62:AC62)</f>
        <v>1500000</v>
      </c>
      <c r="C69" s="360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65+Zalaszentgyörgy!C67</f>
        <v>1500000</v>
      </c>
      <c r="D69" s="361" t="s">
        <v>93</v>
      </c>
      <c r="Q69" s="350"/>
      <c r="R69" s="350"/>
    </row>
    <row r="70" spans="1:18" s="244" customFormat="1" x14ac:dyDescent="0.25">
      <c r="A70" s="362"/>
      <c r="B70" s="363"/>
      <c r="C70" s="363"/>
      <c r="Q70" s="350"/>
      <c r="R70" s="350"/>
    </row>
    <row r="72" spans="1:18" x14ac:dyDescent="0.25">
      <c r="B72" s="364"/>
    </row>
    <row r="73" spans="1:18" x14ac:dyDescent="0.25">
      <c r="B73" s="365"/>
    </row>
    <row r="74" spans="1:18" x14ac:dyDescent="0.25">
      <c r="B74" s="366"/>
    </row>
    <row r="75" spans="1:18" x14ac:dyDescent="0.25">
      <c r="B75" s="366"/>
    </row>
    <row r="76" spans="1:18" x14ac:dyDescent="0.25">
      <c r="B76" s="366"/>
    </row>
    <row r="77" spans="1:18" x14ac:dyDescent="0.25">
      <c r="B77" s="366"/>
    </row>
    <row r="79" spans="1:18" x14ac:dyDescent="0.25">
      <c r="B79" s="348"/>
    </row>
    <row r="87" spans="2:2" x14ac:dyDescent="0.25">
      <c r="B87" s="348"/>
    </row>
  </sheetData>
  <mergeCells count="53">
    <mergeCell ref="A8:C8"/>
    <mergeCell ref="N10:N11"/>
    <mergeCell ref="O10:O11"/>
    <mergeCell ref="A21:C21"/>
    <mergeCell ref="A38:C38"/>
    <mergeCell ref="F10:F11"/>
    <mergeCell ref="G10:G11"/>
    <mergeCell ref="J10:J11"/>
    <mergeCell ref="L10:L11"/>
    <mergeCell ref="M10:M11"/>
    <mergeCell ref="A12:C12"/>
    <mergeCell ref="A4:J4"/>
    <mergeCell ref="K4:Q4"/>
    <mergeCell ref="R4:AC4"/>
    <mergeCell ref="A1:AC1"/>
    <mergeCell ref="A2:AC2"/>
    <mergeCell ref="A3:J3"/>
    <mergeCell ref="K3:Q3"/>
    <mergeCell ref="R3:AC3"/>
    <mergeCell ref="A5:J5"/>
    <mergeCell ref="K5:Q5"/>
    <mergeCell ref="R5:AC5"/>
    <mergeCell ref="A6:J6"/>
    <mergeCell ref="K6:Q6"/>
    <mergeCell ref="R6:AC6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Z10:Z11"/>
    <mergeCell ref="V10:V11"/>
    <mergeCell ref="Q10:Q11"/>
    <mergeCell ref="R10:R11"/>
    <mergeCell ref="S10:S11"/>
    <mergeCell ref="T10:T11"/>
    <mergeCell ref="U10:U11"/>
    <mergeCell ref="A66:A67"/>
    <mergeCell ref="B66:B67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30</vt:i4>
      </vt:variant>
    </vt:vector>
  </HeadingPairs>
  <TitlesOfParts>
    <vt:vector size="30" baseType="lpstr">
      <vt:lpstr>Alibánfa</vt:lpstr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Pethőhenye</vt:lpstr>
      <vt:lpstr>Sárhida</vt:lpstr>
      <vt:lpstr>Teskánd</vt:lpstr>
      <vt:lpstr>Zalaboldogfa</vt:lpstr>
      <vt:lpstr>Zalaegerszeg</vt:lpstr>
      <vt:lpstr>Zalaszentgyörgy</vt:lpstr>
      <vt:lpstr>Zalaszentiván</vt:lpstr>
      <vt:lpstr>Zalaszentlőrinc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2024-07-24T08:18:17Z</dcterms:modified>
  <cp:category>települések</cp:category>
</cp:coreProperties>
</file>