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showObjects="none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Asztalmentés\_Szolgszerv\ZEG\2024XXYY\V5\"/>
    </mc:Choice>
  </mc:AlternateContent>
  <xr:revisionPtr revIDLastSave="0" documentId="13_ncr:1_{6AD3DF40-C26A-4213-8B67-A18AA48B5DEF}" xr6:coauthVersionLast="47" xr6:coauthVersionMax="47" xr10:uidLastSave="{00000000-0000-0000-0000-000000000000}"/>
  <bookViews>
    <workbookView xWindow="-120" yWindow="-120" windowWidth="29040" windowHeight="15990" tabRatio="889" firstSheet="9" activeTab="29" xr2:uid="{A6D53DAC-247D-4555-9205-D80940DE010C}"/>
  </bookViews>
  <sheets>
    <sheet name="1, 14 (o)" sheetId="35" r:id="rId1"/>
    <sheet name="4, 14 (o)" sheetId="36" r:id="rId2"/>
    <sheet name="1, 14 (v)" sheetId="37" r:id="rId3"/>
    <sheet name="4, 14 (v)" sheetId="38" r:id="rId4"/>
    <sheet name="2E" sheetId="54" r:id="rId5"/>
    <sheet name="22, 22A, 2A (o)" sheetId="60" r:id="rId6"/>
    <sheet name="22, 2A (v)" sheetId="61" r:id="rId7"/>
    <sheet name="12, 12A, 12B (o)" sheetId="56" r:id="rId8"/>
    <sheet name="12, 12A, 12B (v)" sheetId="57" r:id="rId9"/>
    <sheet name="29 (o)" sheetId="62" r:id="rId10"/>
    <sheet name="29 (v)" sheetId="63" r:id="rId11"/>
    <sheet name="3, 13 (o)" sheetId="5" r:id="rId12"/>
    <sheet name="3, 13 (v)" sheetId="6" r:id="rId13"/>
    <sheet name="5, 15 (o)" sheetId="68" r:id="rId14"/>
    <sheet name="5, 15 (v)" sheetId="67" r:id="rId15"/>
    <sheet name="6 (o)" sheetId="9" r:id="rId16"/>
    <sheet name="6 (v)" sheetId="10" r:id="rId17"/>
    <sheet name="7, 27 (o)" sheetId="11" r:id="rId18"/>
    <sheet name="7, 27 (v)" sheetId="12" r:id="rId19"/>
    <sheet name="9, 19, 19A (o)" sheetId="32" r:id="rId20"/>
    <sheet name="18 (o)" sheetId="31" r:id="rId21"/>
    <sheet name="10C, 20" sheetId="15" r:id="rId22"/>
    <sheet name="21 (o)" sheetId="18" r:id="rId23"/>
    <sheet name="21 (v)" sheetId="17" r:id="rId24"/>
    <sheet name="23E, 24, 24E (o)" sheetId="19" r:id="rId25"/>
    <sheet name="23E, 24, 24E (v)" sheetId="20" r:id="rId26"/>
    <sheet name="25 (o)" sheetId="21" r:id="rId27"/>
    <sheet name="25 (v)" sheetId="22" r:id="rId28"/>
    <sheet name="28 (o)" sheetId="23" r:id="rId29"/>
    <sheet name="5T" sheetId="69" r:id="rId30"/>
    <sheet name="6214 (o)" sheetId="44" r:id="rId31"/>
    <sheet name="6214 (v)" sheetId="45" r:id="rId32"/>
    <sheet name="1658 (o)" sheetId="46" r:id="rId33"/>
    <sheet name="1658 (v)" sheetId="47" r:id="rId34"/>
    <sheet name="R1 (o)" sheetId="48" r:id="rId35"/>
    <sheet name="R1 (v)" sheetId="49" r:id="rId36"/>
    <sheet name="R4 (o)" sheetId="50" r:id="rId37"/>
    <sheet name="R4 (v)" sheetId="51" r:id="rId38"/>
    <sheet name="R3 (o)" sheetId="52" r:id="rId39"/>
    <sheet name="R3 (v)" sheetId="53" r:id="rId40"/>
  </sheets>
  <definedNames>
    <definedName name="_xlnm._FilterDatabase" localSheetId="20" hidden="1">'18 (o)'!$CA$5:$DB$6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58" i="35" l="1"/>
  <c r="Q47" i="35"/>
  <c r="Q37" i="35"/>
  <c r="Q35" i="35"/>
  <c r="Q32" i="35"/>
  <c r="Q28" i="35"/>
  <c r="Q21" i="35"/>
  <c r="Q22" i="35" s="1"/>
  <c r="Q23" i="35" s="1"/>
  <c r="Q24" i="35" s="1"/>
  <c r="Q25" i="35" s="1"/>
  <c r="Q14" i="35"/>
  <c r="Q15" i="35"/>
  <c r="Q16" i="35" s="1"/>
  <c r="Q17" i="35" s="1"/>
  <c r="Q18" i="35" s="1"/>
  <c r="Q19" i="35" s="1"/>
  <c r="Q20" i="35" s="1"/>
  <c r="BL31" i="32"/>
  <c r="BK31" i="32"/>
  <c r="BJ31" i="32"/>
  <c r="BI31" i="32"/>
  <c r="BH31" i="32"/>
  <c r="BG31" i="32"/>
  <c r="BF31" i="32"/>
  <c r="BE31" i="32"/>
  <c r="BD31" i="32"/>
  <c r="BC31" i="32"/>
  <c r="BB31" i="32"/>
  <c r="BA31" i="32"/>
  <c r="AZ31" i="32"/>
  <c r="AY31" i="32"/>
  <c r="AX31" i="32"/>
  <c r="AW31" i="32"/>
  <c r="AV31" i="32"/>
  <c r="AU31" i="32"/>
  <c r="AT31" i="32"/>
  <c r="AS31" i="32"/>
  <c r="AR31" i="32"/>
  <c r="AQ31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D31" i="32"/>
  <c r="C31" i="32"/>
  <c r="C19" i="32"/>
  <c r="D19" i="32"/>
  <c r="E19" i="32"/>
  <c r="F19" i="32"/>
  <c r="G19" i="32"/>
  <c r="H19" i="32"/>
  <c r="I19" i="32"/>
  <c r="J19" i="32"/>
  <c r="K19" i="32"/>
  <c r="L19" i="32"/>
  <c r="M19" i="32"/>
  <c r="N19" i="32"/>
  <c r="O19" i="32"/>
  <c r="P19" i="32"/>
  <c r="Q19" i="32"/>
  <c r="R19" i="32"/>
  <c r="S19" i="32"/>
  <c r="T19" i="32"/>
  <c r="U19" i="32"/>
  <c r="V19" i="32"/>
  <c r="W19" i="32"/>
  <c r="X19" i="32"/>
  <c r="Y19" i="32"/>
  <c r="Z19" i="32"/>
  <c r="AA19" i="32"/>
  <c r="AB19" i="32"/>
  <c r="AC19" i="32"/>
  <c r="AD19" i="32"/>
  <c r="AE19" i="32"/>
  <c r="AF19" i="32"/>
  <c r="AG19" i="32"/>
  <c r="AH19" i="32"/>
  <c r="AI19" i="32"/>
  <c r="AJ19" i="32"/>
  <c r="AK19" i="32"/>
  <c r="AL19" i="32"/>
  <c r="AM19" i="32"/>
  <c r="AN19" i="32"/>
  <c r="AO19" i="32"/>
  <c r="AP19" i="32"/>
  <c r="AQ19" i="32"/>
  <c r="AR19" i="32"/>
  <c r="AS19" i="32"/>
  <c r="AT19" i="32"/>
  <c r="AU19" i="32"/>
  <c r="AV19" i="32"/>
  <c r="AW19" i="32"/>
  <c r="AX19" i="32"/>
  <c r="AY19" i="32"/>
  <c r="AZ19" i="32"/>
  <c r="BA19" i="32"/>
  <c r="BB19" i="32"/>
  <c r="BC19" i="32"/>
  <c r="BD19" i="32"/>
  <c r="BE19" i="32"/>
  <c r="BF19" i="32"/>
  <c r="BG19" i="32"/>
  <c r="BH19" i="32"/>
  <c r="BI19" i="32"/>
  <c r="BJ19" i="32"/>
  <c r="BK19" i="32"/>
  <c r="BL19" i="32"/>
  <c r="C36" i="15"/>
  <c r="D36" i="15"/>
  <c r="D22" i="15"/>
  <c r="D23" i="15"/>
  <c r="D24" i="15"/>
  <c r="D25" i="15"/>
  <c r="D26" i="15"/>
  <c r="D27" i="15"/>
  <c r="D28" i="15"/>
  <c r="D29" i="15"/>
  <c r="D30" i="15"/>
  <c r="D31" i="15"/>
  <c r="D32" i="15"/>
  <c r="D33" i="15"/>
  <c r="D34" i="15"/>
  <c r="D35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Q29" i="35" l="1"/>
  <c r="Q30" i="35" s="1"/>
  <c r="Q33" i="35" s="1"/>
  <c r="Q38" i="35" s="1"/>
  <c r="Q39" i="35" s="1"/>
  <c r="Q40" i="35" s="1"/>
  <c r="Q41" i="35" s="1"/>
  <c r="Q42" i="35" s="1"/>
  <c r="Q43" i="35" s="1"/>
  <c r="Q44" i="35" s="1"/>
  <c r="Q45" i="35" s="1"/>
  <c r="Q48" i="35" s="1"/>
  <c r="Q49" i="35" s="1"/>
  <c r="Q50" i="35" s="1"/>
  <c r="Q51" i="35" s="1"/>
  <c r="BC13" i="32"/>
  <c r="BB13" i="32"/>
  <c r="BA13" i="32"/>
  <c r="AZ13" i="32"/>
  <c r="D27" i="23"/>
  <c r="I26" i="23"/>
  <c r="I27" i="23" s="1"/>
  <c r="D26" i="23"/>
  <c r="I25" i="23"/>
  <c r="G25" i="23"/>
  <c r="G26" i="23" s="1"/>
  <c r="G27" i="23" s="1"/>
  <c r="F25" i="23"/>
  <c r="F26" i="23" s="1"/>
  <c r="F27" i="23" s="1"/>
  <c r="D25" i="23"/>
  <c r="C27" i="23"/>
  <c r="C26" i="23"/>
  <c r="C25" i="23"/>
  <c r="AH99" i="31" l="1"/>
  <c r="AH83" i="31"/>
  <c r="G20" i="62"/>
  <c r="G21" i="62" s="1"/>
  <c r="G22" i="62" s="1"/>
  <c r="D22" i="62"/>
  <c r="C20" i="62"/>
  <c r="D20" i="62"/>
  <c r="D21" i="62" s="1"/>
  <c r="J19" i="56"/>
  <c r="J20" i="56" s="1"/>
  <c r="J21" i="56" s="1"/>
  <c r="K19" i="56"/>
  <c r="L19" i="56"/>
  <c r="M19" i="56"/>
  <c r="M20" i="56" s="1"/>
  <c r="M21" i="56" s="1"/>
  <c r="N19" i="56"/>
  <c r="O19" i="56"/>
  <c r="O20" i="56" s="1"/>
  <c r="O21" i="56" s="1"/>
  <c r="P19" i="56"/>
  <c r="P20" i="56" s="1"/>
  <c r="P21" i="56" s="1"/>
  <c r="K21" i="56"/>
  <c r="N21" i="56"/>
  <c r="K20" i="56"/>
  <c r="L20" i="56"/>
  <c r="L21" i="56" s="1"/>
  <c r="N20" i="56"/>
  <c r="H21" i="38"/>
  <c r="J21" i="38"/>
  <c r="K21" i="38"/>
  <c r="L21" i="38"/>
  <c r="M21" i="38"/>
  <c r="N21" i="38"/>
  <c r="O21" i="38"/>
  <c r="P21" i="38"/>
  <c r="Q21" i="38"/>
  <c r="R21" i="38"/>
  <c r="S21" i="38"/>
  <c r="T21" i="38"/>
  <c r="U21" i="38"/>
  <c r="V21" i="38"/>
  <c r="W21" i="38"/>
  <c r="X21" i="38"/>
  <c r="Y21" i="38"/>
  <c r="Z21" i="38"/>
  <c r="AA21" i="38"/>
  <c r="AB21" i="38"/>
  <c r="AC21" i="38"/>
  <c r="AD21" i="38"/>
  <c r="AE21" i="38"/>
  <c r="AF21" i="38"/>
  <c r="AG21" i="38"/>
  <c r="AH21" i="38"/>
  <c r="AI21" i="38"/>
  <c r="AJ21" i="38"/>
  <c r="AK21" i="38"/>
  <c r="AL21" i="38"/>
  <c r="AM21" i="38"/>
  <c r="AN21" i="38"/>
  <c r="AO21" i="38"/>
  <c r="AP21" i="38"/>
  <c r="AQ21" i="38"/>
  <c r="AR21" i="38"/>
  <c r="AS21" i="38"/>
  <c r="AT21" i="38"/>
  <c r="AU21" i="38"/>
  <c r="AV21" i="38"/>
  <c r="AW21" i="38"/>
  <c r="AX21" i="38"/>
  <c r="AY21" i="38"/>
  <c r="AZ21" i="38"/>
  <c r="BA21" i="38"/>
  <c r="BB21" i="38"/>
  <c r="BC21" i="38"/>
  <c r="BD21" i="38"/>
  <c r="BE21" i="38"/>
  <c r="BF21" i="38"/>
  <c r="BG21" i="38"/>
  <c r="BH21" i="38"/>
  <c r="BI21" i="38"/>
  <c r="BJ21" i="38"/>
  <c r="BK21" i="38"/>
  <c r="BL21" i="38"/>
  <c r="BM21" i="38"/>
  <c r="BN21" i="38"/>
  <c r="BO21" i="38"/>
  <c r="BP21" i="38"/>
  <c r="BQ21" i="38"/>
  <c r="BR21" i="38"/>
  <c r="BS21" i="38"/>
  <c r="BT21" i="38"/>
  <c r="BU21" i="38"/>
  <c r="BV21" i="38"/>
  <c r="BW21" i="38"/>
  <c r="BX21" i="38"/>
  <c r="BY21" i="38"/>
  <c r="BZ21" i="38"/>
  <c r="CA21" i="38"/>
  <c r="CB21" i="38"/>
  <c r="CC21" i="38"/>
  <c r="CD21" i="38"/>
  <c r="CE21" i="38"/>
  <c r="H20" i="38"/>
  <c r="J20" i="38"/>
  <c r="K20" i="38"/>
  <c r="L20" i="38"/>
  <c r="M20" i="38"/>
  <c r="N20" i="38"/>
  <c r="O20" i="38"/>
  <c r="P20" i="38"/>
  <c r="Q20" i="38"/>
  <c r="R20" i="38"/>
  <c r="S20" i="38"/>
  <c r="T20" i="38"/>
  <c r="U20" i="38"/>
  <c r="V20" i="38"/>
  <c r="W20" i="38"/>
  <c r="X20" i="38"/>
  <c r="Y20" i="38"/>
  <c r="Z20" i="38"/>
  <c r="AA20" i="38"/>
  <c r="AB20" i="38"/>
  <c r="AC20" i="38"/>
  <c r="AD20" i="38"/>
  <c r="AE20" i="38"/>
  <c r="AF20" i="38"/>
  <c r="AG20" i="38"/>
  <c r="AH20" i="38"/>
  <c r="AI20" i="38"/>
  <c r="AJ20" i="38"/>
  <c r="AK20" i="38"/>
  <c r="AL20" i="38"/>
  <c r="AM20" i="38"/>
  <c r="AN20" i="38"/>
  <c r="AO20" i="38"/>
  <c r="AP20" i="38"/>
  <c r="AQ20" i="38"/>
  <c r="AR20" i="38"/>
  <c r="AS20" i="38"/>
  <c r="AT20" i="38"/>
  <c r="AU20" i="38"/>
  <c r="AV20" i="38"/>
  <c r="AW20" i="38"/>
  <c r="AX20" i="38"/>
  <c r="AY20" i="38"/>
  <c r="AZ20" i="38"/>
  <c r="BA20" i="38"/>
  <c r="BB20" i="38"/>
  <c r="BC20" i="38"/>
  <c r="BD20" i="38"/>
  <c r="BE20" i="38"/>
  <c r="BF20" i="38"/>
  <c r="BG20" i="38"/>
  <c r="BH20" i="38"/>
  <c r="BI20" i="38"/>
  <c r="BJ20" i="38"/>
  <c r="BK20" i="38"/>
  <c r="BL20" i="38"/>
  <c r="BM20" i="38"/>
  <c r="BN20" i="38"/>
  <c r="BO20" i="38"/>
  <c r="BP20" i="38"/>
  <c r="BQ20" i="38"/>
  <c r="BR20" i="38"/>
  <c r="BS20" i="38"/>
  <c r="BT20" i="38"/>
  <c r="BU20" i="38"/>
  <c r="BV20" i="38"/>
  <c r="BW20" i="38"/>
  <c r="BX20" i="38"/>
  <c r="BY20" i="38"/>
  <c r="BZ20" i="38"/>
  <c r="CA20" i="38"/>
  <c r="CB20" i="38"/>
  <c r="CC20" i="38"/>
  <c r="CD20" i="38"/>
  <c r="CE20" i="38"/>
  <c r="H19" i="38"/>
  <c r="I19" i="38"/>
  <c r="I20" i="38" s="1"/>
  <c r="I21" i="38" s="1"/>
  <c r="J19" i="38"/>
  <c r="K19" i="38"/>
  <c r="L19" i="38"/>
  <c r="M19" i="38"/>
  <c r="N19" i="38"/>
  <c r="O19" i="38"/>
  <c r="P19" i="38"/>
  <c r="Q19" i="38"/>
  <c r="R19" i="38"/>
  <c r="S19" i="38"/>
  <c r="T19" i="38"/>
  <c r="U19" i="38"/>
  <c r="V19" i="38"/>
  <c r="W19" i="38"/>
  <c r="X19" i="38"/>
  <c r="Y19" i="38"/>
  <c r="Z19" i="38"/>
  <c r="AA19" i="38"/>
  <c r="AB19" i="38"/>
  <c r="AC19" i="38"/>
  <c r="AD19" i="38"/>
  <c r="AE19" i="38"/>
  <c r="AF19" i="38"/>
  <c r="AG19" i="38"/>
  <c r="AH19" i="38"/>
  <c r="AI19" i="38"/>
  <c r="AJ19" i="38"/>
  <c r="AK19" i="38"/>
  <c r="AL19" i="38"/>
  <c r="AM19" i="38"/>
  <c r="AN19" i="38"/>
  <c r="AO19" i="38"/>
  <c r="AP19" i="38"/>
  <c r="AQ19" i="38"/>
  <c r="AR19" i="38"/>
  <c r="AS19" i="38"/>
  <c r="AT19" i="38"/>
  <c r="AU19" i="38"/>
  <c r="AV19" i="38"/>
  <c r="AW19" i="38"/>
  <c r="AX19" i="38"/>
  <c r="AY19" i="38"/>
  <c r="AZ19" i="38"/>
  <c r="BA19" i="38"/>
  <c r="BB19" i="38"/>
  <c r="BC19" i="38"/>
  <c r="BD19" i="38"/>
  <c r="BE19" i="38"/>
  <c r="BF19" i="38"/>
  <c r="BG19" i="38"/>
  <c r="BH19" i="38"/>
  <c r="BI19" i="38"/>
  <c r="BJ19" i="38"/>
  <c r="BK19" i="38"/>
  <c r="BL19" i="38"/>
  <c r="BM19" i="38"/>
  <c r="BN19" i="38"/>
  <c r="BO19" i="38"/>
  <c r="BP19" i="38"/>
  <c r="BQ19" i="38"/>
  <c r="BR19" i="38"/>
  <c r="BS19" i="38"/>
  <c r="BT19" i="38"/>
  <c r="BU19" i="38"/>
  <c r="BV19" i="38"/>
  <c r="BW19" i="38"/>
  <c r="BX19" i="38"/>
  <c r="BY19" i="38"/>
  <c r="BZ19" i="38"/>
  <c r="CA19" i="38"/>
  <c r="CB19" i="38"/>
  <c r="CC19" i="38"/>
  <c r="CD19" i="38"/>
  <c r="CE19" i="38"/>
  <c r="C21" i="38"/>
  <c r="D21" i="38"/>
  <c r="E21" i="38"/>
  <c r="F21" i="38"/>
  <c r="G21" i="38"/>
  <c r="C20" i="38"/>
  <c r="D20" i="38"/>
  <c r="E20" i="38"/>
  <c r="F20" i="38"/>
  <c r="G20" i="38"/>
  <c r="C19" i="38"/>
  <c r="D19" i="38"/>
  <c r="E19" i="38"/>
  <c r="F19" i="38"/>
  <c r="G19" i="38"/>
  <c r="C26" i="37"/>
  <c r="D26" i="37"/>
  <c r="E26" i="37"/>
  <c r="F26" i="37"/>
  <c r="G26" i="37"/>
  <c r="H26" i="37"/>
  <c r="I26" i="37"/>
  <c r="J26" i="37"/>
  <c r="K26" i="37"/>
  <c r="L26" i="37"/>
  <c r="M26" i="37"/>
  <c r="N26" i="37"/>
  <c r="O26" i="37"/>
  <c r="P26" i="37"/>
  <c r="Q26" i="37"/>
  <c r="R26" i="37"/>
  <c r="S26" i="37"/>
  <c r="T26" i="37"/>
  <c r="U26" i="37"/>
  <c r="V26" i="37"/>
  <c r="W26" i="37"/>
  <c r="X26" i="37"/>
  <c r="Y26" i="37"/>
  <c r="Z26" i="37"/>
  <c r="AA26" i="37"/>
  <c r="AB26" i="37"/>
  <c r="AC26" i="37"/>
  <c r="AD26" i="37"/>
  <c r="AE26" i="37"/>
  <c r="AF26" i="37"/>
  <c r="AG26" i="37"/>
  <c r="AH26" i="37"/>
  <c r="AI26" i="37"/>
  <c r="AJ26" i="37"/>
  <c r="AK26" i="37"/>
  <c r="AL26" i="37"/>
  <c r="AM26" i="37"/>
  <c r="AN26" i="37"/>
  <c r="AO26" i="37"/>
  <c r="AP26" i="37"/>
  <c r="AQ26" i="37"/>
  <c r="AR26" i="37"/>
  <c r="AS26" i="37"/>
  <c r="AT26" i="37"/>
  <c r="AU26" i="37"/>
  <c r="AV26" i="37"/>
  <c r="AW26" i="37"/>
  <c r="AX26" i="37"/>
  <c r="AY26" i="37"/>
  <c r="AZ26" i="37"/>
  <c r="BA26" i="37"/>
  <c r="BB26" i="37"/>
  <c r="BC26" i="37"/>
  <c r="BD26" i="37"/>
  <c r="BE26" i="37"/>
  <c r="BF26" i="37"/>
  <c r="BG26" i="37"/>
  <c r="BH26" i="37"/>
  <c r="BI26" i="37"/>
  <c r="BJ26" i="37"/>
  <c r="BK26" i="37"/>
  <c r="BL26" i="37"/>
  <c r="BM26" i="37"/>
  <c r="BN26" i="37"/>
  <c r="BO26" i="37"/>
  <c r="BP26" i="37"/>
  <c r="BQ26" i="37"/>
  <c r="BR26" i="37"/>
  <c r="BS26" i="37"/>
  <c r="BT26" i="37"/>
  <c r="BU26" i="37"/>
  <c r="BV26" i="37"/>
  <c r="BW26" i="37"/>
  <c r="BX26" i="37"/>
  <c r="BY26" i="37"/>
  <c r="BZ26" i="37"/>
  <c r="CA26" i="37"/>
  <c r="CB26" i="37"/>
  <c r="CC26" i="37"/>
  <c r="CD26" i="37"/>
  <c r="CE26" i="37"/>
  <c r="CF26" i="37"/>
  <c r="AT24" i="37"/>
  <c r="AE42" i="38"/>
  <c r="AE43" i="38" s="1"/>
  <c r="AE47" i="38" s="1"/>
  <c r="AE48" i="38" s="1"/>
  <c r="AE49" i="38" s="1"/>
  <c r="AE50" i="38" s="1"/>
  <c r="AE51" i="38" s="1"/>
  <c r="AS36" i="38" l="1"/>
  <c r="AS37" i="38" s="1"/>
  <c r="AS38" i="38" s="1"/>
  <c r="AS39" i="38" s="1"/>
  <c r="AS40" i="38" s="1"/>
  <c r="AS41" i="38" s="1"/>
  <c r="AS42" i="38" s="1"/>
  <c r="AS43" i="38" s="1"/>
  <c r="AS47" i="38" s="1"/>
  <c r="AS48" i="38" s="1"/>
  <c r="AS49" i="38" s="1"/>
  <c r="AS50" i="38" s="1"/>
  <c r="AS51" i="38" s="1"/>
  <c r="AG36" i="38"/>
  <c r="AG37" i="38" s="1"/>
  <c r="AG38" i="38" s="1"/>
  <c r="AG39" i="38" s="1"/>
  <c r="AG40" i="38" s="1"/>
  <c r="AG41" i="38" s="1"/>
  <c r="AG42" i="38" s="1"/>
  <c r="AG43" i="38" s="1"/>
  <c r="AG47" i="38" s="1"/>
  <c r="AG48" i="38" s="1"/>
  <c r="AD7" i="67"/>
  <c r="AD8" i="67"/>
  <c r="AD9" i="67"/>
  <c r="AD12" i="67"/>
  <c r="AD13" i="67"/>
  <c r="AD14" i="67"/>
  <c r="AD15" i="67"/>
  <c r="AD16" i="67"/>
  <c r="AD17" i="67"/>
  <c r="AD18" i="67"/>
  <c r="AD19" i="67"/>
  <c r="AD20" i="67"/>
  <c r="AD21" i="67"/>
  <c r="AD22" i="67"/>
  <c r="AD16" i="68"/>
  <c r="AD17" i="68"/>
  <c r="AD18" i="68"/>
  <c r="AD19" i="68"/>
  <c r="AD20" i="68"/>
  <c r="AD21" i="68"/>
  <c r="AD22" i="68"/>
  <c r="AD23" i="68"/>
  <c r="AD24" i="68"/>
  <c r="AD25" i="68"/>
  <c r="AD26" i="68"/>
  <c r="AD27" i="68"/>
  <c r="AD28" i="68"/>
  <c r="AD29" i="68"/>
  <c r="AD30" i="68"/>
  <c r="D5" i="22"/>
  <c r="D6" i="22"/>
  <c r="D7" i="22"/>
  <c r="D8" i="22"/>
  <c r="D9" i="22"/>
  <c r="D10" i="22"/>
  <c r="D12" i="22"/>
  <c r="D13" i="22"/>
  <c r="D14" i="22"/>
  <c r="D15" i="22"/>
  <c r="D16" i="22"/>
  <c r="D17" i="22"/>
  <c r="D18" i="22"/>
  <c r="D19" i="22"/>
  <c r="D20" i="22"/>
  <c r="D21" i="22"/>
  <c r="D22" i="22"/>
  <c r="D23" i="22"/>
  <c r="D24" i="22"/>
  <c r="D25" i="22"/>
  <c r="D26" i="22"/>
  <c r="T5" i="67"/>
  <c r="T6" i="67"/>
  <c r="T7" i="67"/>
  <c r="T8" i="67"/>
  <c r="T9" i="67"/>
  <c r="T10" i="67"/>
  <c r="T11" i="67"/>
  <c r="T12" i="67"/>
  <c r="T13" i="67"/>
  <c r="T18" i="67"/>
  <c r="T19" i="67"/>
  <c r="T20" i="67"/>
  <c r="T21" i="67"/>
  <c r="T22" i="67"/>
  <c r="BN48" i="38"/>
  <c r="BN49" i="38" s="1"/>
  <c r="BN50" i="38" s="1"/>
  <c r="BN51" i="38" s="1"/>
  <c r="AE24" i="37"/>
  <c r="AE25" i="37" s="1"/>
  <c r="BK20" i="36"/>
  <c r="BK21" i="36" s="1"/>
  <c r="BK22" i="36" s="1"/>
  <c r="BK26" i="36" s="1"/>
  <c r="BK27" i="36" s="1"/>
  <c r="BK28" i="36" s="1"/>
  <c r="BK29" i="36" s="1"/>
  <c r="BK30" i="36" s="1"/>
  <c r="BK32" i="36" s="1"/>
  <c r="BK33" i="36" s="1"/>
  <c r="BK35" i="36" s="1"/>
  <c r="BK37" i="36" s="1"/>
  <c r="BK38" i="36" s="1"/>
  <c r="BK39" i="36" s="1"/>
  <c r="BK40" i="36" s="1"/>
  <c r="BK41" i="36" s="1"/>
  <c r="BK42" i="36" s="1"/>
  <c r="BK43" i="36" s="1"/>
  <c r="BK44" i="36" s="1"/>
  <c r="BK45" i="36" s="1"/>
  <c r="BK47" i="36" s="1"/>
  <c r="BK48" i="36" s="1"/>
  <c r="BK49" i="36" s="1"/>
  <c r="BK50" i="36" s="1"/>
  <c r="BK51" i="36" s="1"/>
  <c r="BK58" i="36" s="1"/>
  <c r="CC14" i="37"/>
  <c r="CC15" i="37" s="1"/>
  <c r="CC16" i="37" s="1"/>
  <c r="CC17" i="37" s="1"/>
  <c r="CC18" i="37" s="1"/>
  <c r="CC19" i="37" s="1"/>
  <c r="BL12" i="37"/>
  <c r="BL13" i="37" s="1"/>
  <c r="BL14" i="37" s="1"/>
  <c r="BL15" i="37" s="1"/>
  <c r="BL16" i="37" s="1"/>
  <c r="BL17" i="37" s="1"/>
  <c r="BL18" i="37" s="1"/>
  <c r="BL19" i="37" s="1"/>
  <c r="BC10" i="38"/>
  <c r="BC11" i="38" s="1"/>
  <c r="BC12" i="38" s="1"/>
  <c r="BC13" i="38" s="1"/>
  <c r="BC14" i="38" s="1"/>
  <c r="BC15" i="38" s="1"/>
  <c r="BC16" i="38" s="1"/>
  <c r="BC17" i="38" s="1"/>
  <c r="BC22" i="38" s="1"/>
  <c r="BC23" i="38" s="1"/>
  <c r="BC24" i="38" s="1"/>
  <c r="BC25" i="38" s="1"/>
  <c r="BC26" i="38" s="1"/>
  <c r="BQ20" i="36"/>
  <c r="BQ21" i="36" s="1"/>
  <c r="BQ22" i="36" s="1"/>
  <c r="BQ26" i="36" s="1"/>
  <c r="BQ27" i="36" s="1"/>
  <c r="BQ28" i="36" s="1"/>
  <c r="BQ29" i="36" s="1"/>
  <c r="BQ30" i="36" s="1"/>
  <c r="BQ32" i="36" s="1"/>
  <c r="BQ33" i="36" s="1"/>
  <c r="BQ35" i="36" s="1"/>
  <c r="BQ37" i="36" s="1"/>
  <c r="BQ38" i="36" s="1"/>
  <c r="BQ39" i="36" s="1"/>
  <c r="BQ40" i="36" s="1"/>
  <c r="BQ41" i="36" s="1"/>
  <c r="BQ42" i="36" s="1"/>
  <c r="BQ43" i="36" s="1"/>
  <c r="BQ44" i="36" s="1"/>
  <c r="BQ45" i="36" s="1"/>
  <c r="BQ47" i="36" s="1"/>
  <c r="BQ48" i="36" s="1"/>
  <c r="BQ49" i="36" s="1"/>
  <c r="BQ50" i="36" s="1"/>
  <c r="BQ51" i="36" s="1"/>
  <c r="BQ58" i="36" s="1"/>
  <c r="AT38" i="37"/>
  <c r="AT39" i="37" s="1"/>
  <c r="AT40" i="37" s="1"/>
  <c r="AT41" i="37" s="1"/>
  <c r="AT42" i="37" s="1"/>
  <c r="AT43" i="37" s="1"/>
  <c r="AT44" i="37" s="1"/>
  <c r="AT45" i="37" s="1"/>
  <c r="AT49" i="37" s="1"/>
  <c r="AT50" i="37" s="1"/>
  <c r="AT51" i="37" s="1"/>
  <c r="AT52" i="37" s="1"/>
  <c r="AT53" i="37" s="1"/>
  <c r="AG38" i="37"/>
  <c r="AG39" i="37" s="1"/>
  <c r="AG40" i="37" s="1"/>
  <c r="AG41" i="37" s="1"/>
  <c r="AG42" i="37" s="1"/>
  <c r="AG43" i="37" s="1"/>
  <c r="AG44" i="37" s="1"/>
  <c r="AG45" i="37" s="1"/>
  <c r="AG49" i="37" s="1"/>
  <c r="AG50" i="37" s="1"/>
  <c r="BC28" i="38" l="1"/>
  <c r="AB160" i="31"/>
  <c r="AB164" i="31" s="1"/>
  <c r="L107" i="31"/>
  <c r="M107" i="31" s="1"/>
  <c r="I103" i="31"/>
  <c r="J103" i="31"/>
  <c r="K103" i="31"/>
  <c r="F159" i="31"/>
  <c r="F160" i="31"/>
  <c r="F161" i="31"/>
  <c r="F162" i="31"/>
  <c r="F163" i="31"/>
  <c r="F164" i="31"/>
  <c r="F165" i="31"/>
  <c r="F166" i="31"/>
  <c r="F167" i="31"/>
  <c r="F168" i="31"/>
  <c r="F169" i="31"/>
  <c r="F170" i="31"/>
  <c r="F171" i="31"/>
  <c r="F172" i="31"/>
  <c r="F173" i="31"/>
  <c r="F174" i="31"/>
  <c r="F175" i="31"/>
  <c r="F176" i="31"/>
  <c r="F177" i="31"/>
  <c r="F178" i="31"/>
  <c r="F179" i="31"/>
  <c r="F180" i="31"/>
  <c r="F181" i="31"/>
  <c r="F182" i="31"/>
  <c r="F183" i="31"/>
  <c r="F184" i="31"/>
  <c r="F185" i="31"/>
  <c r="F186" i="31"/>
  <c r="F187" i="31"/>
  <c r="F188" i="31"/>
  <c r="F189" i="31"/>
  <c r="F190" i="31"/>
  <c r="F191" i="31"/>
  <c r="F192" i="31"/>
  <c r="F193" i="31"/>
  <c r="F194" i="31"/>
  <c r="F195" i="31"/>
  <c r="F196" i="31"/>
  <c r="F197" i="31"/>
  <c r="F198" i="31"/>
  <c r="F199" i="31"/>
  <c r="F200" i="31"/>
  <c r="F201" i="31"/>
  <c r="F202" i="31"/>
  <c r="F203" i="31"/>
  <c r="E159" i="31"/>
  <c r="E160" i="31"/>
  <c r="E161" i="31"/>
  <c r="E162" i="31"/>
  <c r="E163" i="31"/>
  <c r="E164" i="31"/>
  <c r="E165" i="31"/>
  <c r="E166" i="31"/>
  <c r="E167" i="31"/>
  <c r="E168" i="31"/>
  <c r="E169" i="31"/>
  <c r="E170" i="31"/>
  <c r="E171" i="31"/>
  <c r="E172" i="31"/>
  <c r="E173" i="31"/>
  <c r="E174" i="31"/>
  <c r="E175" i="31"/>
  <c r="E176" i="31"/>
  <c r="E177" i="31"/>
  <c r="E178" i="31"/>
  <c r="E179" i="31"/>
  <c r="E180" i="31"/>
  <c r="E181" i="31"/>
  <c r="E182" i="31"/>
  <c r="E183" i="31"/>
  <c r="E184" i="31"/>
  <c r="E185" i="31"/>
  <c r="E186" i="31"/>
  <c r="E187" i="31"/>
  <c r="E188" i="31"/>
  <c r="E189" i="31"/>
  <c r="E190" i="31"/>
  <c r="E191" i="31"/>
  <c r="E192" i="31"/>
  <c r="E193" i="31"/>
  <c r="E194" i="31"/>
  <c r="E195" i="31"/>
  <c r="E196" i="31"/>
  <c r="E197" i="31"/>
  <c r="E198" i="31"/>
  <c r="E199" i="31"/>
  <c r="E200" i="31"/>
  <c r="E201" i="31"/>
  <c r="E202" i="31"/>
  <c r="E203" i="31"/>
  <c r="D159" i="31"/>
  <c r="D160" i="31"/>
  <c r="D161" i="31"/>
  <c r="D162" i="31"/>
  <c r="D163" i="31"/>
  <c r="D164" i="31"/>
  <c r="D165" i="31"/>
  <c r="D166" i="31"/>
  <c r="D167" i="31"/>
  <c r="D168" i="31"/>
  <c r="D169" i="31"/>
  <c r="D170" i="31"/>
  <c r="D171" i="31"/>
  <c r="D172" i="31"/>
  <c r="D173" i="31"/>
  <c r="D174" i="31"/>
  <c r="D175" i="31"/>
  <c r="D176" i="31"/>
  <c r="D177" i="31"/>
  <c r="D178" i="31"/>
  <c r="D179" i="31"/>
  <c r="D180" i="31"/>
  <c r="D181" i="31"/>
  <c r="D182" i="31"/>
  <c r="D183" i="31"/>
  <c r="D184" i="31"/>
  <c r="D185" i="31"/>
  <c r="D186" i="31"/>
  <c r="D187" i="31"/>
  <c r="D188" i="31"/>
  <c r="D189" i="31"/>
  <c r="D190" i="31"/>
  <c r="D191" i="31"/>
  <c r="D192" i="31"/>
  <c r="D193" i="31"/>
  <c r="D194" i="31"/>
  <c r="D195" i="31"/>
  <c r="D196" i="31"/>
  <c r="D197" i="31"/>
  <c r="D198" i="31"/>
  <c r="D199" i="31"/>
  <c r="D200" i="31"/>
  <c r="D201" i="31"/>
  <c r="D202" i="31"/>
  <c r="D203" i="31"/>
  <c r="C159" i="31"/>
  <c r="C160" i="31"/>
  <c r="C161" i="31"/>
  <c r="C162" i="31"/>
  <c r="C163" i="31"/>
  <c r="C164" i="31"/>
  <c r="C165" i="31"/>
  <c r="C166" i="31"/>
  <c r="C167" i="31"/>
  <c r="C168" i="31"/>
  <c r="C169" i="31"/>
  <c r="C170" i="31"/>
  <c r="C171" i="31"/>
  <c r="C172" i="31"/>
  <c r="C173" i="31"/>
  <c r="C174" i="31"/>
  <c r="C175" i="31"/>
  <c r="C176" i="31"/>
  <c r="C177" i="31"/>
  <c r="C178" i="31"/>
  <c r="C179" i="31"/>
  <c r="C180" i="31"/>
  <c r="C181" i="31"/>
  <c r="C182" i="31"/>
  <c r="C183" i="31"/>
  <c r="C184" i="31"/>
  <c r="C185" i="31"/>
  <c r="C186" i="31"/>
  <c r="C187" i="31"/>
  <c r="C188" i="31"/>
  <c r="C189" i="31"/>
  <c r="C190" i="31"/>
  <c r="C191" i="31"/>
  <c r="C192" i="31"/>
  <c r="C193" i="31"/>
  <c r="C194" i="31"/>
  <c r="C195" i="31"/>
  <c r="C196" i="31"/>
  <c r="C197" i="31"/>
  <c r="C198" i="31"/>
  <c r="C199" i="31"/>
  <c r="C200" i="31"/>
  <c r="C201" i="31"/>
  <c r="C202" i="31"/>
  <c r="C203" i="31"/>
  <c r="C154" i="31"/>
  <c r="G154" i="31"/>
  <c r="AO5" i="31"/>
  <c r="AO6" i="31"/>
  <c r="AO7" i="31"/>
  <c r="AO8" i="31"/>
  <c r="AO9" i="31"/>
  <c r="AO10" i="31"/>
  <c r="AO11" i="31"/>
  <c r="AO12" i="31"/>
  <c r="AO13" i="31"/>
  <c r="AO14" i="31"/>
  <c r="AO15" i="31"/>
  <c r="AO16" i="31"/>
  <c r="AO17" i="31"/>
  <c r="AO18" i="31"/>
  <c r="AO19" i="31"/>
  <c r="AO20" i="31"/>
  <c r="AO21" i="31"/>
  <c r="AO22" i="31"/>
  <c r="AO23" i="31"/>
  <c r="AO24" i="31"/>
  <c r="AO25" i="31"/>
  <c r="AO26" i="31"/>
  <c r="AO27" i="31"/>
  <c r="AO28" i="31"/>
  <c r="AO29" i="31"/>
  <c r="AO30" i="31"/>
  <c r="AO31" i="31"/>
  <c r="AO32" i="31"/>
  <c r="AO33" i="31"/>
  <c r="AO34" i="31"/>
  <c r="AO35" i="31"/>
  <c r="AO36" i="31"/>
  <c r="AO37" i="31"/>
  <c r="AO38" i="31"/>
  <c r="AO39" i="31"/>
  <c r="AO40" i="31"/>
  <c r="AO41" i="31"/>
  <c r="AO42" i="31"/>
  <c r="AO43" i="31"/>
  <c r="AO44" i="31"/>
  <c r="AO45" i="31"/>
  <c r="AO46" i="31"/>
  <c r="AO47" i="31"/>
  <c r="AO48" i="31"/>
  <c r="AO49" i="31"/>
  <c r="AO50" i="31"/>
  <c r="D13" i="32"/>
  <c r="E13" i="32"/>
  <c r="F13" i="32"/>
  <c r="G13" i="32"/>
  <c r="H13" i="32"/>
  <c r="I13" i="32"/>
  <c r="J13" i="32"/>
  <c r="K13" i="32"/>
  <c r="L13" i="32"/>
  <c r="M13" i="32"/>
  <c r="N13" i="32"/>
  <c r="O13" i="32"/>
  <c r="P13" i="32"/>
  <c r="Q13" i="32"/>
  <c r="R13" i="32"/>
  <c r="S13" i="32"/>
  <c r="T13" i="32"/>
  <c r="U13" i="32"/>
  <c r="V13" i="32"/>
  <c r="W13" i="32"/>
  <c r="X13" i="32"/>
  <c r="Y13" i="32"/>
  <c r="Z13" i="32"/>
  <c r="AA13" i="32"/>
  <c r="AB13" i="32"/>
  <c r="AC13" i="32"/>
  <c r="AD13" i="32"/>
  <c r="AE13" i="32"/>
  <c r="AF13" i="32"/>
  <c r="AG13" i="32"/>
  <c r="AH13" i="32"/>
  <c r="AI13" i="32"/>
  <c r="AJ13" i="32"/>
  <c r="AK13" i="32"/>
  <c r="AL13" i="32"/>
  <c r="AM13" i="32"/>
  <c r="AN13" i="32"/>
  <c r="AO13" i="32"/>
  <c r="AP13" i="32"/>
  <c r="AQ13" i="32"/>
  <c r="AR13" i="32"/>
  <c r="AS13" i="32"/>
  <c r="AT13" i="32"/>
  <c r="AU13" i="32"/>
  <c r="AV13" i="32"/>
  <c r="AW13" i="32"/>
  <c r="AX13" i="32"/>
  <c r="AY13" i="32"/>
  <c r="C23" i="12"/>
  <c r="D23" i="12"/>
  <c r="E23" i="12"/>
  <c r="F23" i="12"/>
  <c r="G23" i="12"/>
  <c r="I23" i="12"/>
  <c r="J23" i="12"/>
  <c r="K23" i="12"/>
  <c r="L23" i="12"/>
  <c r="M23" i="12"/>
  <c r="N23" i="12"/>
  <c r="P23" i="12"/>
  <c r="R23" i="12"/>
  <c r="S23" i="12"/>
  <c r="T23" i="12"/>
  <c r="U23" i="12"/>
  <c r="W23" i="12"/>
  <c r="X23" i="12"/>
  <c r="Y23" i="12"/>
  <c r="AA23" i="12"/>
  <c r="AB23" i="12"/>
  <c r="AC23" i="12"/>
  <c r="AD23" i="12"/>
  <c r="AM21" i="6"/>
  <c r="AO21" i="6"/>
  <c r="AP21" i="6"/>
  <c r="AR21" i="6"/>
  <c r="AR22" i="6" s="1"/>
  <c r="AT21" i="6"/>
  <c r="AU21" i="6"/>
  <c r="AU22" i="6" s="1"/>
  <c r="AV21" i="6"/>
  <c r="AY21" i="6"/>
  <c r="AY22" i="6" s="1"/>
  <c r="AM22" i="6"/>
  <c r="AO22" i="6"/>
  <c r="AP22" i="6"/>
  <c r="AT22" i="6"/>
  <c r="AV22" i="6"/>
  <c r="AM20" i="6"/>
  <c r="AO20" i="6"/>
  <c r="AP20" i="6"/>
  <c r="AR20" i="6"/>
  <c r="AT20" i="6"/>
  <c r="AU20" i="6"/>
  <c r="AV20" i="6"/>
  <c r="AY20" i="6"/>
  <c r="AJ21" i="6"/>
  <c r="AJ22" i="6" s="1"/>
  <c r="AF21" i="6"/>
  <c r="AF22" i="6" s="1"/>
  <c r="AL20" i="6"/>
  <c r="AL21" i="6" s="1"/>
  <c r="AL22" i="6" s="1"/>
  <c r="AK20" i="6"/>
  <c r="AK21" i="6" s="1"/>
  <c r="AK22" i="6" s="1"/>
  <c r="AJ20" i="6"/>
  <c r="AI20" i="6"/>
  <c r="AI21" i="6" s="1"/>
  <c r="AI22" i="6" s="1"/>
  <c r="AH20" i="6"/>
  <c r="AH21" i="6" s="1"/>
  <c r="AH22" i="6" s="1"/>
  <c r="AG20" i="6"/>
  <c r="AG21" i="6" s="1"/>
  <c r="AG22" i="6" s="1"/>
  <c r="AF20" i="6"/>
  <c r="AE20" i="6"/>
  <c r="AE21" i="6" s="1"/>
  <c r="AE22" i="6" s="1"/>
  <c r="AC20" i="6"/>
  <c r="AC21" i="6" s="1"/>
  <c r="AC22" i="6" s="1"/>
  <c r="Y20" i="6"/>
  <c r="Y21" i="6" s="1"/>
  <c r="Y22" i="6" s="1"/>
  <c r="X20" i="6"/>
  <c r="X21" i="6" s="1"/>
  <c r="X22" i="6" s="1"/>
  <c r="W20" i="6"/>
  <c r="W21" i="6" s="1"/>
  <c r="W22" i="6" s="1"/>
  <c r="T21" i="6"/>
  <c r="T22" i="6" s="1"/>
  <c r="T20" i="6"/>
  <c r="K21" i="6"/>
  <c r="K22" i="6" s="1"/>
  <c r="J21" i="6"/>
  <c r="J22" i="6" s="1"/>
  <c r="M20" i="6"/>
  <c r="M21" i="6" s="1"/>
  <c r="M22" i="6" s="1"/>
  <c r="L20" i="6"/>
  <c r="L21" i="6" s="1"/>
  <c r="L22" i="6" s="1"/>
  <c r="K20" i="6"/>
  <c r="J20" i="6"/>
  <c r="H21" i="6"/>
  <c r="H22" i="6" s="1"/>
  <c r="G21" i="6"/>
  <c r="G22" i="6" s="1"/>
  <c r="F21" i="6"/>
  <c r="F22" i="6" s="1"/>
  <c r="H20" i="6"/>
  <c r="G20" i="6"/>
  <c r="F20" i="6"/>
  <c r="D21" i="6"/>
  <c r="D22" i="6"/>
  <c r="D20" i="6"/>
  <c r="L108" i="31" l="1"/>
  <c r="L109" i="31" s="1"/>
  <c r="L110" i="31" s="1"/>
  <c r="L111" i="31" s="1"/>
  <c r="L112" i="31" s="1"/>
  <c r="L113" i="31" s="1"/>
  <c r="L114" i="31" s="1"/>
  <c r="L115" i="31" s="1"/>
  <c r="L116" i="31" s="1"/>
  <c r="L117" i="31" s="1"/>
  <c r="L118" i="31" s="1"/>
  <c r="L119" i="31" s="1"/>
  <c r="L120" i="31" s="1"/>
  <c r="L121" i="31" s="1"/>
  <c r="L122" i="31" s="1"/>
  <c r="L123" i="31" s="1"/>
  <c r="L124" i="31" s="1"/>
  <c r="L125" i="31" s="1"/>
  <c r="L126" i="31" s="1"/>
  <c r="L127" i="31" s="1"/>
  <c r="L128" i="31" s="1"/>
  <c r="L129" i="31" s="1"/>
  <c r="L130" i="31" s="1"/>
  <c r="L131" i="31" s="1"/>
  <c r="L132" i="31" s="1"/>
  <c r="L133" i="31" s="1"/>
  <c r="L134" i="31" s="1"/>
  <c r="L135" i="31" s="1"/>
  <c r="L136" i="31" s="1"/>
  <c r="L137" i="31" s="1"/>
  <c r="L138" i="31" s="1"/>
  <c r="L139" i="31" s="1"/>
  <c r="L140" i="31" s="1"/>
  <c r="L141" i="31" s="1"/>
  <c r="L142" i="31" s="1"/>
  <c r="L143" i="31" s="1"/>
  <c r="L144" i="31" s="1"/>
  <c r="L145" i="31" s="1"/>
  <c r="L146" i="31" s="1"/>
  <c r="L147" i="31" s="1"/>
  <c r="L148" i="31" s="1"/>
  <c r="L149" i="31" s="1"/>
  <c r="L150" i="31" s="1"/>
  <c r="L151" i="31" s="1"/>
  <c r="L152" i="31" s="1"/>
  <c r="AB163" i="31"/>
  <c r="L103" i="31"/>
  <c r="N107" i="31"/>
  <c r="N103" i="31" s="1"/>
  <c r="M103" i="31"/>
  <c r="M108" i="31"/>
  <c r="M109" i="31" s="1"/>
  <c r="M110" i="31" s="1"/>
  <c r="M111" i="31" s="1"/>
  <c r="M112" i="31" s="1"/>
  <c r="M113" i="31" s="1"/>
  <c r="M114" i="31" s="1"/>
  <c r="M115" i="31" s="1"/>
  <c r="M116" i="31" s="1"/>
  <c r="M117" i="31" s="1"/>
  <c r="M118" i="31" s="1"/>
  <c r="M119" i="31" s="1"/>
  <c r="M120" i="31" s="1"/>
  <c r="M121" i="31" s="1"/>
  <c r="M122" i="31" s="1"/>
  <c r="M123" i="31" s="1"/>
  <c r="M124" i="31" s="1"/>
  <c r="M125" i="31" s="1"/>
  <c r="M126" i="31" s="1"/>
  <c r="M127" i="31" s="1"/>
  <c r="M128" i="31" s="1"/>
  <c r="M129" i="31" s="1"/>
  <c r="M130" i="31" s="1"/>
  <c r="M131" i="31" s="1"/>
  <c r="M132" i="31" s="1"/>
  <c r="M133" i="31" s="1"/>
  <c r="M134" i="31" s="1"/>
  <c r="M135" i="31" s="1"/>
  <c r="M136" i="31" s="1"/>
  <c r="M137" i="31" s="1"/>
  <c r="M138" i="31" s="1"/>
  <c r="M139" i="31" s="1"/>
  <c r="M140" i="31" s="1"/>
  <c r="M141" i="31" s="1"/>
  <c r="M142" i="31" s="1"/>
  <c r="M143" i="31" s="1"/>
  <c r="M144" i="31" s="1"/>
  <c r="M145" i="31" s="1"/>
  <c r="M146" i="31" s="1"/>
  <c r="M147" i="31" s="1"/>
  <c r="M148" i="31" s="1"/>
  <c r="M149" i="31" s="1"/>
  <c r="M150" i="31" s="1"/>
  <c r="M151" i="31" s="1"/>
  <c r="M152" i="31" s="1"/>
  <c r="N108" i="31" l="1"/>
  <c r="N109" i="31" s="1"/>
  <c r="N110" i="31" s="1"/>
  <c r="N111" i="31" s="1"/>
  <c r="N112" i="31" s="1"/>
  <c r="N113" i="31" s="1"/>
  <c r="N114" i="31" s="1"/>
  <c r="N115" i="31" s="1"/>
  <c r="N116" i="31" s="1"/>
  <c r="N117" i="31" s="1"/>
  <c r="N118" i="31" s="1"/>
  <c r="N119" i="31" s="1"/>
  <c r="N120" i="31" s="1"/>
  <c r="N121" i="31" s="1"/>
  <c r="N122" i="31" s="1"/>
  <c r="N123" i="31" s="1"/>
  <c r="N124" i="31" s="1"/>
  <c r="N125" i="31" s="1"/>
  <c r="N126" i="31" s="1"/>
  <c r="N127" i="31" s="1"/>
  <c r="N128" i="31" s="1"/>
  <c r="N129" i="31" s="1"/>
  <c r="N130" i="31" s="1"/>
  <c r="N131" i="31" s="1"/>
  <c r="N132" i="31" s="1"/>
  <c r="N133" i="31" s="1"/>
  <c r="N134" i="31" s="1"/>
  <c r="N135" i="31" s="1"/>
  <c r="N136" i="31" s="1"/>
  <c r="N137" i="31" s="1"/>
  <c r="N138" i="31" s="1"/>
  <c r="N139" i="31" s="1"/>
  <c r="N140" i="31" s="1"/>
  <c r="N141" i="31" s="1"/>
  <c r="N142" i="31" s="1"/>
  <c r="N143" i="31" s="1"/>
  <c r="N144" i="31" s="1"/>
  <c r="N145" i="31" s="1"/>
  <c r="N146" i="31" s="1"/>
  <c r="N147" i="31" s="1"/>
  <c r="N148" i="31" s="1"/>
  <c r="N149" i="31" s="1"/>
  <c r="N150" i="31" s="1"/>
  <c r="N151" i="31" s="1"/>
  <c r="N152" i="31" s="1"/>
  <c r="O107" i="31"/>
  <c r="O108" i="31" s="1"/>
  <c r="O109" i="31" s="1"/>
  <c r="O110" i="31" s="1"/>
  <c r="O111" i="31" s="1"/>
  <c r="O112" i="31" s="1"/>
  <c r="O113" i="31" s="1"/>
  <c r="O114" i="31" s="1"/>
  <c r="O115" i="31" s="1"/>
  <c r="O116" i="31" s="1"/>
  <c r="O117" i="31" s="1"/>
  <c r="O118" i="31" s="1"/>
  <c r="O119" i="31" s="1"/>
  <c r="O120" i="31" s="1"/>
  <c r="O121" i="31" s="1"/>
  <c r="O122" i="31" s="1"/>
  <c r="O123" i="31" s="1"/>
  <c r="O124" i="31" s="1"/>
  <c r="O125" i="31" s="1"/>
  <c r="O126" i="31" s="1"/>
  <c r="O127" i="31" s="1"/>
  <c r="O128" i="31" s="1"/>
  <c r="O129" i="31" s="1"/>
  <c r="O130" i="31" s="1"/>
  <c r="O131" i="31" s="1"/>
  <c r="O132" i="31" s="1"/>
  <c r="O133" i="31" s="1"/>
  <c r="O134" i="31" s="1"/>
  <c r="O135" i="31" s="1"/>
  <c r="O136" i="31" s="1"/>
  <c r="O137" i="31" s="1"/>
  <c r="O138" i="31" s="1"/>
  <c r="O139" i="31" s="1"/>
  <c r="O140" i="31" s="1"/>
  <c r="O141" i="31" s="1"/>
  <c r="O142" i="31" s="1"/>
  <c r="O143" i="31" s="1"/>
  <c r="O144" i="31" s="1"/>
  <c r="O145" i="31" s="1"/>
  <c r="O146" i="31" s="1"/>
  <c r="O147" i="31" s="1"/>
  <c r="O148" i="31" s="1"/>
  <c r="O149" i="31" s="1"/>
  <c r="O150" i="31" s="1"/>
  <c r="O151" i="31" s="1"/>
  <c r="O152" i="31" s="1"/>
  <c r="M25" i="37"/>
  <c r="O25" i="37"/>
  <c r="Q25" i="37"/>
  <c r="S25" i="37"/>
  <c r="AH25" i="37"/>
  <c r="AM25" i="37"/>
  <c r="AQ25" i="37"/>
  <c r="AR25" i="37"/>
  <c r="AU25" i="37"/>
  <c r="AZ25" i="37"/>
  <c r="BC25" i="37"/>
  <c r="BJ25" i="37"/>
  <c r="BM25" i="37"/>
  <c r="BO25" i="37"/>
  <c r="BQ25" i="37"/>
  <c r="BT25" i="37"/>
  <c r="BU25" i="37"/>
  <c r="BZ25" i="37"/>
  <c r="CD25" i="37"/>
  <c r="C24" i="37"/>
  <c r="C25" i="37" s="1"/>
  <c r="D24" i="37"/>
  <c r="D25" i="37" s="1"/>
  <c r="F24" i="37"/>
  <c r="F25" i="37" s="1"/>
  <c r="G24" i="37"/>
  <c r="G25" i="37" s="1"/>
  <c r="H24" i="37"/>
  <c r="H25" i="37" s="1"/>
  <c r="I24" i="37"/>
  <c r="I25" i="37" s="1"/>
  <c r="J24" i="37"/>
  <c r="J25" i="37" s="1"/>
  <c r="L24" i="37"/>
  <c r="L25" i="37" s="1"/>
  <c r="M24" i="37"/>
  <c r="N24" i="37"/>
  <c r="N25" i="37" s="1"/>
  <c r="O24" i="37"/>
  <c r="P24" i="37"/>
  <c r="P25" i="37" s="1"/>
  <c r="Q24" i="37"/>
  <c r="R24" i="37"/>
  <c r="R25" i="37" s="1"/>
  <c r="S24" i="37"/>
  <c r="T24" i="37"/>
  <c r="T25" i="37" s="1"/>
  <c r="U24" i="37"/>
  <c r="U25" i="37" s="1"/>
  <c r="V24" i="37"/>
  <c r="V25" i="37" s="1"/>
  <c r="W24" i="37"/>
  <c r="W25" i="37" s="1"/>
  <c r="X24" i="37"/>
  <c r="X25" i="37" s="1"/>
  <c r="Y24" i="37"/>
  <c r="Y25" i="37" s="1"/>
  <c r="Z24" i="37"/>
  <c r="Z25" i="37" s="1"/>
  <c r="AA24" i="37"/>
  <c r="AA25" i="37" s="1"/>
  <c r="AB24" i="37"/>
  <c r="AB25" i="37" s="1"/>
  <c r="AC24" i="37"/>
  <c r="AC25" i="37" s="1"/>
  <c r="AD24" i="37"/>
  <c r="AD25" i="37" s="1"/>
  <c r="AF24" i="37"/>
  <c r="AF25" i="37" s="1"/>
  <c r="AG24" i="37"/>
  <c r="AG25" i="37" s="1"/>
  <c r="AH24" i="37"/>
  <c r="AI24" i="37"/>
  <c r="AI25" i="37" s="1"/>
  <c r="AJ24" i="37"/>
  <c r="AJ25" i="37" s="1"/>
  <c r="AK24" i="37"/>
  <c r="AK25" i="37" s="1"/>
  <c r="AL24" i="37"/>
  <c r="AL25" i="37" s="1"/>
  <c r="AM24" i="37"/>
  <c r="AN24" i="37"/>
  <c r="AN25" i="37" s="1"/>
  <c r="AO24" i="37"/>
  <c r="AO25" i="37" s="1"/>
  <c r="AP24" i="37"/>
  <c r="AP25" i="37" s="1"/>
  <c r="AQ24" i="37"/>
  <c r="AR24" i="37"/>
  <c r="AS24" i="37"/>
  <c r="AS25" i="37" s="1"/>
  <c r="AT25" i="37"/>
  <c r="AU24" i="37"/>
  <c r="AV24" i="37"/>
  <c r="AV25" i="37" s="1"/>
  <c r="AW24" i="37"/>
  <c r="AW25" i="37" s="1"/>
  <c r="AX24" i="37"/>
  <c r="AX25" i="37" s="1"/>
  <c r="AY24" i="37"/>
  <c r="AY25" i="37" s="1"/>
  <c r="AZ24" i="37"/>
  <c r="BA24" i="37"/>
  <c r="BA25" i="37" s="1"/>
  <c r="BC24" i="37"/>
  <c r="BD24" i="37"/>
  <c r="BD25" i="37" s="1"/>
  <c r="BE24" i="37"/>
  <c r="BE25" i="37" s="1"/>
  <c r="BF24" i="37"/>
  <c r="BF25" i="37" s="1"/>
  <c r="BG24" i="37"/>
  <c r="BG25" i="37" s="1"/>
  <c r="BH24" i="37"/>
  <c r="BH25" i="37" s="1"/>
  <c r="BI24" i="37"/>
  <c r="BI25" i="37" s="1"/>
  <c r="BJ24" i="37"/>
  <c r="BK24" i="37"/>
  <c r="BM24" i="37"/>
  <c r="BN24" i="37"/>
  <c r="BN25" i="37" s="1"/>
  <c r="BO24" i="37"/>
  <c r="BP24" i="37"/>
  <c r="BP25" i="37" s="1"/>
  <c r="BQ24" i="37"/>
  <c r="BR24" i="37"/>
  <c r="BR25" i="37" s="1"/>
  <c r="BS24" i="37"/>
  <c r="BS25" i="37" s="1"/>
  <c r="BT24" i="37"/>
  <c r="BU24" i="37"/>
  <c r="BV24" i="37"/>
  <c r="BV25" i="37" s="1"/>
  <c r="BX24" i="37"/>
  <c r="BX25" i="37" s="1"/>
  <c r="BY24" i="37"/>
  <c r="BY25" i="37" s="1"/>
  <c r="BZ24" i="37"/>
  <c r="CA24" i="37"/>
  <c r="CA25" i="37" s="1"/>
  <c r="CB24" i="37"/>
  <c r="CD24" i="37"/>
  <c r="CE24" i="37"/>
  <c r="CE25" i="37" s="1"/>
  <c r="CF24" i="37"/>
  <c r="CF25" i="37" s="1"/>
  <c r="CB25" i="37" l="1"/>
  <c r="CC24" i="37"/>
  <c r="BK25" i="37"/>
  <c r="BL24" i="37"/>
  <c r="BL25" i="37" s="1"/>
  <c r="BL27" i="37" s="1"/>
  <c r="O103" i="31"/>
  <c r="P107" i="31"/>
  <c r="P108" i="31" s="1"/>
  <c r="P109" i="31" s="1"/>
  <c r="P110" i="31" s="1"/>
  <c r="P111" i="31" s="1"/>
  <c r="P112" i="31" s="1"/>
  <c r="P113" i="31" s="1"/>
  <c r="P114" i="31" s="1"/>
  <c r="P115" i="31" s="1"/>
  <c r="P116" i="31" s="1"/>
  <c r="P117" i="31" s="1"/>
  <c r="P118" i="31" s="1"/>
  <c r="P119" i="31" s="1"/>
  <c r="P120" i="31" s="1"/>
  <c r="P121" i="31" s="1"/>
  <c r="P122" i="31" s="1"/>
  <c r="P123" i="31" s="1"/>
  <c r="P124" i="31" s="1"/>
  <c r="P125" i="31" s="1"/>
  <c r="P126" i="31" s="1"/>
  <c r="P127" i="31" s="1"/>
  <c r="P128" i="31" s="1"/>
  <c r="P129" i="31" s="1"/>
  <c r="P130" i="31" s="1"/>
  <c r="P131" i="31" s="1"/>
  <c r="P132" i="31" s="1"/>
  <c r="P133" i="31" s="1"/>
  <c r="P134" i="31" s="1"/>
  <c r="P135" i="31" s="1"/>
  <c r="P136" i="31" s="1"/>
  <c r="P137" i="31" s="1"/>
  <c r="P138" i="31" s="1"/>
  <c r="P139" i="31" s="1"/>
  <c r="P140" i="31" s="1"/>
  <c r="P141" i="31" s="1"/>
  <c r="P142" i="31" s="1"/>
  <c r="P143" i="31" s="1"/>
  <c r="P144" i="31" s="1"/>
  <c r="P145" i="31" s="1"/>
  <c r="P146" i="31" s="1"/>
  <c r="P147" i="31" s="1"/>
  <c r="P148" i="31" s="1"/>
  <c r="P149" i="31" s="1"/>
  <c r="P150" i="31" s="1"/>
  <c r="P151" i="31" s="1"/>
  <c r="P152" i="31" s="1"/>
  <c r="D13" i="69"/>
  <c r="D14" i="69" s="1"/>
  <c r="D15" i="69" s="1"/>
  <c r="D16" i="69" s="1"/>
  <c r="D17" i="69" s="1"/>
  <c r="E12" i="69"/>
  <c r="E13" i="69" s="1"/>
  <c r="D5" i="69"/>
  <c r="D6" i="69" s="1"/>
  <c r="D7" i="69" s="1"/>
  <c r="E4" i="69"/>
  <c r="E5" i="69" s="1"/>
  <c r="E6" i="69" s="1"/>
  <c r="E7" i="69" s="1"/>
  <c r="Q107" i="31" l="1"/>
  <c r="P103" i="31"/>
  <c r="CC25" i="37"/>
  <c r="CC27" i="37" s="1"/>
  <c r="Q108" i="31"/>
  <c r="Q109" i="31" s="1"/>
  <c r="Q110" i="31" s="1"/>
  <c r="Q111" i="31" s="1"/>
  <c r="Q112" i="31" s="1"/>
  <c r="Q113" i="31" s="1"/>
  <c r="Q114" i="31" s="1"/>
  <c r="Q115" i="31" s="1"/>
  <c r="Q116" i="31" s="1"/>
  <c r="Q117" i="31" s="1"/>
  <c r="Q118" i="31" s="1"/>
  <c r="Q119" i="31" s="1"/>
  <c r="Q120" i="31" s="1"/>
  <c r="Q121" i="31" s="1"/>
  <c r="Q122" i="31" s="1"/>
  <c r="Q123" i="31" s="1"/>
  <c r="Q124" i="31" s="1"/>
  <c r="Q125" i="31" s="1"/>
  <c r="Q126" i="31" s="1"/>
  <c r="Q127" i="31" s="1"/>
  <c r="Q128" i="31" s="1"/>
  <c r="Q129" i="31" s="1"/>
  <c r="Q130" i="31" s="1"/>
  <c r="Q131" i="31" s="1"/>
  <c r="Q132" i="31" s="1"/>
  <c r="Q133" i="31" s="1"/>
  <c r="Q134" i="31" s="1"/>
  <c r="Q135" i="31" s="1"/>
  <c r="Q136" i="31" s="1"/>
  <c r="Q137" i="31" s="1"/>
  <c r="Q138" i="31" s="1"/>
  <c r="Q139" i="31" s="1"/>
  <c r="Q140" i="31" s="1"/>
  <c r="Q141" i="31" s="1"/>
  <c r="Q142" i="31" s="1"/>
  <c r="Q143" i="31" s="1"/>
  <c r="Q144" i="31" s="1"/>
  <c r="Q145" i="31" s="1"/>
  <c r="Q146" i="31" s="1"/>
  <c r="Q147" i="31" s="1"/>
  <c r="Q148" i="31" s="1"/>
  <c r="Q149" i="31" s="1"/>
  <c r="Q150" i="31" s="1"/>
  <c r="Q151" i="31" s="1"/>
  <c r="Q152" i="31" s="1"/>
  <c r="Q103" i="31"/>
  <c r="R107" i="31"/>
  <c r="E14" i="69"/>
  <c r="E15" i="69" s="1"/>
  <c r="E16" i="69" s="1"/>
  <c r="E17" i="69" s="1"/>
  <c r="F12" i="69"/>
  <c r="F4" i="69"/>
  <c r="R108" i="31" l="1"/>
  <c r="R109" i="31" s="1"/>
  <c r="R110" i="31" s="1"/>
  <c r="R111" i="31" s="1"/>
  <c r="R112" i="31" s="1"/>
  <c r="R113" i="31" s="1"/>
  <c r="R114" i="31" s="1"/>
  <c r="R115" i="31" s="1"/>
  <c r="R116" i="31" s="1"/>
  <c r="R117" i="31" s="1"/>
  <c r="R118" i="31" s="1"/>
  <c r="R119" i="31" s="1"/>
  <c r="R120" i="31" s="1"/>
  <c r="R121" i="31" s="1"/>
  <c r="R122" i="31" s="1"/>
  <c r="R123" i="31" s="1"/>
  <c r="R124" i="31" s="1"/>
  <c r="R125" i="31" s="1"/>
  <c r="R126" i="31" s="1"/>
  <c r="R127" i="31" s="1"/>
  <c r="R128" i="31" s="1"/>
  <c r="R129" i="31" s="1"/>
  <c r="R130" i="31" s="1"/>
  <c r="R131" i="31" s="1"/>
  <c r="R132" i="31" s="1"/>
  <c r="R133" i="31" s="1"/>
  <c r="R134" i="31" s="1"/>
  <c r="R135" i="31" s="1"/>
  <c r="R136" i="31" s="1"/>
  <c r="R137" i="31" s="1"/>
  <c r="R138" i="31" s="1"/>
  <c r="R139" i="31" s="1"/>
  <c r="R140" i="31" s="1"/>
  <c r="R141" i="31" s="1"/>
  <c r="R142" i="31" s="1"/>
  <c r="R143" i="31" s="1"/>
  <c r="R144" i="31" s="1"/>
  <c r="R145" i="31" s="1"/>
  <c r="R146" i="31" s="1"/>
  <c r="R147" i="31" s="1"/>
  <c r="R148" i="31" s="1"/>
  <c r="R149" i="31" s="1"/>
  <c r="R150" i="31" s="1"/>
  <c r="R151" i="31" s="1"/>
  <c r="R152" i="31" s="1"/>
  <c r="R103" i="31"/>
  <c r="S107" i="31"/>
  <c r="G12" i="69"/>
  <c r="F13" i="69"/>
  <c r="G4" i="69"/>
  <c r="F5" i="69"/>
  <c r="F6" i="69" s="1"/>
  <c r="F7" i="69" s="1"/>
  <c r="S108" i="31" l="1"/>
  <c r="S109" i="31" s="1"/>
  <c r="S110" i="31" s="1"/>
  <c r="S111" i="31" s="1"/>
  <c r="S112" i="31" s="1"/>
  <c r="S113" i="31" s="1"/>
  <c r="S114" i="31" s="1"/>
  <c r="S115" i="31" s="1"/>
  <c r="S116" i="31" s="1"/>
  <c r="S117" i="31" s="1"/>
  <c r="S118" i="31" s="1"/>
  <c r="S119" i="31" s="1"/>
  <c r="S120" i="31" s="1"/>
  <c r="S121" i="31" s="1"/>
  <c r="S122" i="31" s="1"/>
  <c r="S123" i="31" s="1"/>
  <c r="S124" i="31" s="1"/>
  <c r="S125" i="31" s="1"/>
  <c r="S126" i="31" s="1"/>
  <c r="S127" i="31" s="1"/>
  <c r="S128" i="31" s="1"/>
  <c r="S129" i="31" s="1"/>
  <c r="S130" i="31" s="1"/>
  <c r="S131" i="31" s="1"/>
  <c r="S132" i="31" s="1"/>
  <c r="S133" i="31" s="1"/>
  <c r="S134" i="31" s="1"/>
  <c r="S135" i="31" s="1"/>
  <c r="S136" i="31" s="1"/>
  <c r="S137" i="31" s="1"/>
  <c r="S138" i="31" s="1"/>
  <c r="S139" i="31" s="1"/>
  <c r="S140" i="31" s="1"/>
  <c r="S141" i="31" s="1"/>
  <c r="S142" i="31" s="1"/>
  <c r="S143" i="31" s="1"/>
  <c r="S144" i="31" s="1"/>
  <c r="S145" i="31" s="1"/>
  <c r="S146" i="31" s="1"/>
  <c r="S147" i="31" s="1"/>
  <c r="S148" i="31" s="1"/>
  <c r="S149" i="31" s="1"/>
  <c r="S150" i="31" s="1"/>
  <c r="S151" i="31" s="1"/>
  <c r="S152" i="31" s="1"/>
  <c r="S103" i="31"/>
  <c r="T107" i="31"/>
  <c r="F14" i="69"/>
  <c r="F15" i="69" s="1"/>
  <c r="F16" i="69" s="1"/>
  <c r="F17" i="69" s="1"/>
  <c r="H12" i="69"/>
  <c r="G13" i="69"/>
  <c r="H4" i="69"/>
  <c r="G5" i="69"/>
  <c r="G6" i="69" s="1"/>
  <c r="G7" i="69" s="1"/>
  <c r="T108" i="31" l="1"/>
  <c r="T109" i="31" s="1"/>
  <c r="T110" i="31" s="1"/>
  <c r="T111" i="31" s="1"/>
  <c r="T112" i="31" s="1"/>
  <c r="T113" i="31" s="1"/>
  <c r="T114" i="31" s="1"/>
  <c r="T115" i="31" s="1"/>
  <c r="T116" i="31" s="1"/>
  <c r="T117" i="31" s="1"/>
  <c r="T118" i="31" s="1"/>
  <c r="T119" i="31" s="1"/>
  <c r="T120" i="31" s="1"/>
  <c r="T121" i="31" s="1"/>
  <c r="T122" i="31" s="1"/>
  <c r="T123" i="31" s="1"/>
  <c r="T124" i="31" s="1"/>
  <c r="T125" i="31" s="1"/>
  <c r="T126" i="31" s="1"/>
  <c r="T127" i="31" s="1"/>
  <c r="T128" i="31" s="1"/>
  <c r="T129" i="31" s="1"/>
  <c r="T130" i="31" s="1"/>
  <c r="T131" i="31" s="1"/>
  <c r="T132" i="31" s="1"/>
  <c r="T133" i="31" s="1"/>
  <c r="T134" i="31" s="1"/>
  <c r="T135" i="31" s="1"/>
  <c r="T136" i="31" s="1"/>
  <c r="T137" i="31" s="1"/>
  <c r="T138" i="31" s="1"/>
  <c r="T139" i="31" s="1"/>
  <c r="T140" i="31" s="1"/>
  <c r="T141" i="31" s="1"/>
  <c r="T142" i="31" s="1"/>
  <c r="T143" i="31" s="1"/>
  <c r="T144" i="31" s="1"/>
  <c r="T145" i="31" s="1"/>
  <c r="T146" i="31" s="1"/>
  <c r="T147" i="31" s="1"/>
  <c r="T148" i="31" s="1"/>
  <c r="T149" i="31" s="1"/>
  <c r="T150" i="31" s="1"/>
  <c r="T151" i="31" s="1"/>
  <c r="T152" i="31" s="1"/>
  <c r="T103" i="31"/>
  <c r="U107" i="31"/>
  <c r="G14" i="69"/>
  <c r="G15" i="69" s="1"/>
  <c r="G16" i="69" s="1"/>
  <c r="G17" i="69" s="1"/>
  <c r="I12" i="69"/>
  <c r="H13" i="69"/>
  <c r="I4" i="69"/>
  <c r="H5" i="69"/>
  <c r="H6" i="69" s="1"/>
  <c r="H7" i="69" s="1"/>
  <c r="U108" i="31" l="1"/>
  <c r="U109" i="31" s="1"/>
  <c r="U110" i="31" s="1"/>
  <c r="U111" i="31" s="1"/>
  <c r="U112" i="31" s="1"/>
  <c r="U113" i="31" s="1"/>
  <c r="U114" i="31" s="1"/>
  <c r="U115" i="31" s="1"/>
  <c r="U116" i="31" s="1"/>
  <c r="U117" i="31" s="1"/>
  <c r="U118" i="31" s="1"/>
  <c r="U119" i="31" s="1"/>
  <c r="U120" i="31" s="1"/>
  <c r="U121" i="31" s="1"/>
  <c r="U122" i="31" s="1"/>
  <c r="U123" i="31" s="1"/>
  <c r="U124" i="31" s="1"/>
  <c r="U125" i="31" s="1"/>
  <c r="U126" i="31" s="1"/>
  <c r="U127" i="31" s="1"/>
  <c r="U128" i="31" s="1"/>
  <c r="U129" i="31" s="1"/>
  <c r="U130" i="31" s="1"/>
  <c r="U131" i="31" s="1"/>
  <c r="U132" i="31" s="1"/>
  <c r="U133" i="31" s="1"/>
  <c r="U134" i="31" s="1"/>
  <c r="U135" i="31" s="1"/>
  <c r="U136" i="31" s="1"/>
  <c r="U137" i="31" s="1"/>
  <c r="U138" i="31" s="1"/>
  <c r="U139" i="31" s="1"/>
  <c r="U140" i="31" s="1"/>
  <c r="U141" i="31" s="1"/>
  <c r="U142" i="31" s="1"/>
  <c r="U143" i="31" s="1"/>
  <c r="U144" i="31" s="1"/>
  <c r="U145" i="31" s="1"/>
  <c r="U146" i="31" s="1"/>
  <c r="U147" i="31" s="1"/>
  <c r="U148" i="31" s="1"/>
  <c r="U149" i="31" s="1"/>
  <c r="U150" i="31" s="1"/>
  <c r="U151" i="31" s="1"/>
  <c r="U152" i="31" s="1"/>
  <c r="U103" i="31"/>
  <c r="V107" i="31"/>
  <c r="H14" i="69"/>
  <c r="H15" i="69" s="1"/>
  <c r="H16" i="69" s="1"/>
  <c r="H17" i="69" s="1"/>
  <c r="I13" i="69"/>
  <c r="J12" i="69"/>
  <c r="J4" i="69"/>
  <c r="I5" i="69"/>
  <c r="I6" i="69" s="1"/>
  <c r="I7" i="69" s="1"/>
  <c r="V108" i="31" l="1"/>
  <c r="V109" i="31" s="1"/>
  <c r="V110" i="31" s="1"/>
  <c r="V111" i="31" s="1"/>
  <c r="V112" i="31" s="1"/>
  <c r="V113" i="31" s="1"/>
  <c r="V114" i="31" s="1"/>
  <c r="V115" i="31" s="1"/>
  <c r="V116" i="31" s="1"/>
  <c r="V117" i="31" s="1"/>
  <c r="V118" i="31" s="1"/>
  <c r="V119" i="31" s="1"/>
  <c r="V120" i="31" s="1"/>
  <c r="V121" i="31" s="1"/>
  <c r="V122" i="31" s="1"/>
  <c r="V123" i="31" s="1"/>
  <c r="V124" i="31" s="1"/>
  <c r="V125" i="31" s="1"/>
  <c r="V126" i="31" s="1"/>
  <c r="V127" i="31" s="1"/>
  <c r="V128" i="31" s="1"/>
  <c r="V129" i="31" s="1"/>
  <c r="V130" i="31" s="1"/>
  <c r="V131" i="31" s="1"/>
  <c r="V132" i="31" s="1"/>
  <c r="V133" i="31" s="1"/>
  <c r="V134" i="31" s="1"/>
  <c r="V135" i="31" s="1"/>
  <c r="V136" i="31" s="1"/>
  <c r="V137" i="31" s="1"/>
  <c r="V138" i="31" s="1"/>
  <c r="V139" i="31" s="1"/>
  <c r="V140" i="31" s="1"/>
  <c r="V141" i="31" s="1"/>
  <c r="V142" i="31" s="1"/>
  <c r="V143" i="31" s="1"/>
  <c r="V144" i="31" s="1"/>
  <c r="V145" i="31" s="1"/>
  <c r="V146" i="31" s="1"/>
  <c r="V147" i="31" s="1"/>
  <c r="V148" i="31" s="1"/>
  <c r="V149" i="31" s="1"/>
  <c r="V150" i="31" s="1"/>
  <c r="V151" i="31" s="1"/>
  <c r="V152" i="31" s="1"/>
  <c r="V103" i="31"/>
  <c r="W107" i="31"/>
  <c r="I14" i="69"/>
  <c r="I15" i="69" s="1"/>
  <c r="I16" i="69" s="1"/>
  <c r="I17" i="69" s="1"/>
  <c r="J13" i="69"/>
  <c r="K12" i="69"/>
  <c r="K4" i="69"/>
  <c r="J5" i="69"/>
  <c r="J6" i="69" s="1"/>
  <c r="J7" i="69" s="1"/>
  <c r="W108" i="31" l="1"/>
  <c r="W109" i="31" s="1"/>
  <c r="W110" i="31" s="1"/>
  <c r="W111" i="31" s="1"/>
  <c r="W112" i="31" s="1"/>
  <c r="W113" i="31" s="1"/>
  <c r="W114" i="31" s="1"/>
  <c r="W115" i="31" s="1"/>
  <c r="W116" i="31" s="1"/>
  <c r="W117" i="31" s="1"/>
  <c r="W118" i="31" s="1"/>
  <c r="W119" i="31" s="1"/>
  <c r="W120" i="31" s="1"/>
  <c r="W121" i="31" s="1"/>
  <c r="W122" i="31" s="1"/>
  <c r="W123" i="31" s="1"/>
  <c r="W124" i="31" s="1"/>
  <c r="W125" i="31" s="1"/>
  <c r="W126" i="31" s="1"/>
  <c r="W127" i="31" s="1"/>
  <c r="W128" i="31" s="1"/>
  <c r="W129" i="31" s="1"/>
  <c r="W130" i="31" s="1"/>
  <c r="W131" i="31" s="1"/>
  <c r="W132" i="31" s="1"/>
  <c r="W133" i="31" s="1"/>
  <c r="W134" i="31" s="1"/>
  <c r="W135" i="31" s="1"/>
  <c r="W136" i="31" s="1"/>
  <c r="W137" i="31" s="1"/>
  <c r="W138" i="31" s="1"/>
  <c r="W139" i="31" s="1"/>
  <c r="W140" i="31" s="1"/>
  <c r="W141" i="31" s="1"/>
  <c r="W142" i="31" s="1"/>
  <c r="W143" i="31" s="1"/>
  <c r="W144" i="31" s="1"/>
  <c r="W145" i="31" s="1"/>
  <c r="W146" i="31" s="1"/>
  <c r="W147" i="31" s="1"/>
  <c r="W148" i="31" s="1"/>
  <c r="W149" i="31" s="1"/>
  <c r="W150" i="31" s="1"/>
  <c r="W151" i="31" s="1"/>
  <c r="W152" i="31" s="1"/>
  <c r="W103" i="31"/>
  <c r="X107" i="31"/>
  <c r="J14" i="69"/>
  <c r="J15" i="69" s="1"/>
  <c r="J16" i="69" s="1"/>
  <c r="J17" i="69" s="1"/>
  <c r="L12" i="69"/>
  <c r="K13" i="69"/>
  <c r="L4" i="69"/>
  <c r="K5" i="69"/>
  <c r="K6" i="69" s="1"/>
  <c r="K7" i="69" s="1"/>
  <c r="X108" i="31" l="1"/>
  <c r="X109" i="31" s="1"/>
  <c r="X110" i="31" s="1"/>
  <c r="X111" i="31" s="1"/>
  <c r="X112" i="31" s="1"/>
  <c r="X113" i="31" s="1"/>
  <c r="X114" i="31" s="1"/>
  <c r="X115" i="31" s="1"/>
  <c r="X116" i="31" s="1"/>
  <c r="X117" i="31" s="1"/>
  <c r="X118" i="31" s="1"/>
  <c r="X119" i="31" s="1"/>
  <c r="X120" i="31" s="1"/>
  <c r="X121" i="31" s="1"/>
  <c r="X122" i="31" s="1"/>
  <c r="X123" i="31" s="1"/>
  <c r="X124" i="31" s="1"/>
  <c r="X125" i="31" s="1"/>
  <c r="X126" i="31" s="1"/>
  <c r="X127" i="31" s="1"/>
  <c r="X128" i="31" s="1"/>
  <c r="X129" i="31" s="1"/>
  <c r="X130" i="31" s="1"/>
  <c r="X131" i="31" s="1"/>
  <c r="X132" i="31" s="1"/>
  <c r="X133" i="31" s="1"/>
  <c r="X134" i="31" s="1"/>
  <c r="X135" i="31" s="1"/>
  <c r="X136" i="31" s="1"/>
  <c r="X137" i="31" s="1"/>
  <c r="X138" i="31" s="1"/>
  <c r="X139" i="31" s="1"/>
  <c r="X140" i="31" s="1"/>
  <c r="X141" i="31" s="1"/>
  <c r="X142" i="31" s="1"/>
  <c r="X143" i="31" s="1"/>
  <c r="X144" i="31" s="1"/>
  <c r="X145" i="31" s="1"/>
  <c r="X146" i="31" s="1"/>
  <c r="X147" i="31" s="1"/>
  <c r="X148" i="31" s="1"/>
  <c r="X149" i="31" s="1"/>
  <c r="X150" i="31" s="1"/>
  <c r="X151" i="31" s="1"/>
  <c r="X152" i="31" s="1"/>
  <c r="X103" i="31"/>
  <c r="Y107" i="31"/>
  <c r="K14" i="69"/>
  <c r="K15" i="69" s="1"/>
  <c r="K16" i="69" s="1"/>
  <c r="K17" i="69" s="1"/>
  <c r="L13" i="69"/>
  <c r="M12" i="69"/>
  <c r="M4" i="69"/>
  <c r="L5" i="69"/>
  <c r="L6" i="69" s="1"/>
  <c r="L7" i="69" s="1"/>
  <c r="Y108" i="31" l="1"/>
  <c r="Y109" i="31" s="1"/>
  <c r="Y110" i="31" s="1"/>
  <c r="Y111" i="31" s="1"/>
  <c r="Y112" i="31" s="1"/>
  <c r="Y113" i="31" s="1"/>
  <c r="Y114" i="31" s="1"/>
  <c r="Y115" i="31" s="1"/>
  <c r="Y116" i="31" s="1"/>
  <c r="Y117" i="31" s="1"/>
  <c r="Y118" i="31" s="1"/>
  <c r="Y119" i="31" s="1"/>
  <c r="Y120" i="31" s="1"/>
  <c r="Y121" i="31" s="1"/>
  <c r="Y122" i="31" s="1"/>
  <c r="Y123" i="31" s="1"/>
  <c r="Y124" i="31" s="1"/>
  <c r="Y125" i="31" s="1"/>
  <c r="Y126" i="31" s="1"/>
  <c r="Y127" i="31" s="1"/>
  <c r="Y128" i="31" s="1"/>
  <c r="Y129" i="31" s="1"/>
  <c r="Y130" i="31" s="1"/>
  <c r="Y131" i="31" s="1"/>
  <c r="Y132" i="31" s="1"/>
  <c r="Y133" i="31" s="1"/>
  <c r="Y134" i="31" s="1"/>
  <c r="Y135" i="31" s="1"/>
  <c r="Y136" i="31" s="1"/>
  <c r="Y137" i="31" s="1"/>
  <c r="Y138" i="31" s="1"/>
  <c r="Y139" i="31" s="1"/>
  <c r="Y140" i="31" s="1"/>
  <c r="Y141" i="31" s="1"/>
  <c r="Y142" i="31" s="1"/>
  <c r="Y143" i="31" s="1"/>
  <c r="Y144" i="31" s="1"/>
  <c r="Y145" i="31" s="1"/>
  <c r="Y146" i="31" s="1"/>
  <c r="Y147" i="31" s="1"/>
  <c r="Y148" i="31" s="1"/>
  <c r="Y149" i="31" s="1"/>
  <c r="Y150" i="31" s="1"/>
  <c r="Y151" i="31" s="1"/>
  <c r="Y152" i="31" s="1"/>
  <c r="Y103" i="31"/>
  <c r="Z107" i="31"/>
  <c r="L14" i="69"/>
  <c r="L15" i="69" s="1"/>
  <c r="L16" i="69" s="1"/>
  <c r="L17" i="69" s="1"/>
  <c r="M13" i="69"/>
  <c r="N12" i="69"/>
  <c r="N4" i="69"/>
  <c r="M5" i="69"/>
  <c r="M6" i="69" s="1"/>
  <c r="M7" i="69" s="1"/>
  <c r="Z108" i="31" l="1"/>
  <c r="Z109" i="31" s="1"/>
  <c r="Z110" i="31" s="1"/>
  <c r="Z111" i="31" s="1"/>
  <c r="Z112" i="31" s="1"/>
  <c r="Z113" i="31" s="1"/>
  <c r="Z114" i="31" s="1"/>
  <c r="Z115" i="31" s="1"/>
  <c r="Z116" i="31" s="1"/>
  <c r="Z117" i="31" s="1"/>
  <c r="Z118" i="31" s="1"/>
  <c r="Z119" i="31" s="1"/>
  <c r="Z120" i="31" s="1"/>
  <c r="Z121" i="31" s="1"/>
  <c r="Z122" i="31" s="1"/>
  <c r="Z123" i="31" s="1"/>
  <c r="Z124" i="31" s="1"/>
  <c r="Z125" i="31" s="1"/>
  <c r="Z126" i="31" s="1"/>
  <c r="Z127" i="31" s="1"/>
  <c r="Z128" i="31" s="1"/>
  <c r="Z129" i="31" s="1"/>
  <c r="Z130" i="31" s="1"/>
  <c r="Z131" i="31" s="1"/>
  <c r="Z132" i="31" s="1"/>
  <c r="Z133" i="31" s="1"/>
  <c r="Z134" i="31" s="1"/>
  <c r="Z135" i="31" s="1"/>
  <c r="Z136" i="31" s="1"/>
  <c r="Z137" i="31" s="1"/>
  <c r="Z138" i="31" s="1"/>
  <c r="Z139" i="31" s="1"/>
  <c r="Z140" i="31" s="1"/>
  <c r="Z141" i="31" s="1"/>
  <c r="Z142" i="31" s="1"/>
  <c r="Z143" i="31" s="1"/>
  <c r="Z144" i="31" s="1"/>
  <c r="Z145" i="31" s="1"/>
  <c r="Z146" i="31" s="1"/>
  <c r="Z147" i="31" s="1"/>
  <c r="Z148" i="31" s="1"/>
  <c r="Z149" i="31" s="1"/>
  <c r="Z150" i="31" s="1"/>
  <c r="Z151" i="31" s="1"/>
  <c r="Z152" i="31" s="1"/>
  <c r="Z103" i="31"/>
  <c r="AA107" i="31"/>
  <c r="M14" i="69"/>
  <c r="M15" i="69" s="1"/>
  <c r="M16" i="69" s="1"/>
  <c r="M17" i="69" s="1"/>
  <c r="O12" i="69"/>
  <c r="N13" i="69"/>
  <c r="O4" i="69"/>
  <c r="N5" i="69"/>
  <c r="N6" i="69" s="1"/>
  <c r="N7" i="69" s="1"/>
  <c r="AA108" i="31" l="1"/>
  <c r="AA109" i="31" s="1"/>
  <c r="AA110" i="31" s="1"/>
  <c r="AA111" i="31" s="1"/>
  <c r="AA112" i="31" s="1"/>
  <c r="AA113" i="31" s="1"/>
  <c r="AA114" i="31" s="1"/>
  <c r="AA115" i="31" s="1"/>
  <c r="AA116" i="31" s="1"/>
  <c r="AA117" i="31" s="1"/>
  <c r="AA118" i="31" s="1"/>
  <c r="AA119" i="31" s="1"/>
  <c r="AA120" i="31" s="1"/>
  <c r="AA121" i="31" s="1"/>
  <c r="AA122" i="31" s="1"/>
  <c r="AA123" i="31" s="1"/>
  <c r="AA124" i="31" s="1"/>
  <c r="AA125" i="31" s="1"/>
  <c r="AA126" i="31" s="1"/>
  <c r="AA127" i="31" s="1"/>
  <c r="AA128" i="31" s="1"/>
  <c r="AA129" i="31" s="1"/>
  <c r="AA130" i="31" s="1"/>
  <c r="AA131" i="31" s="1"/>
  <c r="AA132" i="31" s="1"/>
  <c r="AA133" i="31" s="1"/>
  <c r="AA134" i="31" s="1"/>
  <c r="AA135" i="31" s="1"/>
  <c r="AA136" i="31" s="1"/>
  <c r="AA137" i="31" s="1"/>
  <c r="AA138" i="31" s="1"/>
  <c r="AA139" i="31" s="1"/>
  <c r="AA140" i="31" s="1"/>
  <c r="AA141" i="31" s="1"/>
  <c r="AA142" i="31" s="1"/>
  <c r="AA143" i="31" s="1"/>
  <c r="AA144" i="31" s="1"/>
  <c r="AA145" i="31" s="1"/>
  <c r="AA146" i="31" s="1"/>
  <c r="AA147" i="31" s="1"/>
  <c r="AA148" i="31" s="1"/>
  <c r="AA149" i="31" s="1"/>
  <c r="AA150" i="31" s="1"/>
  <c r="AA151" i="31" s="1"/>
  <c r="AA152" i="31" s="1"/>
  <c r="AA103" i="31"/>
  <c r="AB107" i="31"/>
  <c r="N14" i="69"/>
  <c r="N15" i="69" s="1"/>
  <c r="N16" i="69" s="1"/>
  <c r="N17" i="69" s="1"/>
  <c r="P12" i="69"/>
  <c r="O13" i="69"/>
  <c r="P4" i="69"/>
  <c r="O5" i="69"/>
  <c r="O6" i="69" s="1"/>
  <c r="O7" i="69" s="1"/>
  <c r="AB108" i="31" l="1"/>
  <c r="AB109" i="31" s="1"/>
  <c r="AB110" i="31" s="1"/>
  <c r="AB111" i="31" s="1"/>
  <c r="AB112" i="31" s="1"/>
  <c r="AB113" i="31" s="1"/>
  <c r="AB114" i="31" s="1"/>
  <c r="AB115" i="31" s="1"/>
  <c r="AB116" i="31" s="1"/>
  <c r="AB117" i="31" s="1"/>
  <c r="AB118" i="31" s="1"/>
  <c r="AB119" i="31" s="1"/>
  <c r="AB120" i="31" s="1"/>
  <c r="AB121" i="31" s="1"/>
  <c r="AB122" i="31" s="1"/>
  <c r="AB123" i="31" s="1"/>
  <c r="AB124" i="31" s="1"/>
  <c r="AB125" i="31" s="1"/>
  <c r="AB126" i="31" s="1"/>
  <c r="AB127" i="31" s="1"/>
  <c r="AB128" i="31" s="1"/>
  <c r="AB129" i="31" s="1"/>
  <c r="AB130" i="31" s="1"/>
  <c r="AB131" i="31" s="1"/>
  <c r="AB132" i="31" s="1"/>
  <c r="AB133" i="31" s="1"/>
  <c r="AB134" i="31" s="1"/>
  <c r="AB135" i="31" s="1"/>
  <c r="AB136" i="31" s="1"/>
  <c r="AB137" i="31" s="1"/>
  <c r="AB138" i="31" s="1"/>
  <c r="AB139" i="31" s="1"/>
  <c r="AB140" i="31" s="1"/>
  <c r="AB141" i="31" s="1"/>
  <c r="AB142" i="31" s="1"/>
  <c r="AB143" i="31" s="1"/>
  <c r="AB144" i="31" s="1"/>
  <c r="AB145" i="31" s="1"/>
  <c r="AB146" i="31" s="1"/>
  <c r="AB147" i="31" s="1"/>
  <c r="AB148" i="31" s="1"/>
  <c r="AB149" i="31" s="1"/>
  <c r="AB150" i="31" s="1"/>
  <c r="AB151" i="31" s="1"/>
  <c r="AB152" i="31" s="1"/>
  <c r="AB103" i="31"/>
  <c r="AC107" i="31"/>
  <c r="O14" i="69"/>
  <c r="O15" i="69" s="1"/>
  <c r="O16" i="69" s="1"/>
  <c r="O17" i="69" s="1"/>
  <c r="P13" i="69"/>
  <c r="Q12" i="69"/>
  <c r="Q4" i="69"/>
  <c r="P5" i="69"/>
  <c r="P6" i="69" s="1"/>
  <c r="P7" i="69" s="1"/>
  <c r="N5" i="38"/>
  <c r="N10" i="38"/>
  <c r="N18" i="38"/>
  <c r="N27" i="38"/>
  <c r="N29" i="38"/>
  <c r="N30" i="38"/>
  <c r="N31" i="38"/>
  <c r="N36" i="38"/>
  <c r="N37" i="38"/>
  <c r="N38" i="38"/>
  <c r="N39" i="38"/>
  <c r="N40" i="38"/>
  <c r="N41" i="38"/>
  <c r="N44" i="38"/>
  <c r="N45" i="38"/>
  <c r="N46" i="38"/>
  <c r="Q5" i="36"/>
  <c r="Q6" i="36"/>
  <c r="Q7" i="36"/>
  <c r="Q8" i="36"/>
  <c r="Q9" i="36"/>
  <c r="Q10" i="36"/>
  <c r="Q11" i="36"/>
  <c r="Q12" i="36"/>
  <c r="Q13" i="36"/>
  <c r="Q14" i="36"/>
  <c r="Q15" i="36"/>
  <c r="Q16" i="36"/>
  <c r="Q17" i="36"/>
  <c r="Q18" i="36"/>
  <c r="Q19" i="36"/>
  <c r="Q20" i="36"/>
  <c r="Q21" i="36"/>
  <c r="Q22" i="36"/>
  <c r="Q23" i="36"/>
  <c r="Q24" i="36"/>
  <c r="Q25" i="36"/>
  <c r="Q26" i="36"/>
  <c r="Q27" i="36"/>
  <c r="Q28" i="36"/>
  <c r="Q29" i="36"/>
  <c r="Q30" i="36"/>
  <c r="Q31" i="36"/>
  <c r="Q32" i="36"/>
  <c r="Q33" i="36"/>
  <c r="Q34" i="36"/>
  <c r="Q35" i="36"/>
  <c r="Q36" i="36"/>
  <c r="K7" i="37"/>
  <c r="K8" i="37"/>
  <c r="K9" i="37"/>
  <c r="K10" i="37"/>
  <c r="K11" i="37"/>
  <c r="K12" i="37"/>
  <c r="K13" i="37"/>
  <c r="K14" i="37"/>
  <c r="K15" i="37"/>
  <c r="K16" i="37"/>
  <c r="K17" i="37"/>
  <c r="K18" i="37"/>
  <c r="K19" i="37"/>
  <c r="K20" i="37"/>
  <c r="K21" i="37"/>
  <c r="K22" i="37"/>
  <c r="K23" i="37"/>
  <c r="K27" i="37"/>
  <c r="K28" i="37"/>
  <c r="K29" i="37"/>
  <c r="K30" i="37"/>
  <c r="K31" i="37"/>
  <c r="K32" i="37"/>
  <c r="K33" i="37"/>
  <c r="K34" i="37"/>
  <c r="K35" i="37"/>
  <c r="K36" i="37"/>
  <c r="K37" i="37"/>
  <c r="K38" i="37"/>
  <c r="K39" i="37"/>
  <c r="K40" i="37"/>
  <c r="K41" i="37"/>
  <c r="K42" i="37"/>
  <c r="K43" i="37"/>
  <c r="K44" i="37"/>
  <c r="K45" i="37"/>
  <c r="K46" i="37"/>
  <c r="K47" i="37"/>
  <c r="K48" i="37"/>
  <c r="K49" i="37"/>
  <c r="K50" i="37"/>
  <c r="K51" i="37"/>
  <c r="K52" i="37"/>
  <c r="K53" i="37"/>
  <c r="AE44" i="37" l="1"/>
  <c r="AE45" i="37" s="1"/>
  <c r="AE49" i="37" s="1"/>
  <c r="AE50" i="37" s="1"/>
  <c r="AE51" i="37" s="1"/>
  <c r="AE52" i="37" s="1"/>
  <c r="AE53" i="37" s="1"/>
  <c r="K24" i="37"/>
  <c r="K25" i="37" s="1"/>
  <c r="AC108" i="31"/>
  <c r="AC109" i="31" s="1"/>
  <c r="AC110" i="31" s="1"/>
  <c r="AC111" i="31" s="1"/>
  <c r="AC112" i="31" s="1"/>
  <c r="AC113" i="31" s="1"/>
  <c r="AC114" i="31" s="1"/>
  <c r="AC115" i="31" s="1"/>
  <c r="AC116" i="31" s="1"/>
  <c r="AC117" i="31" s="1"/>
  <c r="AC118" i="31" s="1"/>
  <c r="AC119" i="31" s="1"/>
  <c r="AC120" i="31" s="1"/>
  <c r="AC121" i="31" s="1"/>
  <c r="AC122" i="31" s="1"/>
  <c r="AC123" i="31" s="1"/>
  <c r="AC124" i="31" s="1"/>
  <c r="AC125" i="31" s="1"/>
  <c r="AC126" i="31" s="1"/>
  <c r="AC127" i="31" s="1"/>
  <c r="AC128" i="31" s="1"/>
  <c r="AC129" i="31" s="1"/>
  <c r="AC130" i="31" s="1"/>
  <c r="AC131" i="31" s="1"/>
  <c r="AC132" i="31" s="1"/>
  <c r="AC133" i="31" s="1"/>
  <c r="AC134" i="31" s="1"/>
  <c r="AC135" i="31" s="1"/>
  <c r="AC136" i="31" s="1"/>
  <c r="AC137" i="31" s="1"/>
  <c r="AC138" i="31" s="1"/>
  <c r="AC139" i="31" s="1"/>
  <c r="AC140" i="31" s="1"/>
  <c r="AC141" i="31" s="1"/>
  <c r="AC142" i="31" s="1"/>
  <c r="AC143" i="31" s="1"/>
  <c r="AC144" i="31" s="1"/>
  <c r="AC145" i="31" s="1"/>
  <c r="AC146" i="31" s="1"/>
  <c r="AC147" i="31" s="1"/>
  <c r="AC148" i="31" s="1"/>
  <c r="AC149" i="31" s="1"/>
  <c r="AC150" i="31" s="1"/>
  <c r="AC151" i="31" s="1"/>
  <c r="AC152" i="31" s="1"/>
  <c r="AC103" i="31"/>
  <c r="AD107" i="31"/>
  <c r="P14" i="69"/>
  <c r="P15" i="69" s="1"/>
  <c r="P16" i="69" s="1"/>
  <c r="P17" i="69" s="1"/>
  <c r="Q13" i="69"/>
  <c r="R12" i="69"/>
  <c r="R13" i="69" s="1"/>
  <c r="Q5" i="69"/>
  <c r="Q6" i="69" s="1"/>
  <c r="Q7" i="69" s="1"/>
  <c r="R4" i="69"/>
  <c r="R5" i="69" s="1"/>
  <c r="R6" i="69" s="1"/>
  <c r="R7" i="69" s="1"/>
  <c r="H6" i="57"/>
  <c r="H8" i="57"/>
  <c r="H10" i="57"/>
  <c r="H11" i="57"/>
  <c r="H12" i="57"/>
  <c r="H13" i="57"/>
  <c r="H17" i="57"/>
  <c r="H18" i="57"/>
  <c r="H19" i="57"/>
  <c r="H20" i="57"/>
  <c r="H21" i="57"/>
  <c r="H22" i="57"/>
  <c r="H23" i="57"/>
  <c r="H24" i="57"/>
  <c r="H25" i="57"/>
  <c r="H26" i="57"/>
  <c r="H27" i="57"/>
  <c r="H28" i="57"/>
  <c r="H29" i="57"/>
  <c r="H30" i="57"/>
  <c r="H31" i="57"/>
  <c r="H32" i="57"/>
  <c r="H33" i="57"/>
  <c r="H5" i="56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25" i="56"/>
  <c r="H26" i="56"/>
  <c r="H27" i="56"/>
  <c r="H28" i="56"/>
  <c r="H30" i="56"/>
  <c r="H31" i="56"/>
  <c r="S31" i="68"/>
  <c r="AD108" i="31" l="1"/>
  <c r="AD109" i="31" s="1"/>
  <c r="AD110" i="31" s="1"/>
  <c r="AD111" i="31" s="1"/>
  <c r="AD112" i="31" s="1"/>
  <c r="AD113" i="31" s="1"/>
  <c r="AD114" i="31" s="1"/>
  <c r="AD115" i="31" s="1"/>
  <c r="AD116" i="31" s="1"/>
  <c r="AD117" i="31" s="1"/>
  <c r="AD118" i="31" s="1"/>
  <c r="AD119" i="31" s="1"/>
  <c r="AD120" i="31" s="1"/>
  <c r="AD121" i="31" s="1"/>
  <c r="AD122" i="31" s="1"/>
  <c r="AD123" i="31" s="1"/>
  <c r="AD124" i="31" s="1"/>
  <c r="AD125" i="31" s="1"/>
  <c r="AD126" i="31" s="1"/>
  <c r="AD127" i="31" s="1"/>
  <c r="AD128" i="31" s="1"/>
  <c r="AD129" i="31" s="1"/>
  <c r="AD130" i="31" s="1"/>
  <c r="AD131" i="31" s="1"/>
  <c r="AD132" i="31" s="1"/>
  <c r="AD133" i="31" s="1"/>
  <c r="AD134" i="31" s="1"/>
  <c r="AD135" i="31" s="1"/>
  <c r="AD136" i="31" s="1"/>
  <c r="AD137" i="31" s="1"/>
  <c r="AD138" i="31" s="1"/>
  <c r="AD139" i="31" s="1"/>
  <c r="AD140" i="31" s="1"/>
  <c r="AD141" i="31" s="1"/>
  <c r="AD142" i="31" s="1"/>
  <c r="AD143" i="31" s="1"/>
  <c r="AD144" i="31" s="1"/>
  <c r="AD145" i="31" s="1"/>
  <c r="AD146" i="31" s="1"/>
  <c r="AD147" i="31" s="1"/>
  <c r="AD148" i="31" s="1"/>
  <c r="AD149" i="31" s="1"/>
  <c r="AD150" i="31" s="1"/>
  <c r="AD151" i="31" s="1"/>
  <c r="AD152" i="31" s="1"/>
  <c r="AD103" i="31"/>
  <c r="AE107" i="31"/>
  <c r="R14" i="69"/>
  <c r="R15" i="69" s="1"/>
  <c r="R16" i="69" s="1"/>
  <c r="R17" i="69" s="1"/>
  <c r="Q14" i="69"/>
  <c r="Q15" i="69" s="1"/>
  <c r="Q16" i="69" s="1"/>
  <c r="Q17" i="69" s="1"/>
  <c r="AR26" i="31"/>
  <c r="AR27" i="31" s="1"/>
  <c r="AR28" i="31" s="1"/>
  <c r="AR29" i="31" s="1"/>
  <c r="AR30" i="31" s="1"/>
  <c r="AR31" i="31" s="1"/>
  <c r="AR34" i="31" s="1"/>
  <c r="AR35" i="31" s="1"/>
  <c r="AR36" i="31" s="1"/>
  <c r="AR37" i="31" s="1"/>
  <c r="AR38" i="31" s="1"/>
  <c r="AR39" i="31" s="1"/>
  <c r="AR40" i="31" s="1"/>
  <c r="AR41" i="31" s="1"/>
  <c r="AR42" i="31" s="1"/>
  <c r="AR43" i="31" s="1"/>
  <c r="AR44" i="31" s="1"/>
  <c r="AR45" i="31" s="1"/>
  <c r="BN6" i="31"/>
  <c r="BN7" i="31" s="1"/>
  <c r="BN8" i="31" s="1"/>
  <c r="BN9" i="31" s="1"/>
  <c r="BN10" i="31" s="1"/>
  <c r="BN11" i="31" s="1"/>
  <c r="BN12" i="31" s="1"/>
  <c r="BN13" i="31" s="1"/>
  <c r="BN14" i="31" s="1"/>
  <c r="BN15" i="31" s="1"/>
  <c r="BN16" i="31" s="1"/>
  <c r="BN17" i="31" s="1"/>
  <c r="BN18" i="31" s="1"/>
  <c r="BN19" i="31" s="1"/>
  <c r="BN20" i="31" s="1"/>
  <c r="BN21" i="31" s="1"/>
  <c r="BN22" i="31" s="1"/>
  <c r="BN23" i="31" s="1"/>
  <c r="BN24" i="31" s="1"/>
  <c r="BN25" i="31" s="1"/>
  <c r="BN26" i="31" s="1"/>
  <c r="BN27" i="31" s="1"/>
  <c r="BN28" i="31" s="1"/>
  <c r="BN29" i="31" s="1"/>
  <c r="BN30" i="31" s="1"/>
  <c r="BN31" i="31" s="1"/>
  <c r="BN34" i="31" s="1"/>
  <c r="BN35" i="31" s="1"/>
  <c r="BN36" i="31" s="1"/>
  <c r="BN37" i="31" s="1"/>
  <c r="BN38" i="31" s="1"/>
  <c r="BN39" i="31" s="1"/>
  <c r="BN40" i="31" s="1"/>
  <c r="BN41" i="31" s="1"/>
  <c r="BN42" i="31" s="1"/>
  <c r="BN43" i="31" s="1"/>
  <c r="BN44" i="31" s="1"/>
  <c r="BN45" i="31" s="1"/>
  <c r="BM6" i="31"/>
  <c r="BM7" i="31" s="1"/>
  <c r="BM8" i="31" s="1"/>
  <c r="BM9" i="31" s="1"/>
  <c r="BM10" i="31" s="1"/>
  <c r="BM11" i="31" s="1"/>
  <c r="BM12" i="31" s="1"/>
  <c r="BM13" i="31" s="1"/>
  <c r="BM14" i="31" s="1"/>
  <c r="BM15" i="31" s="1"/>
  <c r="BM16" i="31" s="1"/>
  <c r="BM17" i="31" s="1"/>
  <c r="BM18" i="31" s="1"/>
  <c r="BM19" i="31" s="1"/>
  <c r="BM20" i="31" s="1"/>
  <c r="BM21" i="31" s="1"/>
  <c r="BM22" i="31" s="1"/>
  <c r="BM23" i="31" s="1"/>
  <c r="BM24" i="31" s="1"/>
  <c r="BM25" i="31" s="1"/>
  <c r="BM26" i="31" s="1"/>
  <c r="BM27" i="31" s="1"/>
  <c r="BM28" i="31" s="1"/>
  <c r="BM29" i="31" s="1"/>
  <c r="BM30" i="31" s="1"/>
  <c r="BM31" i="31" s="1"/>
  <c r="BM34" i="31" s="1"/>
  <c r="BM35" i="31" s="1"/>
  <c r="BM36" i="31" s="1"/>
  <c r="BM37" i="31" s="1"/>
  <c r="BM38" i="31" s="1"/>
  <c r="BM39" i="31" s="1"/>
  <c r="BM40" i="31" s="1"/>
  <c r="BM41" i="31" s="1"/>
  <c r="BM42" i="31" s="1"/>
  <c r="BM43" i="31" s="1"/>
  <c r="BM44" i="31" s="1"/>
  <c r="BM45" i="31" s="1"/>
  <c r="BL6" i="31"/>
  <c r="BL7" i="31" s="1"/>
  <c r="BL8" i="31" s="1"/>
  <c r="BL9" i="31" s="1"/>
  <c r="BL10" i="31" s="1"/>
  <c r="BL11" i="31" s="1"/>
  <c r="BL12" i="31" s="1"/>
  <c r="BL13" i="31" s="1"/>
  <c r="BL14" i="31" s="1"/>
  <c r="BL15" i="31" s="1"/>
  <c r="BL16" i="31" s="1"/>
  <c r="BL17" i="31" s="1"/>
  <c r="BL18" i="31" s="1"/>
  <c r="BL19" i="31" s="1"/>
  <c r="BL20" i="31" s="1"/>
  <c r="BL21" i="31" s="1"/>
  <c r="BL22" i="31" s="1"/>
  <c r="BL23" i="31" s="1"/>
  <c r="BL24" i="31" s="1"/>
  <c r="BL25" i="31" s="1"/>
  <c r="BL26" i="31" s="1"/>
  <c r="BL27" i="31" s="1"/>
  <c r="BL28" i="31" s="1"/>
  <c r="BL29" i="31" s="1"/>
  <c r="BL30" i="31" s="1"/>
  <c r="BL31" i="31" s="1"/>
  <c r="BL34" i="31" s="1"/>
  <c r="BL35" i="31" s="1"/>
  <c r="BL36" i="31" s="1"/>
  <c r="BL37" i="31" s="1"/>
  <c r="BL38" i="31" s="1"/>
  <c r="BL39" i="31" s="1"/>
  <c r="BL40" i="31" s="1"/>
  <c r="BL41" i="31" s="1"/>
  <c r="BL42" i="31" s="1"/>
  <c r="BL43" i="31" s="1"/>
  <c r="BL44" i="31" s="1"/>
  <c r="BL45" i="31" s="1"/>
  <c r="BK6" i="31"/>
  <c r="BK7" i="31" s="1"/>
  <c r="BK8" i="31" s="1"/>
  <c r="BK9" i="31" s="1"/>
  <c r="BK10" i="31" s="1"/>
  <c r="BK11" i="31" s="1"/>
  <c r="BK12" i="31" s="1"/>
  <c r="BK13" i="31" s="1"/>
  <c r="BK14" i="31" s="1"/>
  <c r="BK15" i="31" s="1"/>
  <c r="BK16" i="31" s="1"/>
  <c r="BK17" i="31" s="1"/>
  <c r="BK18" i="31" s="1"/>
  <c r="BK19" i="31" s="1"/>
  <c r="BK20" i="31" s="1"/>
  <c r="BK21" i="31" s="1"/>
  <c r="BK22" i="31" s="1"/>
  <c r="BK23" i="31" s="1"/>
  <c r="BK24" i="31" s="1"/>
  <c r="BK25" i="31" s="1"/>
  <c r="BK26" i="31" s="1"/>
  <c r="BK27" i="31" s="1"/>
  <c r="BK28" i="31" s="1"/>
  <c r="BK29" i="31" s="1"/>
  <c r="BK30" i="31" s="1"/>
  <c r="BK31" i="31" s="1"/>
  <c r="BK34" i="31" s="1"/>
  <c r="BK35" i="31" s="1"/>
  <c r="BK36" i="31" s="1"/>
  <c r="BK37" i="31" s="1"/>
  <c r="BK38" i="31" s="1"/>
  <c r="BK39" i="31" s="1"/>
  <c r="BK40" i="31" s="1"/>
  <c r="BK41" i="31" s="1"/>
  <c r="BK42" i="31" s="1"/>
  <c r="BK43" i="31" s="1"/>
  <c r="BK44" i="31" s="1"/>
  <c r="BK45" i="31" s="1"/>
  <c r="BJ6" i="31"/>
  <c r="BJ7" i="31" s="1"/>
  <c r="BJ8" i="31" s="1"/>
  <c r="BJ9" i="31" s="1"/>
  <c r="BJ10" i="31" s="1"/>
  <c r="BJ11" i="31" s="1"/>
  <c r="BJ12" i="31" s="1"/>
  <c r="BJ13" i="31" s="1"/>
  <c r="BJ14" i="31" s="1"/>
  <c r="BJ15" i="31" s="1"/>
  <c r="BJ16" i="31" s="1"/>
  <c r="BJ17" i="31" s="1"/>
  <c r="BJ18" i="31" s="1"/>
  <c r="BJ19" i="31" s="1"/>
  <c r="BJ20" i="31" s="1"/>
  <c r="BJ21" i="31" s="1"/>
  <c r="BJ22" i="31" s="1"/>
  <c r="BJ23" i="31" s="1"/>
  <c r="BJ24" i="31" s="1"/>
  <c r="BJ25" i="31" s="1"/>
  <c r="BJ26" i="31" s="1"/>
  <c r="BJ27" i="31" s="1"/>
  <c r="BJ28" i="31" s="1"/>
  <c r="BJ29" i="31" s="1"/>
  <c r="BJ30" i="31" s="1"/>
  <c r="BJ31" i="31" s="1"/>
  <c r="BJ34" i="31" s="1"/>
  <c r="BJ35" i="31" s="1"/>
  <c r="BJ36" i="31" s="1"/>
  <c r="BJ37" i="31" s="1"/>
  <c r="BJ38" i="31" s="1"/>
  <c r="BJ39" i="31" s="1"/>
  <c r="BJ40" i="31" s="1"/>
  <c r="BJ41" i="31" s="1"/>
  <c r="BJ42" i="31" s="1"/>
  <c r="BJ43" i="31" s="1"/>
  <c r="BJ44" i="31" s="1"/>
  <c r="BJ45" i="31" s="1"/>
  <c r="BI6" i="31"/>
  <c r="BI7" i="31" s="1"/>
  <c r="BI8" i="31" s="1"/>
  <c r="BI9" i="31" s="1"/>
  <c r="BI10" i="31" s="1"/>
  <c r="BI11" i="31" s="1"/>
  <c r="BI12" i="31" s="1"/>
  <c r="BI13" i="31" s="1"/>
  <c r="BI14" i="31" s="1"/>
  <c r="BI15" i="31" s="1"/>
  <c r="BI16" i="31" s="1"/>
  <c r="BI17" i="31" s="1"/>
  <c r="BI18" i="31" s="1"/>
  <c r="BI19" i="31" s="1"/>
  <c r="BI20" i="31" s="1"/>
  <c r="BI21" i="31" s="1"/>
  <c r="BI22" i="31" s="1"/>
  <c r="BI23" i="31" s="1"/>
  <c r="BI24" i="31" s="1"/>
  <c r="BI25" i="31" s="1"/>
  <c r="BI26" i="31" s="1"/>
  <c r="BI27" i="31" s="1"/>
  <c r="BI28" i="31" s="1"/>
  <c r="BI29" i="31" s="1"/>
  <c r="BI30" i="31" s="1"/>
  <c r="BI31" i="31" s="1"/>
  <c r="BI34" i="31" s="1"/>
  <c r="BI35" i="31" s="1"/>
  <c r="BI36" i="31" s="1"/>
  <c r="BI37" i="31" s="1"/>
  <c r="BI38" i="31" s="1"/>
  <c r="BI39" i="31" s="1"/>
  <c r="BI40" i="31" s="1"/>
  <c r="BI41" i="31" s="1"/>
  <c r="BI42" i="31" s="1"/>
  <c r="BI43" i="31" s="1"/>
  <c r="BI44" i="31" s="1"/>
  <c r="BI45" i="31" s="1"/>
  <c r="AY6" i="31"/>
  <c r="AY7" i="31" s="1"/>
  <c r="AY8" i="31" s="1"/>
  <c r="AY9" i="31" s="1"/>
  <c r="AY10" i="31" s="1"/>
  <c r="AY11" i="31" s="1"/>
  <c r="AY12" i="31" s="1"/>
  <c r="AY13" i="31" s="1"/>
  <c r="AY14" i="31" s="1"/>
  <c r="AY15" i="31" s="1"/>
  <c r="AY16" i="31" s="1"/>
  <c r="AY17" i="31" s="1"/>
  <c r="AY18" i="31" s="1"/>
  <c r="AY19" i="31" s="1"/>
  <c r="AY20" i="31" s="1"/>
  <c r="AY21" i="31" s="1"/>
  <c r="AY22" i="31" s="1"/>
  <c r="AY23" i="31" s="1"/>
  <c r="AY24" i="31" s="1"/>
  <c r="AY25" i="31" s="1"/>
  <c r="AY26" i="31" s="1"/>
  <c r="AY27" i="31" s="1"/>
  <c r="AY28" i="31" s="1"/>
  <c r="AY29" i="31" s="1"/>
  <c r="AY30" i="31" s="1"/>
  <c r="AY31" i="31" s="1"/>
  <c r="AY34" i="31" s="1"/>
  <c r="AY35" i="31" s="1"/>
  <c r="AY36" i="31" s="1"/>
  <c r="AY37" i="31" s="1"/>
  <c r="AY38" i="31" s="1"/>
  <c r="AY39" i="31" s="1"/>
  <c r="AY40" i="31" s="1"/>
  <c r="AY41" i="31" s="1"/>
  <c r="AY42" i="31" s="1"/>
  <c r="AY43" i="31" s="1"/>
  <c r="AY44" i="31" s="1"/>
  <c r="AY45" i="31" s="1"/>
  <c r="AZ6" i="31"/>
  <c r="AZ7" i="31" s="1"/>
  <c r="AZ8" i="31" s="1"/>
  <c r="AZ9" i="31" s="1"/>
  <c r="AZ10" i="31" s="1"/>
  <c r="AZ11" i="31" s="1"/>
  <c r="AZ12" i="31" s="1"/>
  <c r="AZ13" i="31" s="1"/>
  <c r="AZ14" i="31" s="1"/>
  <c r="AZ15" i="31" s="1"/>
  <c r="AZ16" i="31" s="1"/>
  <c r="AZ17" i="31" s="1"/>
  <c r="AZ18" i="31" s="1"/>
  <c r="AZ19" i="31" s="1"/>
  <c r="AZ20" i="31" s="1"/>
  <c r="AZ21" i="31" s="1"/>
  <c r="AZ22" i="31" s="1"/>
  <c r="AZ23" i="31" s="1"/>
  <c r="AZ24" i="31" s="1"/>
  <c r="AZ25" i="31" s="1"/>
  <c r="AZ26" i="31" s="1"/>
  <c r="AZ27" i="31" s="1"/>
  <c r="AZ28" i="31" s="1"/>
  <c r="AZ29" i="31" s="1"/>
  <c r="AZ30" i="31" s="1"/>
  <c r="AZ31" i="31" s="1"/>
  <c r="AZ34" i="31" s="1"/>
  <c r="AZ35" i="31" s="1"/>
  <c r="AZ36" i="31" s="1"/>
  <c r="AZ37" i="31" s="1"/>
  <c r="AZ38" i="31" s="1"/>
  <c r="AZ39" i="31" s="1"/>
  <c r="AZ40" i="31" s="1"/>
  <c r="AZ41" i="31" s="1"/>
  <c r="AZ42" i="31" s="1"/>
  <c r="AZ43" i="31" s="1"/>
  <c r="AZ44" i="31" s="1"/>
  <c r="AZ45" i="31" s="1"/>
  <c r="BA6" i="31"/>
  <c r="BA7" i="31" s="1"/>
  <c r="BA8" i="31" s="1"/>
  <c r="BA9" i="31" s="1"/>
  <c r="BA10" i="31" s="1"/>
  <c r="BA11" i="31" s="1"/>
  <c r="BA12" i="31" s="1"/>
  <c r="BA13" i="31" s="1"/>
  <c r="BA14" i="31" s="1"/>
  <c r="BA15" i="31" s="1"/>
  <c r="BA16" i="31" s="1"/>
  <c r="BA17" i="31" s="1"/>
  <c r="BA18" i="31" s="1"/>
  <c r="BA19" i="31" s="1"/>
  <c r="BA20" i="31" s="1"/>
  <c r="BA21" i="31" s="1"/>
  <c r="BA22" i="31" s="1"/>
  <c r="BA23" i="31" s="1"/>
  <c r="BA24" i="31" s="1"/>
  <c r="BA25" i="31" s="1"/>
  <c r="BA26" i="31" s="1"/>
  <c r="BA27" i="31" s="1"/>
  <c r="BA28" i="31" s="1"/>
  <c r="BA29" i="31" s="1"/>
  <c r="BA30" i="31" s="1"/>
  <c r="BA31" i="31" s="1"/>
  <c r="BA34" i="31" s="1"/>
  <c r="BA35" i="31" s="1"/>
  <c r="BA36" i="31" s="1"/>
  <c r="BA37" i="31" s="1"/>
  <c r="BA38" i="31" s="1"/>
  <c r="BA39" i="31" s="1"/>
  <c r="BA40" i="31" s="1"/>
  <c r="BA41" i="31" s="1"/>
  <c r="BA42" i="31" s="1"/>
  <c r="BA43" i="31" s="1"/>
  <c r="BA44" i="31" s="1"/>
  <c r="BA45" i="31" s="1"/>
  <c r="BB6" i="31"/>
  <c r="BB7" i="31" s="1"/>
  <c r="BB8" i="31" s="1"/>
  <c r="BB9" i="31" s="1"/>
  <c r="BB10" i="31" s="1"/>
  <c r="BB11" i="31" s="1"/>
  <c r="BB12" i="31" s="1"/>
  <c r="BB13" i="31" s="1"/>
  <c r="BB14" i="31" s="1"/>
  <c r="BB15" i="31" s="1"/>
  <c r="BB16" i="31" s="1"/>
  <c r="BB17" i="31" s="1"/>
  <c r="BB18" i="31" s="1"/>
  <c r="BB19" i="31" s="1"/>
  <c r="BB20" i="31" s="1"/>
  <c r="BB21" i="31" s="1"/>
  <c r="BB22" i="31" s="1"/>
  <c r="BB23" i="31" s="1"/>
  <c r="BB24" i="31" s="1"/>
  <c r="BB25" i="31" s="1"/>
  <c r="BB26" i="31" s="1"/>
  <c r="BB27" i="31" s="1"/>
  <c r="BB28" i="31" s="1"/>
  <c r="BB29" i="31" s="1"/>
  <c r="BB30" i="31" s="1"/>
  <c r="BB31" i="31" s="1"/>
  <c r="BB34" i="31" s="1"/>
  <c r="BB35" i="31" s="1"/>
  <c r="BB36" i="31" s="1"/>
  <c r="BB37" i="31" s="1"/>
  <c r="BB38" i="31" s="1"/>
  <c r="BB39" i="31" s="1"/>
  <c r="BB40" i="31" s="1"/>
  <c r="BB41" i="31" s="1"/>
  <c r="BB42" i="31" s="1"/>
  <c r="BB43" i="31" s="1"/>
  <c r="BB44" i="31" s="1"/>
  <c r="BB45" i="31" s="1"/>
  <c r="BC6" i="31"/>
  <c r="BC7" i="31" s="1"/>
  <c r="BC8" i="31" s="1"/>
  <c r="BC9" i="31" s="1"/>
  <c r="BC10" i="31" s="1"/>
  <c r="BC11" i="31" s="1"/>
  <c r="BC12" i="31" s="1"/>
  <c r="BC13" i="31" s="1"/>
  <c r="BC14" i="31" s="1"/>
  <c r="BC15" i="31" s="1"/>
  <c r="BC16" i="31" s="1"/>
  <c r="BC17" i="31" s="1"/>
  <c r="BC18" i="31" s="1"/>
  <c r="BC19" i="31" s="1"/>
  <c r="BC20" i="31" s="1"/>
  <c r="BC21" i="31" s="1"/>
  <c r="BC22" i="31" s="1"/>
  <c r="BC23" i="31" s="1"/>
  <c r="BC24" i="31" s="1"/>
  <c r="BC25" i="31" s="1"/>
  <c r="BC26" i="31" s="1"/>
  <c r="BC27" i="31" s="1"/>
  <c r="BC28" i="31" s="1"/>
  <c r="BC29" i="31" s="1"/>
  <c r="BC30" i="31" s="1"/>
  <c r="BC31" i="31" s="1"/>
  <c r="BC34" i="31" s="1"/>
  <c r="BC35" i="31" s="1"/>
  <c r="BC36" i="31" s="1"/>
  <c r="BC37" i="31" s="1"/>
  <c r="BC38" i="31" s="1"/>
  <c r="BC39" i="31" s="1"/>
  <c r="BC40" i="31" s="1"/>
  <c r="BC41" i="31" s="1"/>
  <c r="BC42" i="31" s="1"/>
  <c r="BC43" i="31" s="1"/>
  <c r="BC44" i="31" s="1"/>
  <c r="BC45" i="31" s="1"/>
  <c r="BD6" i="31"/>
  <c r="BD7" i="31" s="1"/>
  <c r="BD8" i="31" s="1"/>
  <c r="BD9" i="31" s="1"/>
  <c r="BD10" i="31" s="1"/>
  <c r="BD11" i="31" s="1"/>
  <c r="BD12" i="31" s="1"/>
  <c r="BD13" i="31" s="1"/>
  <c r="BD14" i="31" s="1"/>
  <c r="BD15" i="31" s="1"/>
  <c r="BD16" i="31" s="1"/>
  <c r="BD17" i="31" s="1"/>
  <c r="BD18" i="31" s="1"/>
  <c r="BD19" i="31" s="1"/>
  <c r="BD20" i="31" s="1"/>
  <c r="BD21" i="31" s="1"/>
  <c r="BD22" i="31" s="1"/>
  <c r="BD23" i="31" s="1"/>
  <c r="BD24" i="31" s="1"/>
  <c r="BD25" i="31" s="1"/>
  <c r="BD26" i="31" s="1"/>
  <c r="BD27" i="31" s="1"/>
  <c r="BD28" i="31" s="1"/>
  <c r="BD29" i="31" s="1"/>
  <c r="BD30" i="31" s="1"/>
  <c r="BD31" i="31" s="1"/>
  <c r="BD34" i="31" s="1"/>
  <c r="BD35" i="31" s="1"/>
  <c r="BD36" i="31" s="1"/>
  <c r="BD37" i="31" s="1"/>
  <c r="BD38" i="31" s="1"/>
  <c r="BD39" i="31" s="1"/>
  <c r="BD40" i="31" s="1"/>
  <c r="BD41" i="31" s="1"/>
  <c r="BD42" i="31" s="1"/>
  <c r="BD43" i="31" s="1"/>
  <c r="BD44" i="31" s="1"/>
  <c r="BD45" i="31" s="1"/>
  <c r="BE6" i="31"/>
  <c r="BE7" i="31" s="1"/>
  <c r="BE8" i="31" s="1"/>
  <c r="BE9" i="31" s="1"/>
  <c r="BE10" i="31" s="1"/>
  <c r="BE11" i="31" s="1"/>
  <c r="BE12" i="31" s="1"/>
  <c r="BE13" i="31" s="1"/>
  <c r="BE14" i="31" s="1"/>
  <c r="BE15" i="31" s="1"/>
  <c r="BE16" i="31" s="1"/>
  <c r="BE17" i="31" s="1"/>
  <c r="BE18" i="31" s="1"/>
  <c r="BE19" i="31" s="1"/>
  <c r="BE20" i="31" s="1"/>
  <c r="BE21" i="31" s="1"/>
  <c r="BE22" i="31" s="1"/>
  <c r="BE23" i="31" s="1"/>
  <c r="BE24" i="31" s="1"/>
  <c r="BE25" i="31" s="1"/>
  <c r="BE26" i="31" s="1"/>
  <c r="BE27" i="31" s="1"/>
  <c r="BE28" i="31" s="1"/>
  <c r="BE29" i="31" s="1"/>
  <c r="BE30" i="31" s="1"/>
  <c r="BE31" i="31" s="1"/>
  <c r="BE34" i="31" s="1"/>
  <c r="BE35" i="31" s="1"/>
  <c r="BE36" i="31" s="1"/>
  <c r="BE37" i="31" s="1"/>
  <c r="BE38" i="31" s="1"/>
  <c r="BE39" i="31" s="1"/>
  <c r="BE40" i="31" s="1"/>
  <c r="BE41" i="31" s="1"/>
  <c r="BE42" i="31" s="1"/>
  <c r="BE43" i="31" s="1"/>
  <c r="BE44" i="31" s="1"/>
  <c r="BE45" i="31" s="1"/>
  <c r="BF6" i="31"/>
  <c r="BF7" i="31" s="1"/>
  <c r="BF8" i="31" s="1"/>
  <c r="BF9" i="31" s="1"/>
  <c r="BF10" i="31" s="1"/>
  <c r="BF11" i="31" s="1"/>
  <c r="BF12" i="31" s="1"/>
  <c r="BF13" i="31" s="1"/>
  <c r="BF14" i="31" s="1"/>
  <c r="BF15" i="31" s="1"/>
  <c r="BF16" i="31" s="1"/>
  <c r="BF17" i="31" s="1"/>
  <c r="BF18" i="31" s="1"/>
  <c r="BF19" i="31" s="1"/>
  <c r="BF20" i="31" s="1"/>
  <c r="BF21" i="31" s="1"/>
  <c r="BF22" i="31" s="1"/>
  <c r="BF23" i="31" s="1"/>
  <c r="BF24" i="31" s="1"/>
  <c r="BF25" i="31" s="1"/>
  <c r="BF26" i="31" s="1"/>
  <c r="BF27" i="31" s="1"/>
  <c r="BF28" i="31" s="1"/>
  <c r="BF29" i="31" s="1"/>
  <c r="BF30" i="31" s="1"/>
  <c r="BF31" i="31" s="1"/>
  <c r="BF34" i="31" s="1"/>
  <c r="BF35" i="31" s="1"/>
  <c r="BF36" i="31" s="1"/>
  <c r="BF37" i="31" s="1"/>
  <c r="BF38" i="31" s="1"/>
  <c r="BF39" i="31" s="1"/>
  <c r="BF40" i="31" s="1"/>
  <c r="BF41" i="31" s="1"/>
  <c r="BF42" i="31" s="1"/>
  <c r="BF43" i="31" s="1"/>
  <c r="BF44" i="31" s="1"/>
  <c r="BF45" i="31" s="1"/>
  <c r="BG6" i="31"/>
  <c r="BG7" i="31" s="1"/>
  <c r="BG8" i="31" s="1"/>
  <c r="BG9" i="31" s="1"/>
  <c r="BG10" i="31" s="1"/>
  <c r="BG11" i="31" s="1"/>
  <c r="BG12" i="31" s="1"/>
  <c r="BG13" i="31" s="1"/>
  <c r="BG14" i="31" s="1"/>
  <c r="BG15" i="31" s="1"/>
  <c r="BG16" i="31" s="1"/>
  <c r="BG17" i="31" s="1"/>
  <c r="BG18" i="31" s="1"/>
  <c r="BG19" i="31" s="1"/>
  <c r="BG20" i="31" s="1"/>
  <c r="BG21" i="31" s="1"/>
  <c r="BG22" i="31" s="1"/>
  <c r="BG23" i="31" s="1"/>
  <c r="BG24" i="31" s="1"/>
  <c r="BG25" i="31" s="1"/>
  <c r="BG26" i="31" s="1"/>
  <c r="BG27" i="31" s="1"/>
  <c r="BG28" i="31" s="1"/>
  <c r="BG29" i="31" s="1"/>
  <c r="BG30" i="31" s="1"/>
  <c r="BG31" i="31" s="1"/>
  <c r="BG34" i="31" s="1"/>
  <c r="BG35" i="31" s="1"/>
  <c r="BG36" i="31" s="1"/>
  <c r="BG37" i="31" s="1"/>
  <c r="BG38" i="31" s="1"/>
  <c r="BG39" i="31" s="1"/>
  <c r="BG40" i="31" s="1"/>
  <c r="BG41" i="31" s="1"/>
  <c r="BG42" i="31" s="1"/>
  <c r="BG43" i="31" s="1"/>
  <c r="BG44" i="31" s="1"/>
  <c r="BG45" i="31" s="1"/>
  <c r="BH6" i="31"/>
  <c r="BH7" i="31" s="1"/>
  <c r="BH8" i="31" s="1"/>
  <c r="BH9" i="31" s="1"/>
  <c r="BH10" i="31" s="1"/>
  <c r="BH11" i="31" s="1"/>
  <c r="BH12" i="31" s="1"/>
  <c r="BH13" i="31" s="1"/>
  <c r="BH14" i="31" s="1"/>
  <c r="BH15" i="31" s="1"/>
  <c r="BH16" i="31" s="1"/>
  <c r="BH17" i="31" s="1"/>
  <c r="BH18" i="31" s="1"/>
  <c r="BH19" i="31" s="1"/>
  <c r="BH20" i="31" s="1"/>
  <c r="BH21" i="31" s="1"/>
  <c r="BH22" i="31" s="1"/>
  <c r="BH23" i="31" s="1"/>
  <c r="BH24" i="31" s="1"/>
  <c r="BH25" i="31" s="1"/>
  <c r="BH26" i="31" s="1"/>
  <c r="BH27" i="31" s="1"/>
  <c r="BH28" i="31" s="1"/>
  <c r="BH29" i="31" s="1"/>
  <c r="BH30" i="31" s="1"/>
  <c r="BH31" i="31" s="1"/>
  <c r="BH34" i="31" s="1"/>
  <c r="BH35" i="31" s="1"/>
  <c r="BH36" i="31" s="1"/>
  <c r="BH37" i="31" s="1"/>
  <c r="BH38" i="31" s="1"/>
  <c r="BH39" i="31" s="1"/>
  <c r="BH40" i="31" s="1"/>
  <c r="BH41" i="31" s="1"/>
  <c r="BH42" i="31" s="1"/>
  <c r="BH43" i="31" s="1"/>
  <c r="BH44" i="31" s="1"/>
  <c r="BH45" i="31" s="1"/>
  <c r="AS6" i="31"/>
  <c r="AS7" i="31" s="1"/>
  <c r="AS8" i="31" s="1"/>
  <c r="AS9" i="31" s="1"/>
  <c r="AS10" i="31" s="1"/>
  <c r="AS11" i="31" s="1"/>
  <c r="AS12" i="31" s="1"/>
  <c r="AS13" i="31" s="1"/>
  <c r="AS14" i="31" s="1"/>
  <c r="AS15" i="31" s="1"/>
  <c r="AS16" i="31" s="1"/>
  <c r="AS17" i="31" s="1"/>
  <c r="AS18" i="31" s="1"/>
  <c r="AS19" i="31" s="1"/>
  <c r="AS20" i="31" s="1"/>
  <c r="AS21" i="31" s="1"/>
  <c r="AS22" i="31" s="1"/>
  <c r="AS23" i="31" s="1"/>
  <c r="AS24" i="31" s="1"/>
  <c r="AS25" i="31" s="1"/>
  <c r="AS26" i="31" s="1"/>
  <c r="AS27" i="31" s="1"/>
  <c r="AS28" i="31" s="1"/>
  <c r="AS29" i="31" s="1"/>
  <c r="AS30" i="31" s="1"/>
  <c r="AS31" i="31" s="1"/>
  <c r="AS34" i="31" s="1"/>
  <c r="AS35" i="31" s="1"/>
  <c r="AS36" i="31" s="1"/>
  <c r="AS37" i="31" s="1"/>
  <c r="AS38" i="31" s="1"/>
  <c r="AS39" i="31" s="1"/>
  <c r="AS40" i="31" s="1"/>
  <c r="AS41" i="31" s="1"/>
  <c r="AS42" i="31" s="1"/>
  <c r="AS43" i="31" s="1"/>
  <c r="AS44" i="31" s="1"/>
  <c r="AS45" i="31" s="1"/>
  <c r="AT6" i="31"/>
  <c r="AT7" i="31" s="1"/>
  <c r="AT8" i="31" s="1"/>
  <c r="AT9" i="31" s="1"/>
  <c r="AT10" i="31" s="1"/>
  <c r="AT11" i="31" s="1"/>
  <c r="AT12" i="31" s="1"/>
  <c r="AT13" i="31" s="1"/>
  <c r="AT14" i="31" s="1"/>
  <c r="AT15" i="31" s="1"/>
  <c r="AT16" i="31" s="1"/>
  <c r="AT17" i="31" s="1"/>
  <c r="AT18" i="31" s="1"/>
  <c r="AT19" i="31" s="1"/>
  <c r="AT20" i="31" s="1"/>
  <c r="AT21" i="31" s="1"/>
  <c r="AT22" i="31" s="1"/>
  <c r="AT23" i="31" s="1"/>
  <c r="AT24" i="31" s="1"/>
  <c r="AT25" i="31" s="1"/>
  <c r="AT26" i="31" s="1"/>
  <c r="AT27" i="31" s="1"/>
  <c r="AT28" i="31" s="1"/>
  <c r="AT29" i="31" s="1"/>
  <c r="AT30" i="31" s="1"/>
  <c r="AT31" i="31" s="1"/>
  <c r="AT34" i="31" s="1"/>
  <c r="AT35" i="31" s="1"/>
  <c r="AT36" i="31" s="1"/>
  <c r="AT37" i="31" s="1"/>
  <c r="AT38" i="31" s="1"/>
  <c r="AT39" i="31" s="1"/>
  <c r="AT40" i="31" s="1"/>
  <c r="AT41" i="31" s="1"/>
  <c r="AT42" i="31" s="1"/>
  <c r="AT43" i="31" s="1"/>
  <c r="AT44" i="31" s="1"/>
  <c r="AT45" i="31" s="1"/>
  <c r="AU6" i="31"/>
  <c r="AU7" i="31" s="1"/>
  <c r="AU8" i="31" s="1"/>
  <c r="AU9" i="31" s="1"/>
  <c r="AU10" i="31" s="1"/>
  <c r="AU11" i="31" s="1"/>
  <c r="AU12" i="31" s="1"/>
  <c r="AU13" i="31" s="1"/>
  <c r="AU14" i="31" s="1"/>
  <c r="AU15" i="31" s="1"/>
  <c r="AU16" i="31" s="1"/>
  <c r="AU17" i="31" s="1"/>
  <c r="AU18" i="31" s="1"/>
  <c r="AU19" i="31" s="1"/>
  <c r="AU20" i="31" s="1"/>
  <c r="AU21" i="31" s="1"/>
  <c r="AU22" i="31" s="1"/>
  <c r="AU23" i="31" s="1"/>
  <c r="AU24" i="31" s="1"/>
  <c r="AU25" i="31" s="1"/>
  <c r="AU26" i="31" s="1"/>
  <c r="AU27" i="31" s="1"/>
  <c r="AU28" i="31" s="1"/>
  <c r="AU29" i="31" s="1"/>
  <c r="AU30" i="31" s="1"/>
  <c r="AU31" i="31" s="1"/>
  <c r="AU34" i="31" s="1"/>
  <c r="AU35" i="31" s="1"/>
  <c r="AU36" i="31" s="1"/>
  <c r="AU37" i="31" s="1"/>
  <c r="AU38" i="31" s="1"/>
  <c r="AU39" i="31" s="1"/>
  <c r="AU40" i="31" s="1"/>
  <c r="AU41" i="31" s="1"/>
  <c r="AU42" i="31" s="1"/>
  <c r="AU43" i="31" s="1"/>
  <c r="AU44" i="31" s="1"/>
  <c r="AU45" i="31" s="1"/>
  <c r="AV6" i="31"/>
  <c r="AV7" i="31" s="1"/>
  <c r="AV8" i="31" s="1"/>
  <c r="AV9" i="31" s="1"/>
  <c r="AV10" i="31" s="1"/>
  <c r="AV11" i="31" s="1"/>
  <c r="AV12" i="31" s="1"/>
  <c r="AV13" i="31" s="1"/>
  <c r="AV14" i="31" s="1"/>
  <c r="AV15" i="31" s="1"/>
  <c r="AV16" i="31" s="1"/>
  <c r="AV17" i="31" s="1"/>
  <c r="AV18" i="31" s="1"/>
  <c r="AV19" i="31" s="1"/>
  <c r="AV20" i="31" s="1"/>
  <c r="AV21" i="31" s="1"/>
  <c r="AV22" i="31" s="1"/>
  <c r="AV23" i="31" s="1"/>
  <c r="AV24" i="31" s="1"/>
  <c r="AV25" i="31" s="1"/>
  <c r="AV26" i="31" s="1"/>
  <c r="AV27" i="31" s="1"/>
  <c r="AV28" i="31" s="1"/>
  <c r="AV29" i="31" s="1"/>
  <c r="AV30" i="31" s="1"/>
  <c r="AV31" i="31" s="1"/>
  <c r="AV34" i="31" s="1"/>
  <c r="AV35" i="31" s="1"/>
  <c r="AV36" i="31" s="1"/>
  <c r="AV37" i="31" s="1"/>
  <c r="AV38" i="31" s="1"/>
  <c r="AV39" i="31" s="1"/>
  <c r="AV40" i="31" s="1"/>
  <c r="AV41" i="31" s="1"/>
  <c r="AV42" i="31" s="1"/>
  <c r="AV43" i="31" s="1"/>
  <c r="AV44" i="31" s="1"/>
  <c r="AV45" i="31" s="1"/>
  <c r="AW6" i="31"/>
  <c r="AW7" i="31" s="1"/>
  <c r="AW8" i="31" s="1"/>
  <c r="AW9" i="31" s="1"/>
  <c r="AW10" i="31" s="1"/>
  <c r="AW11" i="31" s="1"/>
  <c r="AW12" i="31" s="1"/>
  <c r="AW13" i="31" s="1"/>
  <c r="AW14" i="31" s="1"/>
  <c r="AW15" i="31" s="1"/>
  <c r="AW16" i="31" s="1"/>
  <c r="AW17" i="31" s="1"/>
  <c r="AW18" i="31" s="1"/>
  <c r="AW19" i="31" s="1"/>
  <c r="AW20" i="31" s="1"/>
  <c r="AW21" i="31" s="1"/>
  <c r="AW22" i="31" s="1"/>
  <c r="AW23" i="31" s="1"/>
  <c r="AW24" i="31" s="1"/>
  <c r="AW25" i="31" s="1"/>
  <c r="AW26" i="31" s="1"/>
  <c r="AW27" i="31" s="1"/>
  <c r="AW28" i="31" s="1"/>
  <c r="AW29" i="31" s="1"/>
  <c r="AW30" i="31" s="1"/>
  <c r="AW31" i="31" s="1"/>
  <c r="AW34" i="31" s="1"/>
  <c r="AW35" i="31" s="1"/>
  <c r="AW36" i="31" s="1"/>
  <c r="AW37" i="31" s="1"/>
  <c r="AW38" i="31" s="1"/>
  <c r="AW39" i="31" s="1"/>
  <c r="AW40" i="31" s="1"/>
  <c r="AW41" i="31" s="1"/>
  <c r="AW42" i="31" s="1"/>
  <c r="AW43" i="31" s="1"/>
  <c r="AW44" i="31" s="1"/>
  <c r="AW45" i="31" s="1"/>
  <c r="AX6" i="31"/>
  <c r="AX7" i="31" s="1"/>
  <c r="AX8" i="31" s="1"/>
  <c r="AX9" i="31" s="1"/>
  <c r="AX10" i="31" s="1"/>
  <c r="AX11" i="31" s="1"/>
  <c r="AX12" i="31" s="1"/>
  <c r="AX13" i="31" s="1"/>
  <c r="AX14" i="31" s="1"/>
  <c r="AX15" i="31" s="1"/>
  <c r="AX16" i="31" s="1"/>
  <c r="AX17" i="31" s="1"/>
  <c r="AX18" i="31" s="1"/>
  <c r="AX19" i="31" s="1"/>
  <c r="AX20" i="31" s="1"/>
  <c r="AX21" i="31" s="1"/>
  <c r="AX22" i="31" s="1"/>
  <c r="AX23" i="31" s="1"/>
  <c r="AX24" i="31" s="1"/>
  <c r="AX25" i="31" s="1"/>
  <c r="AX26" i="31" s="1"/>
  <c r="AX27" i="31" s="1"/>
  <c r="AX28" i="31" s="1"/>
  <c r="AX29" i="31" s="1"/>
  <c r="AX30" i="31" s="1"/>
  <c r="AX31" i="31" s="1"/>
  <c r="AX34" i="31" s="1"/>
  <c r="AX35" i="31" s="1"/>
  <c r="AX36" i="31" s="1"/>
  <c r="AX37" i="31" s="1"/>
  <c r="AX38" i="31" s="1"/>
  <c r="AX39" i="31" s="1"/>
  <c r="AX40" i="31" s="1"/>
  <c r="AX41" i="31" s="1"/>
  <c r="AX42" i="31" s="1"/>
  <c r="AX43" i="31" s="1"/>
  <c r="AX44" i="31" s="1"/>
  <c r="AX45" i="31" s="1"/>
  <c r="AE108" i="31" l="1"/>
  <c r="AE109" i="31" s="1"/>
  <c r="AE110" i="31" s="1"/>
  <c r="AE111" i="31" s="1"/>
  <c r="AE112" i="31" s="1"/>
  <c r="AE113" i="31" s="1"/>
  <c r="AE114" i="31" s="1"/>
  <c r="AE115" i="31" s="1"/>
  <c r="AE116" i="31" s="1"/>
  <c r="AE117" i="31" s="1"/>
  <c r="AE118" i="31" s="1"/>
  <c r="AE119" i="31" s="1"/>
  <c r="AE120" i="31" s="1"/>
  <c r="AE121" i="31" s="1"/>
  <c r="AE122" i="31" s="1"/>
  <c r="AE123" i="31" s="1"/>
  <c r="AE124" i="31" s="1"/>
  <c r="AE125" i="31" s="1"/>
  <c r="AE126" i="31" s="1"/>
  <c r="AE127" i="31" s="1"/>
  <c r="AE128" i="31" s="1"/>
  <c r="AE129" i="31" s="1"/>
  <c r="AE130" i="31" s="1"/>
  <c r="AE131" i="31" s="1"/>
  <c r="AE132" i="31" s="1"/>
  <c r="AE133" i="31" s="1"/>
  <c r="AE134" i="31" s="1"/>
  <c r="AE135" i="31" s="1"/>
  <c r="AE136" i="31" s="1"/>
  <c r="AE137" i="31" s="1"/>
  <c r="AE138" i="31" s="1"/>
  <c r="AE139" i="31" s="1"/>
  <c r="AE140" i="31" s="1"/>
  <c r="AE141" i="31" s="1"/>
  <c r="AE142" i="31" s="1"/>
  <c r="AE143" i="31" s="1"/>
  <c r="AE144" i="31" s="1"/>
  <c r="AE145" i="31" s="1"/>
  <c r="AE146" i="31" s="1"/>
  <c r="AE147" i="31" s="1"/>
  <c r="AE148" i="31" s="1"/>
  <c r="AE149" i="31" s="1"/>
  <c r="AE150" i="31" s="1"/>
  <c r="AE151" i="31" s="1"/>
  <c r="AE152" i="31" s="1"/>
  <c r="AE103" i="31"/>
  <c r="AF107" i="31"/>
  <c r="BO5" i="31"/>
  <c r="BO6" i="31" s="1"/>
  <c r="BO7" i="31" s="1"/>
  <c r="BO8" i="31" s="1"/>
  <c r="BO9" i="31" s="1"/>
  <c r="BO10" i="31" s="1"/>
  <c r="BO11" i="31" s="1"/>
  <c r="BO12" i="31" s="1"/>
  <c r="BO13" i="31" s="1"/>
  <c r="BO14" i="31" s="1"/>
  <c r="BO15" i="31" s="1"/>
  <c r="BO16" i="31" s="1"/>
  <c r="BO17" i="31" s="1"/>
  <c r="BO18" i="31" s="1"/>
  <c r="BO19" i="31" s="1"/>
  <c r="BO20" i="31" s="1"/>
  <c r="BO21" i="31" s="1"/>
  <c r="BO22" i="31" s="1"/>
  <c r="BO23" i="31" s="1"/>
  <c r="BO24" i="31" s="1"/>
  <c r="BO25" i="31" s="1"/>
  <c r="BO26" i="31" s="1"/>
  <c r="BO27" i="31" s="1"/>
  <c r="BO28" i="31" s="1"/>
  <c r="BO29" i="31" s="1"/>
  <c r="BO30" i="31" s="1"/>
  <c r="BO31" i="31" s="1"/>
  <c r="BO34" i="31" s="1"/>
  <c r="BO35" i="31" s="1"/>
  <c r="BO36" i="31" s="1"/>
  <c r="BO37" i="31" s="1"/>
  <c r="BO38" i="31" s="1"/>
  <c r="BO39" i="31" s="1"/>
  <c r="BO40" i="31" s="1"/>
  <c r="BO41" i="31" s="1"/>
  <c r="BO42" i="31" s="1"/>
  <c r="BO43" i="31" s="1"/>
  <c r="BO44" i="31" s="1"/>
  <c r="BO45" i="31" s="1"/>
  <c r="K27" i="12"/>
  <c r="K26" i="12"/>
  <c r="K25" i="12"/>
  <c r="K24" i="12"/>
  <c r="K22" i="12"/>
  <c r="K21" i="12"/>
  <c r="K20" i="12"/>
  <c r="K19" i="12"/>
  <c r="K18" i="12"/>
  <c r="K17" i="12"/>
  <c r="K16" i="12"/>
  <c r="K15" i="12"/>
  <c r="K14" i="12"/>
  <c r="K13" i="12"/>
  <c r="K12" i="12"/>
  <c r="K11" i="12"/>
  <c r="K10" i="12"/>
  <c r="K9" i="12"/>
  <c r="K8" i="12"/>
  <c r="K7" i="12"/>
  <c r="K6" i="12"/>
  <c r="N21" i="11"/>
  <c r="N20" i="11"/>
  <c r="N19" i="11"/>
  <c r="N18" i="11"/>
  <c r="N17" i="11"/>
  <c r="N16" i="11"/>
  <c r="N15" i="11"/>
  <c r="N14" i="11"/>
  <c r="N13" i="11"/>
  <c r="N12" i="11"/>
  <c r="N11" i="11"/>
  <c r="N10" i="11"/>
  <c r="N9" i="11"/>
  <c r="N8" i="11"/>
  <c r="N7" i="11"/>
  <c r="N6" i="11"/>
  <c r="N5" i="11"/>
  <c r="AF108" i="31" l="1"/>
  <c r="AF109" i="31" s="1"/>
  <c r="AF110" i="31" s="1"/>
  <c r="AF111" i="31" s="1"/>
  <c r="AF112" i="31" s="1"/>
  <c r="AF113" i="31" s="1"/>
  <c r="AF114" i="31" s="1"/>
  <c r="AF115" i="31" s="1"/>
  <c r="AF116" i="31" s="1"/>
  <c r="AF117" i="31" s="1"/>
  <c r="AF118" i="31" s="1"/>
  <c r="AF119" i="31" s="1"/>
  <c r="AF120" i="31" s="1"/>
  <c r="AF121" i="31" s="1"/>
  <c r="AF122" i="31" s="1"/>
  <c r="AF123" i="31" s="1"/>
  <c r="AF124" i="31" s="1"/>
  <c r="AF125" i="31" s="1"/>
  <c r="AF126" i="31" s="1"/>
  <c r="AF127" i="31" s="1"/>
  <c r="AF128" i="31" s="1"/>
  <c r="AF129" i="31" s="1"/>
  <c r="AF130" i="31" s="1"/>
  <c r="AF131" i="31" s="1"/>
  <c r="AF132" i="31" s="1"/>
  <c r="AF133" i="31" s="1"/>
  <c r="AF134" i="31" s="1"/>
  <c r="AF135" i="31" s="1"/>
  <c r="AF136" i="31" s="1"/>
  <c r="AF137" i="31" s="1"/>
  <c r="AF138" i="31" s="1"/>
  <c r="AF139" i="31" s="1"/>
  <c r="AF140" i="31" s="1"/>
  <c r="AF141" i="31" s="1"/>
  <c r="AF142" i="31" s="1"/>
  <c r="AF143" i="31" s="1"/>
  <c r="AF144" i="31" s="1"/>
  <c r="AF145" i="31" s="1"/>
  <c r="AF146" i="31" s="1"/>
  <c r="AF147" i="31" s="1"/>
  <c r="AF148" i="31" s="1"/>
  <c r="AF149" i="31" s="1"/>
  <c r="AF150" i="31" s="1"/>
  <c r="AF151" i="31" s="1"/>
  <c r="AF152" i="31" s="1"/>
  <c r="AF103" i="31"/>
  <c r="AG107" i="31"/>
  <c r="AG108" i="31" s="1"/>
  <c r="AG109" i="31" s="1"/>
  <c r="AG110" i="31" s="1"/>
  <c r="AG111" i="31" s="1"/>
  <c r="AG112" i="31" s="1"/>
  <c r="AG113" i="31" s="1"/>
  <c r="AG114" i="31" s="1"/>
  <c r="AG115" i="31" s="1"/>
  <c r="AG116" i="31" s="1"/>
  <c r="AG117" i="31" s="1"/>
  <c r="AG118" i="31" s="1"/>
  <c r="AG119" i="31" s="1"/>
  <c r="AG120" i="31" s="1"/>
  <c r="AG121" i="31" s="1"/>
  <c r="AG122" i="31" s="1"/>
  <c r="AG123" i="31" s="1"/>
  <c r="AG124" i="31" s="1"/>
  <c r="AG125" i="31" s="1"/>
  <c r="AG126" i="31" s="1"/>
  <c r="AG127" i="31" s="1"/>
  <c r="AG128" i="31" s="1"/>
  <c r="AG129" i="31" s="1"/>
  <c r="AG130" i="31" s="1"/>
  <c r="AG131" i="31" s="1"/>
  <c r="AG132" i="31" s="1"/>
  <c r="AG133" i="31" s="1"/>
  <c r="AG134" i="31" s="1"/>
  <c r="AG135" i="31" s="1"/>
  <c r="BP5" i="31"/>
  <c r="BP6" i="31" l="1"/>
  <c r="BP7" i="31" s="1"/>
  <c r="BP8" i="31" s="1"/>
  <c r="BP9" i="31" s="1"/>
  <c r="BP10" i="31" s="1"/>
  <c r="BP11" i="31" s="1"/>
  <c r="BP12" i="31" s="1"/>
  <c r="BP13" i="31" s="1"/>
  <c r="BP14" i="31" s="1"/>
  <c r="BP15" i="31" s="1"/>
  <c r="BP16" i="31" s="1"/>
  <c r="BP17" i="31" s="1"/>
  <c r="BP18" i="31" s="1"/>
  <c r="BP19" i="31" s="1"/>
  <c r="BP20" i="31" s="1"/>
  <c r="BP21" i="31" s="1"/>
  <c r="BP22" i="31" s="1"/>
  <c r="BP23" i="31" s="1"/>
  <c r="BP24" i="31" s="1"/>
  <c r="BP25" i="31" s="1"/>
  <c r="BP26" i="31" s="1"/>
  <c r="BP27" i="31" s="1"/>
  <c r="BP28" i="31" s="1"/>
  <c r="BP29" i="31" s="1"/>
  <c r="BP30" i="31" s="1"/>
  <c r="BP31" i="31" s="1"/>
  <c r="BP34" i="31" s="1"/>
  <c r="BP35" i="31" s="1"/>
  <c r="BP36" i="31" s="1"/>
  <c r="BP37" i="31" s="1"/>
  <c r="BP38" i="31" s="1"/>
  <c r="BP39" i="31" s="1"/>
  <c r="BP40" i="31" s="1"/>
  <c r="BP41" i="31" s="1"/>
  <c r="BP42" i="31" s="1"/>
  <c r="BP43" i="31" s="1"/>
  <c r="BP44" i="31" s="1"/>
  <c r="BP45" i="31" s="1"/>
  <c r="BQ5" i="31"/>
  <c r="M6" i="38"/>
  <c r="M7" i="38" l="1"/>
  <c r="N6" i="38"/>
  <c r="BR5" i="31"/>
  <c r="BQ6" i="31"/>
  <c r="BQ7" i="31" s="1"/>
  <c r="BQ8" i="31" s="1"/>
  <c r="BQ9" i="31" s="1"/>
  <c r="BQ10" i="31" s="1"/>
  <c r="BQ11" i="31" s="1"/>
  <c r="BQ12" i="31" s="1"/>
  <c r="BQ13" i="31" s="1"/>
  <c r="BQ14" i="31" s="1"/>
  <c r="BQ15" i="31" s="1"/>
  <c r="BQ16" i="31" s="1"/>
  <c r="BQ17" i="31" s="1"/>
  <c r="BQ18" i="31" s="1"/>
  <c r="BQ19" i="31" s="1"/>
  <c r="BQ20" i="31" s="1"/>
  <c r="BQ21" i="31" s="1"/>
  <c r="BQ22" i="31" s="1"/>
  <c r="BQ23" i="31" s="1"/>
  <c r="BQ24" i="31" s="1"/>
  <c r="BQ25" i="31" s="1"/>
  <c r="BQ26" i="31" s="1"/>
  <c r="BQ27" i="31" s="1"/>
  <c r="BQ28" i="31" s="1"/>
  <c r="BQ29" i="31" s="1"/>
  <c r="BQ30" i="31" s="1"/>
  <c r="BQ31" i="31" s="1"/>
  <c r="BQ34" i="31" s="1"/>
  <c r="BQ35" i="31" s="1"/>
  <c r="BQ36" i="31" s="1"/>
  <c r="BQ37" i="31" s="1"/>
  <c r="BQ38" i="31" s="1"/>
  <c r="BQ39" i="31" s="1"/>
  <c r="BQ40" i="31" s="1"/>
  <c r="BQ41" i="31" s="1"/>
  <c r="BQ42" i="31" s="1"/>
  <c r="BQ43" i="31" s="1"/>
  <c r="BQ44" i="31" s="1"/>
  <c r="BQ45" i="31" s="1"/>
  <c r="M8" i="38" l="1"/>
  <c r="N7" i="38"/>
  <c r="BS5" i="31"/>
  <c r="BR6" i="31"/>
  <c r="BR7" i="31" s="1"/>
  <c r="BR8" i="31" s="1"/>
  <c r="BR9" i="31" s="1"/>
  <c r="BR10" i="31" s="1"/>
  <c r="BR11" i="31" s="1"/>
  <c r="BR12" i="31" s="1"/>
  <c r="BR13" i="31" s="1"/>
  <c r="BR14" i="31" s="1"/>
  <c r="BR15" i="31" s="1"/>
  <c r="BR16" i="31" s="1"/>
  <c r="BR17" i="31" s="1"/>
  <c r="BR18" i="31" s="1"/>
  <c r="BR19" i="31" s="1"/>
  <c r="BR20" i="31" s="1"/>
  <c r="BR21" i="31" s="1"/>
  <c r="BR22" i="31" s="1"/>
  <c r="BR23" i="31" s="1"/>
  <c r="BR24" i="31" s="1"/>
  <c r="BR25" i="31" s="1"/>
  <c r="BR26" i="31" s="1"/>
  <c r="BR27" i="31" s="1"/>
  <c r="BR28" i="31" s="1"/>
  <c r="BR29" i="31" s="1"/>
  <c r="BR30" i="31" s="1"/>
  <c r="BR31" i="31" s="1"/>
  <c r="BR34" i="31" s="1"/>
  <c r="BR35" i="31" s="1"/>
  <c r="BR36" i="31" s="1"/>
  <c r="BR37" i="31" s="1"/>
  <c r="BR38" i="31" s="1"/>
  <c r="BR39" i="31" s="1"/>
  <c r="BR40" i="31" s="1"/>
  <c r="BR41" i="31" s="1"/>
  <c r="BR42" i="31" s="1"/>
  <c r="BR43" i="31" s="1"/>
  <c r="BR44" i="31" s="1"/>
  <c r="BR45" i="31" s="1"/>
  <c r="M9" i="38" l="1"/>
  <c r="N8" i="38"/>
  <c r="BT5" i="31"/>
  <c r="BS6" i="31"/>
  <c r="BS7" i="31" s="1"/>
  <c r="BS8" i="31" s="1"/>
  <c r="BS9" i="31" s="1"/>
  <c r="BS10" i="31" s="1"/>
  <c r="BS11" i="31" s="1"/>
  <c r="BS12" i="31" s="1"/>
  <c r="BS13" i="31" s="1"/>
  <c r="BS14" i="31" s="1"/>
  <c r="BS15" i="31" s="1"/>
  <c r="BS16" i="31" s="1"/>
  <c r="BS17" i="31" s="1"/>
  <c r="BS18" i="31" s="1"/>
  <c r="BS19" i="31" s="1"/>
  <c r="BS20" i="31" s="1"/>
  <c r="BS21" i="31" s="1"/>
  <c r="BS22" i="31" s="1"/>
  <c r="BS23" i="31" s="1"/>
  <c r="BS24" i="31" s="1"/>
  <c r="BS25" i="31" s="1"/>
  <c r="BS26" i="31" s="1"/>
  <c r="BS27" i="31" s="1"/>
  <c r="BS28" i="31" s="1"/>
  <c r="BS29" i="31" s="1"/>
  <c r="BS30" i="31" s="1"/>
  <c r="BS31" i="31" s="1"/>
  <c r="BS34" i="31" s="1"/>
  <c r="BS35" i="31" s="1"/>
  <c r="BS36" i="31" s="1"/>
  <c r="BS37" i="31" s="1"/>
  <c r="BS38" i="31" s="1"/>
  <c r="BS39" i="31" s="1"/>
  <c r="BS40" i="31" s="1"/>
  <c r="BS41" i="31" s="1"/>
  <c r="BS42" i="31" s="1"/>
  <c r="BS43" i="31" s="1"/>
  <c r="BS44" i="31" s="1"/>
  <c r="BS45" i="31" s="1"/>
  <c r="M11" i="38" l="1"/>
  <c r="N9" i="38"/>
  <c r="BU5" i="31"/>
  <c r="BT6" i="31"/>
  <c r="BT7" i="31" s="1"/>
  <c r="BT8" i="31" s="1"/>
  <c r="BT9" i="31" s="1"/>
  <c r="BT10" i="31" s="1"/>
  <c r="BT11" i="31" s="1"/>
  <c r="BT12" i="31" s="1"/>
  <c r="BT13" i="31" s="1"/>
  <c r="BT14" i="31" s="1"/>
  <c r="BT15" i="31" s="1"/>
  <c r="BT16" i="31" s="1"/>
  <c r="BT17" i="31" s="1"/>
  <c r="BT18" i="31" s="1"/>
  <c r="BT19" i="31" s="1"/>
  <c r="BT20" i="31" s="1"/>
  <c r="BT21" i="31" s="1"/>
  <c r="BT22" i="31" s="1"/>
  <c r="BT23" i="31" s="1"/>
  <c r="BT24" i="31" s="1"/>
  <c r="BT25" i="31" s="1"/>
  <c r="BT26" i="31" s="1"/>
  <c r="BT27" i="31" s="1"/>
  <c r="BT28" i="31" s="1"/>
  <c r="BT29" i="31" s="1"/>
  <c r="BT30" i="31" s="1"/>
  <c r="BT31" i="31" s="1"/>
  <c r="BT34" i="31" s="1"/>
  <c r="BT35" i="31" s="1"/>
  <c r="BT36" i="31" s="1"/>
  <c r="BT37" i="31" s="1"/>
  <c r="BT38" i="31" s="1"/>
  <c r="BT39" i="31" s="1"/>
  <c r="BT40" i="31" s="1"/>
  <c r="BT41" i="31" s="1"/>
  <c r="BT42" i="31" s="1"/>
  <c r="BT43" i="31" s="1"/>
  <c r="BT44" i="31" s="1"/>
  <c r="BT45" i="31" s="1"/>
  <c r="M12" i="38" l="1"/>
  <c r="N11" i="38"/>
  <c r="BV5" i="31"/>
  <c r="BU6" i="31"/>
  <c r="BU7" i="31" s="1"/>
  <c r="BU8" i="31" s="1"/>
  <c r="BU9" i="31" s="1"/>
  <c r="BU10" i="31" s="1"/>
  <c r="BU11" i="31" s="1"/>
  <c r="BU12" i="31" s="1"/>
  <c r="BU13" i="31" s="1"/>
  <c r="BU14" i="31" s="1"/>
  <c r="BU15" i="31" s="1"/>
  <c r="BU16" i="31" s="1"/>
  <c r="BU17" i="31" s="1"/>
  <c r="BU18" i="31" s="1"/>
  <c r="BU19" i="31" s="1"/>
  <c r="BU20" i="31" s="1"/>
  <c r="BU21" i="31" s="1"/>
  <c r="BU22" i="31" s="1"/>
  <c r="BU23" i="31" s="1"/>
  <c r="BU24" i="31" s="1"/>
  <c r="BU25" i="31" s="1"/>
  <c r="BU26" i="31" s="1"/>
  <c r="BU27" i="31" s="1"/>
  <c r="BU28" i="31" s="1"/>
  <c r="BU29" i="31" s="1"/>
  <c r="BU30" i="31" s="1"/>
  <c r="BU31" i="31" s="1"/>
  <c r="BU34" i="31" s="1"/>
  <c r="BU35" i="31" s="1"/>
  <c r="BU36" i="31" s="1"/>
  <c r="BU37" i="31" s="1"/>
  <c r="BU38" i="31" s="1"/>
  <c r="BU39" i="31" s="1"/>
  <c r="BU40" i="31" s="1"/>
  <c r="BU41" i="31" s="1"/>
  <c r="BU42" i="31" s="1"/>
  <c r="BU43" i="31" s="1"/>
  <c r="BU44" i="31" s="1"/>
  <c r="BU45" i="31" s="1"/>
  <c r="M13" i="38" l="1"/>
  <c r="N12" i="38"/>
  <c r="BW5" i="31"/>
  <c r="BV6" i="31"/>
  <c r="BV7" i="31" s="1"/>
  <c r="BV8" i="31" s="1"/>
  <c r="BV9" i="31" s="1"/>
  <c r="BV10" i="31" s="1"/>
  <c r="BV11" i="31" s="1"/>
  <c r="BV12" i="31" s="1"/>
  <c r="BV13" i="31" s="1"/>
  <c r="BV14" i="31" s="1"/>
  <c r="BV15" i="31" s="1"/>
  <c r="BV16" i="31" s="1"/>
  <c r="BV17" i="31" s="1"/>
  <c r="BV18" i="31" s="1"/>
  <c r="BV19" i="31" s="1"/>
  <c r="BV20" i="31" s="1"/>
  <c r="BV21" i="31" s="1"/>
  <c r="BV22" i="31" s="1"/>
  <c r="BV23" i="31" s="1"/>
  <c r="BV24" i="31" s="1"/>
  <c r="BV25" i="31" s="1"/>
  <c r="BV26" i="31" s="1"/>
  <c r="BV27" i="31" s="1"/>
  <c r="BV28" i="31" s="1"/>
  <c r="BV29" i="31" s="1"/>
  <c r="BV30" i="31" s="1"/>
  <c r="BV31" i="31" s="1"/>
  <c r="BV34" i="31" s="1"/>
  <c r="BV35" i="31" s="1"/>
  <c r="BV36" i="31" s="1"/>
  <c r="BV37" i="31" s="1"/>
  <c r="BV38" i="31" s="1"/>
  <c r="BV39" i="31" s="1"/>
  <c r="BV40" i="31" s="1"/>
  <c r="BV41" i="31" s="1"/>
  <c r="BV42" i="31" s="1"/>
  <c r="BV43" i="31" s="1"/>
  <c r="BV44" i="31" s="1"/>
  <c r="BV45" i="31" s="1"/>
  <c r="M14" i="38" l="1"/>
  <c r="N13" i="38"/>
  <c r="BW6" i="31"/>
  <c r="BW7" i="31" s="1"/>
  <c r="BW8" i="31" s="1"/>
  <c r="BW9" i="31" s="1"/>
  <c r="BW10" i="31" s="1"/>
  <c r="BW11" i="31" s="1"/>
  <c r="BW12" i="31" s="1"/>
  <c r="BW13" i="31" s="1"/>
  <c r="BW14" i="31" s="1"/>
  <c r="BW15" i="31" s="1"/>
  <c r="BW16" i="31" s="1"/>
  <c r="BW17" i="31" s="1"/>
  <c r="BW18" i="31" s="1"/>
  <c r="BW19" i="31" s="1"/>
  <c r="BW20" i="31" s="1"/>
  <c r="BW21" i="31" s="1"/>
  <c r="BW22" i="31" s="1"/>
  <c r="BW23" i="31" s="1"/>
  <c r="BW24" i="31" s="1"/>
  <c r="BW25" i="31" s="1"/>
  <c r="BW26" i="31" s="1"/>
  <c r="BW27" i="31" s="1"/>
  <c r="BW28" i="31" s="1"/>
  <c r="BW29" i="31" s="1"/>
  <c r="BW30" i="31" s="1"/>
  <c r="BW31" i="31" s="1"/>
  <c r="BW34" i="31" s="1"/>
  <c r="BW35" i="31" s="1"/>
  <c r="BW36" i="31" s="1"/>
  <c r="BW37" i="31" s="1"/>
  <c r="BW38" i="31" s="1"/>
  <c r="BW39" i="31" s="1"/>
  <c r="BW40" i="31" s="1"/>
  <c r="BW41" i="31" s="1"/>
  <c r="BW42" i="31" s="1"/>
  <c r="BW43" i="31" s="1"/>
  <c r="BW44" i="31" s="1"/>
  <c r="BW45" i="31" s="1"/>
  <c r="BX5" i="31"/>
  <c r="BX6" i="31" s="1"/>
  <c r="BX7" i="31" s="1"/>
  <c r="BX8" i="31" s="1"/>
  <c r="BX9" i="31" s="1"/>
  <c r="BX10" i="31" s="1"/>
  <c r="BX11" i="31" s="1"/>
  <c r="BX12" i="31" s="1"/>
  <c r="BX13" i="31" s="1"/>
  <c r="BX14" i="31" s="1"/>
  <c r="BX15" i="31" s="1"/>
  <c r="BX16" i="31" s="1"/>
  <c r="BX17" i="31" s="1"/>
  <c r="BX18" i="31" s="1"/>
  <c r="BX19" i="31" s="1"/>
  <c r="BX20" i="31" s="1"/>
  <c r="BX21" i="31" s="1"/>
  <c r="BX22" i="31" s="1"/>
  <c r="BX23" i="31" s="1"/>
  <c r="BX24" i="31" s="1"/>
  <c r="BX25" i="31" s="1"/>
  <c r="BX26" i="31" s="1"/>
  <c r="BX27" i="31" s="1"/>
  <c r="BX28" i="31" s="1"/>
  <c r="BX29" i="31" s="1"/>
  <c r="BX30" i="31" s="1"/>
  <c r="BX31" i="31" s="1"/>
  <c r="M15" i="38" l="1"/>
  <c r="N14" i="38"/>
  <c r="BI42" i="38"/>
  <c r="BI43" i="38" s="1"/>
  <c r="BI47" i="38" s="1"/>
  <c r="BI48" i="38" s="1"/>
  <c r="BI49" i="38" s="1"/>
  <c r="BI50" i="38" s="1"/>
  <c r="BI51" i="38" s="1"/>
  <c r="AX26" i="36"/>
  <c r="AX27" i="36" s="1"/>
  <c r="AX28" i="36" s="1"/>
  <c r="AX29" i="36" s="1"/>
  <c r="AX30" i="36" s="1"/>
  <c r="AX32" i="36" s="1"/>
  <c r="BW12" i="37"/>
  <c r="BW13" i="37" s="1"/>
  <c r="BW14" i="37" s="1"/>
  <c r="BW15" i="37" s="1"/>
  <c r="BW16" i="37" s="1"/>
  <c r="BW17" i="37" s="1"/>
  <c r="BW18" i="37" s="1"/>
  <c r="BW19" i="37" s="1"/>
  <c r="BW21" i="37" s="1"/>
  <c r="CC32" i="38"/>
  <c r="CC33" i="38" s="1"/>
  <c r="CC34" i="38" s="1"/>
  <c r="CC35" i="38" s="1"/>
  <c r="CC36" i="38" s="1"/>
  <c r="CC37" i="38" s="1"/>
  <c r="CC38" i="38" s="1"/>
  <c r="CC39" i="38" s="1"/>
  <c r="CC40" i="38" s="1"/>
  <c r="CC41" i="38" s="1"/>
  <c r="CC42" i="38" s="1"/>
  <c r="CC43" i="38" s="1"/>
  <c r="CC47" i="38" s="1"/>
  <c r="BV42" i="38"/>
  <c r="BT32" i="38"/>
  <c r="BT33" i="38" s="1"/>
  <c r="BT34" i="38" s="1"/>
  <c r="BT35" i="38" s="1"/>
  <c r="BT36" i="38" s="1"/>
  <c r="BT37" i="38" s="1"/>
  <c r="BT38" i="38" s="1"/>
  <c r="BT39" i="38" s="1"/>
  <c r="BT40" i="38" s="1"/>
  <c r="BT41" i="38" s="1"/>
  <c r="BT42" i="38" s="1"/>
  <c r="BT43" i="38" s="1"/>
  <c r="BT47" i="38" s="1"/>
  <c r="BR42" i="38"/>
  <c r="BR43" i="38" s="1"/>
  <c r="BR47" i="38" s="1"/>
  <c r="BX42" i="38"/>
  <c r="BX43" i="38" s="1"/>
  <c r="BX47" i="38" s="1"/>
  <c r="BX48" i="38" s="1"/>
  <c r="BX49" i="38" s="1"/>
  <c r="AP42" i="38"/>
  <c r="AP43" i="38" s="1"/>
  <c r="AP47" i="38" s="1"/>
  <c r="AP48" i="38" s="1"/>
  <c r="AP49" i="38" s="1"/>
  <c r="AP50" i="38" s="1"/>
  <c r="AP51" i="38" s="1"/>
  <c r="BK32" i="38"/>
  <c r="BK33" i="38" s="1"/>
  <c r="BK34" i="38" s="1"/>
  <c r="BK35" i="38" s="1"/>
  <c r="BL32" i="38"/>
  <c r="BL33" i="38" s="1"/>
  <c r="BL34" i="38" s="1"/>
  <c r="BB32" i="38"/>
  <c r="CA20" i="36"/>
  <c r="CA21" i="36" s="1"/>
  <c r="CA22" i="36" s="1"/>
  <c r="BZ26" i="36"/>
  <c r="BZ27" i="36" s="1"/>
  <c r="BZ28" i="36" s="1"/>
  <c r="BZ29" i="36" s="1"/>
  <c r="BZ30" i="36" s="1"/>
  <c r="BZ32" i="36" s="1"/>
  <c r="BU26" i="36"/>
  <c r="BU27" i="36" s="1"/>
  <c r="BU28" i="36" s="1"/>
  <c r="BU29" i="36" s="1"/>
  <c r="BU30" i="36" s="1"/>
  <c r="BU32" i="36" s="1"/>
  <c r="BD20" i="36"/>
  <c r="E12" i="37"/>
  <c r="E13" i="37" s="1"/>
  <c r="E14" i="37" s="1"/>
  <c r="E15" i="37" s="1"/>
  <c r="E16" i="37" s="1"/>
  <c r="E17" i="37" s="1"/>
  <c r="E18" i="37" s="1"/>
  <c r="E19" i="37" s="1"/>
  <c r="E21" i="37" s="1"/>
  <c r="AM32" i="38"/>
  <c r="AM33" i="38" s="1"/>
  <c r="AM34" i="38" s="1"/>
  <c r="AM35" i="38" s="1"/>
  <c r="AM36" i="38" s="1"/>
  <c r="AM37" i="38" s="1"/>
  <c r="AM38" i="38" s="1"/>
  <c r="AM39" i="38" s="1"/>
  <c r="AM40" i="38" s="1"/>
  <c r="AM41" i="38" s="1"/>
  <c r="AM42" i="38" s="1"/>
  <c r="AM43" i="38" s="1"/>
  <c r="AM47" i="38" s="1"/>
  <c r="AM48" i="38" s="1"/>
  <c r="AM49" i="38" s="1"/>
  <c r="BB33" i="38" l="1"/>
  <c r="BB34" i="38" s="1"/>
  <c r="BB35" i="38" s="1"/>
  <c r="BB36" i="38" s="1"/>
  <c r="BB37" i="38" s="1"/>
  <c r="BB38" i="38" s="1"/>
  <c r="BB39" i="38" s="1"/>
  <c r="BB40" i="38" s="1"/>
  <c r="BB41" i="38" s="1"/>
  <c r="BB42" i="38" s="1"/>
  <c r="BB43" i="38" s="1"/>
  <c r="BB47" i="38" s="1"/>
  <c r="BB48" i="38" s="1"/>
  <c r="BB49" i="38" s="1"/>
  <c r="BB50" i="38" s="1"/>
  <c r="BB51" i="38" s="1"/>
  <c r="BC32" i="38"/>
  <c r="BC33" i="38" s="1"/>
  <c r="BC34" i="38" s="1"/>
  <c r="BC35" i="38" s="1"/>
  <c r="M16" i="38"/>
  <c r="N15" i="38"/>
  <c r="CE32" i="38"/>
  <c r="CE33" i="38" s="1"/>
  <c r="CE34" i="38" s="1"/>
  <c r="CE35" i="38" s="1"/>
  <c r="CA26" i="36"/>
  <c r="CA27" i="36" s="1"/>
  <c r="CA28" i="36" s="1"/>
  <c r="CA29" i="36" s="1"/>
  <c r="CA30" i="36" s="1"/>
  <c r="CA32" i="36" s="1"/>
  <c r="AX33" i="36"/>
  <c r="BW22" i="37"/>
  <c r="BW23" i="37" s="1"/>
  <c r="CC48" i="38"/>
  <c r="CC49" i="38" s="1"/>
  <c r="CC50" i="38" s="1"/>
  <c r="CC51" i="38" s="1"/>
  <c r="BV43" i="38"/>
  <c r="BV47" i="38" s="1"/>
  <c r="BT48" i="38"/>
  <c r="BT49" i="38" s="1"/>
  <c r="BR48" i="38"/>
  <c r="BR49" i="38" s="1"/>
  <c r="BR50" i="38" s="1"/>
  <c r="BR51" i="38" s="1"/>
  <c r="BL35" i="38"/>
  <c r="BL42" i="38" s="1"/>
  <c r="BK36" i="38"/>
  <c r="BK37" i="38" s="1"/>
  <c r="BK38" i="38" s="1"/>
  <c r="BK39" i="38" s="1"/>
  <c r="BK40" i="38" s="1"/>
  <c r="BK41" i="38" s="1"/>
  <c r="BK42" i="38" s="1"/>
  <c r="BK43" i="38" s="1"/>
  <c r="BZ33" i="36"/>
  <c r="BU33" i="36"/>
  <c r="BD21" i="36"/>
  <c r="E22" i="37"/>
  <c r="E23" i="37" s="1"/>
  <c r="BC36" i="38" l="1"/>
  <c r="BC37" i="38" s="1"/>
  <c r="BC38" i="38" s="1"/>
  <c r="BC39" i="38" s="1"/>
  <c r="BC40" i="38" s="1"/>
  <c r="BC41" i="38" s="1"/>
  <c r="BC42" i="38" s="1"/>
  <c r="BC43" i="38" s="1"/>
  <c r="BC47" i="38" s="1"/>
  <c r="BC48" i="38" s="1"/>
  <c r="BC49" i="38" s="1"/>
  <c r="BC50" i="38" s="1"/>
  <c r="BC51" i="38" s="1"/>
  <c r="CE36" i="38"/>
  <c r="CE37" i="38" s="1"/>
  <c r="CE38" i="38" s="1"/>
  <c r="CE39" i="38" s="1"/>
  <c r="CE40" i="38" s="1"/>
  <c r="CE41" i="38" s="1"/>
  <c r="CE42" i="38" s="1"/>
  <c r="CE43" i="38" s="1"/>
  <c r="CE47" i="38" s="1"/>
  <c r="CE48" i="38" s="1"/>
  <c r="CE49" i="38" s="1"/>
  <c r="CE50" i="38" s="1"/>
  <c r="CE51" i="38" s="1"/>
  <c r="M17" i="38"/>
  <c r="N16" i="38"/>
  <c r="BW27" i="37"/>
  <c r="BW24" i="37"/>
  <c r="BW25" i="37" s="1"/>
  <c r="E27" i="37"/>
  <c r="E24" i="37"/>
  <c r="E25" i="37" s="1"/>
  <c r="AX35" i="36"/>
  <c r="AX37" i="36" s="1"/>
  <c r="AX38" i="36" s="1"/>
  <c r="AX39" i="36" s="1"/>
  <c r="AX40" i="36" s="1"/>
  <c r="AX41" i="36" s="1"/>
  <c r="AX42" i="36" s="1"/>
  <c r="AX43" i="36" s="1"/>
  <c r="AX44" i="36" s="1"/>
  <c r="AX46" i="36" s="1"/>
  <c r="AX51" i="36" s="1"/>
  <c r="AX58" i="36" s="1"/>
  <c r="BZ35" i="36"/>
  <c r="BZ37" i="36" s="1"/>
  <c r="BZ38" i="36" s="1"/>
  <c r="BZ39" i="36" s="1"/>
  <c r="BZ40" i="36" s="1"/>
  <c r="BZ41" i="36" s="1"/>
  <c r="BZ42" i="36" s="1"/>
  <c r="BZ43" i="36" s="1"/>
  <c r="BZ44" i="36" s="1"/>
  <c r="BZ45" i="36" s="1"/>
  <c r="CA33" i="36"/>
  <c r="BV48" i="38"/>
  <c r="BV49" i="38" s="1"/>
  <c r="BK47" i="38"/>
  <c r="BK48" i="38" s="1"/>
  <c r="BK49" i="38" s="1"/>
  <c r="BL43" i="38"/>
  <c r="BU35" i="36"/>
  <c r="BU37" i="36" s="1"/>
  <c r="BU38" i="36" s="1"/>
  <c r="BU39" i="36" s="1"/>
  <c r="BU40" i="36" s="1"/>
  <c r="BU41" i="36" s="1"/>
  <c r="BU42" i="36" s="1"/>
  <c r="BU43" i="36" s="1"/>
  <c r="BU44" i="36" s="1"/>
  <c r="BU45" i="36" s="1"/>
  <c r="BD22" i="36"/>
  <c r="BD26" i="36" s="1"/>
  <c r="BD27" i="36" s="1"/>
  <c r="BD28" i="36" s="1"/>
  <c r="M22" i="38" l="1"/>
  <c r="N17" i="38"/>
  <c r="BZ47" i="36"/>
  <c r="BZ48" i="36" s="1"/>
  <c r="BZ49" i="36" s="1"/>
  <c r="BZ50" i="36" s="1"/>
  <c r="BZ51" i="36" s="1"/>
  <c r="BZ58" i="36" s="1"/>
  <c r="CA35" i="36"/>
  <c r="CA37" i="36" s="1"/>
  <c r="CA38" i="36" s="1"/>
  <c r="CA39" i="36" s="1"/>
  <c r="CA40" i="36" s="1"/>
  <c r="CA41" i="36" s="1"/>
  <c r="CA42" i="36" s="1"/>
  <c r="CA43" i="36" s="1"/>
  <c r="CA44" i="36" s="1"/>
  <c r="CA45" i="36" s="1"/>
  <c r="BL47" i="38"/>
  <c r="BL48" i="38" s="1"/>
  <c r="BL49" i="38" s="1"/>
  <c r="BU47" i="36"/>
  <c r="BU48" i="36" s="1"/>
  <c r="BU49" i="36" s="1"/>
  <c r="BU50" i="36" s="1"/>
  <c r="BU51" i="36" s="1"/>
  <c r="BU58" i="36" s="1"/>
  <c r="Y26" i="36"/>
  <c r="Y27" i="36" s="1"/>
  <c r="Y28" i="36" s="1"/>
  <c r="Y29" i="36" s="1"/>
  <c r="Y30" i="36" s="1"/>
  <c r="Y32" i="36" s="1"/>
  <c r="T42" i="38"/>
  <c r="T43" i="38" s="1"/>
  <c r="T47" i="38" s="1"/>
  <c r="T48" i="38" s="1"/>
  <c r="T49" i="38" s="1"/>
  <c r="M23" i="38" l="1"/>
  <c r="N22" i="38"/>
  <c r="CA47" i="36"/>
  <c r="CA48" i="36" s="1"/>
  <c r="CA49" i="36" s="1"/>
  <c r="CA50" i="36" s="1"/>
  <c r="CA51" i="36" s="1"/>
  <c r="CA58" i="36" s="1"/>
  <c r="Y33" i="36"/>
  <c r="M24" i="38" l="1"/>
  <c r="N23" i="38"/>
  <c r="Y35" i="36"/>
  <c r="Y37" i="36" s="1"/>
  <c r="Y38" i="36" s="1"/>
  <c r="Y39" i="36" s="1"/>
  <c r="Y40" i="36" s="1"/>
  <c r="Y41" i="36" s="1"/>
  <c r="Y42" i="36" s="1"/>
  <c r="Y43" i="36" s="1"/>
  <c r="Y44" i="36" s="1"/>
  <c r="Y45" i="36" s="1"/>
  <c r="M25" i="38" l="1"/>
  <c r="N24" i="38"/>
  <c r="Y47" i="36"/>
  <c r="Y48" i="36" s="1"/>
  <c r="Y49" i="36" s="1"/>
  <c r="Y50" i="36" s="1"/>
  <c r="Y51" i="36" s="1"/>
  <c r="Y58" i="36" s="1"/>
  <c r="M26" i="38" l="1"/>
  <c r="N25" i="38"/>
  <c r="BD29" i="36"/>
  <c r="BD30" i="36" s="1"/>
  <c r="M28" i="38" l="1"/>
  <c r="N26" i="38"/>
  <c r="M32" i="38" l="1"/>
  <c r="N28" i="38"/>
  <c r="BD32" i="36"/>
  <c r="M33" i="38" l="1"/>
  <c r="N32" i="38"/>
  <c r="BD33" i="36"/>
  <c r="M34" i="38" l="1"/>
  <c r="N33" i="38"/>
  <c r="BD35" i="36"/>
  <c r="M35" i="38" l="1"/>
  <c r="N34" i="38"/>
  <c r="BD37" i="36"/>
  <c r="M42" i="38" l="1"/>
  <c r="N35" i="38"/>
  <c r="BD38" i="36"/>
  <c r="M43" i="38" l="1"/>
  <c r="N42" i="38"/>
  <c r="BD39" i="36"/>
  <c r="M47" i="38" l="1"/>
  <c r="N43" i="38"/>
  <c r="BD40" i="36"/>
  <c r="M48" i="38" l="1"/>
  <c r="N47" i="38"/>
  <c r="BD41" i="36"/>
  <c r="M49" i="38" l="1"/>
  <c r="N48" i="38"/>
  <c r="BD42" i="36"/>
  <c r="M50" i="38" l="1"/>
  <c r="N49" i="38"/>
  <c r="BD43" i="36"/>
  <c r="M51" i="38" l="1"/>
  <c r="N51" i="38" s="1"/>
  <c r="N50" i="38"/>
  <c r="BD44" i="36"/>
  <c r="BD45" i="36" l="1"/>
  <c r="BD47" i="36" l="1"/>
  <c r="BD48" i="36" l="1"/>
  <c r="BD49" i="36" l="1"/>
  <c r="BD50" i="36" l="1"/>
  <c r="BD51" i="36" l="1"/>
  <c r="BD58" i="36" l="1"/>
</calcChain>
</file>

<file path=xl/sharedStrings.xml><?xml version="1.0" encoding="utf-8"?>
<sst xmlns="http://schemas.openxmlformats.org/spreadsheetml/2006/main" count="7479" uniqueCount="401">
  <si>
    <t>1, 4, 14</t>
  </si>
  <si>
    <t>Botfa ► Zalabesenyő ► Vasútállomás ► Kovács Károly tér ► Andráshida</t>
  </si>
  <si>
    <r>
      <t xml:space="preserve">Megállóhelyek / </t>
    </r>
    <r>
      <rPr>
        <i/>
        <sz val="13"/>
        <color theme="0"/>
        <rFont val="Frutiger Next Pro"/>
        <family val="2"/>
      </rPr>
      <t>Stops</t>
    </r>
  </si>
  <si>
    <r>
      <t xml:space="preserve">Munkanapokon / </t>
    </r>
    <r>
      <rPr>
        <i/>
        <sz val="13"/>
        <color theme="0"/>
        <rFont val="Frutiger Next Pro"/>
        <family val="2"/>
      </rPr>
      <t>On workdays</t>
    </r>
  </si>
  <si>
    <r>
      <t xml:space="preserve">Hétvégén és ünnepnapokon / </t>
    </r>
    <r>
      <rPr>
        <i/>
        <sz val="13"/>
        <color theme="0"/>
        <rFont val="Frutiger Next Pro"/>
        <family val="2"/>
      </rPr>
      <t>At weekends and on public holidays</t>
    </r>
  </si>
  <si>
    <t>BF</t>
  </si>
  <si>
    <t>i</t>
  </si>
  <si>
    <t>t</t>
  </si>
  <si>
    <t>AUT</t>
  </si>
  <si>
    <t>v</t>
  </si>
  <si>
    <t>o</t>
  </si>
  <si>
    <t>ZB</t>
  </si>
  <si>
    <t>Botfa, Rózsás utca</t>
  </si>
  <si>
    <t>Botfa, Botfa utca - Rózsás utca</t>
  </si>
  <si>
    <t>Botfa, autóbusz-forduló</t>
  </si>
  <si>
    <t>Botfa, Botfa utca</t>
  </si>
  <si>
    <t>Botfa, Speciális Fiúnevelő Intézet</t>
  </si>
  <si>
    <t>Déli ipartelep</t>
  </si>
  <si>
    <t>S</t>
  </si>
  <si>
    <t>ADA, porta</t>
  </si>
  <si>
    <t>Flex B</t>
  </si>
  <si>
    <t>Zalabesenyő elágazás</t>
  </si>
  <si>
    <t>Zalabesenyő, Szövetkezet utca - Besenyő utca</t>
  </si>
  <si>
    <t>Zalabesenyő, közösségi ház</t>
  </si>
  <si>
    <t>Zalabesenyő, Esze Tamás utca - Besenyő utca</t>
  </si>
  <si>
    <t>Zalabesenyő, Esze Tamás utca - Cseresnyésszeri út</t>
  </si>
  <si>
    <t>Zalabesenyő, Esze Tamás utca - Csörge utca</t>
  </si>
  <si>
    <t>Flex A</t>
  </si>
  <si>
    <t>Volán-telep</t>
  </si>
  <si>
    <t>Bartók Béla utca 84.</t>
  </si>
  <si>
    <t>Bartók Béla utca 52.</t>
  </si>
  <si>
    <t>Bartók Béla utca 30.</t>
  </si>
  <si>
    <t>MOL Nyrt. bejárati út</t>
  </si>
  <si>
    <t>TÜZÉP</t>
  </si>
  <si>
    <t>Bartók Béla utca - Zrínyi utca</t>
  </si>
  <si>
    <t>Vasútállomás</t>
  </si>
  <si>
    <t xml:space="preserve">Vasútállomás, Kisposta </t>
  </si>
  <si>
    <t>Hunyadi utca</t>
  </si>
  <si>
    <t>Önkiszolgáló étterem</t>
  </si>
  <si>
    <t>Autóbusz-állomás</t>
  </si>
  <si>
    <t>Kovács Károly tér</t>
  </si>
  <si>
    <t>Kazinczy tér</t>
  </si>
  <si>
    <t>Zrínyi Gimnázium</t>
  </si>
  <si>
    <t>Olai templom (Interspar)</t>
  </si>
  <si>
    <t>Ola, temető</t>
  </si>
  <si>
    <t>Malom utca</t>
  </si>
  <si>
    <t>Kiskondás étterem</t>
  </si>
  <si>
    <t>Hock János utca (Bíbor utca)</t>
  </si>
  <si>
    <t>Teskándi elágazás</t>
  </si>
  <si>
    <t>Andráshida, Körmendi út</t>
  </si>
  <si>
    <t>Andráshida, bolt</t>
  </si>
  <si>
    <t>Andráshida, Gébárti út (tó)</t>
  </si>
  <si>
    <t>Andráshida, Szentmártoni út</t>
  </si>
  <si>
    <t>Andráshida, Berek utca</t>
  </si>
  <si>
    <t>Andráshida, Kutasi utca 25.</t>
  </si>
  <si>
    <t>Andráshida, Novák Mihály utca</t>
  </si>
  <si>
    <t>Andráshida, iskola</t>
  </si>
  <si>
    <t>Andráshida, Szent István u.</t>
  </si>
  <si>
    <t>Andráshida, Apátfa (76-os út)</t>
  </si>
  <si>
    <t>Andráshida, repülőtér</t>
  </si>
  <si>
    <t>Andráshida, Hatház forduló</t>
  </si>
  <si>
    <t>Andráshida, sportpálya</t>
  </si>
  <si>
    <t>1 Vasútállomás - Andráshida</t>
  </si>
  <si>
    <t>4 Botfa - (Zalabesenyő) - Vasútállomás - Autóbusz-állomás</t>
  </si>
  <si>
    <t>14 Botfa - (Zalabesenyő) - Vasútállomás - Andráshida</t>
  </si>
  <si>
    <t>Magyarázat / Legend:</t>
  </si>
  <si>
    <t>A jelzett járat leszállási igény esetén megáll az autóbusz-állomáson.</t>
  </si>
  <si>
    <t>O</t>
  </si>
  <si>
    <t>A jelzett járat csak szabadnapokon (szombaton) közlekedik.</t>
  </si>
  <si>
    <r>
      <t xml:space="preserve">A jelzett járat továbbközlekedik a 14-es jelzésű vonalon Botfa, Rózsás utca megállóig. </t>
    </r>
    <r>
      <rPr>
        <b/>
        <i/>
        <sz val="11"/>
        <color theme="1"/>
        <rFont val="Calibri"/>
        <family val="2"/>
        <charset val="238"/>
        <scheme val="minor"/>
      </rPr>
      <t>A csak oda irányban érintett megállóhelyeken felszálló, illetve a csak vissza irányban érintett megállóhelyeken leszálló utasok Andráshida, sportpálya megállóhelyen új menetjegy érvényesítése nélkül átutazhatnak.</t>
    </r>
  </si>
  <si>
    <t>V</t>
  </si>
  <si>
    <t>A jelzett járat csak vasárnap és ünnepnapokon közlekedik.</t>
  </si>
  <si>
    <r>
      <t xml:space="preserve">A jelzett járat továbbközlekedik a 14-es jelzésű vonalon Zalabesenyő, bolt megállóig. </t>
    </r>
    <r>
      <rPr>
        <b/>
        <i/>
        <sz val="11"/>
        <color theme="1"/>
        <rFont val="Calibri"/>
        <family val="2"/>
        <charset val="238"/>
        <scheme val="minor"/>
      </rPr>
      <t>A csak oda irányban érintett megállóhelyeken felszálló, illetve a csak vissza irányban érintett megállóhelyeken leszálló utasok Andráshida, sportpálya megállóhelyen új menetjegy érvényesítése nélkül átutazhatnak.</t>
    </r>
  </si>
  <si>
    <t>A helyi díjszabással is igénybe vehető regionális járatok a Vasútállomás helyett a Vasútállomás, Kisposta megállóhelyen állnak meg.</t>
  </si>
  <si>
    <t>Andráshida ► Autóbusz-állomás/Széchenyi tér ► Vasútállomás ► Zalabesenyő ► Botfa</t>
  </si>
  <si>
    <t>VÁ</t>
  </si>
  <si>
    <t>Andráshida, temető</t>
  </si>
  <si>
    <t>Andráshida, Apátfa központ</t>
  </si>
  <si>
    <t>Andráshida, Apátfa alsó</t>
  </si>
  <si>
    <t>Andráshida, Andráshida utca 16.</t>
  </si>
  <si>
    <t>Ola utca - Platán sor</t>
  </si>
  <si>
    <t>Széchenyi tér</t>
  </si>
  <si>
    <t>Gyógyszertár (Kossuth utca)</t>
  </si>
  <si>
    <t>Kórház (Zrínyi utca)</t>
  </si>
  <si>
    <t>6.48</t>
  </si>
  <si>
    <t xml:space="preserve">Vasútállomás </t>
  </si>
  <si>
    <t>Vasútállomás (ABC)</t>
  </si>
  <si>
    <r>
      <t xml:space="preserve">A jelzett járat továbbközlekedik a 4-es jelzésű vonalon a Vasútállomásig. </t>
    </r>
    <r>
      <rPr>
        <b/>
        <i/>
        <sz val="11"/>
        <color theme="1"/>
        <rFont val="Calibri"/>
        <family val="2"/>
        <charset val="238"/>
        <scheme val="minor"/>
      </rPr>
      <t>A csak oda irányban érintett megállóhelyeken felszálló, illetve a csak vissza irányban érintett megállóhelyeken leszálló utasok Zalabesenyő, bolt megállóhelyen új menetjegy érvényesítése nélkül átutazhatnak.</t>
    </r>
  </si>
  <si>
    <r>
      <t xml:space="preserve">A jelzett járat továbbközlekedik a 14-es jelzésű vonalon Andráshida, Sportpályáig. </t>
    </r>
    <r>
      <rPr>
        <b/>
        <i/>
        <sz val="11"/>
        <color theme="1"/>
        <rFont val="Calibri"/>
        <family val="2"/>
        <charset val="238"/>
        <scheme val="minor"/>
      </rPr>
      <t>A csak oda irányban érintett megállóhelyeken felszálló, illetve a csak vissza irányban érintett megállóhelyeken leszálló utasok Zalabesenyő, bolt megállóhelyen új menetjegy érvényesítése nélkül átutazhatnak.</t>
    </r>
  </si>
  <si>
    <t>A helyi díjszabással is igénybe vehető regionális járatok a Vasútállomás helyett a Vasútállomás (ABC) megállóhelyen állnak meg.</t>
  </si>
  <si>
    <r>
      <t xml:space="preserve">Munkanapokon
</t>
    </r>
    <r>
      <rPr>
        <i/>
        <sz val="13"/>
        <color theme="0"/>
        <rFont val="Frutiger Next Pro"/>
        <family val="2"/>
      </rPr>
      <t>On workdays</t>
    </r>
  </si>
  <si>
    <t>AS</t>
  </si>
  <si>
    <t>1 Andráshida - (Apátfa) - Vasútállomás</t>
  </si>
  <si>
    <t>4 Autóbusz-állomás - Vasútállomás - (Zalabesenyő) - Botfa</t>
  </si>
  <si>
    <t>14 Andráshida - (Apátfa) - Vasútállomás - (Zalabesenyő) - Botfa</t>
  </si>
  <si>
    <t>2, 2A</t>
  </si>
  <si>
    <t>Ganz Ábrahám Szakközépiskola ► Autóbusz-állomás</t>
  </si>
  <si>
    <r>
      <t xml:space="preserve">Tanítási napokon / </t>
    </r>
    <r>
      <rPr>
        <i/>
        <sz val="13"/>
        <color theme="0"/>
        <rFont val="Frutiger Next Pro"/>
        <family val="2"/>
      </rPr>
      <t>On schooldays</t>
    </r>
  </si>
  <si>
    <t>2E</t>
  </si>
  <si>
    <t>Ganz Ábrahám Szakközépiskola</t>
  </si>
  <si>
    <r>
      <t xml:space="preserve">Szombaton
</t>
    </r>
    <r>
      <rPr>
        <i/>
        <sz val="13"/>
        <color theme="0"/>
        <rFont val="Frutiger Next Pro"/>
        <family val="2"/>
      </rPr>
      <t>On Saturdays</t>
    </r>
  </si>
  <si>
    <r>
      <t xml:space="preserve">Vasárnap és ünnepnapokon
</t>
    </r>
    <r>
      <rPr>
        <i/>
        <sz val="13"/>
        <color theme="0"/>
        <rFont val="Frutiger Next Pro"/>
        <family val="2"/>
      </rPr>
      <t>On Sundays and public holidays</t>
    </r>
  </si>
  <si>
    <t>2A</t>
  </si>
  <si>
    <t>Kórház (Göcseji út)</t>
  </si>
  <si>
    <t>Városi fürdő (Göcseji út)</t>
  </si>
  <si>
    <t>Köztemető (Göcseji út)</t>
  </si>
  <si>
    <t>Göcseji úti ABC</t>
  </si>
  <si>
    <t>Csertán Sándor utca</t>
  </si>
  <si>
    <t>Landorhegyi út 34.</t>
  </si>
  <si>
    <t>Gasparich utca - Landorhegyi út</t>
  </si>
  <si>
    <t>Platán sor - Gasparich utca</t>
  </si>
  <si>
    <t>Olai bisztró</t>
  </si>
  <si>
    <t>Berzsenyi utca 15.</t>
  </si>
  <si>
    <t>Tesco</t>
  </si>
  <si>
    <t>Vízmű</t>
  </si>
  <si>
    <t>Praktiker áruház (Zala Park)</t>
  </si>
  <si>
    <t>Csácsbozsok elágazás</t>
  </si>
  <si>
    <t>Csácsbozsok, Bozsoki autóbusz-forduló</t>
  </si>
  <si>
    <t>Csácsbozsok, Nyerges utca 17.</t>
  </si>
  <si>
    <t>Csácsbozsok, Damjanich utca</t>
  </si>
  <si>
    <r>
      <t xml:space="preserve">Szombaton / </t>
    </r>
    <r>
      <rPr>
        <i/>
        <sz val="13"/>
        <color theme="0"/>
        <rFont val="Frutiger Next Pro"/>
        <family val="2"/>
      </rPr>
      <t>On Saturdays</t>
    </r>
  </si>
  <si>
    <r>
      <t xml:space="preserve">Vasárnap és ünnepnapokon / </t>
    </r>
    <r>
      <rPr>
        <i/>
        <sz val="13"/>
        <color theme="0"/>
        <rFont val="Frutiger Next Pro"/>
        <family val="2"/>
      </rPr>
      <t>On Sundays and public holidays</t>
    </r>
  </si>
  <si>
    <t>Csácsbozsok, Csácsi utca</t>
  </si>
  <si>
    <t>Berzsenyi utca 26.</t>
  </si>
  <si>
    <t>Gasparich utca 16.</t>
  </si>
  <si>
    <t>Landorhegyi út 60.</t>
  </si>
  <si>
    <t>Éva presszó</t>
  </si>
  <si>
    <t>3, 13</t>
  </si>
  <si>
    <t>(Kertváros ►) Vasútállomás ► Kaszaháza ► Nekeresd ► Pózva</t>
  </si>
  <si>
    <t>Hegyalja utca 42.</t>
  </si>
  <si>
    <t>Hegyalja utca - Pálóczi utca</t>
  </si>
  <si>
    <t>Hegyalja utca - Sas utca</t>
  </si>
  <si>
    <t>Kertváros, Liszt Ferenc Általános Iskola</t>
  </si>
  <si>
    <t>Kertváros, Szent Család óvoda</t>
  </si>
  <si>
    <t>Kaszaháza</t>
  </si>
  <si>
    <t>Zalaco Zrt.</t>
  </si>
  <si>
    <t>Új köztemető, bejárati út</t>
  </si>
  <si>
    <t>Nekeresd</t>
  </si>
  <si>
    <t>GARTNER Kft.</t>
  </si>
  <si>
    <t>Pózva, Külsőkórház bejárati út</t>
  </si>
  <si>
    <t>Pózva, autóbusz-forduló</t>
  </si>
  <si>
    <t>Pózva, Külsőkórház</t>
  </si>
  <si>
    <t>I</t>
  </si>
  <si>
    <t>3 Vasútállomás - Kaszaháza - Nekeresd - Pózva</t>
  </si>
  <si>
    <t>13 Kertváros - (Vasútállomás) - Kaszaháza - Nekeresd - Pózva</t>
  </si>
  <si>
    <t>Pózva ► Nekeresd ► Kaszaháza ► Vasútállomás (► Kertváros)</t>
  </si>
  <si>
    <t>Mindszentyneum</t>
  </si>
  <si>
    <t>Kertvárosi ABC</t>
  </si>
  <si>
    <t>Kertváros, Eötvös József Általános Iskola</t>
  </si>
  <si>
    <t xml:space="preserve">3 Pózva - Nekeresd - Kaszaháza - Vasútállomás </t>
  </si>
  <si>
    <t xml:space="preserve">13 Pózva - Nekeresd - Kaszaháza - (Vasútállomás) - Kertváros </t>
  </si>
  <si>
    <t>5, 15</t>
  </si>
  <si>
    <t>(Kertváros ►) Autóbusz-állomás ► Neszele ► Ságod</t>
  </si>
  <si>
    <t>T</t>
  </si>
  <si>
    <t>Új köztemető</t>
  </si>
  <si>
    <t>Új köztemető, II. bejárati út</t>
  </si>
  <si>
    <t>Neszele, autóbusz-forduló</t>
  </si>
  <si>
    <t>Ságodi ipartelep</t>
  </si>
  <si>
    <t>Ságod, Termál lakópark</t>
  </si>
  <si>
    <t>Ságod, Termálfürdő (AquaCity)</t>
  </si>
  <si>
    <t>Ságod, presszó</t>
  </si>
  <si>
    <t>Ságod, iskola</t>
  </si>
  <si>
    <t>Ságod, Új utca 2.</t>
  </si>
  <si>
    <t>Ságod, Új utca 14.</t>
  </si>
  <si>
    <t>Ságod, Ságodi út 163.</t>
  </si>
  <si>
    <t>Ságod, Új utca 14. megállóhely után az autóbuszok tovább közlekednek a hurok útvonalon (lásd az ellenkező irányú menetrendet).  A csak oda irányban érintett megállóhelyeken felszálló, illetve a csak vissza irányban érintett megállóhelyeken leszálló utasok új menetjegy érvényesítése nélkül továbbutazhatnak.</t>
  </si>
  <si>
    <t>info</t>
  </si>
  <si>
    <t>5 Autóbusz-állomás - Kaszaháza - Neszele - Ságod (- Rheinmetall)</t>
  </si>
  <si>
    <t>15 Kertváros - Kaszaháza - Neszele - Ságod</t>
  </si>
  <si>
    <t>Ságod ► Neszele ► Autóbusz-állomás (► Kertváros)</t>
  </si>
  <si>
    <t>K</t>
  </si>
  <si>
    <t>É</t>
  </si>
  <si>
    <t>A jelzett járat továbbközlekedik Ságod, Új utca 14. elnevezésű megállóig. A csak oda irányban érintett megállóhelyeken felszálló, illetve a csak vissza irányban érintett megállóhelyeken leszálló utasok új menetjegy érvényesítése nélkül továbbutazhatnak.</t>
  </si>
  <si>
    <r>
      <t xml:space="preserve">A jelzett járat továbbközlekedik a Vasútállomásig. </t>
    </r>
    <r>
      <rPr>
        <b/>
        <i/>
        <sz val="11"/>
        <color theme="1"/>
        <rFont val="Calibri"/>
        <family val="2"/>
        <charset val="238"/>
        <scheme val="minor"/>
      </rPr>
      <t>A csak oda irányban érintett megállóhelyeken felszálló, illetve a csak vissza irányban érintett megállóhelyeken leszálló utasok új menetjegy érvényesítése nélkül továbbutazhatnak.</t>
    </r>
  </si>
  <si>
    <t>A jelzett járat tanítási napokon közlekedik.</t>
  </si>
  <si>
    <t>A jelzett járat tanítási szünet idején közlekedik.</t>
  </si>
  <si>
    <t>5 (Rheinmetall -) Ságod - Neszele - Kaszaháza - Autóbusz-állomás</t>
  </si>
  <si>
    <t>15 Ságod - Neszele - Kaszaháza - Kertváros</t>
  </si>
  <si>
    <t>Autóbusz-állomás/Körmendi út ► Hűtőipari Zrt. ► Szenterzsébethegy</t>
  </si>
  <si>
    <r>
      <t xml:space="preserve">Hétvégén és ünnepnapokon
</t>
    </r>
    <r>
      <rPr>
        <i/>
        <sz val="13"/>
        <color theme="0"/>
        <rFont val="Frutiger Next Pro"/>
        <family val="2"/>
      </rPr>
      <t>At weekends and on public holidays</t>
    </r>
  </si>
  <si>
    <t>Andráshida, Szent István utca</t>
  </si>
  <si>
    <t>Hűtőipari Zrt.</t>
  </si>
  <si>
    <t>Vorhota</t>
  </si>
  <si>
    <t>Szenterzsébethegy elágazás</t>
  </si>
  <si>
    <t>Szenterzsébethegy, Molnárház</t>
  </si>
  <si>
    <t>Szenterzsébethegy, Erzsébethegyi út 32.</t>
  </si>
  <si>
    <t>Szenterzsébethegy, Öreghegy</t>
  </si>
  <si>
    <t>Szenterzsébethegy, kút</t>
  </si>
  <si>
    <t>Szenterzsébethegy, Újhegy</t>
  </si>
  <si>
    <t>Autóbusz-állomás - Olai templom - Szenterzsébethegy</t>
  </si>
  <si>
    <t>Szenterzsébethegy ► Hűtőipari Zrt. ► Autóbusz-állomás</t>
  </si>
  <si>
    <t>Szenterzsébethegy - Olai templom - Autóbusz-állomás</t>
  </si>
  <si>
    <t>7, 6239, 6242, 6428, 6250</t>
  </si>
  <si>
    <t>Autóbusz-állomás (► Tungsram) ► Bazita  ► Kökényesmindszent</t>
  </si>
  <si>
    <t>Mártírok útja (Ady iskola)</t>
  </si>
  <si>
    <t>Városi fürdő (Mártírok útja)</t>
  </si>
  <si>
    <t>Tungsram (GE Hungary)</t>
  </si>
  <si>
    <t>Bazita I/B elágazás</t>
  </si>
  <si>
    <t>Becsali út 59.</t>
  </si>
  <si>
    <t>Becsali út, Borsos-kút</t>
  </si>
  <si>
    <t>Bazita, TV-torony</t>
  </si>
  <si>
    <t>Bazita, Bazitai út 122.</t>
  </si>
  <si>
    <t>Bazita, Bazitai út 77.</t>
  </si>
  <si>
    <t>Bazita, Bazitai út 5.</t>
  </si>
  <si>
    <t>Bazita, Zelefa</t>
  </si>
  <si>
    <t>Bazita, Bazitai út 6.</t>
  </si>
  <si>
    <t>Kökényesmindszenti elágazás</t>
  </si>
  <si>
    <t>Kökényesmindszent, forduló</t>
  </si>
  <si>
    <t>7, 27</t>
  </si>
  <si>
    <t>7 Autóbusz-állomás - Bazita - Kökényesmindszent</t>
  </si>
  <si>
    <t>27 Autóbusz-állomás - Tunsgram (GE Hungary)</t>
  </si>
  <si>
    <t>7, 6242, 6250</t>
  </si>
  <si>
    <t>Kökényesmindszent ► Bazita ► (Tungsram ►) Autóbusz-állomás</t>
  </si>
  <si>
    <t>Landorhegyi út 20.</t>
  </si>
  <si>
    <t>Fiú-diákotthon</t>
  </si>
  <si>
    <t>Landorhegyi ABC</t>
  </si>
  <si>
    <t>7 Kökényesmindszent - Bazita - Autóbusz-állomás</t>
  </si>
  <si>
    <t>27 Tunsgram (GE Hungary) - Autóbusz-állomás</t>
  </si>
  <si>
    <t>9, 19, 19A</t>
  </si>
  <si>
    <t>Kertváros ► Kovács Károly tér ► Páterdomb ► Széchenyi tér ► Kertváros</t>
  </si>
  <si>
    <t>Szombaton
On Saturdays</t>
  </si>
  <si>
    <t>Vasárnap és ünnepnapokon
On Sundays and public holidays</t>
  </si>
  <si>
    <t>19A</t>
  </si>
  <si>
    <t>Kertváros, autóbusz-forduló</t>
  </si>
  <si>
    <t>Kertváros, Erdész utca - Gyimesi utca</t>
  </si>
  <si>
    <t>Kertváros, Erdész utca 16.</t>
  </si>
  <si>
    <t>Kertváros, Átalszegett utca 14.</t>
  </si>
  <si>
    <t xml:space="preserve">Vízmű </t>
  </si>
  <si>
    <t>Báthory utca - Wlassics Gyula utca</t>
  </si>
  <si>
    <t>Páterdomb, Szegfű utca</t>
  </si>
  <si>
    <t>Páterdomb, Kinizsi utca 78.</t>
  </si>
  <si>
    <t>Páterdomb, Baross Gábor utca 59.</t>
  </si>
  <si>
    <t>Páterdomb, Baross Gábor utca 21.</t>
  </si>
  <si>
    <t>Kertváros, Átalszegett utca 19.</t>
  </si>
  <si>
    <t>Kertváros, Erdész utca 21.</t>
  </si>
  <si>
    <t>Ebergény ► Landorhegy ► (Vasútállomás ► Kertváros) ► Csácsbozsok</t>
  </si>
  <si>
    <t>12A</t>
  </si>
  <si>
    <t>Ebergény, tűzoltószertár</t>
  </si>
  <si>
    <t>Ebergény, Nagycsarit utca 2.</t>
  </si>
  <si>
    <t>Egerszeghegy, Gógánforduló</t>
  </si>
  <si>
    <t>Egerszeghegy, közkút</t>
  </si>
  <si>
    <t>Egerszeghegy, Panoráma panzió</t>
  </si>
  <si>
    <t>Egerszeghegy, Ezüstfenyő</t>
  </si>
  <si>
    <t>▼</t>
  </si>
  <si>
    <t>12B</t>
  </si>
  <si>
    <t>Csácsbozsok ► Kovács Károly tér (► Kertváros ► Vasútállomás) ► Ebergény</t>
  </si>
  <si>
    <t>Göcsej áruház</t>
  </si>
  <si>
    <t>Vasútállomás ► Csertán Sándor utca ► Széchenyi tér ► Kertváros ► Kovács Károly tér ► Csertán Sándor utca ► Vasútállomás</t>
  </si>
  <si>
    <r>
      <t xml:space="preserve">Szombaton / </t>
    </r>
    <r>
      <rPr>
        <b/>
        <i/>
        <sz val="13"/>
        <color rgb="FFFFFFFF"/>
        <rFont val="Frutiger Next Pro"/>
        <family val="2"/>
      </rPr>
      <t>On Saturdays</t>
    </r>
  </si>
  <si>
    <t>Kertváros ► Mártírok útja ► Széchenyi tér ► Tesco ► Csácsbozsok</t>
  </si>
  <si>
    <r>
      <t xml:space="preserve">Megállóhelyek
</t>
    </r>
    <r>
      <rPr>
        <i/>
        <sz val="13"/>
        <color theme="0"/>
        <rFont val="Frutiger Next Pro"/>
        <family val="2"/>
      </rPr>
      <t>Stops</t>
    </r>
  </si>
  <si>
    <t>Csácsbozsok ► Tesco ► Kovács Károly té ► Mártírok útja ► Kertváros</t>
  </si>
  <si>
    <t>23E, 24, 24E</t>
  </si>
  <si>
    <t>ADA ► Flex ► Vasútállomás ► Kertváros ► Csertán Sándor utca ► Andráshida</t>
  </si>
  <si>
    <t>23E</t>
  </si>
  <si>
    <t>24E</t>
  </si>
  <si>
    <t>Zalabesenyő elágazó</t>
  </si>
  <si>
    <t>Teskándi elágazó</t>
  </si>
  <si>
    <t xml:space="preserve">23E Flex - Kertváros 24E Flex B - Göcseji út - Olai bisztró 24 Botfa - (ADA) - Flex B - Vasútállomás - Kertváros - Landorhegyi út - Andráshida sportpálya </t>
  </si>
  <si>
    <t xml:space="preserve">24E Flex B - Göcseji út - Olai bisztró </t>
  </si>
  <si>
    <t xml:space="preserve">24 Botfa - (ADA) - Flex B - Vasútállomás - Kertváros - Landorhegyi út - Andráshida sportpálya </t>
  </si>
  <si>
    <t>Andráshida ► Csertán Sándor utca ► Kertváros ► Vasútállomás ► Flex ► ADA ► Botfa</t>
  </si>
  <si>
    <t>Olai bisztró ► Kertváros ► (Autóbusz-állomás ►) Kovács Károly tér ► Ipari park</t>
  </si>
  <si>
    <t>|</t>
  </si>
  <si>
    <t>Inkubátorház (Pernix Pharma)</t>
  </si>
  <si>
    <t>Edelmann</t>
  </si>
  <si>
    <t>Rheinmetall</t>
  </si>
  <si>
    <t>Ipari park ► Széchenyi tér (► Autóbusz-állomás) ► Kertváros ► Olai bisztró</t>
  </si>
  <si>
    <t>Kertváros, Autóbusz-forduló</t>
  </si>
  <si>
    <t>Vasútállomás ► Kertváros ► Csertán Sándor utca ► Széchenyi tér ► Vasútállomás</t>
  </si>
  <si>
    <t>Vasútállomás - Kertváros - Landorhegyi út - Vasútállomás</t>
  </si>
  <si>
    <t>6214, 6216, 6217, 6219, 6220, 6221, 6226, 6230, 6231</t>
  </si>
  <si>
    <t>Autóbusz-állomás ► Vízmű ► Cserlap</t>
  </si>
  <si>
    <t>Csácsi arborétum</t>
  </si>
  <si>
    <t>Cserlap</t>
  </si>
  <si>
    <t>ált. info</t>
  </si>
  <si>
    <t>Az útvonalon helyi jeggyel és bérlettel is igénybe vehető, 6214, 6216, 6217, 6219, 6220, 6221, 6226, 6230 és 6231-es vonalszámú regionális járatok közlekednek.</t>
  </si>
  <si>
    <t>6214, 6216, 6217, 6219, 6220, 6221, 6230</t>
  </si>
  <si>
    <t>Cserlap ► Vízmű ► Autóbusz-állomás</t>
  </si>
  <si>
    <t>1658, 6248, 6250</t>
  </si>
  <si>
    <t>Autóbusz-állomás ► Bazita II. elágazás</t>
  </si>
  <si>
    <r>
      <t xml:space="preserve">Vasárnap és ünnepnapokon
</t>
    </r>
    <r>
      <rPr>
        <i/>
        <sz val="12"/>
        <color theme="0"/>
        <rFont val="Frutiger Next Pro"/>
        <family val="2"/>
      </rPr>
      <t>On Sundays and public holidays</t>
    </r>
  </si>
  <si>
    <t>Vasútállomás (Kisposta)</t>
  </si>
  <si>
    <t>Bazita I. elágazás</t>
  </si>
  <si>
    <t>Kertváros, bejárati út</t>
  </si>
  <si>
    <t>Alsóerdő</t>
  </si>
  <si>
    <t>Aranyoslapi forrás</t>
  </si>
  <si>
    <t>Gálafej</t>
  </si>
  <si>
    <t>Cimpóhegy</t>
  </si>
  <si>
    <t>Bazita II. elágazás</t>
  </si>
  <si>
    <t>1658, 6242, 6248, 6250</t>
  </si>
  <si>
    <t>Bazita II. elágazás ► Autóbusz-állomás</t>
  </si>
  <si>
    <t>5.58</t>
  </si>
  <si>
    <t>munkanapot megelőző munkaszüneti napon közlekedik</t>
  </si>
  <si>
    <t>R1</t>
  </si>
  <si>
    <t>R4</t>
  </si>
  <si>
    <t>R3</t>
  </si>
  <si>
    <r>
      <rPr>
        <strike/>
        <sz val="11"/>
        <color rgb="FFFF0000"/>
        <rFont val="Calibri"/>
        <family val="2"/>
        <charset val="238"/>
        <scheme val="minor"/>
      </rPr>
      <t xml:space="preserve">Olai bisztró </t>
    </r>
    <r>
      <rPr>
        <sz val="11"/>
        <color rgb="FF9C5700"/>
        <rFont val="Calibri"/>
        <family val="2"/>
        <charset val="238"/>
        <scheme val="minor"/>
      </rPr>
      <t>Gasparich utca  16.</t>
    </r>
  </si>
  <si>
    <r>
      <t>Hétvégén és ünnepnapokon /</t>
    </r>
    <r>
      <rPr>
        <i/>
        <sz val="13"/>
        <color theme="0"/>
        <rFont val="Frutiger Next Pro"/>
        <family val="2"/>
      </rPr>
      <t xml:space="preserve"> At weekends and on public holidays</t>
    </r>
  </si>
  <si>
    <t>Gasparich utca  16.</t>
  </si>
  <si>
    <r>
      <t>Hétvégén és ünnepnapokon /</t>
    </r>
    <r>
      <rPr>
        <i/>
        <sz val="12"/>
        <color theme="0"/>
        <rFont val="Frutiger Next Pro"/>
        <family val="2"/>
      </rPr>
      <t xml:space="preserve"> At weekends and on public holidays</t>
    </r>
  </si>
  <si>
    <t>Vasútállomás ► Landorhegy ► Kertváros ► Vasútállomás</t>
  </si>
  <si>
    <t>22A</t>
  </si>
  <si>
    <t>6211/103</t>
  </si>
  <si>
    <t>7398/848 napontás</t>
  </si>
  <si>
    <t>7398/852 napontás</t>
  </si>
  <si>
    <t>7398/854 napontás</t>
  </si>
  <si>
    <t>7398/809</t>
  </si>
  <si>
    <t>7398/839</t>
  </si>
  <si>
    <t>7398/803</t>
  </si>
  <si>
    <t>12, 12A, 12B</t>
  </si>
  <si>
    <t>22, 22A, 2A</t>
  </si>
  <si>
    <t>22, 2A</t>
  </si>
  <si>
    <t>Vasútállomás ► Kertváros ► Landorhegy ► Vasútállomás</t>
  </si>
  <si>
    <t>Vasútállomásig meghosszabbítva közlekedik.</t>
  </si>
  <si>
    <t>s</t>
  </si>
  <si>
    <t>O -Botfa</t>
  </si>
  <si>
    <t>V -Botfa</t>
  </si>
  <si>
    <t>V -Botfa?</t>
  </si>
  <si>
    <t>O -Zbes</t>
  </si>
  <si>
    <t>O -Bartók</t>
  </si>
  <si>
    <t>O -6ház</t>
  </si>
  <si>
    <t>V -Zbes</t>
  </si>
  <si>
    <r>
      <t xml:space="preserve">O -Apátfa </t>
    </r>
    <r>
      <rPr>
        <sz val="11"/>
        <color rgb="FFFF0000"/>
        <rFont val="Calibri"/>
        <family val="2"/>
        <charset val="238"/>
        <scheme val="minor"/>
      </rPr>
      <t>-&gt; a járat leáll</t>
    </r>
  </si>
  <si>
    <t>V -Bartók</t>
  </si>
  <si>
    <t>V -6ház</t>
  </si>
  <si>
    <t>V -Apátfa</t>
  </si>
  <si>
    <t>Hatház</t>
  </si>
  <si>
    <t>Botfa</t>
  </si>
  <si>
    <t>Zalabesenyő</t>
  </si>
  <si>
    <t>Bartók</t>
  </si>
  <si>
    <t>Apátfa</t>
  </si>
  <si>
    <t>Hétvégén és ünnepnapokon / At weekends and on public holidays</t>
  </si>
  <si>
    <r>
      <t xml:space="preserve">V -Apátfa </t>
    </r>
    <r>
      <rPr>
        <sz val="11"/>
        <color rgb="FFFF0000"/>
        <rFont val="Calibri"/>
        <family val="2"/>
        <charset val="238"/>
        <scheme val="minor"/>
      </rPr>
      <t>-&gt; a járat leáll</t>
    </r>
  </si>
  <si>
    <t>menetidő korrekció</t>
  </si>
  <si>
    <t>CS</t>
  </si>
  <si>
    <t>N</t>
  </si>
  <si>
    <t>Zalaco</t>
  </si>
  <si>
    <t>Hatház v2</t>
  </si>
  <si>
    <t>Hatház betérés 4,2 km/iskmn; 781,2 km/év</t>
  </si>
  <si>
    <t>Kórház</t>
  </si>
  <si>
    <t>8:15-től 40 percezik</t>
  </si>
  <si>
    <t>19-es is 40 percezik</t>
  </si>
  <si>
    <r>
      <t>November 1-jén</t>
    </r>
    <r>
      <rPr>
        <i/>
        <sz val="13"/>
        <color theme="0"/>
        <rFont val="Frutiger Next Pro"/>
        <family val="2"/>
      </rPr>
      <t xml:space="preserve"> / On 1 November</t>
    </r>
  </si>
  <si>
    <t>5T</t>
  </si>
  <si>
    <t>Kovács Károly tér ► Új köztemető</t>
  </si>
  <si>
    <t>November 1-jén közlekedő, díjmentesen igénybe vehető járatok.</t>
  </si>
  <si>
    <t>Új köztemető ► Kovács Károly tér</t>
  </si>
  <si>
    <r>
      <t>Megállóhelyek</t>
    </r>
    <r>
      <rPr>
        <i/>
        <sz val="13"/>
        <color theme="0"/>
        <rFont val="Frutiger Next Pro"/>
        <family val="2"/>
      </rPr>
      <t xml:space="preserve"> / Stops</t>
    </r>
  </si>
  <si>
    <r>
      <rPr>
        <b/>
        <sz val="13"/>
        <color theme="0"/>
        <rFont val="Frutiger Next Pro"/>
        <family val="2"/>
      </rPr>
      <t>Megállóhelyek</t>
    </r>
    <r>
      <rPr>
        <i/>
        <sz val="13"/>
        <color theme="0"/>
        <rFont val="Frutiger Next Pro"/>
        <family val="2"/>
      </rPr>
      <t xml:space="preserve"> / Stops</t>
    </r>
  </si>
  <si>
    <t>6275/544</t>
  </si>
  <si>
    <t>Lakossági kérés, Apátfa</t>
  </si>
  <si>
    <t xml:space="preserve">Lakossági kérés, iskolás Hatház </t>
  </si>
  <si>
    <t>MS -Zalabesenyő</t>
  </si>
  <si>
    <t>O - Botfa</t>
  </si>
  <si>
    <t>MS - Zalabesenyő</t>
  </si>
  <si>
    <t>1, 14</t>
  </si>
  <si>
    <t>4, 14</t>
  </si>
  <si>
    <t>O - Zalabesenyő</t>
  </si>
  <si>
    <t>Batók</t>
  </si>
  <si>
    <t>V - Zalabesenyő</t>
  </si>
  <si>
    <t>tanszünetben 5 perccel később, Csácsbozsok fordulóban kiállással</t>
  </si>
  <si>
    <t>tanszünetben 10 perccel később, pótolva a 21-est</t>
  </si>
  <si>
    <r>
      <t xml:space="preserve">Vasútállomásról meghirdetésre kerül, </t>
    </r>
    <r>
      <rPr>
        <b/>
        <sz val="11"/>
        <color theme="1"/>
        <rFont val="Calibri"/>
        <family val="2"/>
        <charset val="238"/>
        <scheme val="minor"/>
      </rPr>
      <t xml:space="preserve">12B </t>
    </r>
    <r>
      <rPr>
        <sz val="11"/>
        <color theme="1"/>
        <rFont val="Calibri"/>
        <family val="2"/>
        <charset val="238"/>
        <scheme val="minor"/>
      </rPr>
      <t>jelzéssel</t>
    </r>
  </si>
  <si>
    <r>
      <t xml:space="preserve">Kórház </t>
    </r>
    <r>
      <rPr>
        <strike/>
        <sz val="11"/>
        <color rgb="FFFF0000"/>
        <rFont val="Frutiger Next Pro"/>
        <family val="2"/>
      </rPr>
      <t>(Zrínyi utca)</t>
    </r>
  </si>
  <si>
    <t>13-as Kertváros párhuzamosság megszűntetése</t>
  </si>
  <si>
    <r>
      <rPr>
        <strike/>
        <sz val="11"/>
        <color rgb="FFFF0000"/>
        <rFont val="Frutiger Next Pro"/>
        <family val="2"/>
      </rPr>
      <t>Kórház (</t>
    </r>
    <r>
      <rPr>
        <sz val="11"/>
        <rFont val="Frutiger Next Pro"/>
        <family val="2"/>
      </rPr>
      <t>Zrínyi utca</t>
    </r>
    <r>
      <rPr>
        <strike/>
        <sz val="11"/>
        <color rgb="FFFF0000"/>
        <rFont val="Frutiger Next Pro"/>
        <family val="2"/>
      </rPr>
      <t>)</t>
    </r>
  </si>
  <si>
    <t>átszállók 12-esre Csácsbozsok felé</t>
  </si>
  <si>
    <t>5 perccel később indul és menetidő korrekcióval közlekedik a Széchenyi térig, 6-osról átszállók</t>
  </si>
  <si>
    <r>
      <t xml:space="preserve">Kórház </t>
    </r>
    <r>
      <rPr>
        <strike/>
        <sz val="11"/>
        <color rgb="FFFF0000"/>
        <rFont val="Frutiger Next Pro"/>
        <family val="2"/>
      </rPr>
      <t>(Göcseji út)</t>
    </r>
  </si>
  <si>
    <t>Botfa felől csatlakozás +5 perc</t>
  </si>
  <si>
    <t>Csertán Sándor utca ► Kovács Károly tér ► Gasparich utca ► Csertán Sándor utca</t>
  </si>
  <si>
    <t>Hétvégén új járatok Edelmann kiszolgálása érdekében</t>
  </si>
  <si>
    <t>6:35-ös menetidőoszlopával közlekedik</t>
  </si>
  <si>
    <t>B1</t>
  </si>
  <si>
    <t>B2</t>
  </si>
  <si>
    <t>km/járat</t>
  </si>
  <si>
    <t>járat/tanszünetes munkanap</t>
  </si>
  <si>
    <t>km/tanszünetes munkanap</t>
  </si>
  <si>
    <t>tanszünetes munkanap 2025-ben</t>
  </si>
  <si>
    <t>tanszünetes munkanap 2025.IV.12. és 2025.XII.31. között</t>
  </si>
  <si>
    <t>megtakarítás naptári évben</t>
  </si>
  <si>
    <t>megtakarítás 2025-ben április 12-i bevezetést feltételezve</t>
  </si>
  <si>
    <r>
      <t xml:space="preserve">Szabadnapokon
</t>
    </r>
    <r>
      <rPr>
        <i/>
        <sz val="13"/>
        <color theme="0"/>
        <rFont val="Frutiger Next Pro"/>
        <family val="2"/>
      </rPr>
      <t>On Saturdays</t>
    </r>
  </si>
  <si>
    <t>Baross liget</t>
  </si>
  <si>
    <r>
      <rPr>
        <strike/>
        <sz val="11"/>
        <color rgb="FFFF0000"/>
        <rFont val="Frutiger Next Pro"/>
        <family val="2"/>
      </rPr>
      <t>Hunyadi utca</t>
    </r>
    <r>
      <rPr>
        <sz val="11"/>
        <color theme="1"/>
        <rFont val="Frutiger Next Pro"/>
        <family val="2"/>
      </rPr>
      <t xml:space="preserve"> Rózsa liget</t>
    </r>
  </si>
  <si>
    <t>Rózsa liget</t>
  </si>
  <si>
    <r>
      <rPr>
        <strike/>
        <sz val="11"/>
        <color rgb="FFFF0000"/>
        <rFont val="Frutiger Next Pro"/>
        <family val="2"/>
      </rPr>
      <t xml:space="preserve">Kórház </t>
    </r>
    <r>
      <rPr>
        <sz val="11"/>
        <rFont val="Frutiger Next Pro"/>
        <family val="2"/>
      </rPr>
      <t xml:space="preserve"> Baross liget</t>
    </r>
  </si>
  <si>
    <r>
      <rPr>
        <strike/>
        <sz val="11"/>
        <color rgb="FFFF0000"/>
        <rFont val="Frutiger Next Pro"/>
        <family val="2"/>
      </rPr>
      <t xml:space="preserve">Hunyadi utca </t>
    </r>
    <r>
      <rPr>
        <sz val="11"/>
        <color theme="1"/>
        <rFont val="Frutiger Next Pro"/>
        <family val="2"/>
      </rPr>
      <t>Rózsa liget</t>
    </r>
  </si>
  <si>
    <t>Kórház főbejárat</t>
  </si>
  <si>
    <t>Kovács Károly tér, Mozi-köz</t>
  </si>
  <si>
    <r>
      <t xml:space="preserve">Kórház főbejárat </t>
    </r>
    <r>
      <rPr>
        <strike/>
        <sz val="11"/>
        <color rgb="FFFF0000"/>
        <rFont val="Frutiger Next Pro"/>
        <family val="2"/>
      </rPr>
      <t xml:space="preserve">(Göcseji út) </t>
    </r>
  </si>
  <si>
    <t>új menetrend</t>
  </si>
  <si>
    <t>Cs</t>
  </si>
  <si>
    <t>Kovács Károly tér - Mozi Köz</t>
  </si>
  <si>
    <r>
      <t xml:space="preserve">Kórház főbejárat </t>
    </r>
    <r>
      <rPr>
        <strike/>
        <sz val="11"/>
        <color rgb="FFFF0000"/>
        <rFont val="Frutiger Next Pro"/>
        <family val="2"/>
      </rPr>
      <t>(Zrínyi utca)</t>
    </r>
  </si>
  <si>
    <t>kocsiállás</t>
  </si>
  <si>
    <t>Petőfi Sándor Általános Iskola</t>
  </si>
  <si>
    <t>tanszünetben Zbes</t>
  </si>
  <si>
    <r>
      <t xml:space="preserve">Kórház </t>
    </r>
    <r>
      <rPr>
        <b/>
        <strike/>
        <sz val="11"/>
        <color rgb="FFFF0000"/>
        <rFont val="Frutiger Next Pro"/>
        <family val="2"/>
      </rPr>
      <t>(Göcseji út)</t>
    </r>
  </si>
  <si>
    <r>
      <t>Kórház</t>
    </r>
    <r>
      <rPr>
        <strike/>
        <sz val="11"/>
        <color rgb="FFFF0000"/>
        <rFont val="Frutiger Next Pro"/>
        <family val="2"/>
      </rPr>
      <t xml:space="preserve"> (Göcseji út)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</si>
</sst>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0.0"/>
    <numFmt numFmtId="166" formatCode="m"/>
  </numFmts>
  <fonts count="55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name val="Frutiger Next Pro"/>
      <family val="2"/>
    </font>
    <font>
      <b/>
      <sz val="22"/>
      <color theme="1"/>
      <name val="Frutiger Next Pro"/>
      <family val="2"/>
    </font>
    <font>
      <sz val="11"/>
      <color theme="1"/>
      <name val="Frutiger Next Pro"/>
      <family val="2"/>
    </font>
    <font>
      <b/>
      <sz val="11"/>
      <color theme="1"/>
      <name val="Frutiger Next Pro"/>
      <family val="2"/>
    </font>
    <font>
      <b/>
      <sz val="13"/>
      <color theme="0"/>
      <name val="Frutiger Next Pro"/>
      <family val="2"/>
    </font>
    <font>
      <i/>
      <sz val="13"/>
      <color theme="0"/>
      <name val="Frutiger Next Pro"/>
      <family val="2"/>
    </font>
    <font>
      <b/>
      <sz val="14"/>
      <color theme="0"/>
      <name val="Frutiger Next Pro"/>
      <family val="2"/>
    </font>
    <font>
      <b/>
      <sz val="18"/>
      <color theme="0"/>
      <name val="Frutiger Next Pro"/>
      <family val="2"/>
    </font>
    <font>
      <sz val="11"/>
      <color theme="1"/>
      <name val="Menetrend 2.2"/>
      <family val="1"/>
      <charset val="2"/>
    </font>
    <font>
      <sz val="13"/>
      <color theme="1"/>
      <name val="Calibri"/>
      <family val="2"/>
      <charset val="238"/>
      <scheme val="minor"/>
    </font>
    <font>
      <b/>
      <sz val="12"/>
      <color theme="0"/>
      <name val="Frutiger Next Pro"/>
      <family val="2"/>
    </font>
    <font>
      <i/>
      <sz val="12"/>
      <color theme="0"/>
      <name val="Frutiger Next Pro"/>
      <family val="2"/>
    </font>
    <font>
      <b/>
      <sz val="11"/>
      <color theme="0"/>
      <name val="Frutiger Next Pro"/>
      <family val="2"/>
    </font>
    <font>
      <b/>
      <sz val="11"/>
      <name val="Menetrend 2.2"/>
      <family val="1"/>
      <charset val="2"/>
    </font>
    <font>
      <sz val="11"/>
      <name val="Calibri"/>
      <family val="2"/>
      <charset val="238"/>
      <scheme val="minor"/>
    </font>
    <font>
      <sz val="11"/>
      <name val="Menetrend 2.2"/>
      <family val="1"/>
      <charset val="2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name val="Frutiger Next Pro"/>
      <family val="2"/>
    </font>
    <font>
      <sz val="11"/>
      <color theme="1"/>
      <name val="Menetrend 2.1"/>
      <family val="1"/>
      <charset val="2"/>
    </font>
    <font>
      <b/>
      <sz val="11"/>
      <name val="Calibri"/>
      <family val="2"/>
      <charset val="238"/>
      <scheme val="minor"/>
    </font>
    <font>
      <b/>
      <sz val="11"/>
      <color theme="1"/>
      <name val="Menetrend 2.2"/>
      <family val="1"/>
      <charset val="2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006100"/>
      <name val="Calibri"/>
      <family val="1"/>
      <charset val="2"/>
    </font>
    <font>
      <b/>
      <sz val="13"/>
      <color rgb="FFFFFFFF"/>
      <name val="Frutiger Next Pro"/>
      <family val="2"/>
    </font>
    <font>
      <sz val="11"/>
      <color rgb="FF000000"/>
      <name val="Frutiger Next Pro"/>
      <family val="2"/>
    </font>
    <font>
      <sz val="11"/>
      <color theme="1"/>
      <name val="Arial"/>
      <family val="2"/>
      <charset val="238"/>
    </font>
    <font>
      <sz val="11"/>
      <name val="Menetrend 2.2"/>
      <family val="1"/>
      <charset val="238"/>
    </font>
    <font>
      <b/>
      <i/>
      <sz val="13"/>
      <color rgb="FFFFFFFF"/>
      <name val="Frutiger Next Pro"/>
      <family val="2"/>
    </font>
    <font>
      <sz val="11"/>
      <color rgb="FF9C5700"/>
      <name val="Calibri"/>
      <family val="2"/>
      <charset val="238"/>
      <scheme val="minor"/>
    </font>
    <font>
      <sz val="11"/>
      <color rgb="FFFF0000"/>
      <name val="Frutiger Next Pro"/>
      <family val="2"/>
    </font>
    <font>
      <b/>
      <sz val="11"/>
      <color theme="1"/>
      <name val="Menetrend 2.1"/>
      <family val="1"/>
      <charset val="2"/>
    </font>
    <font>
      <strike/>
      <sz val="11"/>
      <color rgb="FFFF0000"/>
      <name val="Calibri"/>
      <family val="2"/>
      <charset val="238"/>
      <scheme val="minor"/>
    </font>
    <font>
      <b/>
      <sz val="13"/>
      <name val="Frutiger Next Pro"/>
      <family val="2"/>
    </font>
    <font>
      <strike/>
      <sz val="11"/>
      <color rgb="FFFF0000"/>
      <name val="Frutiger Next Pro"/>
      <family val="2"/>
    </font>
    <font>
      <b/>
      <sz val="11"/>
      <name val="Menetrend 2.1"/>
      <family val="1"/>
      <charset val="2"/>
    </font>
    <font>
      <sz val="11"/>
      <color rgb="FF9C0006"/>
      <name val="Calibri"/>
      <family val="2"/>
      <charset val="238"/>
      <scheme val="minor"/>
    </font>
    <font>
      <b/>
      <sz val="13"/>
      <color rgb="FFFFFF00"/>
      <name val="Frutiger Next Pro"/>
      <family val="2"/>
    </font>
    <font>
      <b/>
      <sz val="11"/>
      <color rgb="FFFF0000"/>
      <name val="Calibri"/>
      <family val="2"/>
      <charset val="238"/>
      <scheme val="minor"/>
    </font>
    <font>
      <sz val="11"/>
      <color rgb="FF006100"/>
      <name val="Menetrend 2.2"/>
      <family val="1"/>
      <charset val="2"/>
    </font>
    <font>
      <i/>
      <sz val="11"/>
      <color theme="1"/>
      <name val="Frutiger Next Pro"/>
      <family val="2"/>
    </font>
    <font>
      <sz val="11"/>
      <color theme="1"/>
      <name val="Calibri"/>
      <family val="2"/>
      <charset val="238"/>
      <scheme val="minor"/>
    </font>
    <font>
      <b/>
      <sz val="13"/>
      <color rgb="FFFF0000"/>
      <name val="Frutiger Next Pro"/>
      <family val="2"/>
    </font>
    <font>
      <b/>
      <sz val="11"/>
      <color theme="0"/>
      <name val="Menetrend 2.1"/>
      <family val="1"/>
      <charset val="2"/>
    </font>
    <font>
      <sz val="13"/>
      <color theme="0"/>
      <name val="Frutiger Next Pro"/>
      <family val="2"/>
    </font>
    <font>
      <sz val="11"/>
      <color theme="0"/>
      <name val="Calibri"/>
      <family val="2"/>
      <charset val="238"/>
      <scheme val="minor"/>
    </font>
    <font>
      <strike/>
      <sz val="11"/>
      <color rgb="FF9C0006"/>
      <name val="Calibri"/>
      <family val="2"/>
      <charset val="238"/>
      <scheme val="minor"/>
    </font>
    <font>
      <b/>
      <strike/>
      <sz val="11"/>
      <color rgb="FFFF0000"/>
      <name val="Frutiger Next Pro"/>
      <family val="2"/>
    </font>
    <font>
      <b/>
      <strike/>
      <sz val="11"/>
      <color rgb="FFFF0000"/>
      <name val="Frutiger Next Pro"/>
      <family val="2"/>
      <charset val="238"/>
    </font>
    <font>
      <strike/>
      <sz val="11"/>
      <color rgb="FFFF0000"/>
      <name val="Frutiger Next Pro"/>
      <family val="2"/>
      <charset val="238"/>
    </font>
    <font>
      <strike/>
      <sz val="11"/>
      <color rgb="FFFF0000"/>
      <name val="Menetrend 2.2"/>
      <family val="1"/>
      <charset val="238"/>
    </font>
  </fonts>
  <fills count="46">
    <fill>
      <patternFill patternType="none"/>
    </fill>
    <fill>
      <patternFill patternType="gray125"/>
    </fill>
    <fill>
      <patternFill patternType="solid">
        <fgColor rgb="FFFBD9CA"/>
        <bgColor indexed="64"/>
      </patternFill>
    </fill>
    <fill>
      <patternFill patternType="solid">
        <fgColor rgb="FFE2EDCF"/>
        <bgColor indexed="64"/>
      </patternFill>
    </fill>
    <fill>
      <patternFill patternType="solid">
        <fgColor rgb="FFCDD7E0"/>
        <bgColor indexed="64"/>
      </patternFill>
    </fill>
    <fill>
      <patternFill patternType="solid">
        <fgColor rgb="FFEBECE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2A4148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BBA1D"/>
        <bgColor indexed="64"/>
      </patternFill>
    </fill>
    <fill>
      <patternFill patternType="solid">
        <fgColor rgb="FF5B2FFD"/>
        <bgColor indexed="64"/>
      </patternFill>
    </fill>
    <fill>
      <patternFill patternType="solid">
        <fgColor rgb="FF393185"/>
        <bgColor indexed="64"/>
      </patternFill>
    </fill>
    <fill>
      <patternFill patternType="solid">
        <fgColor rgb="FF8078CE"/>
        <bgColor indexed="64"/>
      </patternFill>
    </fill>
    <fill>
      <patternFill patternType="solid">
        <fgColor rgb="FFD2CDE7"/>
        <bgColor indexed="64"/>
      </patternFill>
    </fill>
    <fill>
      <patternFill patternType="solid">
        <fgColor rgb="FFF6B096"/>
        <bgColor indexed="64"/>
      </patternFill>
    </fill>
    <fill>
      <patternFill patternType="solid">
        <fgColor rgb="FFD4EDFC"/>
        <bgColor indexed="64"/>
      </patternFill>
    </fill>
    <fill>
      <patternFill patternType="solid">
        <fgColor rgb="FFC87EA8"/>
        <bgColor indexed="64"/>
      </patternFill>
    </fill>
    <fill>
      <patternFill patternType="solid">
        <fgColor rgb="FF007033"/>
        <bgColor indexed="64"/>
      </patternFill>
    </fill>
    <fill>
      <patternFill patternType="solid">
        <fgColor rgb="FF00984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F7F1A"/>
        <bgColor indexed="64"/>
      </patternFill>
    </fill>
    <fill>
      <patternFill patternType="solid">
        <fgColor rgb="FFC4650E"/>
        <bgColor indexed="64"/>
      </patternFill>
    </fill>
    <fill>
      <patternFill patternType="solid">
        <fgColor rgb="FFD19563"/>
        <bgColor indexed="64"/>
      </patternFill>
    </fill>
    <fill>
      <patternFill patternType="solid">
        <fgColor rgb="FFE31E24"/>
        <bgColor indexed="64"/>
      </patternFill>
    </fill>
    <fill>
      <patternFill patternType="solid">
        <fgColor rgb="FF6984A4"/>
        <bgColor indexed="64"/>
      </patternFill>
    </fill>
    <fill>
      <patternFill patternType="solid">
        <fgColor rgb="FF4F6681"/>
        <bgColor indexed="64"/>
      </patternFill>
    </fill>
    <fill>
      <patternFill patternType="solid">
        <fgColor rgb="FF40526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26D34"/>
        <bgColor indexed="64"/>
      </patternFill>
    </fill>
    <fill>
      <patternFill patternType="solid">
        <fgColor rgb="FF8D1114"/>
        <bgColor indexed="64"/>
      </patternFill>
    </fill>
    <fill>
      <patternFill patternType="solid">
        <fgColor rgb="FF4D897C"/>
        <bgColor indexed="64"/>
      </patternFill>
    </fill>
    <fill>
      <patternFill patternType="solid">
        <fgColor rgb="FFC6EFCE"/>
      </patternFill>
    </fill>
    <fill>
      <patternFill patternType="solid">
        <fgColor rgb="FF2A4148"/>
        <bgColor rgb="FF000000"/>
      </patternFill>
    </fill>
    <fill>
      <patternFill patternType="solid">
        <fgColor rgb="FFB0CB1F"/>
        <bgColor rgb="FF000000"/>
      </patternFill>
    </fill>
    <fill>
      <patternFill patternType="solid">
        <fgColor rgb="FFD6DCE4"/>
        <bgColor rgb="FF000000"/>
      </patternFill>
    </fill>
    <fill>
      <patternFill patternType="solid">
        <fgColor rgb="FFE2EDCF"/>
        <bgColor rgb="FF000000"/>
      </patternFill>
    </fill>
    <fill>
      <patternFill patternType="solid">
        <fgColor rgb="FFFBD9CA"/>
        <bgColor rgb="FF000000"/>
      </patternFill>
    </fill>
    <fill>
      <patternFill patternType="solid">
        <fgColor rgb="FFFFEB9C"/>
      </patternFill>
    </fill>
    <fill>
      <patternFill patternType="solid">
        <fgColor rgb="FFE8464A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7CE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</fills>
  <borders count="2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mediumDashed">
        <color rgb="FFFF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mediumDashed">
        <color rgb="FFFF000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Dashed">
        <color rgb="FFFF0000"/>
      </bottom>
      <diagonal/>
    </border>
    <border>
      <left style="thin">
        <color theme="0"/>
      </left>
      <right style="thin">
        <color theme="0"/>
      </right>
      <top style="mediumDashed">
        <color rgb="FF00B05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6">
    <xf numFmtId="0" fontId="0" fillId="0" borderId="0"/>
    <xf numFmtId="0" fontId="25" fillId="31" borderId="0" applyNumberFormat="0" applyBorder="0" applyAlignment="0" applyProtection="0"/>
    <xf numFmtId="0" fontId="33" fillId="37" borderId="0" applyNumberFormat="0" applyBorder="0" applyAlignment="0" applyProtection="0"/>
    <xf numFmtId="0" fontId="40" fillId="41" borderId="0" applyNumberFormat="0" applyBorder="0" applyAlignment="0" applyProtection="0"/>
    <xf numFmtId="0" fontId="1" fillId="0" borderId="0"/>
    <xf numFmtId="0" fontId="45" fillId="0" borderId="0"/>
  </cellStyleXfs>
  <cellXfs count="348">
    <xf numFmtId="0" fontId="0" fillId="0" borderId="0" xfId="0"/>
    <xf numFmtId="20" fontId="4" fillId="0" borderId="1" xfId="0" applyNumberFormat="1" applyFont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center" vertical="center"/>
    </xf>
    <xf numFmtId="20" fontId="4" fillId="4" borderId="1" xfId="0" applyNumberFormat="1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indent="1"/>
    </xf>
    <xf numFmtId="164" fontId="4" fillId="6" borderId="0" xfId="0" applyNumberFormat="1" applyFont="1" applyFill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4" fillId="5" borderId="1" xfId="0" applyFont="1" applyFill="1" applyBorder="1" applyAlignment="1">
      <alignment horizontal="left" vertical="center" indent="1"/>
    </xf>
    <xf numFmtId="0" fontId="6" fillId="7" borderId="1" xfId="0" applyFont="1" applyFill="1" applyBorder="1" applyAlignment="1">
      <alignment horizontal="left" vertical="center"/>
    </xf>
    <xf numFmtId="0" fontId="6" fillId="7" borderId="5" xfId="0" applyFont="1" applyFill="1" applyBorder="1" applyAlignment="1">
      <alignment vertical="center"/>
    </xf>
    <xf numFmtId="0" fontId="8" fillId="7" borderId="6" xfId="0" applyFont="1" applyFill="1" applyBorder="1" applyAlignment="1" applyProtection="1">
      <alignment horizontal="left" vertical="center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164" fontId="4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top"/>
    </xf>
    <xf numFmtId="0" fontId="10" fillId="6" borderId="0" xfId="0" applyFont="1" applyFill="1" applyAlignment="1">
      <alignment horizontal="center" vertical="center"/>
    </xf>
    <xf numFmtId="0" fontId="11" fillId="0" borderId="0" xfId="0" applyFont="1"/>
    <xf numFmtId="0" fontId="6" fillId="7" borderId="4" xfId="0" applyFont="1" applyFill="1" applyBorder="1" applyAlignment="1">
      <alignment vertical="center"/>
    </xf>
    <xf numFmtId="0" fontId="5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6" fillId="7" borderId="5" xfId="0" applyFont="1" applyFill="1" applyBorder="1" applyAlignment="1">
      <alignment horizontal="left" vertical="center"/>
    </xf>
    <xf numFmtId="0" fontId="2" fillId="6" borderId="0" xfId="0" applyFont="1" applyFill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11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0" fillId="6" borderId="0" xfId="0" applyFont="1" applyFill="1" applyAlignment="1">
      <alignment horizontal="center"/>
    </xf>
    <xf numFmtId="0" fontId="15" fillId="0" borderId="10" xfId="0" applyFont="1" applyBorder="1" applyAlignment="1">
      <alignment horizontal="center" vertical="center"/>
    </xf>
    <xf numFmtId="164" fontId="4" fillId="13" borderId="1" xfId="0" applyNumberFormat="1" applyFont="1" applyFill="1" applyBorder="1" applyAlignment="1">
      <alignment horizontal="center" vertical="center"/>
    </xf>
    <xf numFmtId="164" fontId="4" fillId="14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0" fontId="16" fillId="0" borderId="0" xfId="0" applyFont="1"/>
    <xf numFmtId="0" fontId="10" fillId="0" borderId="0" xfId="0" applyFont="1" applyAlignment="1">
      <alignment horizontal="center"/>
    </xf>
    <xf numFmtId="0" fontId="17" fillId="0" borderId="10" xfId="0" applyFont="1" applyBorder="1" applyAlignment="1">
      <alignment horizontal="center" vertical="center"/>
    </xf>
    <xf numFmtId="164" fontId="4" fillId="15" borderId="1" xfId="0" applyNumberFormat="1" applyFont="1" applyFill="1" applyBorder="1" applyAlignment="1">
      <alignment horizontal="center" vertical="center"/>
    </xf>
    <xf numFmtId="0" fontId="6" fillId="7" borderId="0" xfId="0" applyFont="1" applyFill="1" applyAlignment="1">
      <alignment horizontal="left" vertical="center"/>
    </xf>
    <xf numFmtId="0" fontId="14" fillId="16" borderId="1" xfId="0" applyFont="1" applyFill="1" applyBorder="1" applyAlignment="1">
      <alignment horizontal="center" vertical="center" wrapText="1"/>
    </xf>
    <xf numFmtId="20" fontId="4" fillId="6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0" fontId="14" fillId="17" borderId="1" xfId="0" applyFont="1" applyFill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/>
    </xf>
    <xf numFmtId="0" fontId="19" fillId="0" borderId="0" xfId="0" applyFont="1"/>
    <xf numFmtId="164" fontId="10" fillId="8" borderId="1" xfId="0" applyNumberFormat="1" applyFont="1" applyFill="1" applyBorder="1" applyAlignment="1">
      <alignment horizontal="center" vertical="center"/>
    </xf>
    <xf numFmtId="164" fontId="10" fillId="8" borderId="0" xfId="0" applyNumberFormat="1" applyFont="1" applyFill="1" applyAlignment="1">
      <alignment horizontal="center" vertical="center"/>
    </xf>
    <xf numFmtId="0" fontId="18" fillId="0" borderId="0" xfId="0" applyFont="1"/>
    <xf numFmtId="164" fontId="10" fillId="19" borderId="1" xfId="0" applyNumberFormat="1" applyFont="1" applyFill="1" applyBorder="1" applyAlignment="1">
      <alignment horizontal="center" vertical="center"/>
    </xf>
    <xf numFmtId="164" fontId="10" fillId="19" borderId="0" xfId="0" applyNumberFormat="1" applyFont="1" applyFill="1" applyAlignment="1">
      <alignment horizontal="center" vertical="center"/>
    </xf>
    <xf numFmtId="20" fontId="0" fillId="0" borderId="0" xfId="0" applyNumberFormat="1"/>
    <xf numFmtId="0" fontId="5" fillId="0" borderId="0" xfId="0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10" fillId="14" borderId="0" xfId="0" applyNumberFormat="1" applyFont="1" applyFill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14" fillId="20" borderId="1" xfId="0" applyFont="1" applyFill="1" applyBorder="1" applyAlignment="1">
      <alignment horizontal="center" vertical="center"/>
    </xf>
    <xf numFmtId="0" fontId="14" fillId="21" borderId="1" xfId="0" applyFont="1" applyFill="1" applyBorder="1" applyAlignment="1">
      <alignment horizontal="center" vertical="center"/>
    </xf>
    <xf numFmtId="0" fontId="23" fillId="0" borderId="0" xfId="0" applyFont="1"/>
    <xf numFmtId="20" fontId="0" fillId="0" borderId="0" xfId="0" applyNumberFormat="1" applyAlignment="1">
      <alignment horizontal="center"/>
    </xf>
    <xf numFmtId="0" fontId="18" fillId="6" borderId="0" xfId="0" applyFont="1" applyFill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14" fillId="2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14" fillId="23" borderId="1" xfId="0" applyFont="1" applyFill="1" applyBorder="1" applyAlignment="1">
      <alignment horizontal="center" vertical="center" wrapText="1"/>
    </xf>
    <xf numFmtId="0" fontId="14" fillId="24" borderId="1" xfId="0" applyFont="1" applyFill="1" applyBorder="1" applyAlignment="1">
      <alignment horizontal="center" vertical="center"/>
    </xf>
    <xf numFmtId="0" fontId="14" fillId="25" borderId="1" xfId="0" applyFont="1" applyFill="1" applyBorder="1" applyAlignment="1">
      <alignment horizontal="center" vertical="center"/>
    </xf>
    <xf numFmtId="0" fontId="14" fillId="26" borderId="1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left" vertical="center"/>
    </xf>
    <xf numFmtId="0" fontId="0" fillId="27" borderId="0" xfId="0" applyFill="1"/>
    <xf numFmtId="0" fontId="6" fillId="7" borderId="1" xfId="0" applyFont="1" applyFill="1" applyBorder="1" applyAlignment="1">
      <alignment horizontal="left" vertical="center" wrapText="1"/>
    </xf>
    <xf numFmtId="0" fontId="14" fillId="28" borderId="1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164" fontId="4" fillId="6" borderId="1" xfId="0" applyNumberFormat="1" applyFont="1" applyFill="1" applyBorder="1" applyAlignment="1">
      <alignment horizontal="center" vertical="center"/>
    </xf>
    <xf numFmtId="0" fontId="14" fillId="29" borderId="1" xfId="0" applyFont="1" applyFill="1" applyBorder="1" applyAlignment="1">
      <alignment horizontal="center" vertical="center" wrapText="1"/>
    </xf>
    <xf numFmtId="0" fontId="14" fillId="30" borderId="1" xfId="0" applyFont="1" applyFill="1" applyBorder="1" applyAlignment="1">
      <alignment horizontal="center" vertical="center"/>
    </xf>
    <xf numFmtId="0" fontId="6" fillId="7" borderId="0" xfId="0" applyFont="1" applyFill="1" applyAlignment="1">
      <alignment vertical="center"/>
    </xf>
    <xf numFmtId="20" fontId="21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25" fillId="31" borderId="0" xfId="1"/>
    <xf numFmtId="164" fontId="21" fillId="3" borderId="1" xfId="0" applyNumberFormat="1" applyFont="1" applyFill="1" applyBorder="1" applyAlignment="1">
      <alignment horizontal="center" vertical="center"/>
    </xf>
    <xf numFmtId="0" fontId="26" fillId="0" borderId="0" xfId="0" applyFont="1"/>
    <xf numFmtId="0" fontId="27" fillId="31" borderId="0" xfId="1" applyFont="1" applyAlignment="1">
      <alignment horizontal="center"/>
    </xf>
    <xf numFmtId="0" fontId="28" fillId="32" borderId="13" xfId="0" applyFont="1" applyFill="1" applyBorder="1" applyAlignment="1">
      <alignment horizontal="left" vertical="center"/>
    </xf>
    <xf numFmtId="0" fontId="28" fillId="32" borderId="14" xfId="0" applyFont="1" applyFill="1" applyBorder="1" applyAlignment="1">
      <alignment horizontal="left" vertical="center"/>
    </xf>
    <xf numFmtId="0" fontId="2" fillId="33" borderId="13" xfId="0" applyFont="1" applyFill="1" applyBorder="1" applyAlignment="1">
      <alignment horizontal="center" vertical="center"/>
    </xf>
    <xf numFmtId="164" fontId="29" fillId="34" borderId="13" xfId="0" applyNumberFormat="1" applyFont="1" applyFill="1" applyBorder="1" applyAlignment="1">
      <alignment horizontal="center" vertical="center"/>
    </xf>
    <xf numFmtId="164" fontId="29" fillId="35" borderId="13" xfId="0" applyNumberFormat="1" applyFont="1" applyFill="1" applyBorder="1" applyAlignment="1">
      <alignment horizontal="center" vertical="center"/>
    </xf>
    <xf numFmtId="164" fontId="29" fillId="36" borderId="13" xfId="0" applyNumberFormat="1" applyFont="1" applyFill="1" applyBorder="1" applyAlignment="1">
      <alignment horizontal="center" vertical="center"/>
    </xf>
    <xf numFmtId="20" fontId="29" fillId="0" borderId="13" xfId="0" applyNumberFormat="1" applyFont="1" applyBorder="1" applyAlignment="1">
      <alignment horizontal="center" vertical="center"/>
    </xf>
    <xf numFmtId="20" fontId="29" fillId="0" borderId="15" xfId="0" applyNumberFormat="1" applyFont="1" applyBorder="1" applyAlignment="1">
      <alignment horizontal="center" vertical="center"/>
    </xf>
    <xf numFmtId="0" fontId="0" fillId="6" borderId="0" xfId="0" applyFill="1"/>
    <xf numFmtId="0" fontId="30" fillId="6" borderId="0" xfId="0" applyFont="1" applyFill="1" applyAlignment="1">
      <alignment horizontal="right"/>
    </xf>
    <xf numFmtId="0" fontId="0" fillId="0" borderId="1" xfId="0" applyBorder="1"/>
    <xf numFmtId="0" fontId="0" fillId="6" borderId="1" xfId="0" applyFill="1" applyBorder="1"/>
    <xf numFmtId="0" fontId="30" fillId="6" borderId="1" xfId="0" applyFont="1" applyFill="1" applyBorder="1" applyAlignment="1">
      <alignment horizontal="center"/>
    </xf>
    <xf numFmtId="0" fontId="31" fillId="6" borderId="0" xfId="0" applyFont="1" applyFill="1" applyAlignment="1">
      <alignment horizontal="center" vertical="center"/>
    </xf>
    <xf numFmtId="0" fontId="6" fillId="7" borderId="6" xfId="0" applyFont="1" applyFill="1" applyBorder="1" applyAlignment="1">
      <alignment vertical="center"/>
    </xf>
    <xf numFmtId="0" fontId="22" fillId="6" borderId="0" xfId="0" applyFont="1" applyFill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7" borderId="5" xfId="0" applyFont="1" applyFill="1" applyBorder="1" applyAlignment="1">
      <alignment vertical="center" wrapText="1"/>
    </xf>
    <xf numFmtId="0" fontId="27" fillId="27" borderId="0" xfId="1" applyFont="1" applyFill="1" applyAlignment="1">
      <alignment horizontal="center"/>
    </xf>
    <xf numFmtId="164" fontId="21" fillId="8" borderId="1" xfId="0" applyNumberFormat="1" applyFont="1" applyFill="1" applyBorder="1" applyAlignment="1">
      <alignment horizontal="center" vertical="center"/>
    </xf>
    <xf numFmtId="164" fontId="21" fillId="2" borderId="1" xfId="0" applyNumberFormat="1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164" fontId="0" fillId="0" borderId="0" xfId="0" applyNumberFormat="1"/>
    <xf numFmtId="164" fontId="34" fillId="8" borderId="1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6" fillId="7" borderId="3" xfId="0" applyFont="1" applyFill="1" applyBorder="1" applyAlignment="1">
      <alignment vertical="center"/>
    </xf>
    <xf numFmtId="0" fontId="6" fillId="7" borderId="2" xfId="0" applyFont="1" applyFill="1" applyBorder="1" applyAlignment="1">
      <alignment vertical="center"/>
    </xf>
    <xf numFmtId="0" fontId="0" fillId="0" borderId="0" xfId="0" applyAlignment="1">
      <alignment horizontal="left"/>
    </xf>
    <xf numFmtId="164" fontId="25" fillId="31" borderId="0" xfId="1" applyNumberFormat="1" applyBorder="1" applyAlignment="1">
      <alignment horizontal="center" vertical="center"/>
    </xf>
    <xf numFmtId="164" fontId="4" fillId="27" borderId="1" xfId="0" applyNumberFormat="1" applyFont="1" applyFill="1" applyBorder="1" applyAlignment="1">
      <alignment horizontal="center" vertical="center"/>
    </xf>
    <xf numFmtId="20" fontId="4" fillId="27" borderId="1" xfId="0" applyNumberFormat="1" applyFont="1" applyFill="1" applyBorder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/>
    </xf>
    <xf numFmtId="20" fontId="4" fillId="0" borderId="0" xfId="0" applyNumberFormat="1" applyFont="1" applyAlignment="1">
      <alignment horizontal="center" vertical="center"/>
    </xf>
    <xf numFmtId="0" fontId="33" fillId="37" borderId="1" xfId="2" applyBorder="1" applyAlignment="1">
      <alignment horizontal="left" vertical="center" indent="1"/>
    </xf>
    <xf numFmtId="0" fontId="37" fillId="7" borderId="5" xfId="0" applyFont="1" applyFill="1" applyBorder="1" applyAlignment="1">
      <alignment vertical="center"/>
    </xf>
    <xf numFmtId="0" fontId="16" fillId="6" borderId="1" xfId="0" applyFont="1" applyFill="1" applyBorder="1"/>
    <xf numFmtId="0" fontId="16" fillId="0" borderId="1" xfId="0" applyFont="1" applyBorder="1"/>
    <xf numFmtId="164" fontId="4" fillId="3" borderId="0" xfId="0" applyNumberFormat="1" applyFont="1" applyFill="1" applyAlignment="1">
      <alignment horizontal="center" vertical="center"/>
    </xf>
    <xf numFmtId="164" fontId="38" fillId="8" borderId="1" xfId="0" applyNumberFormat="1" applyFont="1" applyFill="1" applyBorder="1" applyAlignment="1">
      <alignment horizontal="center" vertical="center"/>
    </xf>
    <xf numFmtId="20" fontId="38" fillId="0" borderId="1" xfId="0" applyNumberFormat="1" applyFont="1" applyBorder="1" applyAlignment="1">
      <alignment horizontal="center" vertical="center"/>
    </xf>
    <xf numFmtId="0" fontId="2" fillId="27" borderId="1" xfId="0" applyFont="1" applyFill="1" applyBorder="1" applyAlignment="1">
      <alignment horizontal="center" vertical="top"/>
    </xf>
    <xf numFmtId="0" fontId="10" fillId="27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39" fillId="6" borderId="1" xfId="0" applyFont="1" applyFill="1" applyBorder="1" applyAlignment="1">
      <alignment horizontal="center" vertical="top"/>
    </xf>
    <xf numFmtId="0" fontId="22" fillId="0" borderId="0" xfId="0" applyFont="1" applyAlignment="1">
      <alignment horizontal="center"/>
    </xf>
    <xf numFmtId="0" fontId="14" fillId="38" borderId="1" xfId="0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14" fillId="39" borderId="1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vertical="center"/>
    </xf>
    <xf numFmtId="0" fontId="6" fillId="7" borderId="7" xfId="0" applyFont="1" applyFill="1" applyBorder="1" applyAlignment="1">
      <alignment vertical="center"/>
    </xf>
    <xf numFmtId="20" fontId="2" fillId="0" borderId="1" xfId="0" applyNumberFormat="1" applyFont="1" applyBorder="1" applyAlignment="1">
      <alignment horizontal="center" vertical="center"/>
    </xf>
    <xf numFmtId="0" fontId="14" fillId="40" borderId="1" xfId="0" applyFont="1" applyFill="1" applyBorder="1" applyAlignment="1">
      <alignment horizontal="center" vertical="center" wrapText="1"/>
    </xf>
    <xf numFmtId="0" fontId="17" fillId="6" borderId="1" xfId="0" applyFont="1" applyFill="1" applyBorder="1" applyAlignment="1">
      <alignment horizontal="center" vertical="center" wrapText="1"/>
    </xf>
    <xf numFmtId="0" fontId="8" fillId="7" borderId="5" xfId="0" applyFont="1" applyFill="1" applyBorder="1" applyAlignment="1" applyProtection="1">
      <alignment horizontal="left" vertical="center"/>
      <protection locked="0"/>
    </xf>
    <xf numFmtId="0" fontId="40" fillId="41" borderId="1" xfId="3" applyBorder="1" applyAlignment="1">
      <alignment horizontal="center" vertical="center"/>
    </xf>
    <xf numFmtId="0" fontId="25" fillId="31" borderId="1" xfId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3" fillId="37" borderId="1" xfId="2" applyBorder="1" applyAlignment="1">
      <alignment horizontal="center" vertical="center"/>
    </xf>
    <xf numFmtId="20" fontId="40" fillId="41" borderId="1" xfId="3" applyNumberFormat="1" applyBorder="1" applyAlignment="1">
      <alignment horizontal="center" vertical="center"/>
    </xf>
    <xf numFmtId="164" fontId="40" fillId="41" borderId="1" xfId="3" applyNumberFormat="1" applyBorder="1" applyAlignment="1">
      <alignment horizontal="center" vertical="center"/>
    </xf>
    <xf numFmtId="0" fontId="6" fillId="27" borderId="5" xfId="0" applyFont="1" applyFill="1" applyBorder="1" applyAlignment="1">
      <alignment vertical="center"/>
    </xf>
    <xf numFmtId="20" fontId="25" fillId="31" borderId="1" xfId="1" applyNumberFormat="1" applyBorder="1" applyAlignment="1">
      <alignment horizontal="center" vertical="center"/>
    </xf>
    <xf numFmtId="0" fontId="41" fillId="27" borderId="5" xfId="0" applyFont="1" applyFill="1" applyBorder="1" applyAlignment="1">
      <alignment vertical="center"/>
    </xf>
    <xf numFmtId="164" fontId="33" fillId="37" borderId="1" xfId="2" applyNumberFormat="1" applyBorder="1" applyAlignment="1">
      <alignment horizontal="center" vertical="center"/>
    </xf>
    <xf numFmtId="20" fontId="33" fillId="37" borderId="1" xfId="2" applyNumberFormat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20" fontId="4" fillId="0" borderId="4" xfId="0" applyNumberFormat="1" applyFont="1" applyBorder="1" applyAlignment="1">
      <alignment horizontal="center" vertical="center"/>
    </xf>
    <xf numFmtId="0" fontId="10" fillId="6" borderId="16" xfId="0" applyFont="1" applyFill="1" applyBorder="1" applyAlignment="1">
      <alignment horizontal="center"/>
    </xf>
    <xf numFmtId="14" fontId="0" fillId="0" borderId="0" xfId="0" applyNumberFormat="1"/>
    <xf numFmtId="0" fontId="0" fillId="42" borderId="0" xfId="0" applyFill="1"/>
    <xf numFmtId="0" fontId="42" fillId="42" borderId="0" xfId="0" applyFont="1" applyFill="1"/>
    <xf numFmtId="0" fontId="6" fillId="42" borderId="5" xfId="0" applyFont="1" applyFill="1" applyBorder="1" applyAlignment="1">
      <alignment vertical="center"/>
    </xf>
    <xf numFmtId="0" fontId="40" fillId="41" borderId="0" xfId="3" applyAlignment="1">
      <alignment horizontal="center"/>
    </xf>
    <xf numFmtId="0" fontId="6" fillId="42" borderId="5" xfId="0" applyFont="1" applyFill="1" applyBorder="1" applyAlignment="1">
      <alignment horizontal="left" vertical="center"/>
    </xf>
    <xf numFmtId="164" fontId="25" fillId="31" borderId="1" xfId="1" applyNumberFormat="1" applyBorder="1" applyAlignment="1">
      <alignment horizontal="center" vertical="center"/>
    </xf>
    <xf numFmtId="0" fontId="6" fillId="42" borderId="5" xfId="0" applyFont="1" applyFill="1" applyBorder="1" applyAlignment="1">
      <alignment vertical="center" wrapText="1"/>
    </xf>
    <xf numFmtId="0" fontId="33" fillId="37" borderId="4" xfId="2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0" fontId="26" fillId="0" borderId="0" xfId="0" applyNumberFormat="1" applyFont="1" applyAlignment="1">
      <alignment horizontal="center"/>
    </xf>
    <xf numFmtId="0" fontId="6" fillId="27" borderId="1" xfId="0" applyFont="1" applyFill="1" applyBorder="1" applyAlignment="1">
      <alignment horizontal="left" vertical="center"/>
    </xf>
    <xf numFmtId="0" fontId="6" fillId="27" borderId="5" xfId="0" applyFont="1" applyFill="1" applyBorder="1" applyAlignment="1">
      <alignment horizontal="left" vertical="center"/>
    </xf>
    <xf numFmtId="164" fontId="4" fillId="14" borderId="0" xfId="0" applyNumberFormat="1" applyFont="1" applyFill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20" fontId="4" fillId="0" borderId="18" xfId="0" applyNumberFormat="1" applyFont="1" applyBorder="1" applyAlignment="1">
      <alignment horizontal="center" vertical="center"/>
    </xf>
    <xf numFmtId="20" fontId="4" fillId="0" borderId="19" xfId="0" applyNumberFormat="1" applyFont="1" applyBorder="1" applyAlignment="1">
      <alignment horizontal="center" vertical="center"/>
    </xf>
    <xf numFmtId="0" fontId="5" fillId="5" borderId="17" xfId="0" applyFont="1" applyFill="1" applyBorder="1" applyAlignment="1">
      <alignment horizontal="left" vertical="center" indent="1"/>
    </xf>
    <xf numFmtId="164" fontId="4" fillId="8" borderId="17" xfId="0" applyNumberFormat="1" applyFont="1" applyFill="1" applyBorder="1" applyAlignment="1">
      <alignment horizontal="center" vertical="center"/>
    </xf>
    <xf numFmtId="164" fontId="4" fillId="13" borderId="17" xfId="0" applyNumberFormat="1" applyFont="1" applyFill="1" applyBorder="1" applyAlignment="1">
      <alignment horizontal="center" vertical="center"/>
    </xf>
    <xf numFmtId="164" fontId="4" fillId="3" borderId="20" xfId="0" applyNumberFormat="1" applyFont="1" applyFill="1" applyBorder="1" applyAlignment="1">
      <alignment horizontal="center" vertical="center"/>
    </xf>
    <xf numFmtId="164" fontId="4" fillId="14" borderId="17" xfId="0" applyNumberFormat="1" applyFont="1" applyFill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164" fontId="4" fillId="3" borderId="17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20" fontId="33" fillId="37" borderId="18" xfId="2" applyNumberFormat="1" applyBorder="1" applyAlignment="1">
      <alignment horizontal="center" vertical="center"/>
    </xf>
    <xf numFmtId="0" fontId="5" fillId="0" borderId="10" xfId="0" applyFont="1" applyBorder="1" applyAlignment="1">
      <alignment horizontal="left" vertical="center" indent="1"/>
    </xf>
    <xf numFmtId="20" fontId="4" fillId="0" borderId="10" xfId="0" applyNumberFormat="1" applyFont="1" applyBorder="1" applyAlignment="1">
      <alignment horizontal="center" vertical="center"/>
    </xf>
    <xf numFmtId="20" fontId="33" fillId="37" borderId="10" xfId="2" applyNumberFormat="1" applyBorder="1" applyAlignment="1">
      <alignment horizontal="center" vertical="center"/>
    </xf>
    <xf numFmtId="0" fontId="5" fillId="5" borderId="21" xfId="0" applyFont="1" applyFill="1" applyBorder="1" applyAlignment="1">
      <alignment horizontal="left" vertical="center" indent="1"/>
    </xf>
    <xf numFmtId="164" fontId="4" fillId="8" borderId="21" xfId="0" applyNumberFormat="1" applyFont="1" applyFill="1" applyBorder="1" applyAlignment="1">
      <alignment horizontal="center" vertical="center"/>
    </xf>
    <xf numFmtId="164" fontId="4" fillId="13" borderId="21" xfId="0" applyNumberFormat="1" applyFont="1" applyFill="1" applyBorder="1" applyAlignment="1">
      <alignment horizontal="center" vertical="center"/>
    </xf>
    <xf numFmtId="164" fontId="4" fillId="15" borderId="21" xfId="0" applyNumberFormat="1" applyFont="1" applyFill="1" applyBorder="1" applyAlignment="1">
      <alignment horizontal="center" vertical="center"/>
    </xf>
    <xf numFmtId="164" fontId="33" fillId="37" borderId="21" xfId="2" applyNumberFormat="1" applyBorder="1" applyAlignment="1">
      <alignment horizontal="center" vertical="center"/>
    </xf>
    <xf numFmtId="164" fontId="4" fillId="2" borderId="21" xfId="0" applyNumberFormat="1" applyFont="1" applyFill="1" applyBorder="1" applyAlignment="1">
      <alignment horizontal="center" vertical="center"/>
    </xf>
    <xf numFmtId="164" fontId="4" fillId="14" borderId="21" xfId="0" applyNumberFormat="1" applyFont="1" applyFill="1" applyBorder="1" applyAlignment="1">
      <alignment horizontal="center" vertical="center"/>
    </xf>
    <xf numFmtId="164" fontId="4" fillId="3" borderId="21" xfId="0" applyNumberFormat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left" vertical="center" indent="1"/>
    </xf>
    <xf numFmtId="164" fontId="4" fillId="8" borderId="18" xfId="0" applyNumberFormat="1" applyFont="1" applyFill="1" applyBorder="1" applyAlignment="1">
      <alignment horizontal="center" vertical="center"/>
    </xf>
    <xf numFmtId="164" fontId="4" fillId="13" borderId="18" xfId="0" applyNumberFormat="1" applyFont="1" applyFill="1" applyBorder="1" applyAlignment="1">
      <alignment horizontal="center" vertical="center"/>
    </xf>
    <xf numFmtId="164" fontId="4" fillId="15" borderId="18" xfId="0" applyNumberFormat="1" applyFont="1" applyFill="1" applyBorder="1" applyAlignment="1">
      <alignment horizontal="center" vertical="center"/>
    </xf>
    <xf numFmtId="164" fontId="33" fillId="37" borderId="18" xfId="2" applyNumberFormat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/>
    </xf>
    <xf numFmtId="164" fontId="4" fillId="14" borderId="18" xfId="0" applyNumberFormat="1" applyFont="1" applyFill="1" applyBorder="1" applyAlignment="1">
      <alignment horizontal="center" vertical="center"/>
    </xf>
    <xf numFmtId="164" fontId="4" fillId="3" borderId="18" xfId="0" applyNumberFormat="1" applyFont="1" applyFill="1" applyBorder="1" applyAlignment="1">
      <alignment horizontal="center" vertical="center"/>
    </xf>
    <xf numFmtId="0" fontId="5" fillId="0" borderId="22" xfId="0" applyFont="1" applyBorder="1" applyAlignment="1">
      <alignment horizontal="left" vertical="center" indent="1"/>
    </xf>
    <xf numFmtId="20" fontId="4" fillId="0" borderId="22" xfId="0" applyNumberFormat="1" applyFont="1" applyBorder="1" applyAlignment="1">
      <alignment horizontal="center" vertical="center"/>
    </xf>
    <xf numFmtId="20" fontId="33" fillId="37" borderId="22" xfId="2" applyNumberFormat="1" applyBorder="1" applyAlignment="1">
      <alignment horizontal="center" vertical="center"/>
    </xf>
    <xf numFmtId="164" fontId="33" fillId="37" borderId="22" xfId="2" applyNumberFormat="1" applyBorder="1" applyAlignment="1">
      <alignment horizontal="center" vertical="center"/>
    </xf>
    <xf numFmtId="0" fontId="43" fillId="31" borderId="0" xfId="1" applyFont="1" applyAlignment="1">
      <alignment horizontal="center"/>
    </xf>
    <xf numFmtId="0" fontId="6" fillId="27" borderId="5" xfId="0" applyFont="1" applyFill="1" applyBorder="1" applyAlignment="1">
      <alignment vertical="center" wrapText="1"/>
    </xf>
    <xf numFmtId="20" fontId="44" fillId="0" borderId="1" xfId="0" applyNumberFormat="1" applyFont="1" applyBorder="1" applyAlignment="1">
      <alignment horizontal="left" vertical="center"/>
    </xf>
    <xf numFmtId="0" fontId="40" fillId="41" borderId="1" xfId="3" applyBorder="1" applyAlignment="1">
      <alignment horizontal="center" vertical="center" wrapText="1"/>
    </xf>
    <xf numFmtId="0" fontId="25" fillId="31" borderId="1" xfId="1" applyBorder="1" applyAlignment="1">
      <alignment horizontal="center" vertical="center" wrapText="1"/>
    </xf>
    <xf numFmtId="0" fontId="33" fillId="37" borderId="1" xfId="2" applyBorder="1" applyAlignment="1">
      <alignment horizontal="center" vertical="center" wrapText="1"/>
    </xf>
    <xf numFmtId="0" fontId="4" fillId="5" borderId="1" xfId="4" applyFont="1" applyFill="1" applyBorder="1" applyAlignment="1">
      <alignment horizontal="left" vertical="center" indent="1"/>
    </xf>
    <xf numFmtId="164" fontId="4" fillId="8" borderId="1" xfId="4" applyNumberFormat="1" applyFont="1" applyFill="1" applyBorder="1" applyAlignment="1">
      <alignment horizontal="center" vertical="center"/>
    </xf>
    <xf numFmtId="0" fontId="4" fillId="0" borderId="1" xfId="4" applyFont="1" applyBorder="1" applyAlignment="1">
      <alignment horizontal="left" vertical="center" indent="1"/>
    </xf>
    <xf numFmtId="20" fontId="4" fillId="0" borderId="1" xfId="4" applyNumberFormat="1" applyFont="1" applyBorder="1" applyAlignment="1">
      <alignment horizontal="center" vertical="center"/>
    </xf>
    <xf numFmtId="0" fontId="5" fillId="5" borderId="1" xfId="4" applyFont="1" applyFill="1" applyBorder="1" applyAlignment="1">
      <alignment horizontal="left" vertical="center" indent="1"/>
    </xf>
    <xf numFmtId="164" fontId="5" fillId="8" borderId="1" xfId="4" applyNumberFormat="1" applyFont="1" applyFill="1" applyBorder="1" applyAlignment="1">
      <alignment horizontal="center" vertical="center"/>
    </xf>
    <xf numFmtId="0" fontId="40" fillId="41" borderId="13" xfId="3" applyBorder="1" applyAlignment="1">
      <alignment horizontal="center" vertical="center"/>
    </xf>
    <xf numFmtId="0" fontId="25" fillId="31" borderId="13" xfId="1" applyBorder="1" applyAlignment="1">
      <alignment horizontal="center" vertical="center"/>
    </xf>
    <xf numFmtId="0" fontId="28" fillId="43" borderId="14" xfId="0" applyFont="1" applyFill="1" applyBorder="1" applyAlignment="1">
      <alignment horizontal="left" vertical="center"/>
    </xf>
    <xf numFmtId="0" fontId="25" fillId="31" borderId="1" xfId="1" applyBorder="1" applyAlignment="1">
      <alignment horizontal="left" vertical="center" indent="1"/>
    </xf>
    <xf numFmtId="0" fontId="46" fillId="44" borderId="5" xfId="0" applyFont="1" applyFill="1" applyBorder="1" applyAlignment="1">
      <alignment horizontal="centerContinuous" vertical="center"/>
    </xf>
    <xf numFmtId="0" fontId="46" fillId="27" borderId="5" xfId="0" applyFont="1" applyFill="1" applyBorder="1" applyAlignment="1">
      <alignment vertical="center"/>
    </xf>
    <xf numFmtId="0" fontId="14" fillId="29" borderId="0" xfId="0" applyFont="1" applyFill="1" applyAlignment="1">
      <alignment horizontal="center" vertical="center" wrapText="1"/>
    </xf>
    <xf numFmtId="0" fontId="10" fillId="27" borderId="0" xfId="0" applyFont="1" applyFill="1" applyAlignment="1">
      <alignment horizontal="center"/>
    </xf>
    <xf numFmtId="0" fontId="37" fillId="27" borderId="5" xfId="0" applyFont="1" applyFill="1" applyBorder="1" applyAlignment="1">
      <alignment horizontal="left" vertical="center"/>
    </xf>
    <xf numFmtId="0" fontId="2" fillId="27" borderId="1" xfId="0" applyFont="1" applyFill="1" applyBorder="1" applyAlignment="1">
      <alignment horizontal="center" vertical="center" wrapText="1"/>
    </xf>
    <xf numFmtId="0" fontId="47" fillId="23" borderId="1" xfId="0" applyFont="1" applyFill="1" applyBorder="1" applyAlignment="1">
      <alignment horizontal="center" vertical="center" wrapText="1"/>
    </xf>
    <xf numFmtId="0" fontId="39" fillId="27" borderId="1" xfId="0" applyFont="1" applyFill="1" applyBorder="1" applyAlignment="1">
      <alignment horizontal="center" vertical="center" wrapText="1"/>
    </xf>
    <xf numFmtId="20" fontId="22" fillId="27" borderId="1" xfId="0" applyNumberFormat="1" applyFont="1" applyFill="1" applyBorder="1" applyAlignment="1">
      <alignment horizontal="center" vertical="center"/>
    </xf>
    <xf numFmtId="0" fontId="2" fillId="43" borderId="13" xfId="0" applyFont="1" applyFill="1" applyBorder="1" applyAlignment="1">
      <alignment horizontal="center" vertical="center"/>
    </xf>
    <xf numFmtId="0" fontId="37" fillId="42" borderId="5" xfId="0" applyFont="1" applyFill="1" applyBorder="1" applyAlignment="1">
      <alignment vertical="center"/>
    </xf>
    <xf numFmtId="0" fontId="42" fillId="0" borderId="0" xfId="0" applyFont="1"/>
    <xf numFmtId="0" fontId="10" fillId="42" borderId="0" xfId="0" applyFont="1" applyFill="1" applyAlignment="1">
      <alignment horizontal="center" vertical="center"/>
    </xf>
    <xf numFmtId="0" fontId="2" fillId="42" borderId="1" xfId="0" applyFont="1" applyFill="1" applyBorder="1" applyAlignment="1">
      <alignment horizontal="center" vertical="center"/>
    </xf>
    <xf numFmtId="20" fontId="4" fillId="42" borderId="1" xfId="0" applyNumberFormat="1" applyFont="1" applyFill="1" applyBorder="1" applyAlignment="1">
      <alignment horizontal="center" vertical="center"/>
    </xf>
    <xf numFmtId="164" fontId="4" fillId="42" borderId="1" xfId="0" applyNumberFormat="1" applyFont="1" applyFill="1" applyBorder="1" applyAlignment="1">
      <alignment horizontal="center" vertical="center"/>
    </xf>
    <xf numFmtId="164" fontId="33" fillId="37" borderId="17" xfId="2" applyNumberFormat="1" applyBorder="1" applyAlignment="1">
      <alignment horizontal="center" vertical="center"/>
    </xf>
    <xf numFmtId="0" fontId="21" fillId="0" borderId="1" xfId="0" applyFont="1" applyBorder="1" applyAlignment="1">
      <alignment horizontal="left" vertical="center" indent="1"/>
    </xf>
    <xf numFmtId="20" fontId="21" fillId="0" borderId="13" xfId="0" applyNumberFormat="1" applyFont="1" applyBorder="1" applyAlignment="1">
      <alignment horizontal="center" vertical="center"/>
    </xf>
    <xf numFmtId="20" fontId="21" fillId="0" borderId="15" xfId="0" applyNumberFormat="1" applyFont="1" applyBorder="1" applyAlignment="1">
      <alignment horizontal="center" vertical="center"/>
    </xf>
    <xf numFmtId="0" fontId="21" fillId="5" borderId="1" xfId="0" applyFont="1" applyFill="1" applyBorder="1" applyAlignment="1">
      <alignment horizontal="left" vertical="center" indent="1"/>
    </xf>
    <xf numFmtId="164" fontId="21" fillId="34" borderId="13" xfId="0" applyNumberFormat="1" applyFont="1" applyFill="1" applyBorder="1" applyAlignment="1">
      <alignment horizontal="center" vertical="center"/>
    </xf>
    <xf numFmtId="164" fontId="21" fillId="13" borderId="1" xfId="0" applyNumberFormat="1" applyFont="1" applyFill="1" applyBorder="1" applyAlignment="1">
      <alignment horizontal="center" vertical="center"/>
    </xf>
    <xf numFmtId="164" fontId="21" fillId="15" borderId="1" xfId="0" applyNumberFormat="1" applyFont="1" applyFill="1" applyBorder="1" applyAlignment="1">
      <alignment horizontal="center" vertical="center"/>
    </xf>
    <xf numFmtId="164" fontId="21" fillId="35" borderId="13" xfId="0" applyNumberFormat="1" applyFont="1" applyFill="1" applyBorder="1" applyAlignment="1">
      <alignment horizontal="center" vertical="center"/>
    </xf>
    <xf numFmtId="164" fontId="21" fillId="36" borderId="13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48" fillId="7" borderId="1" xfId="0" applyFont="1" applyFill="1" applyBorder="1" applyAlignment="1">
      <alignment horizontal="left" vertical="center"/>
    </xf>
    <xf numFmtId="0" fontId="9" fillId="7" borderId="0" xfId="0" applyFont="1" applyFill="1" applyAlignment="1">
      <alignment horizontal="center" vertical="center"/>
    </xf>
    <xf numFmtId="0" fontId="49" fillId="0" borderId="0" xfId="0" applyFont="1"/>
    <xf numFmtId="165" fontId="0" fillId="0" borderId="0" xfId="0" applyNumberFormat="1"/>
    <xf numFmtId="0" fontId="6" fillId="45" borderId="5" xfId="0" applyFont="1" applyFill="1" applyBorder="1" applyAlignment="1">
      <alignment vertical="center"/>
    </xf>
    <xf numFmtId="0" fontId="6" fillId="45" borderId="1" xfId="0" applyFont="1" applyFill="1" applyBorder="1" applyAlignment="1">
      <alignment horizontal="left" vertical="center"/>
    </xf>
    <xf numFmtId="0" fontId="6" fillId="45" borderId="5" xfId="0" applyFont="1" applyFill="1" applyBorder="1" applyAlignment="1">
      <alignment horizontal="left" vertical="center"/>
    </xf>
    <xf numFmtId="0" fontId="6" fillId="45" borderId="5" xfId="0" applyFont="1" applyFill="1" applyBorder="1" applyAlignment="1">
      <alignment vertical="center" wrapText="1"/>
    </xf>
    <xf numFmtId="0" fontId="0" fillId="45" borderId="0" xfId="0" applyFill="1"/>
    <xf numFmtId="0" fontId="38" fillId="5" borderId="1" xfId="0" applyFont="1" applyFill="1" applyBorder="1" applyAlignment="1">
      <alignment horizontal="left" vertical="center" indent="1"/>
    </xf>
    <xf numFmtId="164" fontId="36" fillId="37" borderId="1" xfId="2" applyNumberFormat="1" applyFont="1" applyBorder="1" applyAlignment="1">
      <alignment horizontal="center" vertical="center"/>
    </xf>
    <xf numFmtId="164" fontId="38" fillId="13" borderId="1" xfId="0" applyNumberFormat="1" applyFont="1" applyFill="1" applyBorder="1" applyAlignment="1">
      <alignment horizontal="center" vertical="center"/>
    </xf>
    <xf numFmtId="164" fontId="38" fillId="2" borderId="1" xfId="0" applyNumberFormat="1" applyFont="1" applyFill="1" applyBorder="1" applyAlignment="1">
      <alignment horizontal="center" vertical="center"/>
    </xf>
    <xf numFmtId="164" fontId="38" fillId="14" borderId="1" xfId="0" applyNumberFormat="1" applyFont="1" applyFill="1" applyBorder="1" applyAlignment="1">
      <alignment horizontal="center" vertical="center"/>
    </xf>
    <xf numFmtId="164" fontId="38" fillId="3" borderId="1" xfId="0" applyNumberFormat="1" applyFont="1" applyFill="1" applyBorder="1" applyAlignment="1">
      <alignment horizontal="center" vertical="center"/>
    </xf>
    <xf numFmtId="0" fontId="38" fillId="0" borderId="1" xfId="0" applyFont="1" applyBorder="1" applyAlignment="1">
      <alignment horizontal="left" vertical="center" indent="1"/>
    </xf>
    <xf numFmtId="20" fontId="36" fillId="37" borderId="1" xfId="2" applyNumberFormat="1" applyFont="1" applyBorder="1" applyAlignment="1">
      <alignment horizontal="center" vertical="center"/>
    </xf>
    <xf numFmtId="0" fontId="38" fillId="8" borderId="1" xfId="0" applyFont="1" applyFill="1" applyBorder="1" applyAlignment="1">
      <alignment horizontal="center" vertical="center"/>
    </xf>
    <xf numFmtId="164" fontId="38" fillId="15" borderId="1" xfId="0" applyNumberFormat="1" applyFont="1" applyFill="1" applyBorder="1" applyAlignment="1">
      <alignment horizontal="center" vertical="center"/>
    </xf>
    <xf numFmtId="164" fontId="50" fillId="41" borderId="1" xfId="3" applyNumberFormat="1" applyFont="1" applyBorder="1" applyAlignment="1">
      <alignment horizontal="center" vertical="center"/>
    </xf>
    <xf numFmtId="20" fontId="50" fillId="41" borderId="1" xfId="3" applyNumberFormat="1" applyFont="1" applyBorder="1" applyAlignment="1">
      <alignment horizontal="center" vertical="center"/>
    </xf>
    <xf numFmtId="0" fontId="50" fillId="41" borderId="1" xfId="3" applyFont="1" applyBorder="1" applyAlignment="1">
      <alignment horizontal="center" vertical="center"/>
    </xf>
    <xf numFmtId="164" fontId="50" fillId="41" borderId="4" xfId="3" applyNumberFormat="1" applyFont="1" applyBorder="1" applyAlignment="1">
      <alignment horizontal="center" vertical="center"/>
    </xf>
    <xf numFmtId="20" fontId="50" fillId="41" borderId="4" xfId="3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7" borderId="1" xfId="0" applyFont="1" applyFill="1" applyBorder="1" applyAlignment="1">
      <alignment horizontal="center" vertical="center"/>
    </xf>
    <xf numFmtId="20" fontId="38" fillId="0" borderId="0" xfId="0" applyNumberFormat="1" applyFont="1" applyAlignment="1">
      <alignment horizontal="center" vertical="center"/>
    </xf>
    <xf numFmtId="20" fontId="25" fillId="31" borderId="0" xfId="1" applyNumberFormat="1" applyAlignment="1">
      <alignment horizontal="center" vertical="center"/>
    </xf>
    <xf numFmtId="0" fontId="51" fillId="5" borderId="1" xfId="0" applyFont="1" applyFill="1" applyBorder="1" applyAlignment="1">
      <alignment horizontal="left" vertical="center" indent="1"/>
    </xf>
    <xf numFmtId="0" fontId="51" fillId="30" borderId="1" xfId="0" applyFont="1" applyFill="1" applyBorder="1" applyAlignment="1">
      <alignment horizontal="center" vertical="center"/>
    </xf>
    <xf numFmtId="164" fontId="51" fillId="2" borderId="1" xfId="0" applyNumberFormat="1" applyFont="1" applyFill="1" applyBorder="1" applyAlignment="1">
      <alignment horizontal="center" vertical="center"/>
    </xf>
    <xf numFmtId="20" fontId="51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0" fontId="4" fillId="5" borderId="1" xfId="0" applyFont="1" applyFill="1" applyBorder="1" applyAlignment="1">
      <alignment horizontal="right" vertical="center" indent="1"/>
    </xf>
    <xf numFmtId="0" fontId="21" fillId="0" borderId="1" xfId="0" applyFont="1" applyBorder="1" applyAlignment="1">
      <alignment horizontal="right" vertical="center" indent="1"/>
    </xf>
    <xf numFmtId="0" fontId="5" fillId="0" borderId="1" xfId="0" applyFont="1" applyBorder="1" applyAlignment="1">
      <alignment horizontal="right" vertical="center" indent="1"/>
    </xf>
    <xf numFmtId="0" fontId="21" fillId="5" borderId="1" xfId="0" applyFont="1" applyFill="1" applyBorder="1" applyAlignment="1">
      <alignment horizontal="right" vertical="center" indent="1"/>
    </xf>
    <xf numFmtId="0" fontId="4" fillId="0" borderId="23" xfId="0" applyFont="1" applyBorder="1" applyAlignment="1">
      <alignment horizontal="right" vertical="center" indent="1"/>
    </xf>
    <xf numFmtId="0" fontId="25" fillId="31" borderId="23" xfId="1" applyBorder="1" applyAlignment="1">
      <alignment horizontal="left" vertical="center" indent="1"/>
    </xf>
    <xf numFmtId="20" fontId="25" fillId="31" borderId="13" xfId="1" applyNumberFormat="1" applyBorder="1" applyAlignment="1">
      <alignment horizontal="center" vertical="center"/>
    </xf>
    <xf numFmtId="20" fontId="25" fillId="31" borderId="0" xfId="1" applyNumberFormat="1" applyBorder="1" applyAlignment="1">
      <alignment horizontal="center" vertical="center"/>
    </xf>
    <xf numFmtId="164" fontId="25" fillId="31" borderId="13" xfId="1" applyNumberFormat="1" applyBorder="1" applyAlignment="1">
      <alignment horizontal="center" vertical="center"/>
    </xf>
    <xf numFmtId="0" fontId="40" fillId="41" borderId="0" xfId="3" applyAlignment="1">
      <alignment horizontal="center" vertical="center"/>
    </xf>
    <xf numFmtId="0" fontId="25" fillId="31" borderId="1" xfId="1" applyNumberFormat="1" applyBorder="1" applyAlignment="1">
      <alignment horizontal="center" vertical="center"/>
    </xf>
    <xf numFmtId="164" fontId="38" fillId="3" borderId="4" xfId="0" applyNumberFormat="1" applyFont="1" applyFill="1" applyBorder="1" applyAlignment="1">
      <alignment horizontal="center" vertical="center"/>
    </xf>
    <xf numFmtId="164" fontId="38" fillId="14" borderId="0" xfId="0" applyNumberFormat="1" applyFont="1" applyFill="1" applyAlignment="1">
      <alignment horizontal="center" vertical="center"/>
    </xf>
    <xf numFmtId="20" fontId="38" fillId="0" borderId="4" xfId="0" applyNumberFormat="1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52" fillId="5" borderId="1" xfId="0" applyFont="1" applyFill="1" applyBorder="1" applyAlignment="1">
      <alignment horizontal="left" vertical="center" indent="1"/>
    </xf>
    <xf numFmtId="164" fontId="53" fillId="13" borderId="1" xfId="0" applyNumberFormat="1" applyFont="1" applyFill="1" applyBorder="1" applyAlignment="1">
      <alignment horizontal="center" vertical="center"/>
    </xf>
    <xf numFmtId="164" fontId="53" fillId="8" borderId="1" xfId="0" applyNumberFormat="1" applyFont="1" applyFill="1" applyBorder="1" applyAlignment="1">
      <alignment horizontal="center" vertical="center"/>
    </xf>
    <xf numFmtId="0" fontId="54" fillId="6" borderId="0" xfId="0" applyFont="1" applyFill="1" applyAlignment="1">
      <alignment horizontal="center" vertical="center"/>
    </xf>
    <xf numFmtId="164" fontId="53" fillId="2" borderId="1" xfId="0" applyNumberFormat="1" applyFont="1" applyFill="1" applyBorder="1" applyAlignment="1">
      <alignment horizontal="center" vertical="center"/>
    </xf>
    <xf numFmtId="0" fontId="53" fillId="0" borderId="1" xfId="0" applyFont="1" applyBorder="1" applyAlignment="1">
      <alignment horizontal="left" vertical="center" indent="1"/>
    </xf>
    <xf numFmtId="20" fontId="53" fillId="0" borderId="1" xfId="0" applyNumberFormat="1" applyFont="1" applyBorder="1" applyAlignment="1">
      <alignment horizontal="center" vertical="center"/>
    </xf>
    <xf numFmtId="0" fontId="53" fillId="5" borderId="1" xfId="0" applyFont="1" applyFill="1" applyBorder="1" applyAlignment="1">
      <alignment horizontal="left" vertical="center" indent="1"/>
    </xf>
    <xf numFmtId="164" fontId="29" fillId="35" borderId="0" xfId="0" applyNumberFormat="1" applyFont="1" applyFill="1" applyAlignment="1">
      <alignment horizontal="center" vertical="center"/>
    </xf>
    <xf numFmtId="20" fontId="38" fillId="4" borderId="1" xfId="0" applyNumberFormat="1" applyFont="1" applyFill="1" applyBorder="1" applyAlignment="1">
      <alignment horizontal="center" vertical="center"/>
    </xf>
    <xf numFmtId="164" fontId="38" fillId="6" borderId="0" xfId="0" applyNumberFormat="1" applyFont="1" applyFill="1" applyAlignment="1">
      <alignment horizontal="center" vertical="center"/>
    </xf>
    <xf numFmtId="164" fontId="33" fillId="37" borderId="0" xfId="2" applyNumberFormat="1" applyAlignment="1">
      <alignment horizontal="center" vertical="center"/>
    </xf>
    <xf numFmtId="0" fontId="26" fillId="27" borderId="0" xfId="0" applyFont="1" applyFill="1"/>
    <xf numFmtId="166" fontId="0" fillId="0" borderId="0" xfId="0" applyNumberFormat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64" fontId="25" fillId="31" borderId="0" xfId="1" applyNumberFormat="1" applyAlignment="1">
      <alignment horizontal="center" vertical="center"/>
    </xf>
    <xf numFmtId="164" fontId="51" fillId="3" borderId="1" xfId="0" applyNumberFormat="1" applyFont="1" applyFill="1" applyBorder="1" applyAlignment="1">
      <alignment horizontal="center" vertical="center"/>
    </xf>
    <xf numFmtId="20" fontId="36" fillId="31" borderId="1" xfId="1" applyNumberFormat="1" applyFont="1" applyBorder="1" applyAlignment="1">
      <alignment horizontal="center" vertical="center"/>
    </xf>
    <xf numFmtId="0" fontId="41" fillId="45" borderId="5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27" borderId="6" xfId="0" applyFont="1" applyFill="1" applyBorder="1" applyAlignment="1">
      <alignment horizontal="left" vertical="center" wrapText="1"/>
    </xf>
    <xf numFmtId="0" fontId="6" fillId="27" borderId="5" xfId="0" applyFont="1" applyFill="1" applyBorder="1" applyAlignment="1">
      <alignment horizontal="left" vertical="center" wrapText="1"/>
    </xf>
    <xf numFmtId="0" fontId="6" fillId="27" borderId="4" xfId="0" applyFont="1" applyFill="1" applyBorder="1" applyAlignment="1">
      <alignment horizontal="left" vertical="center" wrapText="1"/>
    </xf>
    <xf numFmtId="0" fontId="6" fillId="7" borderId="6" xfId="0" applyFont="1" applyFill="1" applyBorder="1" applyAlignment="1">
      <alignment horizontal="left" vertical="center" wrapText="1"/>
    </xf>
    <xf numFmtId="0" fontId="6" fillId="7" borderId="5" xfId="0" applyFont="1" applyFill="1" applyBorder="1" applyAlignment="1">
      <alignment horizontal="left" vertical="center" wrapText="1"/>
    </xf>
    <xf numFmtId="0" fontId="8" fillId="7" borderId="9" xfId="0" applyFont="1" applyFill="1" applyBorder="1" applyAlignment="1" applyProtection="1">
      <alignment horizontal="left" vertical="center"/>
      <protection locked="0"/>
    </xf>
    <xf numFmtId="0" fontId="8" fillId="7" borderId="0" xfId="0" applyFont="1" applyFill="1" applyAlignment="1" applyProtection="1">
      <alignment horizontal="left" vertical="center"/>
      <protection locked="0"/>
    </xf>
    <xf numFmtId="0" fontId="6" fillId="7" borderId="9" xfId="0" applyFont="1" applyFill="1" applyBorder="1" applyAlignment="1">
      <alignment horizontal="left" vertical="center" wrapText="1"/>
    </xf>
    <xf numFmtId="0" fontId="6" fillId="7" borderId="0" xfId="0" applyFont="1" applyFill="1" applyAlignment="1">
      <alignment horizontal="left" vertical="center" wrapText="1"/>
    </xf>
    <xf numFmtId="0" fontId="6" fillId="7" borderId="4" xfId="0" applyFont="1" applyFill="1" applyBorder="1" applyAlignment="1">
      <alignment horizontal="left" vertical="center" wrapText="1"/>
    </xf>
    <xf numFmtId="0" fontId="12" fillId="7" borderId="9" xfId="0" applyFont="1" applyFill="1" applyBorder="1" applyAlignment="1">
      <alignment horizontal="left" vertical="center" wrapText="1"/>
    </xf>
    <xf numFmtId="0" fontId="12" fillId="7" borderId="0" xfId="0" applyFont="1" applyFill="1" applyAlignment="1">
      <alignment horizontal="left" vertical="center" wrapText="1"/>
    </xf>
    <xf numFmtId="0" fontId="18" fillId="27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7" borderId="16" xfId="0" applyFont="1" applyFill="1" applyBorder="1" applyAlignment="1">
      <alignment horizontal="left" vertical="center" wrapText="1"/>
    </xf>
    <xf numFmtId="0" fontId="18" fillId="0" borderId="11" xfId="0" applyFont="1" applyBorder="1" applyAlignment="1">
      <alignment horizontal="left"/>
    </xf>
    <xf numFmtId="0" fontId="6" fillId="7" borderId="5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6" fillId="7" borderId="3" xfId="0" applyFont="1" applyFill="1" applyBorder="1" applyAlignment="1">
      <alignment horizontal="left" vertical="center" wrapText="1"/>
    </xf>
    <xf numFmtId="0" fontId="6" fillId="7" borderId="2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6" fillId="7" borderId="6" xfId="0" applyFont="1" applyFill="1" applyBorder="1" applyAlignment="1">
      <alignment horizontal="left" vertical="center"/>
    </xf>
    <xf numFmtId="0" fontId="6" fillId="7" borderId="4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left" vertical="center" wrapText="1"/>
    </xf>
    <xf numFmtId="0" fontId="12" fillId="7" borderId="7" xfId="0" applyFont="1" applyFill="1" applyBorder="1" applyAlignment="1">
      <alignment horizontal="left" vertical="center" wrapText="1"/>
    </xf>
    <xf numFmtId="0" fontId="6" fillId="7" borderId="8" xfId="0" applyFont="1" applyFill="1" applyBorder="1" applyAlignment="1">
      <alignment horizontal="left" vertical="center" wrapText="1"/>
    </xf>
    <xf numFmtId="0" fontId="6" fillId="7" borderId="7" xfId="0" applyFont="1" applyFill="1" applyBorder="1" applyAlignment="1">
      <alignment horizontal="left" vertical="center" wrapText="1"/>
    </xf>
    <xf numFmtId="0" fontId="6" fillId="7" borderId="12" xfId="0" applyFont="1" applyFill="1" applyBorder="1" applyAlignment="1">
      <alignment horizontal="left" vertical="center" wrapText="1"/>
    </xf>
    <xf numFmtId="0" fontId="6" fillId="7" borderId="7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left" vertical="center"/>
    </xf>
  </cellXfs>
  <cellStyles count="6">
    <cellStyle name="Jó" xfId="1" builtinId="26"/>
    <cellStyle name="Normál" xfId="0" builtinId="0"/>
    <cellStyle name="Normál 2" xfId="5" xr:uid="{9EDFAC7D-CC55-48CF-BFE1-4CF8EFFDF5D4}"/>
    <cellStyle name="Normál 3" xfId="4" xr:uid="{05C4D245-F96F-4AB4-8681-AA5AABE575DA}"/>
    <cellStyle name="Rossz" xfId="3" builtinId="27"/>
    <cellStyle name="Semleges" xfId="2" builtinId="28"/>
  </cellStyles>
  <dxfs count="3">
    <dxf>
      <font>
        <b/>
        <i val="0"/>
      </font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996600"/>
      <color rgb="FF42766B"/>
      <color rgb="FFE8464A"/>
      <color rgb="FF642A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117549</xdr:colOff>
      <xdr:row>19</xdr:row>
      <xdr:rowOff>81870</xdr:rowOff>
    </xdr:from>
    <xdr:to>
      <xdr:col>3</xdr:col>
      <xdr:colOff>325570</xdr:colOff>
      <xdr:row>20</xdr:row>
      <xdr:rowOff>99391</xdr:rowOff>
    </xdr:to>
    <xdr:pic>
      <xdr:nvPicPr>
        <xdr:cNvPr id="3" name="Kép 2">
          <a:extLst>
            <a:ext uri="{FF2B5EF4-FFF2-40B4-BE49-F238E27FC236}">
              <a16:creationId xmlns:a16="http://schemas.microsoft.com/office/drawing/2014/main" id="{E06ADE58-314C-BEE0-063A-B3E05EDAC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8158" y="3925000"/>
          <a:ext cx="208021" cy="2080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CE430-E15C-48FE-866D-37D5956427ED}">
  <sheetPr codeName="Munka1">
    <tabColor rgb="FFFFFF00"/>
  </sheetPr>
  <dimension ref="A1:CJ73"/>
  <sheetViews>
    <sheetView topLeftCell="A5" zoomScale="70" zoomScaleNormal="70" workbookViewId="0">
      <selection activeCell="P5" sqref="P5:Q58"/>
    </sheetView>
  </sheetViews>
  <sheetFormatPr defaultRowHeight="15"/>
  <cols>
    <col min="1" max="1" width="13.7109375" bestFit="1" customWidth="1"/>
    <col min="2" max="2" width="47.5703125" bestFit="1" customWidth="1"/>
    <col min="3" max="88" width="6.7109375" customWidth="1"/>
  </cols>
  <sheetData>
    <row r="1" spans="1:88" ht="24">
      <c r="A1" s="12" t="s">
        <v>356</v>
      </c>
      <c r="B1" s="11" t="s">
        <v>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77"/>
    </row>
    <row r="2" spans="1:88" s="16" customFormat="1" ht="20.100000000000001" customHeight="1">
      <c r="B2" s="9" t="s">
        <v>2</v>
      </c>
      <c r="C2" s="9" t="s">
        <v>3</v>
      </c>
      <c r="D2" s="10"/>
      <c r="E2" s="10"/>
      <c r="F2" s="10"/>
      <c r="G2" s="252"/>
      <c r="H2" s="252"/>
      <c r="I2" s="10"/>
      <c r="J2" s="10"/>
      <c r="K2" s="10"/>
      <c r="L2" s="10"/>
      <c r="M2" s="230" t="s">
        <v>338</v>
      </c>
      <c r="N2" s="158"/>
      <c r="O2" s="10"/>
      <c r="P2" s="315" t="s">
        <v>398</v>
      </c>
      <c r="Q2" s="252"/>
      <c r="R2" s="10"/>
      <c r="S2" s="252"/>
      <c r="T2" s="252"/>
      <c r="U2" s="10"/>
      <c r="V2" s="10"/>
      <c r="W2" s="10"/>
      <c r="X2" s="252"/>
      <c r="Y2" s="252"/>
      <c r="Z2" s="9" t="s">
        <v>3</v>
      </c>
      <c r="AA2" s="10"/>
      <c r="AB2" s="10"/>
      <c r="AC2" s="10"/>
      <c r="AD2" s="252"/>
      <c r="AE2" s="252"/>
      <c r="AF2" s="10"/>
      <c r="AG2" s="10"/>
      <c r="AH2" s="10"/>
      <c r="AI2" s="10"/>
      <c r="AJ2" s="252"/>
      <c r="AK2" s="10"/>
      <c r="AL2" s="10"/>
      <c r="AM2" s="10"/>
      <c r="AN2" s="10"/>
      <c r="AO2" s="10"/>
      <c r="AP2" s="10"/>
      <c r="AQ2" s="10"/>
      <c r="AR2" s="10"/>
      <c r="AS2" s="9" t="s">
        <v>3</v>
      </c>
      <c r="AT2" s="10"/>
      <c r="AU2" s="10"/>
      <c r="AV2" s="10"/>
      <c r="AW2" s="252"/>
      <c r="AX2" s="9" t="s">
        <v>4</v>
      </c>
      <c r="AY2" s="253" t="s">
        <v>332</v>
      </c>
      <c r="AZ2" s="254"/>
      <c r="BA2" s="102"/>
      <c r="BB2" s="102"/>
      <c r="BC2" s="102"/>
      <c r="BD2" s="102"/>
      <c r="BE2" s="102"/>
      <c r="BF2" s="255"/>
      <c r="BG2" s="255"/>
      <c r="BH2" s="102"/>
      <c r="BI2" s="102"/>
      <c r="BJ2" s="102"/>
      <c r="BK2" s="252"/>
      <c r="BL2" s="252"/>
      <c r="BM2" s="102"/>
      <c r="BN2" s="9" t="s">
        <v>4</v>
      </c>
      <c r="BO2" s="102"/>
      <c r="BP2" s="102"/>
      <c r="BQ2" s="102"/>
      <c r="BR2" s="102"/>
      <c r="BS2" s="102"/>
      <c r="BT2" s="252"/>
      <c r="BU2" s="102"/>
      <c r="BV2" s="102"/>
      <c r="BW2" s="252"/>
      <c r="BX2" s="252"/>
      <c r="BY2" s="102"/>
      <c r="BZ2" s="102"/>
      <c r="CA2" s="252"/>
      <c r="CB2" s="252"/>
      <c r="CC2" s="102"/>
      <c r="CD2" s="252"/>
      <c r="CE2" s="252"/>
      <c r="CF2" s="252"/>
      <c r="CG2" s="252"/>
      <c r="CH2" s="252"/>
      <c r="CI2" s="252"/>
      <c r="CJ2" s="252"/>
    </row>
    <row r="3" spans="1:88">
      <c r="A3" s="31"/>
      <c r="B3" s="21"/>
      <c r="C3" s="23">
        <v>1</v>
      </c>
      <c r="D3" s="23">
        <v>1</v>
      </c>
      <c r="E3" s="24">
        <v>14</v>
      </c>
      <c r="F3" s="14">
        <v>6278</v>
      </c>
      <c r="G3" s="141">
        <v>14</v>
      </c>
      <c r="H3" s="142">
        <v>14</v>
      </c>
      <c r="I3" s="24">
        <v>14</v>
      </c>
      <c r="J3" s="14">
        <v>6278</v>
      </c>
      <c r="K3" s="24">
        <v>14</v>
      </c>
      <c r="L3" s="14">
        <v>1622</v>
      </c>
      <c r="M3" s="24">
        <v>14</v>
      </c>
      <c r="N3" s="233">
        <v>14</v>
      </c>
      <c r="O3" s="24">
        <v>14</v>
      </c>
      <c r="P3" s="24">
        <v>14</v>
      </c>
      <c r="Q3" s="24">
        <v>14</v>
      </c>
      <c r="R3" s="23">
        <v>1</v>
      </c>
      <c r="S3" s="141">
        <v>14</v>
      </c>
      <c r="T3" s="142">
        <v>14</v>
      </c>
      <c r="U3" s="14">
        <v>6278</v>
      </c>
      <c r="V3" s="23">
        <v>1</v>
      </c>
      <c r="W3" s="14">
        <v>6278</v>
      </c>
      <c r="X3" s="141">
        <v>14</v>
      </c>
      <c r="Y3" s="142">
        <v>14</v>
      </c>
      <c r="Z3" s="14">
        <v>6255</v>
      </c>
      <c r="AA3" s="14">
        <v>6255</v>
      </c>
      <c r="AB3" s="23">
        <v>1</v>
      </c>
      <c r="AC3" s="144">
        <v>14</v>
      </c>
      <c r="AD3" s="141">
        <v>14</v>
      </c>
      <c r="AE3" s="142">
        <v>14</v>
      </c>
      <c r="AF3" s="24">
        <v>14</v>
      </c>
      <c r="AG3" s="14">
        <v>6275</v>
      </c>
      <c r="AH3" s="23">
        <v>1</v>
      </c>
      <c r="AI3" s="14">
        <v>6275</v>
      </c>
      <c r="AJ3" s="144">
        <v>14</v>
      </c>
      <c r="AK3" s="23">
        <v>1</v>
      </c>
      <c r="AL3" s="24">
        <v>14</v>
      </c>
      <c r="AM3" s="23">
        <v>1</v>
      </c>
      <c r="AN3" s="14">
        <v>6275</v>
      </c>
      <c r="AO3" s="24">
        <v>14</v>
      </c>
      <c r="AP3" s="14">
        <v>6275</v>
      </c>
      <c r="AQ3" s="23">
        <v>1</v>
      </c>
      <c r="AR3" s="23">
        <v>1</v>
      </c>
      <c r="AS3" s="23">
        <v>1</v>
      </c>
      <c r="AT3" s="14">
        <v>6255</v>
      </c>
      <c r="AU3" s="23">
        <v>1</v>
      </c>
      <c r="AV3" s="24">
        <v>14</v>
      </c>
      <c r="AW3" s="144">
        <v>14</v>
      </c>
      <c r="AX3" s="23">
        <v>1</v>
      </c>
      <c r="AY3" s="141">
        <v>14</v>
      </c>
      <c r="AZ3" s="142">
        <v>14</v>
      </c>
      <c r="BA3" s="14">
        <v>6278</v>
      </c>
      <c r="BB3" s="14">
        <v>6275</v>
      </c>
      <c r="BC3" s="24">
        <v>14</v>
      </c>
      <c r="BD3" s="14">
        <v>1622</v>
      </c>
      <c r="BE3" s="24">
        <v>14</v>
      </c>
      <c r="BF3" s="141">
        <v>14</v>
      </c>
      <c r="BG3" s="142">
        <v>14</v>
      </c>
      <c r="BH3" s="14">
        <v>6275</v>
      </c>
      <c r="BI3" s="14">
        <v>6292</v>
      </c>
      <c r="BJ3" s="23">
        <v>1</v>
      </c>
      <c r="BK3" s="141">
        <v>14</v>
      </c>
      <c r="BL3" s="142">
        <v>14</v>
      </c>
      <c r="BM3" s="14">
        <v>6278</v>
      </c>
      <c r="BN3" s="23">
        <v>1</v>
      </c>
      <c r="BO3" s="144">
        <v>14</v>
      </c>
      <c r="BP3" s="23">
        <v>1</v>
      </c>
      <c r="BQ3" s="14">
        <v>6255</v>
      </c>
      <c r="BR3" s="23">
        <v>1</v>
      </c>
      <c r="BS3" s="14">
        <v>6278</v>
      </c>
      <c r="BT3" s="24">
        <v>14</v>
      </c>
      <c r="BU3" s="23">
        <v>1</v>
      </c>
      <c r="BV3" s="14">
        <v>6275</v>
      </c>
      <c r="BW3" s="141">
        <v>14</v>
      </c>
      <c r="BX3" s="142">
        <v>14</v>
      </c>
      <c r="BY3" s="23">
        <v>1</v>
      </c>
      <c r="BZ3" s="14">
        <v>6278</v>
      </c>
      <c r="CA3" s="141">
        <v>14</v>
      </c>
      <c r="CB3" s="142">
        <v>14</v>
      </c>
      <c r="CC3" s="23">
        <v>1</v>
      </c>
      <c r="CD3" s="141">
        <v>14</v>
      </c>
      <c r="CE3" s="142">
        <v>14</v>
      </c>
      <c r="CF3" s="142">
        <v>14</v>
      </c>
      <c r="CG3" s="141">
        <v>1</v>
      </c>
      <c r="CH3" s="142">
        <v>1</v>
      </c>
      <c r="CI3" s="24">
        <v>14</v>
      </c>
      <c r="CJ3" s="144">
        <v>14</v>
      </c>
    </row>
    <row r="4" spans="1:88">
      <c r="A4" s="32"/>
      <c r="B4" s="26"/>
      <c r="C4" s="15"/>
      <c r="D4" s="15"/>
      <c r="E4" s="15"/>
      <c r="F4" s="15"/>
      <c r="G4" s="18" t="s">
        <v>5</v>
      </c>
      <c r="H4" s="18" t="s">
        <v>5</v>
      </c>
      <c r="I4" s="15"/>
      <c r="J4" s="27" t="s">
        <v>6</v>
      </c>
      <c r="K4" s="15"/>
      <c r="L4" s="15"/>
      <c r="M4" s="232" t="s">
        <v>7</v>
      </c>
      <c r="N4" s="232" t="s">
        <v>6</v>
      </c>
      <c r="O4" s="15"/>
      <c r="P4" s="15" t="s">
        <v>6</v>
      </c>
      <c r="Q4" s="15" t="s">
        <v>7</v>
      </c>
      <c r="R4" s="15"/>
      <c r="S4" s="15"/>
      <c r="T4" s="15"/>
      <c r="U4" s="15"/>
      <c r="V4" s="15"/>
      <c r="W4" s="15"/>
      <c r="X4" s="15"/>
      <c r="Y4" s="15"/>
      <c r="Z4" s="33" t="s">
        <v>7</v>
      </c>
      <c r="AA4" s="27" t="s">
        <v>6</v>
      </c>
      <c r="AB4" s="15"/>
      <c r="AC4" s="15"/>
      <c r="AD4" s="15"/>
      <c r="AE4" s="15"/>
      <c r="AF4" s="15"/>
      <c r="AG4" s="15" t="s">
        <v>6</v>
      </c>
      <c r="AH4" s="15"/>
      <c r="AI4" s="15"/>
      <c r="AJ4" s="15"/>
      <c r="AK4" s="15"/>
      <c r="AL4" s="15"/>
      <c r="AM4" s="15"/>
      <c r="AN4" s="15" t="s">
        <v>6</v>
      </c>
      <c r="AO4" s="15"/>
      <c r="AP4" s="15"/>
      <c r="AQ4" s="15"/>
      <c r="AR4" s="15"/>
      <c r="AS4" s="15"/>
      <c r="AT4" s="15"/>
      <c r="AU4" s="15"/>
      <c r="AV4" s="15"/>
      <c r="AW4" s="18" t="s">
        <v>8</v>
      </c>
      <c r="AX4" s="18"/>
      <c r="AY4" s="15"/>
      <c r="AZ4" s="15"/>
      <c r="BA4" s="33" t="s">
        <v>9</v>
      </c>
      <c r="BB4" s="33" t="s">
        <v>10</v>
      </c>
      <c r="BC4" s="18" t="s">
        <v>11</v>
      </c>
      <c r="BD4" s="33" t="s">
        <v>10</v>
      </c>
      <c r="BE4" s="15"/>
      <c r="BF4" s="15"/>
      <c r="BG4" s="15"/>
      <c r="BH4" s="33" t="s">
        <v>10</v>
      </c>
      <c r="BI4" s="33" t="s">
        <v>9</v>
      </c>
      <c r="BJ4" s="15"/>
      <c r="BK4" s="26"/>
      <c r="BL4" s="26"/>
      <c r="BM4" s="33" t="s">
        <v>10</v>
      </c>
      <c r="BN4" s="15"/>
      <c r="BO4" s="33" t="s">
        <v>10</v>
      </c>
      <c r="BP4" s="33" t="s">
        <v>9</v>
      </c>
      <c r="BQ4" s="15"/>
      <c r="BR4" s="15"/>
      <c r="BS4" s="33" t="s">
        <v>10</v>
      </c>
      <c r="BT4" s="15"/>
      <c r="BU4" s="15"/>
      <c r="BV4" s="15"/>
      <c r="BW4" s="15"/>
      <c r="BX4" s="15"/>
      <c r="BY4" s="15"/>
      <c r="BZ4" s="33" t="s">
        <v>10</v>
      </c>
      <c r="CA4" s="26"/>
      <c r="CB4" s="26"/>
      <c r="CC4" s="15"/>
      <c r="CD4" s="26"/>
      <c r="CE4" s="204" t="s">
        <v>67</v>
      </c>
      <c r="CF4" s="204" t="s">
        <v>70</v>
      </c>
      <c r="CG4" s="15"/>
      <c r="CH4" s="15"/>
      <c r="CI4" s="33" t="s">
        <v>10</v>
      </c>
      <c r="CJ4" s="18" t="s">
        <v>8</v>
      </c>
    </row>
    <row r="5" spans="1:88">
      <c r="A5" s="31"/>
      <c r="B5" s="5" t="s">
        <v>12</v>
      </c>
      <c r="C5" s="13"/>
      <c r="D5" s="13"/>
      <c r="E5" s="13">
        <v>0.20833333333333334</v>
      </c>
      <c r="F5" s="13"/>
      <c r="G5" s="13"/>
      <c r="H5" s="13"/>
      <c r="I5" s="13"/>
      <c r="J5" s="28"/>
      <c r="K5" s="13">
        <v>0.25694444444444448</v>
      </c>
      <c r="L5" s="13"/>
      <c r="M5" s="13"/>
      <c r="N5" s="13"/>
      <c r="O5" s="13">
        <v>0.28125</v>
      </c>
      <c r="P5" s="28">
        <v>0.2986111111111111</v>
      </c>
      <c r="Q5" s="34">
        <v>0.2986111111111111</v>
      </c>
      <c r="R5" s="13"/>
      <c r="S5" s="146">
        <v>0.36805555555555558</v>
      </c>
      <c r="T5" s="146"/>
      <c r="U5" s="13"/>
      <c r="V5" s="13"/>
      <c r="W5" s="13"/>
      <c r="X5" s="13">
        <v>0.4513888888888889</v>
      </c>
      <c r="Y5" s="13">
        <v>0.4513888888888889</v>
      </c>
      <c r="Z5" s="34"/>
      <c r="AA5" s="28"/>
      <c r="AB5" s="13"/>
      <c r="AC5" s="267">
        <v>0.52083333333333337</v>
      </c>
      <c r="AD5" s="13">
        <v>0.53472222222222221</v>
      </c>
      <c r="AE5" s="13">
        <v>0.53472222222222221</v>
      </c>
      <c r="AF5" s="13">
        <v>0.5625</v>
      </c>
      <c r="AG5" s="28"/>
      <c r="AH5" s="13"/>
      <c r="AI5" s="13"/>
      <c r="AJ5" s="267">
        <v>0.60416666666666696</v>
      </c>
      <c r="AK5" s="13"/>
      <c r="AL5" s="13">
        <v>0.64583333333333337</v>
      </c>
      <c r="AM5" s="13"/>
      <c r="AN5" s="28"/>
      <c r="AO5" s="13">
        <v>0.6875</v>
      </c>
      <c r="AP5" s="13"/>
      <c r="AQ5" s="13"/>
      <c r="AR5" s="13"/>
      <c r="AS5" s="13"/>
      <c r="AT5" s="13"/>
      <c r="AU5" s="13"/>
      <c r="AV5" s="13">
        <v>0.88194444444444453</v>
      </c>
      <c r="AW5" s="267">
        <v>0.92013888888888884</v>
      </c>
      <c r="AX5" s="2"/>
      <c r="AY5" s="2">
        <v>0.20833333333333334</v>
      </c>
      <c r="AZ5" s="2">
        <v>0.20833333333333334</v>
      </c>
      <c r="BA5" s="29"/>
      <c r="BB5" s="3"/>
      <c r="BC5" s="2"/>
      <c r="BD5" s="3"/>
      <c r="BE5" s="2"/>
      <c r="BF5" s="2">
        <v>0.28472222222222221</v>
      </c>
      <c r="BG5" s="2">
        <v>0.28472222222222221</v>
      </c>
      <c r="BH5" s="3"/>
      <c r="BI5" s="29"/>
      <c r="BJ5" s="2"/>
      <c r="BK5" s="2">
        <v>0.36805555555555558</v>
      </c>
      <c r="BL5" s="146"/>
      <c r="BM5" s="3"/>
      <c r="BN5" s="2"/>
      <c r="BO5" s="267">
        <v>0.4513888888888889</v>
      </c>
      <c r="BP5" s="29"/>
      <c r="BQ5" s="2"/>
      <c r="BR5" s="2"/>
      <c r="BS5" s="3"/>
      <c r="BT5" s="2">
        <v>0.53472222222222221</v>
      </c>
      <c r="BU5" s="2"/>
      <c r="BV5" s="2"/>
      <c r="BW5" s="2">
        <v>0.61805555555555558</v>
      </c>
      <c r="BX5" s="2">
        <v>0.61805555555555558</v>
      </c>
      <c r="BY5" s="2"/>
      <c r="BZ5" s="3"/>
      <c r="CA5" s="2">
        <v>0.70138888888888884</v>
      </c>
      <c r="CB5" s="2">
        <v>0.70138888888888884</v>
      </c>
      <c r="CC5" s="2"/>
      <c r="CD5" s="2">
        <v>0.78472222222222221</v>
      </c>
      <c r="CE5" s="3">
        <v>0.78472222222222221</v>
      </c>
      <c r="CF5" s="29">
        <v>0.78472222222222221</v>
      </c>
      <c r="CG5" s="2"/>
      <c r="CH5" s="2"/>
      <c r="CI5" s="3">
        <v>0.88194444444444453</v>
      </c>
      <c r="CJ5" s="267">
        <v>0.92361111111111116</v>
      </c>
    </row>
    <row r="6" spans="1:88">
      <c r="A6" s="31"/>
      <c r="B6" s="7" t="s">
        <v>13</v>
      </c>
      <c r="C6" s="1"/>
      <c r="D6" s="1"/>
      <c r="E6" s="1">
        <v>0.20902777777777778</v>
      </c>
      <c r="F6" s="1"/>
      <c r="G6" s="1"/>
      <c r="H6" s="1"/>
      <c r="I6" s="1"/>
      <c r="J6" s="1"/>
      <c r="K6" s="1">
        <v>0.25763888888888892</v>
      </c>
      <c r="L6" s="1"/>
      <c r="M6" s="1"/>
      <c r="N6" s="1"/>
      <c r="O6" s="1">
        <v>0.28194444444444444</v>
      </c>
      <c r="P6" s="1">
        <v>0.29930555555555555</v>
      </c>
      <c r="Q6" s="1">
        <v>0.29930555555555555</v>
      </c>
      <c r="R6" s="1"/>
      <c r="S6" s="145">
        <v>0.36875000000000002</v>
      </c>
      <c r="T6" s="145"/>
      <c r="U6" s="1"/>
      <c r="V6" s="1"/>
      <c r="W6" s="1"/>
      <c r="X6" s="1">
        <v>0.45208333333333334</v>
      </c>
      <c r="Y6" s="1">
        <v>0.45208333333333334</v>
      </c>
      <c r="Z6" s="1"/>
      <c r="AA6" s="1"/>
      <c r="AB6" s="1"/>
      <c r="AC6" s="268">
        <v>0.52152777777777781</v>
      </c>
      <c r="AD6" s="1">
        <v>0.53541666666666665</v>
      </c>
      <c r="AE6" s="1">
        <v>0.53541666666666665</v>
      </c>
      <c r="AF6" s="1">
        <v>0.56319444444444444</v>
      </c>
      <c r="AG6" s="1"/>
      <c r="AH6" s="1"/>
      <c r="AI6" s="1"/>
      <c r="AJ6" s="268">
        <v>0.6048611111111114</v>
      </c>
      <c r="AK6" s="1"/>
      <c r="AL6" s="1">
        <v>0.64652777777777781</v>
      </c>
      <c r="AM6" s="1"/>
      <c r="AN6" s="1"/>
      <c r="AO6" s="1">
        <v>0.68819444444444444</v>
      </c>
      <c r="AP6" s="1"/>
      <c r="AQ6" s="1"/>
      <c r="AR6" s="1"/>
      <c r="AS6" s="1"/>
      <c r="AT6" s="1"/>
      <c r="AU6" s="1"/>
      <c r="AV6" s="1">
        <v>0.88263888888888897</v>
      </c>
      <c r="AW6" s="268">
        <v>0.92083333333333328</v>
      </c>
      <c r="AX6" s="1"/>
      <c r="AY6" s="1">
        <v>0.20902777777777778</v>
      </c>
      <c r="AZ6" s="1">
        <v>0.20902777777777778</v>
      </c>
      <c r="BA6" s="1"/>
      <c r="BB6" s="1"/>
      <c r="BC6" s="1"/>
      <c r="BD6" s="1"/>
      <c r="BE6" s="1"/>
      <c r="BF6" s="1">
        <v>0.28541666666666665</v>
      </c>
      <c r="BG6" s="1">
        <v>0.28541666666666665</v>
      </c>
      <c r="BH6" s="1"/>
      <c r="BI6" s="1"/>
      <c r="BJ6" s="1"/>
      <c r="BK6" s="1">
        <v>0.36875000000000002</v>
      </c>
      <c r="BL6" s="145"/>
      <c r="BM6" s="1"/>
      <c r="BN6" s="1"/>
      <c r="BO6" s="268">
        <v>0.45208333333333334</v>
      </c>
      <c r="BP6" s="1"/>
      <c r="BQ6" s="1"/>
      <c r="BR6" s="1"/>
      <c r="BS6" s="1"/>
      <c r="BT6" s="1">
        <v>0.53541666666666665</v>
      </c>
      <c r="BU6" s="1"/>
      <c r="BV6" s="1"/>
      <c r="BW6" s="1">
        <v>0.61875000000000002</v>
      </c>
      <c r="BX6" s="1">
        <v>0.61875000000000002</v>
      </c>
      <c r="BY6" s="1"/>
      <c r="BZ6" s="1"/>
      <c r="CA6" s="1">
        <v>0.70208333333333328</v>
      </c>
      <c r="CB6" s="1">
        <v>0.70208333333333328</v>
      </c>
      <c r="CC6" s="1"/>
      <c r="CD6" s="1">
        <v>0.78541666666666665</v>
      </c>
      <c r="CE6" s="1">
        <v>0.78541666666666665</v>
      </c>
      <c r="CF6" s="1">
        <v>0.78541666666666665</v>
      </c>
      <c r="CG6" s="1"/>
      <c r="CH6" s="1"/>
      <c r="CI6" s="1">
        <v>0.88263888888888897</v>
      </c>
      <c r="CJ6" s="268">
        <v>0.9243055555555556</v>
      </c>
    </row>
    <row r="7" spans="1:88">
      <c r="A7" s="31"/>
      <c r="B7" s="8" t="s">
        <v>14</v>
      </c>
      <c r="C7" s="13"/>
      <c r="D7" s="13"/>
      <c r="E7" s="13">
        <v>0.20972222222222223</v>
      </c>
      <c r="F7" s="13"/>
      <c r="G7" s="13"/>
      <c r="H7" s="13"/>
      <c r="I7" s="13"/>
      <c r="J7" s="28"/>
      <c r="K7" s="13">
        <v>0.25833333333333336</v>
      </c>
      <c r="L7" s="13"/>
      <c r="M7" s="13"/>
      <c r="N7" s="13"/>
      <c r="O7" s="13">
        <v>0.28263888888888888</v>
      </c>
      <c r="P7" s="28">
        <v>0.3</v>
      </c>
      <c r="Q7" s="34">
        <v>0.3</v>
      </c>
      <c r="R7" s="13"/>
      <c r="S7" s="13">
        <v>0.36944444444444446</v>
      </c>
      <c r="T7" s="13">
        <v>0.36944444444444446</v>
      </c>
      <c r="U7" s="13"/>
      <c r="V7" s="13"/>
      <c r="W7" s="13"/>
      <c r="X7" s="13">
        <v>0.45277777777777778</v>
      </c>
      <c r="Y7" s="13">
        <v>0.45277777777777778</v>
      </c>
      <c r="Z7" s="34"/>
      <c r="AA7" s="28"/>
      <c r="AB7" s="13"/>
      <c r="AC7" s="13">
        <v>0.52222222222222225</v>
      </c>
      <c r="AD7" s="13">
        <v>0.53611111111111109</v>
      </c>
      <c r="AE7" s="13">
        <v>0.53611111111111109</v>
      </c>
      <c r="AF7" s="13">
        <v>0.56388888888888888</v>
      </c>
      <c r="AG7" s="28"/>
      <c r="AH7" s="13"/>
      <c r="AI7" s="13"/>
      <c r="AJ7" s="13">
        <v>0.60555555555555585</v>
      </c>
      <c r="AK7" s="13"/>
      <c r="AL7" s="13">
        <v>0.64722222222222225</v>
      </c>
      <c r="AM7" s="13"/>
      <c r="AN7" s="28"/>
      <c r="AO7" s="13">
        <v>0.68888888888888888</v>
      </c>
      <c r="AP7" s="13"/>
      <c r="AQ7" s="13"/>
      <c r="AR7" s="13"/>
      <c r="AS7" s="13"/>
      <c r="AT7" s="13"/>
      <c r="AU7" s="13"/>
      <c r="AV7" s="13">
        <v>0.88333333333333341</v>
      </c>
      <c r="AW7" s="13">
        <v>0.92152777777777772</v>
      </c>
      <c r="AX7" s="2"/>
      <c r="AY7" s="2">
        <v>0.20972222222222223</v>
      </c>
      <c r="AZ7" s="2">
        <v>0.20972222222222223</v>
      </c>
      <c r="BA7" s="29"/>
      <c r="BB7" s="3"/>
      <c r="BC7" s="2"/>
      <c r="BD7" s="3"/>
      <c r="BE7" s="2"/>
      <c r="BF7" s="2">
        <v>0.28611111111111109</v>
      </c>
      <c r="BG7" s="2">
        <v>0.28611111111111109</v>
      </c>
      <c r="BH7" s="3"/>
      <c r="BI7" s="29"/>
      <c r="BJ7" s="2"/>
      <c r="BK7" s="2">
        <v>0.36944444444444446</v>
      </c>
      <c r="BL7" s="3">
        <v>0.36944444444444446</v>
      </c>
      <c r="BM7" s="3"/>
      <c r="BN7" s="2"/>
      <c r="BO7" s="3">
        <v>0.45277777777777778</v>
      </c>
      <c r="BP7" s="29"/>
      <c r="BQ7" s="2"/>
      <c r="BR7" s="2"/>
      <c r="BS7" s="3"/>
      <c r="BT7" s="2">
        <v>0.53611111111111109</v>
      </c>
      <c r="BU7" s="2"/>
      <c r="BV7" s="2"/>
      <c r="BW7" s="2">
        <v>0.61944444444444446</v>
      </c>
      <c r="BX7" s="2">
        <v>0.61944444444444446</v>
      </c>
      <c r="BY7" s="2"/>
      <c r="BZ7" s="3"/>
      <c r="CA7" s="2">
        <v>0.70277777777777772</v>
      </c>
      <c r="CB7" s="2">
        <v>0.70277777777777772</v>
      </c>
      <c r="CC7" s="2"/>
      <c r="CD7" s="2">
        <v>0.78611111111111109</v>
      </c>
      <c r="CE7" s="3">
        <v>0.78611111111111109</v>
      </c>
      <c r="CF7" s="29">
        <v>0.78611111111111109</v>
      </c>
      <c r="CG7" s="2"/>
      <c r="CH7" s="2"/>
      <c r="CI7" s="3">
        <v>0.88333333333333341</v>
      </c>
      <c r="CJ7" s="2">
        <v>0.92500000000000004</v>
      </c>
    </row>
    <row r="8" spans="1:88">
      <c r="A8" s="31"/>
      <c r="B8" s="7" t="s">
        <v>15</v>
      </c>
      <c r="C8" s="1"/>
      <c r="D8" s="1"/>
      <c r="E8" s="1">
        <v>0.21041666666666667</v>
      </c>
      <c r="F8" s="1"/>
      <c r="G8" s="1"/>
      <c r="H8" s="1"/>
      <c r="I8" s="1"/>
      <c r="J8" s="1"/>
      <c r="K8" s="1">
        <v>0.2590277777777778</v>
      </c>
      <c r="L8" s="1"/>
      <c r="M8" s="1"/>
      <c r="N8" s="1"/>
      <c r="O8" s="1">
        <v>0.28333333333333333</v>
      </c>
      <c r="P8" s="1">
        <v>0.30069444444444443</v>
      </c>
      <c r="Q8" s="1">
        <v>0.30069444444444443</v>
      </c>
      <c r="R8" s="1"/>
      <c r="S8" s="1">
        <v>0.37013888888888891</v>
      </c>
      <c r="T8" s="1">
        <v>0.37013888888888891</v>
      </c>
      <c r="U8" s="1"/>
      <c r="V8" s="1"/>
      <c r="W8" s="1"/>
      <c r="X8" s="1">
        <v>0.45347222222222222</v>
      </c>
      <c r="Y8" s="1">
        <v>0.45347222222222222</v>
      </c>
      <c r="Z8" s="1"/>
      <c r="AA8" s="1"/>
      <c r="AB8" s="1"/>
      <c r="AC8" s="1">
        <v>0.5229166666666667</v>
      </c>
      <c r="AD8" s="1">
        <v>0.53680555555555554</v>
      </c>
      <c r="AE8" s="1">
        <v>0.53680555555555554</v>
      </c>
      <c r="AF8" s="1">
        <v>0.56458333333333333</v>
      </c>
      <c r="AG8" s="1"/>
      <c r="AH8" s="1"/>
      <c r="AI8" s="1"/>
      <c r="AJ8" s="1">
        <v>0.60625000000000029</v>
      </c>
      <c r="AK8" s="1"/>
      <c r="AL8" s="1">
        <v>0.6479166666666667</v>
      </c>
      <c r="AM8" s="1"/>
      <c r="AN8" s="1"/>
      <c r="AO8" s="1">
        <v>0.68958333333333333</v>
      </c>
      <c r="AP8" s="1"/>
      <c r="AQ8" s="1"/>
      <c r="AR8" s="1"/>
      <c r="AS8" s="1"/>
      <c r="AT8" s="1"/>
      <c r="AU8" s="1"/>
      <c r="AV8" s="1">
        <v>0.88402777777777786</v>
      </c>
      <c r="AW8" s="1">
        <v>0.92222222222222217</v>
      </c>
      <c r="AX8" s="1"/>
      <c r="AY8" s="1">
        <v>0.21041666666666667</v>
      </c>
      <c r="AZ8" s="1">
        <v>0.21041666666666667</v>
      </c>
      <c r="BA8" s="1"/>
      <c r="BB8" s="1"/>
      <c r="BC8" s="1"/>
      <c r="BD8" s="1"/>
      <c r="BE8" s="1"/>
      <c r="BF8" s="1">
        <v>0.28680555555555554</v>
      </c>
      <c r="BG8" s="1">
        <v>0.28680555555555554</v>
      </c>
      <c r="BH8" s="1"/>
      <c r="BI8" s="1"/>
      <c r="BJ8" s="1"/>
      <c r="BK8" s="1">
        <v>0.37013888888888891</v>
      </c>
      <c r="BL8" s="1">
        <v>0.37013888888888891</v>
      </c>
      <c r="BM8" s="1"/>
      <c r="BN8" s="1"/>
      <c r="BO8" s="1">
        <v>0.45347222222222222</v>
      </c>
      <c r="BP8" s="1"/>
      <c r="BQ8" s="1"/>
      <c r="BR8" s="1"/>
      <c r="BS8" s="1"/>
      <c r="BT8" s="1">
        <v>0.53680555555555554</v>
      </c>
      <c r="BU8" s="1"/>
      <c r="BV8" s="1"/>
      <c r="BW8" s="1">
        <v>0.62013888888888891</v>
      </c>
      <c r="BX8" s="1">
        <v>0.62013888888888891</v>
      </c>
      <c r="BY8" s="1"/>
      <c r="BZ8" s="1"/>
      <c r="CA8" s="1">
        <v>0.70347222222222217</v>
      </c>
      <c r="CB8" s="1">
        <v>0.70347222222222217</v>
      </c>
      <c r="CC8" s="1"/>
      <c r="CD8" s="1">
        <v>0.78680555555555554</v>
      </c>
      <c r="CE8" s="1">
        <v>0.78680555555555554</v>
      </c>
      <c r="CF8" s="1">
        <v>0.78680555555555554</v>
      </c>
      <c r="CG8" s="1"/>
      <c r="CH8" s="1"/>
      <c r="CI8" s="1">
        <v>0.88402777777777786</v>
      </c>
      <c r="CJ8" s="1">
        <v>0.92569444444444449</v>
      </c>
    </row>
    <row r="9" spans="1:88">
      <c r="A9" s="31"/>
      <c r="B9" s="8" t="s">
        <v>16</v>
      </c>
      <c r="C9" s="13"/>
      <c r="D9" s="13"/>
      <c r="E9" s="13">
        <v>0.21111111111111111</v>
      </c>
      <c r="F9" s="13"/>
      <c r="G9" s="13"/>
      <c r="H9" s="13"/>
      <c r="I9" s="13"/>
      <c r="J9" s="28"/>
      <c r="K9" s="13">
        <v>0.25972222222222224</v>
      </c>
      <c r="L9" s="13"/>
      <c r="M9" s="13"/>
      <c r="N9" s="13"/>
      <c r="O9" s="13">
        <v>0.28402777777777777</v>
      </c>
      <c r="P9" s="28">
        <v>0.30138888888888887</v>
      </c>
      <c r="Q9" s="34">
        <v>0.30138888888888887</v>
      </c>
      <c r="R9" s="13"/>
      <c r="S9" s="13">
        <v>0.37083333333333335</v>
      </c>
      <c r="T9" s="13">
        <v>0.37083333333333335</v>
      </c>
      <c r="U9" s="13"/>
      <c r="V9" s="13"/>
      <c r="W9" s="13"/>
      <c r="X9" s="13">
        <v>0.45416666666666666</v>
      </c>
      <c r="Y9" s="13">
        <v>0.45416666666666666</v>
      </c>
      <c r="Z9" s="34"/>
      <c r="AA9" s="28"/>
      <c r="AB9" s="13"/>
      <c r="AC9" s="13">
        <v>0.52361111111111114</v>
      </c>
      <c r="AD9" s="13">
        <v>0.53749999999999998</v>
      </c>
      <c r="AE9" s="13">
        <v>0.53749999999999998</v>
      </c>
      <c r="AF9" s="13">
        <v>0.56527777777777777</v>
      </c>
      <c r="AG9" s="28"/>
      <c r="AH9" s="13"/>
      <c r="AI9" s="13"/>
      <c r="AJ9" s="13">
        <v>0.60694444444444473</v>
      </c>
      <c r="AK9" s="13"/>
      <c r="AL9" s="13">
        <v>0.64861111111111114</v>
      </c>
      <c r="AM9" s="13"/>
      <c r="AN9" s="28"/>
      <c r="AO9" s="13">
        <v>0.69027777777777777</v>
      </c>
      <c r="AP9" s="13"/>
      <c r="AQ9" s="13"/>
      <c r="AR9" s="13"/>
      <c r="AS9" s="13"/>
      <c r="AT9" s="13"/>
      <c r="AU9" s="13"/>
      <c r="AV9" s="13">
        <v>0.8847222222222223</v>
      </c>
      <c r="AW9" s="13">
        <v>0.92291666666666661</v>
      </c>
      <c r="AX9" s="2"/>
      <c r="AY9" s="2">
        <v>0.21111111111111111</v>
      </c>
      <c r="AZ9" s="2">
        <v>0.21111111111111111</v>
      </c>
      <c r="BA9" s="29"/>
      <c r="BB9" s="3"/>
      <c r="BC9" s="2"/>
      <c r="BD9" s="3"/>
      <c r="BE9" s="2"/>
      <c r="BF9" s="2">
        <v>0.28749999999999998</v>
      </c>
      <c r="BG9" s="2">
        <v>0.28749999999999998</v>
      </c>
      <c r="BH9" s="3"/>
      <c r="BI9" s="29"/>
      <c r="BJ9" s="2"/>
      <c r="BK9" s="2">
        <v>0.37083333333333335</v>
      </c>
      <c r="BL9" s="3">
        <v>0.37083333333333335</v>
      </c>
      <c r="BM9" s="3"/>
      <c r="BN9" s="2"/>
      <c r="BO9" s="3">
        <v>0.45416666666666666</v>
      </c>
      <c r="BP9" s="29"/>
      <c r="BQ9" s="2"/>
      <c r="BR9" s="2"/>
      <c r="BS9" s="3"/>
      <c r="BT9" s="2">
        <v>0.53749999999999998</v>
      </c>
      <c r="BU9" s="2"/>
      <c r="BV9" s="2"/>
      <c r="BW9" s="2">
        <v>0.62083333333333335</v>
      </c>
      <c r="BX9" s="2">
        <v>0.62083333333333335</v>
      </c>
      <c r="BY9" s="2"/>
      <c r="BZ9" s="3"/>
      <c r="CA9" s="2">
        <v>0.70416666666666661</v>
      </c>
      <c r="CB9" s="2">
        <v>0.70416666666666661</v>
      </c>
      <c r="CC9" s="2"/>
      <c r="CD9" s="2">
        <v>0.78749999999999998</v>
      </c>
      <c r="CE9" s="3">
        <v>0.78749999999999998</v>
      </c>
      <c r="CF9" s="29">
        <v>0.78749999999999998</v>
      </c>
      <c r="CG9" s="2"/>
      <c r="CH9" s="2"/>
      <c r="CI9" s="3">
        <v>0.8847222222222223</v>
      </c>
      <c r="CJ9" s="2">
        <v>0.92638888888888893</v>
      </c>
    </row>
    <row r="10" spans="1:88">
      <c r="A10" s="31"/>
      <c r="B10" s="30" t="s">
        <v>17</v>
      </c>
      <c r="C10" s="1"/>
      <c r="D10" s="1"/>
      <c r="E10" s="1" t="s">
        <v>18</v>
      </c>
      <c r="F10" s="1"/>
      <c r="G10" s="1"/>
      <c r="H10" s="1"/>
      <c r="I10" s="1"/>
      <c r="J10" s="1"/>
      <c r="K10" s="1" t="s">
        <v>18</v>
      </c>
      <c r="L10" s="1"/>
      <c r="M10" s="1"/>
      <c r="N10" s="1"/>
      <c r="O10" s="1" t="s">
        <v>18</v>
      </c>
      <c r="P10" s="1" t="s">
        <v>18</v>
      </c>
      <c r="Q10" s="1" t="s">
        <v>18</v>
      </c>
      <c r="R10" s="1"/>
      <c r="S10" s="1" t="s">
        <v>18</v>
      </c>
      <c r="T10" s="1" t="s">
        <v>18</v>
      </c>
      <c r="U10" s="1"/>
      <c r="V10" s="1"/>
      <c r="W10" s="1"/>
      <c r="X10" s="1" t="s">
        <v>18</v>
      </c>
      <c r="Y10" s="1" t="s">
        <v>18</v>
      </c>
      <c r="Z10" s="1"/>
      <c r="AA10" s="1"/>
      <c r="AB10" s="1"/>
      <c r="AC10" s="1" t="s">
        <v>18</v>
      </c>
      <c r="AD10" s="1" t="s">
        <v>18</v>
      </c>
      <c r="AE10" s="1" t="s">
        <v>18</v>
      </c>
      <c r="AF10" s="1" t="s">
        <v>18</v>
      </c>
      <c r="AG10" s="1"/>
      <c r="AH10" s="1"/>
      <c r="AI10" s="1"/>
      <c r="AJ10" s="1" t="s">
        <v>18</v>
      </c>
      <c r="AK10" s="1"/>
      <c r="AL10" s="1" t="s">
        <v>18</v>
      </c>
      <c r="AM10" s="1"/>
      <c r="AN10" s="1"/>
      <c r="AO10" s="1" t="s">
        <v>18</v>
      </c>
      <c r="AP10" s="1"/>
      <c r="AQ10" s="1"/>
      <c r="AR10" s="1"/>
      <c r="AS10" s="1"/>
      <c r="AT10" s="1"/>
      <c r="AU10" s="1"/>
      <c r="AV10" s="1" t="s">
        <v>18</v>
      </c>
      <c r="AW10" s="1">
        <v>0.92499999999999993</v>
      </c>
      <c r="AX10" s="1"/>
      <c r="AY10" s="1" t="s">
        <v>18</v>
      </c>
      <c r="AZ10" s="1" t="s">
        <v>18</v>
      </c>
      <c r="BA10" s="1"/>
      <c r="BB10" s="1"/>
      <c r="BC10" s="1"/>
      <c r="BD10" s="1"/>
      <c r="BE10" s="1"/>
      <c r="BF10" s="1" t="s">
        <v>18</v>
      </c>
      <c r="BG10" s="1" t="s">
        <v>18</v>
      </c>
      <c r="BH10" s="1"/>
      <c r="BI10" s="1"/>
      <c r="BJ10" s="1"/>
      <c r="BK10" s="1" t="s">
        <v>18</v>
      </c>
      <c r="BL10" s="1" t="s">
        <v>18</v>
      </c>
      <c r="BM10" s="1"/>
      <c r="BN10" s="1"/>
      <c r="BO10" s="1" t="s">
        <v>18</v>
      </c>
      <c r="BP10" s="1"/>
      <c r="BQ10" s="1"/>
      <c r="BR10" s="1"/>
      <c r="BS10" s="1"/>
      <c r="BT10" s="1" t="s">
        <v>18</v>
      </c>
      <c r="BU10" s="1"/>
      <c r="BV10" s="1"/>
      <c r="BW10" s="1" t="s">
        <v>18</v>
      </c>
      <c r="BX10" s="1" t="s">
        <v>18</v>
      </c>
      <c r="BY10" s="1"/>
      <c r="BZ10" s="1"/>
      <c r="CA10" s="1" t="s">
        <v>18</v>
      </c>
      <c r="CB10" s="1" t="s">
        <v>18</v>
      </c>
      <c r="CC10" s="1"/>
      <c r="CD10" s="1" t="s">
        <v>18</v>
      </c>
      <c r="CE10" s="1" t="s">
        <v>18</v>
      </c>
      <c r="CF10" s="1" t="s">
        <v>18</v>
      </c>
      <c r="CG10" s="1"/>
      <c r="CH10" s="1"/>
      <c r="CI10" s="1" t="s">
        <v>18</v>
      </c>
      <c r="CJ10" s="1" t="s">
        <v>18</v>
      </c>
    </row>
    <row r="11" spans="1:88">
      <c r="A11" s="31"/>
      <c r="B11" s="8" t="s">
        <v>19</v>
      </c>
      <c r="C11" s="13"/>
      <c r="D11" s="13"/>
      <c r="E11" s="13" t="s">
        <v>18</v>
      </c>
      <c r="F11" s="13"/>
      <c r="G11" s="13"/>
      <c r="H11" s="13"/>
      <c r="I11" s="13"/>
      <c r="J11" s="28"/>
      <c r="K11" s="13" t="s">
        <v>18</v>
      </c>
      <c r="L11" s="13"/>
      <c r="M11" s="13"/>
      <c r="N11" s="13"/>
      <c r="O11" s="13" t="s">
        <v>18</v>
      </c>
      <c r="P11" s="28" t="s">
        <v>18</v>
      </c>
      <c r="Q11" s="34" t="s">
        <v>18</v>
      </c>
      <c r="R11" s="13"/>
      <c r="S11" s="13" t="s">
        <v>18</v>
      </c>
      <c r="T11" s="13" t="s">
        <v>18</v>
      </c>
      <c r="U11" s="13"/>
      <c r="V11" s="13"/>
      <c r="W11" s="13"/>
      <c r="X11" s="13" t="s">
        <v>18</v>
      </c>
      <c r="Y11" s="13" t="s">
        <v>18</v>
      </c>
      <c r="Z11" s="34"/>
      <c r="AA11" s="28"/>
      <c r="AB11" s="13"/>
      <c r="AC11" s="13" t="s">
        <v>18</v>
      </c>
      <c r="AD11" s="13" t="s">
        <v>18</v>
      </c>
      <c r="AE11" s="13" t="s">
        <v>18</v>
      </c>
      <c r="AF11" s="13" t="s">
        <v>18</v>
      </c>
      <c r="AG11" s="28"/>
      <c r="AH11" s="13"/>
      <c r="AI11" s="13"/>
      <c r="AJ11" s="13" t="s">
        <v>18</v>
      </c>
      <c r="AK11" s="13"/>
      <c r="AL11" s="13" t="s">
        <v>18</v>
      </c>
      <c r="AM11" s="13"/>
      <c r="AN11" s="28"/>
      <c r="AO11" s="13" t="s">
        <v>18</v>
      </c>
      <c r="AP11" s="13"/>
      <c r="AQ11" s="13"/>
      <c r="AR11" s="13"/>
      <c r="AS11" s="13"/>
      <c r="AT11" s="13"/>
      <c r="AU11" s="13"/>
      <c r="AV11" s="13" t="s">
        <v>18</v>
      </c>
      <c r="AW11" s="13">
        <v>0.92708333333333337</v>
      </c>
      <c r="AX11" s="2"/>
      <c r="AY11" s="2" t="s">
        <v>18</v>
      </c>
      <c r="AZ11" s="2" t="s">
        <v>18</v>
      </c>
      <c r="BA11" s="29"/>
      <c r="BB11" s="3"/>
      <c r="BC11" s="2"/>
      <c r="BD11" s="3"/>
      <c r="BE11" s="2"/>
      <c r="BF11" s="2" t="s">
        <v>18</v>
      </c>
      <c r="BG11" s="2" t="s">
        <v>18</v>
      </c>
      <c r="BH11" s="3"/>
      <c r="BI11" s="29"/>
      <c r="BJ11" s="2"/>
      <c r="BK11" s="2" t="s">
        <v>18</v>
      </c>
      <c r="BL11" s="3" t="s">
        <v>18</v>
      </c>
      <c r="BM11" s="3"/>
      <c r="BN11" s="2"/>
      <c r="BO11" s="3" t="s">
        <v>18</v>
      </c>
      <c r="BP11" s="29"/>
      <c r="BQ11" s="2"/>
      <c r="BR11" s="2"/>
      <c r="BS11" s="3"/>
      <c r="BT11" s="2" t="s">
        <v>18</v>
      </c>
      <c r="BU11" s="2"/>
      <c r="BV11" s="2"/>
      <c r="BW11" s="2" t="s">
        <v>18</v>
      </c>
      <c r="BX11" s="2" t="s">
        <v>18</v>
      </c>
      <c r="BY11" s="2"/>
      <c r="BZ11" s="3"/>
      <c r="CA11" s="2" t="s">
        <v>18</v>
      </c>
      <c r="CB11" s="2" t="s">
        <v>18</v>
      </c>
      <c r="CC11" s="2"/>
      <c r="CD11" s="2" t="s">
        <v>18</v>
      </c>
      <c r="CE11" s="3" t="s">
        <v>18</v>
      </c>
      <c r="CF11" s="29" t="s">
        <v>18</v>
      </c>
      <c r="CG11" s="2"/>
      <c r="CH11" s="2"/>
      <c r="CI11" s="3" t="s">
        <v>18</v>
      </c>
      <c r="CJ11" s="2" t="s">
        <v>18</v>
      </c>
    </row>
    <row r="12" spans="1:88">
      <c r="A12" s="31"/>
      <c r="B12" s="30" t="s">
        <v>17</v>
      </c>
      <c r="C12" s="1"/>
      <c r="D12" s="1"/>
      <c r="E12" s="1" t="s">
        <v>18</v>
      </c>
      <c r="F12" s="1"/>
      <c r="G12" s="1"/>
      <c r="H12" s="1"/>
      <c r="I12" s="1"/>
      <c r="J12" s="1"/>
      <c r="K12" s="1" t="s">
        <v>18</v>
      </c>
      <c r="L12" s="1"/>
      <c r="M12" s="1"/>
      <c r="N12" s="1"/>
      <c r="O12" s="1" t="s">
        <v>18</v>
      </c>
      <c r="P12" s="1" t="s">
        <v>18</v>
      </c>
      <c r="Q12" s="1" t="s">
        <v>18</v>
      </c>
      <c r="R12" s="1"/>
      <c r="S12" s="1" t="s">
        <v>18</v>
      </c>
      <c r="T12" s="1" t="s">
        <v>18</v>
      </c>
      <c r="U12" s="1"/>
      <c r="V12" s="1"/>
      <c r="W12" s="1"/>
      <c r="X12" s="1" t="s">
        <v>18</v>
      </c>
      <c r="Y12" s="1" t="s">
        <v>18</v>
      </c>
      <c r="Z12" s="1"/>
      <c r="AA12" s="1"/>
      <c r="AB12" s="1"/>
      <c r="AC12" s="1" t="s">
        <v>18</v>
      </c>
      <c r="AD12" s="1" t="s">
        <v>18</v>
      </c>
      <c r="AE12" s="1" t="s">
        <v>18</v>
      </c>
      <c r="AF12" s="1" t="s">
        <v>18</v>
      </c>
      <c r="AG12" s="1"/>
      <c r="AH12" s="1"/>
      <c r="AI12" s="1"/>
      <c r="AJ12" s="1" t="s">
        <v>18</v>
      </c>
      <c r="AK12" s="1"/>
      <c r="AL12" s="1" t="s">
        <v>18</v>
      </c>
      <c r="AM12" s="1"/>
      <c r="AN12" s="1"/>
      <c r="AO12" s="1" t="s">
        <v>18</v>
      </c>
      <c r="AP12" s="1"/>
      <c r="AQ12" s="1"/>
      <c r="AR12" s="1"/>
      <c r="AS12" s="1"/>
      <c r="AT12" s="1"/>
      <c r="AU12" s="1"/>
      <c r="AV12" s="1" t="s">
        <v>18</v>
      </c>
      <c r="AW12" s="1">
        <v>0.9291666666666667</v>
      </c>
      <c r="AX12" s="1"/>
      <c r="AY12" s="1" t="s">
        <v>18</v>
      </c>
      <c r="AZ12" s="1" t="s">
        <v>18</v>
      </c>
      <c r="BA12" s="1"/>
      <c r="BB12" s="1"/>
      <c r="BC12" s="1"/>
      <c r="BD12" s="1"/>
      <c r="BE12" s="1"/>
      <c r="BF12" s="1" t="s">
        <v>18</v>
      </c>
      <c r="BG12" s="1" t="s">
        <v>18</v>
      </c>
      <c r="BH12" s="1"/>
      <c r="BI12" s="1"/>
      <c r="BJ12" s="1"/>
      <c r="BK12" s="1" t="s">
        <v>18</v>
      </c>
      <c r="BL12" s="1" t="s">
        <v>18</v>
      </c>
      <c r="BM12" s="1"/>
      <c r="BN12" s="1"/>
      <c r="BO12" s="1" t="s">
        <v>18</v>
      </c>
      <c r="BP12" s="1"/>
      <c r="BQ12" s="1"/>
      <c r="BR12" s="1"/>
      <c r="BS12" s="1"/>
      <c r="BT12" s="1" t="s">
        <v>18</v>
      </c>
      <c r="BU12" s="1"/>
      <c r="BV12" s="1"/>
      <c r="BW12" s="1" t="s">
        <v>18</v>
      </c>
      <c r="BX12" s="1" t="s">
        <v>18</v>
      </c>
      <c r="BY12" s="1"/>
      <c r="BZ12" s="1"/>
      <c r="CA12" s="1" t="s">
        <v>18</v>
      </c>
      <c r="CB12" s="1" t="s">
        <v>18</v>
      </c>
      <c r="CC12" s="1"/>
      <c r="CD12" s="1" t="s">
        <v>18</v>
      </c>
      <c r="CE12" s="1" t="s">
        <v>18</v>
      </c>
      <c r="CF12" s="1" t="s">
        <v>18</v>
      </c>
      <c r="CG12" s="1"/>
      <c r="CH12" s="1"/>
      <c r="CI12" s="1" t="s">
        <v>18</v>
      </c>
      <c r="CJ12" s="1" t="s">
        <v>18</v>
      </c>
    </row>
    <row r="13" spans="1:88">
      <c r="A13" s="31"/>
      <c r="B13" s="8" t="s">
        <v>20</v>
      </c>
      <c r="C13" s="13"/>
      <c r="D13" s="13"/>
      <c r="E13" s="13">
        <v>0.21180555555555555</v>
      </c>
      <c r="F13" s="13"/>
      <c r="G13" s="13"/>
      <c r="H13" s="13"/>
      <c r="I13" s="13"/>
      <c r="J13" s="28"/>
      <c r="K13" s="13">
        <v>0.26041666666666669</v>
      </c>
      <c r="L13" s="13"/>
      <c r="M13" s="13"/>
      <c r="N13" s="13"/>
      <c r="O13" s="13">
        <v>0.28472222222222221</v>
      </c>
      <c r="P13" s="28">
        <v>0.30208333333333331</v>
      </c>
      <c r="Q13" s="34">
        <v>0.30208333333333331</v>
      </c>
      <c r="R13" s="13"/>
      <c r="S13" s="13">
        <v>0.37152777777777779</v>
      </c>
      <c r="T13" s="13">
        <v>0.37152777777777779</v>
      </c>
      <c r="U13" s="13"/>
      <c r="V13" s="13"/>
      <c r="W13" s="13"/>
      <c r="X13" s="13">
        <v>0.4548611111111111</v>
      </c>
      <c r="Y13" s="13">
        <v>0.4548611111111111</v>
      </c>
      <c r="Z13" s="34"/>
      <c r="AA13" s="28"/>
      <c r="AB13" s="13"/>
      <c r="AC13" s="13">
        <v>0.52430555555555558</v>
      </c>
      <c r="AD13" s="13">
        <v>0.53819444444444442</v>
      </c>
      <c r="AE13" s="13">
        <v>0.53819444444444442</v>
      </c>
      <c r="AF13" s="13">
        <v>0.56597222222222221</v>
      </c>
      <c r="AG13" s="28"/>
      <c r="AH13" s="13"/>
      <c r="AI13" s="13"/>
      <c r="AJ13" s="13">
        <v>0.60763888888888917</v>
      </c>
      <c r="AK13" s="13"/>
      <c r="AL13" s="13">
        <v>0.64930555555555558</v>
      </c>
      <c r="AM13" s="13"/>
      <c r="AN13" s="28"/>
      <c r="AO13" s="13">
        <v>0.69097222222222221</v>
      </c>
      <c r="AP13" s="13"/>
      <c r="AQ13" s="13"/>
      <c r="AR13" s="13"/>
      <c r="AS13" s="13"/>
      <c r="AT13" s="13"/>
      <c r="AU13" s="13"/>
      <c r="AV13" s="13">
        <v>0.88541666666666674</v>
      </c>
      <c r="AW13" s="13">
        <v>0.93055555555555547</v>
      </c>
      <c r="AX13" s="2"/>
      <c r="AY13" s="2">
        <v>0.21180555555555558</v>
      </c>
      <c r="AZ13" s="2">
        <v>0.21180555555555558</v>
      </c>
      <c r="BA13" s="29"/>
      <c r="BB13" s="3"/>
      <c r="BC13" s="2"/>
      <c r="BD13" s="3"/>
      <c r="BE13" s="2"/>
      <c r="BF13" s="2">
        <v>0.28819444444444442</v>
      </c>
      <c r="BG13" s="2">
        <v>0.28819444444444442</v>
      </c>
      <c r="BH13" s="3"/>
      <c r="BI13" s="29"/>
      <c r="BJ13" s="2"/>
      <c r="BK13" s="2">
        <v>0.37152777777777779</v>
      </c>
      <c r="BL13" s="3">
        <v>0.37152777777777779</v>
      </c>
      <c r="BM13" s="3"/>
      <c r="BN13" s="2"/>
      <c r="BO13" s="3">
        <v>0.4548611111111111</v>
      </c>
      <c r="BP13" s="29"/>
      <c r="BQ13" s="2"/>
      <c r="BR13" s="2"/>
      <c r="BS13" s="3"/>
      <c r="BT13" s="2">
        <v>0.53819444444444442</v>
      </c>
      <c r="BU13" s="2"/>
      <c r="BV13" s="2"/>
      <c r="BW13" s="2">
        <v>0.62152777777777779</v>
      </c>
      <c r="BX13" s="2">
        <v>0.62152777777777779</v>
      </c>
      <c r="BY13" s="2"/>
      <c r="BZ13" s="3"/>
      <c r="CA13" s="2">
        <v>0.70486111111111105</v>
      </c>
      <c r="CB13" s="2">
        <v>0.70486111111111105</v>
      </c>
      <c r="CC13" s="2"/>
      <c r="CD13" s="2">
        <v>0.78819444444444442</v>
      </c>
      <c r="CE13" s="3">
        <v>0.78819444444444442</v>
      </c>
      <c r="CF13" s="29">
        <v>0.78819444444444442</v>
      </c>
      <c r="CG13" s="2"/>
      <c r="CH13" s="2"/>
      <c r="CI13" s="3">
        <v>0.88541666666666674</v>
      </c>
      <c r="CJ13" s="2">
        <v>0.92708333333333337</v>
      </c>
    </row>
    <row r="14" spans="1:88">
      <c r="A14" s="31"/>
      <c r="B14" s="7" t="s">
        <v>21</v>
      </c>
      <c r="C14" s="1"/>
      <c r="D14" s="1"/>
      <c r="E14" s="1">
        <v>0.21249999999999999</v>
      </c>
      <c r="F14" s="1"/>
      <c r="G14" s="1"/>
      <c r="H14" s="1"/>
      <c r="I14" s="1"/>
      <c r="J14" s="1"/>
      <c r="K14" s="1" t="s">
        <v>18</v>
      </c>
      <c r="L14" s="1"/>
      <c r="M14" s="1"/>
      <c r="N14" s="1"/>
      <c r="O14" s="1">
        <v>0.28541666666666665</v>
      </c>
      <c r="P14" s="1" t="s">
        <v>18</v>
      </c>
      <c r="Q14" s="1">
        <f t="shared" ref="Q14:Q20" si="0">Q13+O14-O13</f>
        <v>0.3027777777777777</v>
      </c>
      <c r="R14" s="1"/>
      <c r="S14" s="145">
        <v>0.37222222222222223</v>
      </c>
      <c r="T14" s="151" t="s">
        <v>18</v>
      </c>
      <c r="U14" s="1"/>
      <c r="V14" s="1"/>
      <c r="W14" s="1"/>
      <c r="X14" s="1">
        <v>0.45555555555555555</v>
      </c>
      <c r="Y14" s="1">
        <v>0.45555555555555555</v>
      </c>
      <c r="Z14" s="1"/>
      <c r="AA14" s="1"/>
      <c r="AB14" s="1"/>
      <c r="AC14" s="1" t="s">
        <v>18</v>
      </c>
      <c r="AD14" s="1">
        <v>0.53888888888888886</v>
      </c>
      <c r="AE14" s="1">
        <v>0.53888888888888886</v>
      </c>
      <c r="AF14" s="1" t="s">
        <v>18</v>
      </c>
      <c r="AG14" s="1"/>
      <c r="AH14" s="1"/>
      <c r="AI14" s="1"/>
      <c r="AJ14" s="1" t="s">
        <v>18</v>
      </c>
      <c r="AK14" s="1"/>
      <c r="AL14" s="1" t="s">
        <v>18</v>
      </c>
      <c r="AM14" s="1"/>
      <c r="AN14" s="1"/>
      <c r="AO14" s="1" t="s">
        <v>18</v>
      </c>
      <c r="AP14" s="1"/>
      <c r="AQ14" s="1"/>
      <c r="AR14" s="1"/>
      <c r="AS14" s="1"/>
      <c r="AT14" s="1"/>
      <c r="AU14" s="1"/>
      <c r="AV14" s="1" t="s">
        <v>18</v>
      </c>
      <c r="AW14" s="1" t="s">
        <v>18</v>
      </c>
      <c r="AX14" s="1"/>
      <c r="AY14" s="1">
        <v>0.21250000000000002</v>
      </c>
      <c r="AZ14" s="1">
        <v>0.21250000000000002</v>
      </c>
      <c r="BA14" s="1"/>
      <c r="BB14" s="1"/>
      <c r="BC14" s="1"/>
      <c r="BD14" s="1"/>
      <c r="BE14" s="1"/>
      <c r="BF14" s="1">
        <v>0.28888888888888886</v>
      </c>
      <c r="BG14" s="151" t="s">
        <v>18</v>
      </c>
      <c r="BH14" s="1"/>
      <c r="BI14" s="1"/>
      <c r="BJ14" s="1"/>
      <c r="BK14" s="1">
        <v>0.37222222222222223</v>
      </c>
      <c r="BL14" s="1">
        <v>0.37222222222222223</v>
      </c>
      <c r="BM14" s="1"/>
      <c r="BN14" s="1"/>
      <c r="BO14" s="1">
        <v>0.45555555555555555</v>
      </c>
      <c r="BP14" s="1"/>
      <c r="BQ14" s="1"/>
      <c r="BR14" s="1"/>
      <c r="BS14" s="1"/>
      <c r="BT14" s="1">
        <v>0.53888888888888886</v>
      </c>
      <c r="BU14" s="1"/>
      <c r="BV14" s="1"/>
      <c r="BW14" s="1">
        <v>0.62222222222222223</v>
      </c>
      <c r="BX14" s="151" t="s">
        <v>18</v>
      </c>
      <c r="BY14" s="1"/>
      <c r="BZ14" s="1"/>
      <c r="CA14" s="1">
        <v>0.70555555555555549</v>
      </c>
      <c r="CB14" s="1">
        <v>0.70555555555555549</v>
      </c>
      <c r="CC14" s="1"/>
      <c r="CD14" s="1">
        <v>0.78888888888888886</v>
      </c>
      <c r="CE14" s="1">
        <v>0.78888888888888886</v>
      </c>
      <c r="CF14" s="1" t="s">
        <v>18</v>
      </c>
      <c r="CG14" s="1"/>
      <c r="CH14" s="1"/>
      <c r="CI14" s="1" t="s">
        <v>18</v>
      </c>
      <c r="CJ14" s="1" t="s">
        <v>18</v>
      </c>
    </row>
    <row r="15" spans="1:88">
      <c r="A15" s="31"/>
      <c r="B15" s="5" t="s">
        <v>22</v>
      </c>
      <c r="C15" s="13"/>
      <c r="D15" s="13"/>
      <c r="E15" s="13">
        <v>0.21319444444444446</v>
      </c>
      <c r="F15" s="13"/>
      <c r="G15" s="13"/>
      <c r="H15" s="13"/>
      <c r="I15" s="13">
        <v>0.24236111111111111</v>
      </c>
      <c r="J15" s="28"/>
      <c r="K15" s="13" t="s">
        <v>18</v>
      </c>
      <c r="L15" s="13"/>
      <c r="M15" s="13">
        <v>0.27013888888888887</v>
      </c>
      <c r="N15" s="13">
        <v>0.27013888888888887</v>
      </c>
      <c r="O15" s="13">
        <v>0.28611111111111109</v>
      </c>
      <c r="P15" s="28" t="s">
        <v>18</v>
      </c>
      <c r="Q15" s="34">
        <f t="shared" si="0"/>
        <v>0.30347222222222214</v>
      </c>
      <c r="R15" s="13"/>
      <c r="S15" s="146">
        <v>0.37291666666666667</v>
      </c>
      <c r="T15" s="150" t="s">
        <v>18</v>
      </c>
      <c r="U15" s="13"/>
      <c r="V15" s="13"/>
      <c r="W15" s="13"/>
      <c r="X15" s="13">
        <v>0.45624999999999999</v>
      </c>
      <c r="Y15" s="13">
        <v>0.45624999999999999</v>
      </c>
      <c r="Z15" s="34"/>
      <c r="AA15" s="28"/>
      <c r="AB15" s="13"/>
      <c r="AC15" s="13" t="s">
        <v>18</v>
      </c>
      <c r="AD15" s="13">
        <v>0.5395833333333333</v>
      </c>
      <c r="AE15" s="13">
        <v>0.5395833333333333</v>
      </c>
      <c r="AF15" s="13" t="s">
        <v>18</v>
      </c>
      <c r="AG15" s="28"/>
      <c r="AH15" s="13"/>
      <c r="AI15" s="13"/>
      <c r="AJ15" s="13" t="s">
        <v>18</v>
      </c>
      <c r="AK15" s="13"/>
      <c r="AL15" s="13" t="s">
        <v>18</v>
      </c>
      <c r="AM15" s="13"/>
      <c r="AN15" s="28"/>
      <c r="AO15" s="13" t="s">
        <v>18</v>
      </c>
      <c r="AP15" s="13"/>
      <c r="AQ15" s="13"/>
      <c r="AR15" s="13"/>
      <c r="AS15" s="13"/>
      <c r="AT15" s="13"/>
      <c r="AU15" s="13"/>
      <c r="AV15" s="13" t="s">
        <v>18</v>
      </c>
      <c r="AW15" s="13" t="s">
        <v>18</v>
      </c>
      <c r="AX15" s="2"/>
      <c r="AY15" s="2">
        <v>0.21319444444444446</v>
      </c>
      <c r="AZ15" s="2">
        <v>0.21319444444444446</v>
      </c>
      <c r="BA15" s="29"/>
      <c r="BB15" s="3"/>
      <c r="BC15" s="2"/>
      <c r="BD15" s="3"/>
      <c r="BE15" s="2"/>
      <c r="BF15" s="3">
        <v>0.2895833333333333</v>
      </c>
      <c r="BG15" s="150" t="s">
        <v>18</v>
      </c>
      <c r="BH15" s="3"/>
      <c r="BI15" s="29"/>
      <c r="BJ15" s="2"/>
      <c r="BK15" s="2">
        <v>0.37291666666666667</v>
      </c>
      <c r="BL15" s="3">
        <v>0.37291666666666667</v>
      </c>
      <c r="BM15" s="3"/>
      <c r="BN15" s="2"/>
      <c r="BO15" s="3">
        <v>0.45624999999999999</v>
      </c>
      <c r="BP15" s="29"/>
      <c r="BQ15" s="2"/>
      <c r="BR15" s="2"/>
      <c r="BS15" s="3"/>
      <c r="BT15" s="2">
        <v>0.5395833333333333</v>
      </c>
      <c r="BU15" s="2"/>
      <c r="BV15" s="2"/>
      <c r="BW15" s="2">
        <v>0.62291666666666667</v>
      </c>
      <c r="BX15" s="150" t="s">
        <v>18</v>
      </c>
      <c r="BY15" s="2"/>
      <c r="BZ15" s="3"/>
      <c r="CA15" s="2">
        <v>0.70624999999999993</v>
      </c>
      <c r="CB15" s="2">
        <v>0.70624999999999993</v>
      </c>
      <c r="CC15" s="2"/>
      <c r="CD15" s="2">
        <v>0.7895833333333333</v>
      </c>
      <c r="CE15" s="3">
        <v>0.7895833333333333</v>
      </c>
      <c r="CF15" s="29" t="s">
        <v>18</v>
      </c>
      <c r="CG15" s="2"/>
      <c r="CH15" s="2"/>
      <c r="CI15" s="3" t="s">
        <v>18</v>
      </c>
      <c r="CJ15" s="2" t="s">
        <v>18</v>
      </c>
    </row>
    <row r="16" spans="1:88">
      <c r="A16" s="31"/>
      <c r="B16" s="7" t="s">
        <v>23</v>
      </c>
      <c r="C16" s="1"/>
      <c r="D16" s="1"/>
      <c r="E16" s="1">
        <v>0.21388888888888891</v>
      </c>
      <c r="F16" s="1"/>
      <c r="G16" s="1"/>
      <c r="H16" s="1"/>
      <c r="I16" s="1">
        <v>0.24305555555555555</v>
      </c>
      <c r="J16" s="1"/>
      <c r="K16" s="1" t="s">
        <v>18</v>
      </c>
      <c r="L16" s="1"/>
      <c r="M16" s="1">
        <v>0.27083333333333331</v>
      </c>
      <c r="N16" s="1">
        <v>0.27083333333333331</v>
      </c>
      <c r="O16" s="1">
        <v>0.28680555555555554</v>
      </c>
      <c r="P16" s="1" t="s">
        <v>18</v>
      </c>
      <c r="Q16" s="1">
        <f t="shared" si="0"/>
        <v>0.30416666666666659</v>
      </c>
      <c r="R16" s="1"/>
      <c r="S16" s="145">
        <v>0.37361111111111112</v>
      </c>
      <c r="T16" s="151" t="s">
        <v>18</v>
      </c>
      <c r="U16" s="1"/>
      <c r="V16" s="1"/>
      <c r="W16" s="1"/>
      <c r="X16" s="1">
        <v>0.45694444444444443</v>
      </c>
      <c r="Y16" s="1">
        <v>0.45694444444444443</v>
      </c>
      <c r="Z16" s="1"/>
      <c r="AA16" s="1"/>
      <c r="AB16" s="1"/>
      <c r="AC16" s="1" t="s">
        <v>18</v>
      </c>
      <c r="AD16" s="1">
        <v>0.54027777777777775</v>
      </c>
      <c r="AE16" s="1">
        <v>0.54027777777777775</v>
      </c>
      <c r="AF16" s="1" t="s">
        <v>18</v>
      </c>
      <c r="AG16" s="1"/>
      <c r="AH16" s="1"/>
      <c r="AI16" s="1"/>
      <c r="AJ16" s="1" t="s">
        <v>18</v>
      </c>
      <c r="AK16" s="1"/>
      <c r="AL16" s="1" t="s">
        <v>18</v>
      </c>
      <c r="AM16" s="1"/>
      <c r="AN16" s="1"/>
      <c r="AO16" s="1" t="s">
        <v>18</v>
      </c>
      <c r="AP16" s="1"/>
      <c r="AQ16" s="1"/>
      <c r="AR16" s="1"/>
      <c r="AS16" s="1"/>
      <c r="AT16" s="1"/>
      <c r="AU16" s="1"/>
      <c r="AV16" s="1" t="s">
        <v>18</v>
      </c>
      <c r="AW16" s="1" t="s">
        <v>18</v>
      </c>
      <c r="AX16" s="1"/>
      <c r="AY16" s="1">
        <v>0.21388888888888891</v>
      </c>
      <c r="AZ16" s="1">
        <v>0.21388888888888891</v>
      </c>
      <c r="BA16" s="1"/>
      <c r="BB16" s="1"/>
      <c r="BC16" s="1"/>
      <c r="BD16" s="1"/>
      <c r="BE16" s="1"/>
      <c r="BF16" s="1">
        <v>0.29027777777777775</v>
      </c>
      <c r="BG16" s="151" t="s">
        <v>18</v>
      </c>
      <c r="BH16" s="1"/>
      <c r="BI16" s="1"/>
      <c r="BJ16" s="1"/>
      <c r="BK16" s="1">
        <v>0.37361111111111112</v>
      </c>
      <c r="BL16" s="1">
        <v>0.37361111111111112</v>
      </c>
      <c r="BM16" s="1"/>
      <c r="BN16" s="1"/>
      <c r="BO16" s="1">
        <v>0.45694444444444443</v>
      </c>
      <c r="BP16" s="1"/>
      <c r="BQ16" s="1"/>
      <c r="BR16" s="1"/>
      <c r="BS16" s="1"/>
      <c r="BT16" s="1">
        <v>0.54027777777777775</v>
      </c>
      <c r="BU16" s="1"/>
      <c r="BV16" s="1"/>
      <c r="BW16" s="1">
        <v>0.62361111111111112</v>
      </c>
      <c r="BX16" s="151" t="s">
        <v>18</v>
      </c>
      <c r="BY16" s="1"/>
      <c r="BZ16" s="1"/>
      <c r="CA16" s="1">
        <v>0.70694444444444438</v>
      </c>
      <c r="CB16" s="1">
        <v>0.70694444444444438</v>
      </c>
      <c r="CC16" s="1"/>
      <c r="CD16" s="1">
        <v>0.79027777777777775</v>
      </c>
      <c r="CE16" s="1">
        <v>0.79027777777777775</v>
      </c>
      <c r="CF16" s="1" t="s">
        <v>18</v>
      </c>
      <c r="CG16" s="1"/>
      <c r="CH16" s="1"/>
      <c r="CI16" s="1" t="s">
        <v>18</v>
      </c>
      <c r="CJ16" s="1" t="s">
        <v>18</v>
      </c>
    </row>
    <row r="17" spans="1:88">
      <c r="A17" s="31"/>
      <c r="B17" s="8" t="s">
        <v>24</v>
      </c>
      <c r="C17" s="13"/>
      <c r="D17" s="13"/>
      <c r="E17" s="13">
        <v>0.21458333333333335</v>
      </c>
      <c r="F17" s="13"/>
      <c r="G17" s="13"/>
      <c r="H17" s="13"/>
      <c r="I17" s="13">
        <v>0.24374999999999999</v>
      </c>
      <c r="J17" s="28"/>
      <c r="K17" s="13" t="s">
        <v>18</v>
      </c>
      <c r="L17" s="13"/>
      <c r="M17" s="13">
        <v>0.27152777777777776</v>
      </c>
      <c r="N17" s="13">
        <v>0.27152777777777776</v>
      </c>
      <c r="O17" s="13">
        <v>0.28749999999999998</v>
      </c>
      <c r="P17" s="28" t="s">
        <v>18</v>
      </c>
      <c r="Q17" s="34">
        <f t="shared" si="0"/>
        <v>0.30486111111111103</v>
      </c>
      <c r="R17" s="13"/>
      <c r="S17" s="146">
        <v>0.37430555555555556</v>
      </c>
      <c r="T17" s="150" t="s">
        <v>18</v>
      </c>
      <c r="U17" s="13"/>
      <c r="V17" s="13"/>
      <c r="W17" s="13"/>
      <c r="X17" s="13">
        <v>0.45763888888888887</v>
      </c>
      <c r="Y17" s="13">
        <v>0.45763888888888887</v>
      </c>
      <c r="Z17" s="34"/>
      <c r="AA17" s="28"/>
      <c r="AB17" s="13"/>
      <c r="AC17" s="13" t="s">
        <v>18</v>
      </c>
      <c r="AD17" s="13">
        <v>0.54097222222222219</v>
      </c>
      <c r="AE17" s="13">
        <v>0.54097222222222219</v>
      </c>
      <c r="AF17" s="13" t="s">
        <v>18</v>
      </c>
      <c r="AG17" s="28"/>
      <c r="AH17" s="13"/>
      <c r="AI17" s="13"/>
      <c r="AJ17" s="13" t="s">
        <v>18</v>
      </c>
      <c r="AK17" s="13"/>
      <c r="AL17" s="13" t="s">
        <v>18</v>
      </c>
      <c r="AM17" s="13"/>
      <c r="AN17" s="28"/>
      <c r="AO17" s="13" t="s">
        <v>18</v>
      </c>
      <c r="AP17" s="13"/>
      <c r="AQ17" s="13"/>
      <c r="AR17" s="13"/>
      <c r="AS17" s="13"/>
      <c r="AT17" s="13"/>
      <c r="AU17" s="13"/>
      <c r="AV17" s="13" t="s">
        <v>18</v>
      </c>
      <c r="AW17" s="13" t="s">
        <v>18</v>
      </c>
      <c r="AX17" s="2"/>
      <c r="AY17" s="2">
        <v>0.21458333333333335</v>
      </c>
      <c r="AZ17" s="2">
        <v>0.21458333333333335</v>
      </c>
      <c r="BA17" s="29"/>
      <c r="BB17" s="3"/>
      <c r="BC17" s="2"/>
      <c r="BD17" s="3"/>
      <c r="BE17" s="2"/>
      <c r="BF17" s="3">
        <v>0.29097222222222219</v>
      </c>
      <c r="BG17" s="150" t="s">
        <v>18</v>
      </c>
      <c r="BH17" s="3"/>
      <c r="BI17" s="29"/>
      <c r="BJ17" s="2"/>
      <c r="BK17" s="2">
        <v>0.37430555555555556</v>
      </c>
      <c r="BL17" s="3">
        <v>0.37430555555555556</v>
      </c>
      <c r="BM17" s="3"/>
      <c r="BN17" s="2"/>
      <c r="BO17" s="3">
        <v>0.45763888888888887</v>
      </c>
      <c r="BP17" s="29"/>
      <c r="BQ17" s="2"/>
      <c r="BR17" s="2"/>
      <c r="BS17" s="3"/>
      <c r="BT17" s="2">
        <v>0.54097222222222219</v>
      </c>
      <c r="BU17" s="2"/>
      <c r="BV17" s="2"/>
      <c r="BW17" s="2">
        <v>0.62430555555555556</v>
      </c>
      <c r="BX17" s="150" t="s">
        <v>18</v>
      </c>
      <c r="BY17" s="2"/>
      <c r="BZ17" s="3"/>
      <c r="CA17" s="2">
        <v>0.70763888888888882</v>
      </c>
      <c r="CB17" s="2">
        <v>0.70763888888888882</v>
      </c>
      <c r="CC17" s="2"/>
      <c r="CD17" s="2">
        <v>0.79097222222222219</v>
      </c>
      <c r="CE17" s="3">
        <v>0.79097222222222219</v>
      </c>
      <c r="CF17" s="29" t="s">
        <v>18</v>
      </c>
      <c r="CG17" s="2"/>
      <c r="CH17" s="2"/>
      <c r="CI17" s="3" t="s">
        <v>18</v>
      </c>
      <c r="CJ17" s="2" t="s">
        <v>18</v>
      </c>
    </row>
    <row r="18" spans="1:88">
      <c r="A18" s="31"/>
      <c r="B18" s="7" t="s">
        <v>25</v>
      </c>
      <c r="C18" s="1"/>
      <c r="D18" s="1"/>
      <c r="E18" s="1">
        <v>0.21527777777777779</v>
      </c>
      <c r="F18" s="1"/>
      <c r="G18" s="1"/>
      <c r="H18" s="1"/>
      <c r="I18" s="1">
        <v>0.24444444444444444</v>
      </c>
      <c r="J18" s="1"/>
      <c r="K18" s="1" t="s">
        <v>18</v>
      </c>
      <c r="L18" s="1"/>
      <c r="M18" s="1">
        <v>0.2722222222222222</v>
      </c>
      <c r="N18" s="1">
        <v>0.2722222222222222</v>
      </c>
      <c r="O18" s="1">
        <v>0.28819444444444442</v>
      </c>
      <c r="P18" s="1" t="s">
        <v>18</v>
      </c>
      <c r="Q18" s="1">
        <f t="shared" si="0"/>
        <v>0.30555555555555547</v>
      </c>
      <c r="R18" s="1"/>
      <c r="S18" s="145">
        <v>0.375</v>
      </c>
      <c r="T18" s="151" t="s">
        <v>18</v>
      </c>
      <c r="U18" s="1"/>
      <c r="V18" s="1"/>
      <c r="W18" s="1"/>
      <c r="X18" s="1">
        <v>0.45833333333333331</v>
      </c>
      <c r="Y18" s="1">
        <v>0.45833333333333331</v>
      </c>
      <c r="Z18" s="1"/>
      <c r="AA18" s="1"/>
      <c r="AB18" s="1"/>
      <c r="AC18" s="1" t="s">
        <v>18</v>
      </c>
      <c r="AD18" s="1">
        <v>0.54166666666666663</v>
      </c>
      <c r="AE18" s="1">
        <v>0.54166666666666663</v>
      </c>
      <c r="AF18" s="1" t="s">
        <v>18</v>
      </c>
      <c r="AG18" s="1"/>
      <c r="AH18" s="1"/>
      <c r="AI18" s="1"/>
      <c r="AJ18" s="1" t="s">
        <v>18</v>
      </c>
      <c r="AK18" s="1"/>
      <c r="AL18" s="1" t="s">
        <v>18</v>
      </c>
      <c r="AM18" s="1"/>
      <c r="AN18" s="1"/>
      <c r="AO18" s="1" t="s">
        <v>18</v>
      </c>
      <c r="AP18" s="1"/>
      <c r="AQ18" s="1"/>
      <c r="AR18" s="1"/>
      <c r="AS18" s="1"/>
      <c r="AT18" s="1"/>
      <c r="AU18" s="1"/>
      <c r="AV18" s="1" t="s">
        <v>18</v>
      </c>
      <c r="AW18" s="1" t="s">
        <v>18</v>
      </c>
      <c r="AX18" s="1"/>
      <c r="AY18" s="1">
        <v>0.21527777777777779</v>
      </c>
      <c r="AZ18" s="1">
        <v>0.21527777777777779</v>
      </c>
      <c r="BA18" s="1"/>
      <c r="BB18" s="1"/>
      <c r="BC18" s="1"/>
      <c r="BD18" s="1"/>
      <c r="BE18" s="1"/>
      <c r="BF18" s="1">
        <v>0.29166666666666663</v>
      </c>
      <c r="BG18" s="151" t="s">
        <v>18</v>
      </c>
      <c r="BH18" s="1"/>
      <c r="BI18" s="1"/>
      <c r="BJ18" s="1"/>
      <c r="BK18" s="1">
        <v>0.375</v>
      </c>
      <c r="BL18" s="1">
        <v>0.375</v>
      </c>
      <c r="BM18" s="1"/>
      <c r="BN18" s="1"/>
      <c r="BO18" s="1">
        <v>0.45833333333333331</v>
      </c>
      <c r="BP18" s="1"/>
      <c r="BQ18" s="1"/>
      <c r="BR18" s="1"/>
      <c r="BS18" s="1"/>
      <c r="BT18" s="1">
        <v>0.54166666666666663</v>
      </c>
      <c r="BU18" s="1"/>
      <c r="BV18" s="1"/>
      <c r="BW18" s="1">
        <v>0.625</v>
      </c>
      <c r="BX18" s="151" t="s">
        <v>18</v>
      </c>
      <c r="BY18" s="1"/>
      <c r="BZ18" s="1"/>
      <c r="CA18" s="1">
        <v>0.70833333333333326</v>
      </c>
      <c r="CB18" s="1">
        <v>0.70833333333333326</v>
      </c>
      <c r="CC18" s="1"/>
      <c r="CD18" s="1">
        <v>0.79166666666666663</v>
      </c>
      <c r="CE18" s="1">
        <v>0.79166666666666663</v>
      </c>
      <c r="CF18" s="1" t="s">
        <v>18</v>
      </c>
      <c r="CG18" s="1"/>
      <c r="CH18" s="1"/>
      <c r="CI18" s="1" t="s">
        <v>18</v>
      </c>
      <c r="CJ18" s="1" t="s">
        <v>18</v>
      </c>
    </row>
    <row r="19" spans="1:88">
      <c r="A19" s="31"/>
      <c r="B19" s="8" t="s">
        <v>26</v>
      </c>
      <c r="C19" s="13"/>
      <c r="D19" s="13"/>
      <c r="E19" s="13">
        <v>0.21597222222222223</v>
      </c>
      <c r="F19" s="13"/>
      <c r="G19" s="13"/>
      <c r="H19" s="13"/>
      <c r="I19" s="13">
        <v>0.24513888888888888</v>
      </c>
      <c r="J19" s="28"/>
      <c r="K19" s="13" t="s">
        <v>18</v>
      </c>
      <c r="L19" s="13"/>
      <c r="M19" s="13">
        <v>0.27291666666666664</v>
      </c>
      <c r="N19" s="13">
        <v>0.27291666666666664</v>
      </c>
      <c r="O19" s="13">
        <v>0.28888888888888886</v>
      </c>
      <c r="P19" s="28" t="s">
        <v>18</v>
      </c>
      <c r="Q19" s="34">
        <f t="shared" si="0"/>
        <v>0.30624999999999991</v>
      </c>
      <c r="R19" s="13"/>
      <c r="S19" s="146">
        <v>0.37569444444444444</v>
      </c>
      <c r="T19" s="150" t="s">
        <v>18</v>
      </c>
      <c r="U19" s="13"/>
      <c r="V19" s="13"/>
      <c r="W19" s="13"/>
      <c r="X19" s="13">
        <v>0.45902777777777776</v>
      </c>
      <c r="Y19" s="13">
        <v>0.45902777777777776</v>
      </c>
      <c r="Z19" s="34"/>
      <c r="AA19" s="28"/>
      <c r="AB19" s="13"/>
      <c r="AC19" s="13" t="s">
        <v>18</v>
      </c>
      <c r="AD19" s="13">
        <v>0.54236111111111107</v>
      </c>
      <c r="AE19" s="13">
        <v>0.54236111111111107</v>
      </c>
      <c r="AF19" s="13" t="s">
        <v>18</v>
      </c>
      <c r="AG19" s="28"/>
      <c r="AH19" s="13"/>
      <c r="AI19" s="13"/>
      <c r="AJ19" s="13" t="s">
        <v>18</v>
      </c>
      <c r="AK19" s="13"/>
      <c r="AL19" s="13" t="s">
        <v>18</v>
      </c>
      <c r="AM19" s="13"/>
      <c r="AN19" s="28"/>
      <c r="AO19" s="13" t="s">
        <v>18</v>
      </c>
      <c r="AP19" s="13"/>
      <c r="AQ19" s="13"/>
      <c r="AR19" s="13"/>
      <c r="AS19" s="13"/>
      <c r="AT19" s="13"/>
      <c r="AU19" s="13"/>
      <c r="AV19" s="13" t="s">
        <v>18</v>
      </c>
      <c r="AW19" s="13" t="s">
        <v>18</v>
      </c>
      <c r="AX19" s="2"/>
      <c r="AY19" s="2">
        <v>0.21597222222222223</v>
      </c>
      <c r="AZ19" s="2">
        <v>0.21597222222222223</v>
      </c>
      <c r="BA19" s="29"/>
      <c r="BB19" s="3"/>
      <c r="BC19" s="2"/>
      <c r="BD19" s="3"/>
      <c r="BE19" s="2"/>
      <c r="BF19" s="3">
        <v>0.29236111111111107</v>
      </c>
      <c r="BG19" s="150" t="s">
        <v>18</v>
      </c>
      <c r="BH19" s="3"/>
      <c r="BI19" s="29"/>
      <c r="BJ19" s="2"/>
      <c r="BK19" s="2">
        <v>0.37569444444444444</v>
      </c>
      <c r="BL19" s="3">
        <v>0.37569444444444444</v>
      </c>
      <c r="BM19" s="3"/>
      <c r="BN19" s="2"/>
      <c r="BO19" s="3">
        <v>0.45902777777777776</v>
      </c>
      <c r="BP19" s="29"/>
      <c r="BQ19" s="2"/>
      <c r="BR19" s="2"/>
      <c r="BS19" s="3"/>
      <c r="BT19" s="2">
        <v>0.54236111111111107</v>
      </c>
      <c r="BU19" s="2"/>
      <c r="BV19" s="2"/>
      <c r="BW19" s="2">
        <v>0.62569444444444444</v>
      </c>
      <c r="BX19" s="150" t="s">
        <v>18</v>
      </c>
      <c r="BY19" s="2"/>
      <c r="BZ19" s="3"/>
      <c r="CA19" s="2">
        <v>0.7090277777777777</v>
      </c>
      <c r="CB19" s="2">
        <v>0.7090277777777777</v>
      </c>
      <c r="CC19" s="2"/>
      <c r="CD19" s="2">
        <v>0.79236111111111107</v>
      </c>
      <c r="CE19" s="3">
        <v>0.79236111111111107</v>
      </c>
      <c r="CF19" s="29" t="s">
        <v>18</v>
      </c>
      <c r="CG19" s="2"/>
      <c r="CH19" s="2"/>
      <c r="CI19" s="3" t="s">
        <v>18</v>
      </c>
      <c r="CJ19" s="2" t="s">
        <v>18</v>
      </c>
    </row>
    <row r="20" spans="1:88">
      <c r="A20" s="31"/>
      <c r="B20" s="7" t="s">
        <v>21</v>
      </c>
      <c r="C20" s="1"/>
      <c r="D20" s="1"/>
      <c r="E20" s="1">
        <v>0.21666666666666667</v>
      </c>
      <c r="F20" s="1"/>
      <c r="G20" s="1"/>
      <c r="H20" s="1"/>
      <c r="I20" s="1">
        <v>0.24583333333333332</v>
      </c>
      <c r="J20" s="1"/>
      <c r="K20" s="1">
        <v>0.26111111111111113</v>
      </c>
      <c r="L20" s="1"/>
      <c r="M20" s="1">
        <v>0.27361111111111108</v>
      </c>
      <c r="N20" s="1">
        <v>0.27361111111111108</v>
      </c>
      <c r="O20" s="1">
        <v>0.2895833333333333</v>
      </c>
      <c r="P20" s="1">
        <v>0.30277777777777776</v>
      </c>
      <c r="Q20" s="1">
        <f t="shared" si="0"/>
        <v>0.30694444444444435</v>
      </c>
      <c r="R20" s="1"/>
      <c r="S20" s="1">
        <v>0.37638888888888888</v>
      </c>
      <c r="T20" s="151">
        <v>0.37222222222222218</v>
      </c>
      <c r="U20" s="1"/>
      <c r="V20" s="1"/>
      <c r="W20" s="1"/>
      <c r="X20" s="1">
        <v>0.4597222222222222</v>
      </c>
      <c r="Y20" s="1">
        <v>0.4597222222222222</v>
      </c>
      <c r="Z20" s="1"/>
      <c r="AA20" s="1"/>
      <c r="AB20" s="1"/>
      <c r="AC20" s="1">
        <v>0.52500000000000002</v>
      </c>
      <c r="AD20" s="1">
        <v>0.54305555555555551</v>
      </c>
      <c r="AE20" s="1">
        <v>0.54305555555555551</v>
      </c>
      <c r="AF20" s="1">
        <v>0.56666666666666665</v>
      </c>
      <c r="AG20" s="1"/>
      <c r="AH20" s="1"/>
      <c r="AI20" s="1"/>
      <c r="AJ20" s="1">
        <v>0.60833333333333361</v>
      </c>
      <c r="AK20" s="1"/>
      <c r="AL20" s="1">
        <v>0.65</v>
      </c>
      <c r="AM20" s="1"/>
      <c r="AN20" s="1"/>
      <c r="AO20" s="1">
        <v>0.69166666666666665</v>
      </c>
      <c r="AP20" s="1"/>
      <c r="AQ20" s="1"/>
      <c r="AR20" s="1"/>
      <c r="AS20" s="1"/>
      <c r="AT20" s="1"/>
      <c r="AU20" s="1"/>
      <c r="AV20" s="1">
        <v>0.88611111111111118</v>
      </c>
      <c r="AW20" s="1">
        <v>0.93124999999999991</v>
      </c>
      <c r="AX20" s="1"/>
      <c r="AY20" s="1">
        <v>0.21666666666666667</v>
      </c>
      <c r="AZ20" s="1">
        <v>0.21666666666666667</v>
      </c>
      <c r="BA20" s="1"/>
      <c r="BB20" s="1"/>
      <c r="BC20" s="1"/>
      <c r="BD20" s="1"/>
      <c r="BE20" s="1"/>
      <c r="BF20" s="1">
        <v>0.29305555555555551</v>
      </c>
      <c r="BG20" s="151">
        <v>0.28888888888888886</v>
      </c>
      <c r="BH20" s="1"/>
      <c r="BI20" s="1"/>
      <c r="BJ20" s="1"/>
      <c r="BK20" s="1">
        <v>0.37638888888888888</v>
      </c>
      <c r="BL20" s="1">
        <v>0.37638888888888888</v>
      </c>
      <c r="BM20" s="1"/>
      <c r="BN20" s="1"/>
      <c r="BO20" s="1">
        <v>0.4597222222222222</v>
      </c>
      <c r="BP20" s="1"/>
      <c r="BQ20" s="1"/>
      <c r="BR20" s="1"/>
      <c r="BS20" s="1"/>
      <c r="BT20" s="1">
        <v>0.54305555555555551</v>
      </c>
      <c r="BU20" s="1"/>
      <c r="BV20" s="1"/>
      <c r="BW20" s="1">
        <v>0.62638888888888888</v>
      </c>
      <c r="BX20" s="151">
        <v>0.62222222222222223</v>
      </c>
      <c r="BY20" s="1"/>
      <c r="BZ20" s="1"/>
      <c r="CA20" s="1">
        <v>0.70972222222222214</v>
      </c>
      <c r="CB20" s="1">
        <v>0.70972222222222214</v>
      </c>
      <c r="CC20" s="1"/>
      <c r="CD20" s="1">
        <v>0.79305555555555551</v>
      </c>
      <c r="CE20" s="1">
        <v>0.79305555555555551</v>
      </c>
      <c r="CF20" s="1">
        <v>0.78888888888888886</v>
      </c>
      <c r="CG20" s="1"/>
      <c r="CH20" s="1"/>
      <c r="CI20" s="1">
        <v>0.88611111111111118</v>
      </c>
      <c r="CJ20" s="1">
        <v>0.92777777777777781</v>
      </c>
    </row>
    <row r="21" spans="1:88">
      <c r="A21" s="31"/>
      <c r="B21" s="8" t="s">
        <v>27</v>
      </c>
      <c r="C21" s="13"/>
      <c r="D21" s="13"/>
      <c r="E21" s="13">
        <v>0.21736111111111112</v>
      </c>
      <c r="F21" s="13"/>
      <c r="G21" s="13"/>
      <c r="H21" s="13"/>
      <c r="I21" s="13">
        <v>0.24652777777777776</v>
      </c>
      <c r="J21" s="28"/>
      <c r="K21" s="13">
        <v>0.26180555555555557</v>
      </c>
      <c r="L21" s="13"/>
      <c r="M21" s="13">
        <v>0.27430555555555552</v>
      </c>
      <c r="N21" s="13">
        <v>0.27430555555555552</v>
      </c>
      <c r="O21" s="13">
        <v>0.29027777777777775</v>
      </c>
      <c r="P21" s="28">
        <v>0.3034722222222222</v>
      </c>
      <c r="Q21" s="34">
        <f t="shared" ref="Q21:Q51" si="1">Q20+P21-P20</f>
        <v>0.30763888888888885</v>
      </c>
      <c r="R21" s="13"/>
      <c r="S21" s="13">
        <v>0.37708333333333333</v>
      </c>
      <c r="T21" s="150">
        <v>0.37291666666666662</v>
      </c>
      <c r="U21" s="13"/>
      <c r="V21" s="13"/>
      <c r="W21" s="13"/>
      <c r="X21" s="13">
        <v>0.46041666666666664</v>
      </c>
      <c r="Y21" s="13">
        <v>0.46041666666666664</v>
      </c>
      <c r="Z21" s="34"/>
      <c r="AA21" s="28"/>
      <c r="AB21" s="13"/>
      <c r="AC21" s="13">
        <v>0.52569444444444446</v>
      </c>
      <c r="AD21" s="13">
        <v>0.54374999999999996</v>
      </c>
      <c r="AE21" s="13">
        <v>0.54374999999999996</v>
      </c>
      <c r="AF21" s="13">
        <v>0.56736111111111109</v>
      </c>
      <c r="AG21" s="28"/>
      <c r="AH21" s="13"/>
      <c r="AI21" s="13"/>
      <c r="AJ21" s="13">
        <v>0.60902777777777806</v>
      </c>
      <c r="AK21" s="13"/>
      <c r="AL21" s="13">
        <v>0.65069444444444446</v>
      </c>
      <c r="AM21" s="13"/>
      <c r="AN21" s="28"/>
      <c r="AO21" s="13">
        <v>0.69236111111111109</v>
      </c>
      <c r="AP21" s="13"/>
      <c r="AQ21" s="13"/>
      <c r="AR21" s="13"/>
      <c r="AS21" s="13"/>
      <c r="AT21" s="13"/>
      <c r="AU21" s="13"/>
      <c r="AV21" s="13">
        <v>0.88680555555555562</v>
      </c>
      <c r="AW21" s="13">
        <v>0.93194444444444435</v>
      </c>
      <c r="AX21" s="2"/>
      <c r="AY21" s="2">
        <v>0.21736111111111112</v>
      </c>
      <c r="AZ21" s="2">
        <v>0.21736111111111112</v>
      </c>
      <c r="BA21" s="29"/>
      <c r="BB21" s="3"/>
      <c r="BC21" s="2"/>
      <c r="BD21" s="3"/>
      <c r="BE21" s="2"/>
      <c r="BF21" s="2">
        <v>0.29374999999999996</v>
      </c>
      <c r="BG21" s="150">
        <v>0.2895833333333333</v>
      </c>
      <c r="BH21" s="3"/>
      <c r="BI21" s="29"/>
      <c r="BJ21" s="2"/>
      <c r="BK21" s="2">
        <v>0.37708333333333333</v>
      </c>
      <c r="BL21" s="3">
        <v>0.37708333333333333</v>
      </c>
      <c r="BM21" s="3"/>
      <c r="BN21" s="2"/>
      <c r="BO21" s="3">
        <v>0.46041666666666664</v>
      </c>
      <c r="BP21" s="29"/>
      <c r="BQ21" s="2"/>
      <c r="BR21" s="2"/>
      <c r="BS21" s="3"/>
      <c r="BT21" s="2">
        <v>0.54374999999999996</v>
      </c>
      <c r="BU21" s="2"/>
      <c r="BV21" s="2"/>
      <c r="BW21" s="2">
        <v>0.62708333333333333</v>
      </c>
      <c r="BX21" s="150">
        <v>0.62361111111111123</v>
      </c>
      <c r="BY21" s="2"/>
      <c r="BZ21" s="3"/>
      <c r="CA21" s="2">
        <v>0.71041666666666659</v>
      </c>
      <c r="CB21" s="2">
        <v>0.71041666666666659</v>
      </c>
      <c r="CC21" s="2"/>
      <c r="CD21" s="2">
        <v>0.79374999999999996</v>
      </c>
      <c r="CE21" s="3">
        <v>0.79374999999999996</v>
      </c>
      <c r="CF21" s="29">
        <v>0.78958333333333341</v>
      </c>
      <c r="CG21" s="2"/>
      <c r="CH21" s="2"/>
      <c r="CI21" s="3">
        <v>0.88680555555555562</v>
      </c>
      <c r="CJ21" s="2">
        <v>0.92847222222222225</v>
      </c>
    </row>
    <row r="22" spans="1:88">
      <c r="A22" s="31"/>
      <c r="B22" s="7" t="s">
        <v>28</v>
      </c>
      <c r="C22" s="1"/>
      <c r="D22" s="1"/>
      <c r="E22" s="1">
        <v>0.21805555555555556</v>
      </c>
      <c r="F22" s="1"/>
      <c r="G22" s="1"/>
      <c r="H22" s="1"/>
      <c r="I22" s="1">
        <v>0.2472222222222222</v>
      </c>
      <c r="J22" s="1"/>
      <c r="K22" s="1">
        <v>0.26250000000000001</v>
      </c>
      <c r="L22" s="1"/>
      <c r="M22" s="1">
        <v>0.27499999999999997</v>
      </c>
      <c r="N22" s="1">
        <v>0.27499999999999997</v>
      </c>
      <c r="O22" s="1">
        <v>0.29097222222222219</v>
      </c>
      <c r="P22" s="1">
        <v>0.30416666666666664</v>
      </c>
      <c r="Q22" s="1">
        <f t="shared" si="1"/>
        <v>0.30833333333333329</v>
      </c>
      <c r="R22" s="1"/>
      <c r="S22" s="1">
        <v>0.37777777777777777</v>
      </c>
      <c r="T22" s="151">
        <v>0.37361111111111106</v>
      </c>
      <c r="U22" s="1"/>
      <c r="V22" s="1"/>
      <c r="W22" s="1"/>
      <c r="X22" s="1">
        <v>0.46111111111111108</v>
      </c>
      <c r="Y22" s="1">
        <v>0.46111111111111108</v>
      </c>
      <c r="Z22" s="1"/>
      <c r="AA22" s="1"/>
      <c r="AB22" s="1"/>
      <c r="AC22" s="1">
        <v>0.52638888888888891</v>
      </c>
      <c r="AD22" s="1">
        <v>0.5444444444444444</v>
      </c>
      <c r="AE22" s="1">
        <v>0.5444444444444444</v>
      </c>
      <c r="AF22" s="1">
        <v>0.56805555555555554</v>
      </c>
      <c r="AG22" s="1"/>
      <c r="AH22" s="1"/>
      <c r="AI22" s="1"/>
      <c r="AJ22" s="1">
        <v>0.6097222222222225</v>
      </c>
      <c r="AK22" s="1"/>
      <c r="AL22" s="1">
        <v>0.65138888888888891</v>
      </c>
      <c r="AM22" s="1"/>
      <c r="AN22" s="1"/>
      <c r="AO22" s="1">
        <v>0.69305555555555554</v>
      </c>
      <c r="AP22" s="1"/>
      <c r="AQ22" s="1"/>
      <c r="AR22" s="1"/>
      <c r="AS22" s="1"/>
      <c r="AT22" s="1"/>
      <c r="AU22" s="1"/>
      <c r="AV22" s="1">
        <v>0.88750000000000007</v>
      </c>
      <c r="AW22" s="1">
        <v>0.9326388888888888</v>
      </c>
      <c r="AX22" s="1"/>
      <c r="AY22" s="1">
        <v>0.21805555555555556</v>
      </c>
      <c r="AZ22" s="1">
        <v>0.21805555555555556</v>
      </c>
      <c r="BA22" s="1"/>
      <c r="BB22" s="1"/>
      <c r="BC22" s="1"/>
      <c r="BD22" s="1"/>
      <c r="BE22" s="1"/>
      <c r="BF22" s="1">
        <v>0.2944444444444444</v>
      </c>
      <c r="BG22" s="151">
        <v>0.29027777777777775</v>
      </c>
      <c r="BH22" s="1"/>
      <c r="BI22" s="1"/>
      <c r="BJ22" s="1"/>
      <c r="BK22" s="1">
        <v>0.37777777777777777</v>
      </c>
      <c r="BL22" s="1">
        <v>0.37777777777777777</v>
      </c>
      <c r="BM22" s="1"/>
      <c r="BN22" s="1"/>
      <c r="BO22" s="1">
        <v>0.46111111111111108</v>
      </c>
      <c r="BP22" s="1"/>
      <c r="BQ22" s="1"/>
      <c r="BR22" s="1"/>
      <c r="BS22" s="1"/>
      <c r="BT22" s="1">
        <v>0.5444444444444444</v>
      </c>
      <c r="BU22" s="1"/>
      <c r="BV22" s="1"/>
      <c r="BW22" s="1">
        <v>0.62777777777777777</v>
      </c>
      <c r="BX22" s="151">
        <v>0.62500000000000011</v>
      </c>
      <c r="BY22" s="1"/>
      <c r="BZ22" s="1"/>
      <c r="CA22" s="1">
        <v>0.71111111111111103</v>
      </c>
      <c r="CB22" s="1">
        <v>0.71111111111111103</v>
      </c>
      <c r="CC22" s="1"/>
      <c r="CD22" s="1">
        <v>0.7944444444444444</v>
      </c>
      <c r="CE22" s="1">
        <v>0.7944444444444444</v>
      </c>
      <c r="CF22" s="1">
        <v>0.79027777777777786</v>
      </c>
      <c r="CG22" s="1"/>
      <c r="CH22" s="1"/>
      <c r="CI22" s="1">
        <v>0.88750000000000007</v>
      </c>
      <c r="CJ22" s="1">
        <v>0.9291666666666667</v>
      </c>
    </row>
    <row r="23" spans="1:88">
      <c r="A23" s="31"/>
      <c r="B23" s="8" t="s">
        <v>29</v>
      </c>
      <c r="C23" s="13"/>
      <c r="D23" s="13"/>
      <c r="E23" s="13">
        <v>0.21875</v>
      </c>
      <c r="F23" s="13"/>
      <c r="G23" s="13"/>
      <c r="H23" s="13"/>
      <c r="I23" s="13">
        <v>0.24791666666666667</v>
      </c>
      <c r="J23" s="28"/>
      <c r="K23" s="13" t="s">
        <v>18</v>
      </c>
      <c r="L23" s="13"/>
      <c r="M23" s="13">
        <v>0.27569444444444441</v>
      </c>
      <c r="N23" s="13">
        <v>0.27569444444444441</v>
      </c>
      <c r="O23" s="13" t="s">
        <v>18</v>
      </c>
      <c r="P23" s="28">
        <v>0.30486111111111108</v>
      </c>
      <c r="Q23" s="34">
        <f t="shared" si="1"/>
        <v>0.30902777777777773</v>
      </c>
      <c r="R23" s="13"/>
      <c r="S23" s="13">
        <v>0.37847222222222221</v>
      </c>
      <c r="T23" s="150">
        <v>0.3743055555555555</v>
      </c>
      <c r="U23" s="13"/>
      <c r="V23" s="13"/>
      <c r="W23" s="13"/>
      <c r="X23" s="146">
        <v>0.46180555555555552</v>
      </c>
      <c r="Y23" s="150" t="s">
        <v>18</v>
      </c>
      <c r="Z23" s="34"/>
      <c r="AA23" s="28"/>
      <c r="AB23" s="13"/>
      <c r="AC23" s="13" t="s">
        <v>18</v>
      </c>
      <c r="AD23" s="146">
        <v>0.54513888888888884</v>
      </c>
      <c r="AE23" s="150" t="s">
        <v>18</v>
      </c>
      <c r="AF23" s="13" t="s">
        <v>18</v>
      </c>
      <c r="AG23" s="28"/>
      <c r="AH23" s="13"/>
      <c r="AI23" s="13"/>
      <c r="AJ23" s="13" t="s">
        <v>18</v>
      </c>
      <c r="AK23" s="13"/>
      <c r="AL23" s="13" t="s">
        <v>18</v>
      </c>
      <c r="AM23" s="13"/>
      <c r="AN23" s="28"/>
      <c r="AO23" s="13" t="s">
        <v>18</v>
      </c>
      <c r="AP23" s="13"/>
      <c r="AQ23" s="13"/>
      <c r="AR23" s="13"/>
      <c r="AS23" s="13"/>
      <c r="AT23" s="13"/>
      <c r="AU23" s="13"/>
      <c r="AV23" s="13" t="s">
        <v>18</v>
      </c>
      <c r="AW23" s="13" t="s">
        <v>18</v>
      </c>
      <c r="AX23" s="2"/>
      <c r="AY23" s="146">
        <v>0.21875</v>
      </c>
      <c r="AZ23" s="150" t="s">
        <v>18</v>
      </c>
      <c r="BA23" s="29"/>
      <c r="BB23" s="3"/>
      <c r="BC23" s="2"/>
      <c r="BD23" s="3"/>
      <c r="BE23" s="2"/>
      <c r="BF23" s="2">
        <v>0.29513888888888884</v>
      </c>
      <c r="BG23" s="150" t="s">
        <v>18</v>
      </c>
      <c r="BH23" s="3"/>
      <c r="BI23" s="29"/>
      <c r="BJ23" s="2"/>
      <c r="BK23" s="2">
        <v>0.37847222222222221</v>
      </c>
      <c r="BL23" s="3">
        <v>0.37847222222222221</v>
      </c>
      <c r="BM23" s="3"/>
      <c r="BN23" s="2"/>
      <c r="BO23" s="3">
        <v>0.46180555555555552</v>
      </c>
      <c r="BP23" s="29"/>
      <c r="BQ23" s="2"/>
      <c r="BR23" s="2"/>
      <c r="BS23" s="3"/>
      <c r="BT23" s="2">
        <v>0.54513888888888884</v>
      </c>
      <c r="BU23" s="2"/>
      <c r="BV23" s="2"/>
      <c r="BW23" s="146">
        <v>0.62847222222222221</v>
      </c>
      <c r="BX23" s="150" t="s">
        <v>18</v>
      </c>
      <c r="BY23" s="2"/>
      <c r="BZ23" s="3"/>
      <c r="CA23" s="146">
        <v>0.71180555555555547</v>
      </c>
      <c r="CB23" s="2" t="s">
        <v>18</v>
      </c>
      <c r="CC23" s="2"/>
      <c r="CD23" s="2">
        <v>0.79513888888888884</v>
      </c>
      <c r="CE23" s="3" t="s">
        <v>18</v>
      </c>
      <c r="CF23" s="29" t="s">
        <v>18</v>
      </c>
      <c r="CG23" s="2"/>
      <c r="CH23" s="2"/>
      <c r="CI23" s="3" t="s">
        <v>18</v>
      </c>
      <c r="CJ23" s="2" t="s">
        <v>18</v>
      </c>
    </row>
    <row r="24" spans="1:88">
      <c r="A24" s="31"/>
      <c r="B24" s="7" t="s">
        <v>30</v>
      </c>
      <c r="C24" s="1"/>
      <c r="D24" s="1"/>
      <c r="E24" s="1">
        <v>0.22013888888888888</v>
      </c>
      <c r="F24" s="1"/>
      <c r="G24" s="1"/>
      <c r="H24" s="1"/>
      <c r="I24" s="1">
        <v>0.24930555555555556</v>
      </c>
      <c r="J24" s="1"/>
      <c r="K24" s="1" t="s">
        <v>18</v>
      </c>
      <c r="L24" s="1"/>
      <c r="M24" s="1">
        <v>0.27638888888888885</v>
      </c>
      <c r="N24" s="1">
        <v>0.27638888888888885</v>
      </c>
      <c r="O24" s="1" t="s">
        <v>18</v>
      </c>
      <c r="P24" s="1">
        <v>0.30625000000000008</v>
      </c>
      <c r="Q24" s="1">
        <f t="shared" si="1"/>
        <v>0.31041666666666673</v>
      </c>
      <c r="R24" s="1"/>
      <c r="S24" s="1">
        <v>0.37986111111111115</v>
      </c>
      <c r="T24" s="151">
        <v>0.37569444444444439</v>
      </c>
      <c r="U24" s="1"/>
      <c r="V24" s="1"/>
      <c r="W24" s="1"/>
      <c r="X24" s="145">
        <v>0.46319444444444446</v>
      </c>
      <c r="Y24" s="151" t="s">
        <v>18</v>
      </c>
      <c r="Z24" s="1"/>
      <c r="AA24" s="1"/>
      <c r="AB24" s="1"/>
      <c r="AC24" s="1" t="s">
        <v>18</v>
      </c>
      <c r="AD24" s="145">
        <v>0.54652777777777772</v>
      </c>
      <c r="AE24" s="151" t="s">
        <v>18</v>
      </c>
      <c r="AF24" s="1" t="s">
        <v>18</v>
      </c>
      <c r="AG24" s="1"/>
      <c r="AH24" s="1"/>
      <c r="AI24" s="1"/>
      <c r="AJ24" s="1" t="s">
        <v>18</v>
      </c>
      <c r="AK24" s="1"/>
      <c r="AL24" s="1" t="s">
        <v>18</v>
      </c>
      <c r="AM24" s="1"/>
      <c r="AN24" s="1"/>
      <c r="AO24" s="1" t="s">
        <v>18</v>
      </c>
      <c r="AP24" s="1"/>
      <c r="AQ24" s="1"/>
      <c r="AR24" s="1"/>
      <c r="AS24" s="1"/>
      <c r="AT24" s="1"/>
      <c r="AU24" s="1"/>
      <c r="AV24" s="1" t="s">
        <v>18</v>
      </c>
      <c r="AW24" s="1" t="s">
        <v>18</v>
      </c>
      <c r="AX24" s="1"/>
      <c r="AY24" s="145">
        <v>0.22013888888888891</v>
      </c>
      <c r="AZ24" s="151" t="s">
        <v>18</v>
      </c>
      <c r="BA24" s="1"/>
      <c r="BB24" s="1"/>
      <c r="BC24" s="1"/>
      <c r="BD24" s="1"/>
      <c r="BE24" s="1"/>
      <c r="BF24" s="1">
        <v>0.29652777777777778</v>
      </c>
      <c r="BG24" s="151" t="s">
        <v>18</v>
      </c>
      <c r="BH24" s="1"/>
      <c r="BI24" s="1"/>
      <c r="BJ24" s="1"/>
      <c r="BK24" s="1">
        <v>0.37986111111111115</v>
      </c>
      <c r="BL24" s="1">
        <v>0.37986111111111115</v>
      </c>
      <c r="BM24" s="1"/>
      <c r="BN24" s="1"/>
      <c r="BO24" s="1">
        <v>0.46319444444444446</v>
      </c>
      <c r="BP24" s="1"/>
      <c r="BQ24" s="1"/>
      <c r="BR24" s="1"/>
      <c r="BS24" s="1"/>
      <c r="BT24" s="1">
        <v>0.54652777777777772</v>
      </c>
      <c r="BU24" s="1"/>
      <c r="BV24" s="1"/>
      <c r="BW24" s="145">
        <v>0.62986111111111109</v>
      </c>
      <c r="BX24" s="151" t="s">
        <v>18</v>
      </c>
      <c r="BY24" s="1"/>
      <c r="BZ24" s="1"/>
      <c r="CA24" s="145">
        <v>0.71319444444444435</v>
      </c>
      <c r="CB24" s="1" t="s">
        <v>18</v>
      </c>
      <c r="CC24" s="1"/>
      <c r="CD24" s="1">
        <v>0.79652777777777772</v>
      </c>
      <c r="CE24" s="1" t="s">
        <v>18</v>
      </c>
      <c r="CF24" s="1" t="s">
        <v>18</v>
      </c>
      <c r="CG24" s="1"/>
      <c r="CH24" s="1"/>
      <c r="CI24" s="1" t="s">
        <v>18</v>
      </c>
      <c r="CJ24" s="1" t="s">
        <v>18</v>
      </c>
    </row>
    <row r="25" spans="1:88">
      <c r="A25" s="31"/>
      <c r="B25" s="8" t="s">
        <v>31</v>
      </c>
      <c r="C25" s="13"/>
      <c r="D25" s="13"/>
      <c r="E25" s="13">
        <v>0.22152777777777777</v>
      </c>
      <c r="F25" s="13"/>
      <c r="G25" s="13"/>
      <c r="H25" s="13"/>
      <c r="I25" s="13">
        <v>0.25069444444444444</v>
      </c>
      <c r="J25" s="28"/>
      <c r="K25" s="13" t="s">
        <v>18</v>
      </c>
      <c r="L25" s="13"/>
      <c r="M25" s="13">
        <v>0.27777777777777773</v>
      </c>
      <c r="N25" s="13">
        <v>0.27777777777777773</v>
      </c>
      <c r="O25" s="13" t="s">
        <v>18</v>
      </c>
      <c r="P25" s="28">
        <v>0.30763888888888891</v>
      </c>
      <c r="Q25" s="34">
        <f t="shared" si="1"/>
        <v>0.3118055555555555</v>
      </c>
      <c r="R25" s="13"/>
      <c r="S25" s="13">
        <v>0.38125000000000003</v>
      </c>
      <c r="T25" s="150">
        <v>0.37708333333333321</v>
      </c>
      <c r="U25" s="13"/>
      <c r="V25" s="13"/>
      <c r="W25" s="13"/>
      <c r="X25" s="146">
        <v>0.46458333333333335</v>
      </c>
      <c r="Y25" s="150" t="s">
        <v>18</v>
      </c>
      <c r="Z25" s="34"/>
      <c r="AA25" s="28"/>
      <c r="AB25" s="13"/>
      <c r="AC25" s="13" t="s">
        <v>18</v>
      </c>
      <c r="AD25" s="146">
        <v>0.54791666666666661</v>
      </c>
      <c r="AE25" s="150" t="s">
        <v>18</v>
      </c>
      <c r="AF25" s="13" t="s">
        <v>18</v>
      </c>
      <c r="AG25" s="28"/>
      <c r="AH25" s="13"/>
      <c r="AI25" s="13"/>
      <c r="AJ25" s="13" t="s">
        <v>18</v>
      </c>
      <c r="AK25" s="13"/>
      <c r="AL25" s="13" t="s">
        <v>18</v>
      </c>
      <c r="AM25" s="13"/>
      <c r="AN25" s="28"/>
      <c r="AO25" s="13" t="s">
        <v>18</v>
      </c>
      <c r="AP25" s="13"/>
      <c r="AQ25" s="13"/>
      <c r="AR25" s="13"/>
      <c r="AS25" s="13"/>
      <c r="AT25" s="13"/>
      <c r="AU25" s="13"/>
      <c r="AV25" s="13" t="s">
        <v>18</v>
      </c>
      <c r="AW25" s="13" t="s">
        <v>18</v>
      </c>
      <c r="AX25" s="2"/>
      <c r="AY25" s="146">
        <v>0.2215277777777778</v>
      </c>
      <c r="AZ25" s="150" t="s">
        <v>18</v>
      </c>
      <c r="BA25" s="29"/>
      <c r="BB25" s="3"/>
      <c r="BC25" s="2"/>
      <c r="BD25" s="3"/>
      <c r="BE25" s="2"/>
      <c r="BF25" s="2">
        <v>0.29791666666666666</v>
      </c>
      <c r="BG25" s="150" t="s">
        <v>18</v>
      </c>
      <c r="BH25" s="3"/>
      <c r="BI25" s="29"/>
      <c r="BJ25" s="2"/>
      <c r="BK25" s="2">
        <v>0.38125000000000003</v>
      </c>
      <c r="BL25" s="3">
        <v>0.38125000000000003</v>
      </c>
      <c r="BM25" s="3"/>
      <c r="BN25" s="2"/>
      <c r="BO25" s="3">
        <v>0.46458333333333335</v>
      </c>
      <c r="BP25" s="29"/>
      <c r="BQ25" s="2"/>
      <c r="BR25" s="2"/>
      <c r="BS25" s="3"/>
      <c r="BT25" s="2">
        <v>0.54791666666666661</v>
      </c>
      <c r="BU25" s="2"/>
      <c r="BV25" s="2"/>
      <c r="BW25" s="146">
        <v>0.63124999999999998</v>
      </c>
      <c r="BX25" s="150" t="s">
        <v>18</v>
      </c>
      <c r="BY25" s="2"/>
      <c r="BZ25" s="3"/>
      <c r="CA25" s="146">
        <v>0.71458333333333324</v>
      </c>
      <c r="CB25" s="2" t="s">
        <v>18</v>
      </c>
      <c r="CC25" s="2"/>
      <c r="CD25" s="2">
        <v>0.79791666666666661</v>
      </c>
      <c r="CE25" s="3" t="s">
        <v>18</v>
      </c>
      <c r="CF25" s="29" t="s">
        <v>18</v>
      </c>
      <c r="CG25" s="2"/>
      <c r="CH25" s="2"/>
      <c r="CI25" s="3" t="s">
        <v>18</v>
      </c>
      <c r="CJ25" s="2" t="s">
        <v>18</v>
      </c>
    </row>
    <row r="26" spans="1:88">
      <c r="A26" s="31"/>
      <c r="B26" s="7" t="s">
        <v>32</v>
      </c>
      <c r="C26" s="1"/>
      <c r="D26" s="1"/>
      <c r="E26" s="1" t="s">
        <v>18</v>
      </c>
      <c r="F26" s="1"/>
      <c r="G26" s="1"/>
      <c r="H26" s="1"/>
      <c r="I26" s="1" t="s">
        <v>18</v>
      </c>
      <c r="J26" s="1"/>
      <c r="K26" s="1">
        <v>0.26319444444444445</v>
      </c>
      <c r="L26" s="1"/>
      <c r="M26" s="1" t="s">
        <v>18</v>
      </c>
      <c r="N26" s="1" t="s">
        <v>18</v>
      </c>
      <c r="O26" s="1">
        <v>0.29166666666666669</v>
      </c>
      <c r="P26" s="1" t="s">
        <v>18</v>
      </c>
      <c r="Q26" s="1" t="s">
        <v>18</v>
      </c>
      <c r="R26" s="1"/>
      <c r="S26" s="1" t="s">
        <v>18</v>
      </c>
      <c r="T26" s="151" t="s">
        <v>18</v>
      </c>
      <c r="U26" s="1"/>
      <c r="V26" s="1"/>
      <c r="W26" s="1"/>
      <c r="X26" s="145" t="s">
        <v>18</v>
      </c>
      <c r="Y26" s="151">
        <v>0.46180555555555558</v>
      </c>
      <c r="Z26" s="1"/>
      <c r="AA26" s="1"/>
      <c r="AB26" s="1"/>
      <c r="AC26" s="1">
        <v>0.52708333333333335</v>
      </c>
      <c r="AD26" s="145" t="s">
        <v>18</v>
      </c>
      <c r="AE26" s="151">
        <v>0.54513888888888884</v>
      </c>
      <c r="AF26" s="1">
        <v>0.56874999999999998</v>
      </c>
      <c r="AG26" s="1"/>
      <c r="AH26" s="1"/>
      <c r="AI26" s="1"/>
      <c r="AJ26" s="1">
        <v>0.61041666666666694</v>
      </c>
      <c r="AK26" s="1"/>
      <c r="AL26" s="1">
        <v>0.65208333333333335</v>
      </c>
      <c r="AM26" s="1"/>
      <c r="AN26" s="1"/>
      <c r="AO26" s="1">
        <v>0.69374999999999998</v>
      </c>
      <c r="AP26" s="1"/>
      <c r="AQ26" s="1"/>
      <c r="AR26" s="1"/>
      <c r="AS26" s="1"/>
      <c r="AT26" s="1"/>
      <c r="AU26" s="1"/>
      <c r="AV26" s="1">
        <v>0.88819444444444451</v>
      </c>
      <c r="AW26" s="1">
        <v>0.93333333333333324</v>
      </c>
      <c r="AX26" s="1"/>
      <c r="AY26" s="145" t="s">
        <v>18</v>
      </c>
      <c r="AZ26" s="151">
        <v>0.21875</v>
      </c>
      <c r="BA26" s="1"/>
      <c r="BB26" s="1"/>
      <c r="BC26" s="1"/>
      <c r="BD26" s="1"/>
      <c r="BE26" s="1"/>
      <c r="BF26" s="1" t="s">
        <v>18</v>
      </c>
      <c r="BG26" s="151">
        <v>0.29097222222222213</v>
      </c>
      <c r="BH26" s="1"/>
      <c r="BI26" s="1"/>
      <c r="BJ26" s="1"/>
      <c r="BK26" s="1" t="s">
        <v>18</v>
      </c>
      <c r="BL26" s="1" t="s">
        <v>18</v>
      </c>
      <c r="BM26" s="1"/>
      <c r="BN26" s="1"/>
      <c r="BO26" s="1" t="s">
        <v>18</v>
      </c>
      <c r="BP26" s="1"/>
      <c r="BQ26" s="1"/>
      <c r="BR26" s="1"/>
      <c r="BS26" s="1"/>
      <c r="BT26" s="1" t="s">
        <v>18</v>
      </c>
      <c r="BU26" s="1"/>
      <c r="BV26" s="1"/>
      <c r="BW26" s="145" t="s">
        <v>18</v>
      </c>
      <c r="BX26" s="151">
        <v>0.62638888888888899</v>
      </c>
      <c r="BY26" s="1"/>
      <c r="BZ26" s="1"/>
      <c r="CA26" s="145" t="s">
        <v>18</v>
      </c>
      <c r="CB26" s="1">
        <v>0.71180555555555547</v>
      </c>
      <c r="CC26" s="1"/>
      <c r="CD26" s="1" t="s">
        <v>18</v>
      </c>
      <c r="CE26" s="1">
        <v>0.79513888888888884</v>
      </c>
      <c r="CF26" s="1">
        <v>0.7909722222222223</v>
      </c>
      <c r="CG26" s="1"/>
      <c r="CH26" s="1"/>
      <c r="CI26" s="1">
        <v>0.88819444444444451</v>
      </c>
      <c r="CJ26" s="1">
        <v>0.92986111111111114</v>
      </c>
    </row>
    <row r="27" spans="1:88">
      <c r="A27" s="31"/>
      <c r="B27" s="8" t="s">
        <v>33</v>
      </c>
      <c r="C27" s="13"/>
      <c r="D27" s="13"/>
      <c r="E27" s="13" t="s">
        <v>18</v>
      </c>
      <c r="F27" s="13"/>
      <c r="G27" s="13"/>
      <c r="H27" s="13"/>
      <c r="I27" s="13" t="s">
        <v>18</v>
      </c>
      <c r="J27" s="28"/>
      <c r="K27" s="13">
        <v>0.2638888888888889</v>
      </c>
      <c r="L27" s="13"/>
      <c r="M27" s="13" t="s">
        <v>18</v>
      </c>
      <c r="N27" s="13" t="s">
        <v>18</v>
      </c>
      <c r="O27" s="13">
        <v>0.29236111111111113</v>
      </c>
      <c r="P27" s="28" t="s">
        <v>18</v>
      </c>
      <c r="Q27" s="34" t="s">
        <v>18</v>
      </c>
      <c r="R27" s="13"/>
      <c r="S27" s="13" t="s">
        <v>18</v>
      </c>
      <c r="T27" s="150" t="s">
        <v>18</v>
      </c>
      <c r="U27" s="13"/>
      <c r="V27" s="13"/>
      <c r="W27" s="13"/>
      <c r="X27" s="146" t="s">
        <v>18</v>
      </c>
      <c r="Y27" s="150">
        <v>0.46250000000000002</v>
      </c>
      <c r="Z27" s="34"/>
      <c r="AA27" s="28"/>
      <c r="AB27" s="13"/>
      <c r="AC27" s="13">
        <v>0.52777777777777779</v>
      </c>
      <c r="AD27" s="146" t="s">
        <v>18</v>
      </c>
      <c r="AE27" s="150">
        <v>0.54583333333333328</v>
      </c>
      <c r="AF27" s="13">
        <v>0.56944444444444442</v>
      </c>
      <c r="AG27" s="28"/>
      <c r="AH27" s="13"/>
      <c r="AI27" s="13"/>
      <c r="AJ27" s="13">
        <v>0.61111111111111138</v>
      </c>
      <c r="AK27" s="13"/>
      <c r="AL27" s="13">
        <v>0.65277777777777779</v>
      </c>
      <c r="AM27" s="13"/>
      <c r="AN27" s="28"/>
      <c r="AO27" s="13">
        <v>0.69444444444444442</v>
      </c>
      <c r="AP27" s="13"/>
      <c r="AQ27" s="13"/>
      <c r="AR27" s="13"/>
      <c r="AS27" s="13"/>
      <c r="AT27" s="13"/>
      <c r="AU27" s="13"/>
      <c r="AV27" s="13">
        <v>0.88888888888888895</v>
      </c>
      <c r="AW27" s="13">
        <v>0.93402777777777768</v>
      </c>
      <c r="AX27" s="2"/>
      <c r="AY27" s="146" t="s">
        <v>18</v>
      </c>
      <c r="AZ27" s="150">
        <v>0.21944444444444444</v>
      </c>
      <c r="BA27" s="29"/>
      <c r="BB27" s="3"/>
      <c r="BC27" s="2"/>
      <c r="BD27" s="3"/>
      <c r="BE27" s="2"/>
      <c r="BF27" s="2" t="s">
        <v>18</v>
      </c>
      <c r="BG27" s="150">
        <v>0.29166666666666657</v>
      </c>
      <c r="BH27" s="3"/>
      <c r="BI27" s="29"/>
      <c r="BJ27" s="2"/>
      <c r="BK27" s="2" t="s">
        <v>18</v>
      </c>
      <c r="BL27" s="3" t="s">
        <v>18</v>
      </c>
      <c r="BM27" s="3"/>
      <c r="BN27" s="2"/>
      <c r="BO27" s="3" t="s">
        <v>18</v>
      </c>
      <c r="BP27" s="29"/>
      <c r="BQ27" s="2"/>
      <c r="BR27" s="2"/>
      <c r="BS27" s="3"/>
      <c r="BT27" s="2" t="s">
        <v>18</v>
      </c>
      <c r="BU27" s="2"/>
      <c r="BV27" s="2"/>
      <c r="BW27" s="146" t="s">
        <v>18</v>
      </c>
      <c r="BX27" s="150">
        <v>0.62708333333333344</v>
      </c>
      <c r="BY27" s="2"/>
      <c r="BZ27" s="3"/>
      <c r="CA27" s="146" t="s">
        <v>18</v>
      </c>
      <c r="CB27" s="2">
        <v>0.71249999999999991</v>
      </c>
      <c r="CC27" s="2"/>
      <c r="CD27" s="2" t="s">
        <v>18</v>
      </c>
      <c r="CE27" s="3">
        <v>0.79583333333333328</v>
      </c>
      <c r="CF27" s="29">
        <v>0.79166666666666674</v>
      </c>
      <c r="CG27" s="2"/>
      <c r="CH27" s="2"/>
      <c r="CI27" s="3">
        <v>0.88888888888888895</v>
      </c>
      <c r="CJ27" s="2">
        <v>0.93055555555555558</v>
      </c>
    </row>
    <row r="28" spans="1:88">
      <c r="A28" s="31"/>
      <c r="B28" s="7" t="s">
        <v>34</v>
      </c>
      <c r="C28" s="1"/>
      <c r="D28" s="1"/>
      <c r="E28" s="1">
        <v>0.22222222222222221</v>
      </c>
      <c r="F28" s="1"/>
      <c r="G28" s="1"/>
      <c r="H28" s="1"/>
      <c r="I28" s="1">
        <v>0.25138888888888888</v>
      </c>
      <c r="J28" s="1"/>
      <c r="K28" s="1">
        <v>0.26458333333333334</v>
      </c>
      <c r="L28" s="1"/>
      <c r="M28" s="1">
        <v>0.27847222222222218</v>
      </c>
      <c r="N28" s="1">
        <v>0.27847222222222218</v>
      </c>
      <c r="O28" s="1">
        <v>0.29305555555555557</v>
      </c>
      <c r="P28" s="1">
        <v>0.30833333333333335</v>
      </c>
      <c r="Q28" s="1">
        <f>Q25+P28-P25</f>
        <v>0.31249999999999989</v>
      </c>
      <c r="R28" s="1"/>
      <c r="S28" s="1">
        <v>0.38194444444444448</v>
      </c>
      <c r="T28" s="151">
        <v>0.37777777777777766</v>
      </c>
      <c r="U28" s="1"/>
      <c r="V28" s="1"/>
      <c r="W28" s="1"/>
      <c r="X28" s="1">
        <v>0.46527777777777779</v>
      </c>
      <c r="Y28" s="151">
        <v>0.46319444444444446</v>
      </c>
      <c r="Z28" s="1"/>
      <c r="AA28" s="1"/>
      <c r="AB28" s="1"/>
      <c r="AC28" s="1">
        <v>0.52847222222222223</v>
      </c>
      <c r="AD28" s="1">
        <v>0.54861111111111105</v>
      </c>
      <c r="AE28" s="151">
        <v>0.54652777777777772</v>
      </c>
      <c r="AF28" s="1">
        <v>0.57013888888888886</v>
      </c>
      <c r="AG28" s="1"/>
      <c r="AH28" s="1"/>
      <c r="AI28" s="1"/>
      <c r="AJ28" s="1">
        <v>0.61180555555555582</v>
      </c>
      <c r="AK28" s="1"/>
      <c r="AL28" s="1">
        <v>0.65347222222222223</v>
      </c>
      <c r="AM28" s="1"/>
      <c r="AN28" s="1"/>
      <c r="AO28" s="1">
        <v>0.69513888888888886</v>
      </c>
      <c r="AP28" s="1"/>
      <c r="AQ28" s="1"/>
      <c r="AR28" s="1"/>
      <c r="AS28" s="1"/>
      <c r="AT28" s="1"/>
      <c r="AU28" s="1"/>
      <c r="AV28" s="1">
        <v>0.88958333333333339</v>
      </c>
      <c r="AW28" s="1">
        <v>0.93472222222222212</v>
      </c>
      <c r="AX28" s="1"/>
      <c r="AY28" s="1">
        <v>0.22222222222222224</v>
      </c>
      <c r="AZ28" s="151">
        <v>0.22013888888888888</v>
      </c>
      <c r="BA28" s="1"/>
      <c r="BB28" s="1"/>
      <c r="BC28" s="1"/>
      <c r="BD28" s="1"/>
      <c r="BE28" s="1"/>
      <c r="BF28" s="1">
        <v>0.2986111111111111</v>
      </c>
      <c r="BG28" s="151">
        <v>0.29236111111111102</v>
      </c>
      <c r="BH28" s="1"/>
      <c r="BI28" s="1"/>
      <c r="BJ28" s="1"/>
      <c r="BK28" s="1">
        <v>0.38194444444444448</v>
      </c>
      <c r="BL28" s="1">
        <v>0.38194444444444448</v>
      </c>
      <c r="BM28" s="1"/>
      <c r="BN28" s="1"/>
      <c r="BO28" s="1">
        <v>0.46527777777777779</v>
      </c>
      <c r="BP28" s="1"/>
      <c r="BQ28" s="1"/>
      <c r="BR28" s="1"/>
      <c r="BS28" s="1"/>
      <c r="BT28" s="1">
        <v>0.54861111111111105</v>
      </c>
      <c r="BU28" s="1"/>
      <c r="BV28" s="1"/>
      <c r="BW28" s="1">
        <v>0.63194444444444442</v>
      </c>
      <c r="BX28" s="151">
        <v>0.62777777777777788</v>
      </c>
      <c r="BY28" s="1"/>
      <c r="BZ28" s="1"/>
      <c r="CA28" s="1">
        <v>0.71527777777777768</v>
      </c>
      <c r="CB28" s="1">
        <v>0.71319444444444435</v>
      </c>
      <c r="CC28" s="1"/>
      <c r="CD28" s="1">
        <v>0.79861111111111105</v>
      </c>
      <c r="CE28" s="1">
        <v>0.79652777777777772</v>
      </c>
      <c r="CF28" s="1">
        <v>0.79236111111111118</v>
      </c>
      <c r="CG28" s="1"/>
      <c r="CH28" s="1"/>
      <c r="CI28" s="1">
        <v>0.88958333333333339</v>
      </c>
      <c r="CJ28" s="1">
        <v>0.93125000000000002</v>
      </c>
    </row>
    <row r="29" spans="1:88" ht="15.75" thickBot="1">
      <c r="A29" s="31"/>
      <c r="B29" s="5" t="s">
        <v>35</v>
      </c>
      <c r="C29" s="13"/>
      <c r="D29" s="13"/>
      <c r="E29" s="13">
        <v>0.22361111111111112</v>
      </c>
      <c r="F29" s="13"/>
      <c r="G29" s="13"/>
      <c r="H29" s="13"/>
      <c r="I29" s="13">
        <v>0.25277777777777777</v>
      </c>
      <c r="J29" s="28"/>
      <c r="K29" s="13">
        <v>0.26597222222222228</v>
      </c>
      <c r="L29" s="13"/>
      <c r="M29" s="13">
        <v>0.28055555555555556</v>
      </c>
      <c r="N29" s="13">
        <v>0.28055555555555556</v>
      </c>
      <c r="O29" s="13">
        <v>0.29444444444444445</v>
      </c>
      <c r="P29" s="28">
        <v>0.30972222222222229</v>
      </c>
      <c r="Q29" s="34">
        <f t="shared" si="1"/>
        <v>0.31388888888888888</v>
      </c>
      <c r="R29" s="13"/>
      <c r="S29" s="13">
        <v>0.38333333333333336</v>
      </c>
      <c r="T29" s="150">
        <v>0.37916666666666654</v>
      </c>
      <c r="U29" s="13"/>
      <c r="V29" s="13"/>
      <c r="W29" s="13"/>
      <c r="X29" s="13">
        <v>0.46666666666666667</v>
      </c>
      <c r="Y29" s="150">
        <v>0.46458333333333335</v>
      </c>
      <c r="Z29" s="34"/>
      <c r="AA29" s="28"/>
      <c r="AB29" s="13"/>
      <c r="AC29" s="13">
        <v>0.52986111111111112</v>
      </c>
      <c r="AD29" s="13">
        <v>0.55000000000000004</v>
      </c>
      <c r="AE29" s="150">
        <v>0.54791666666666672</v>
      </c>
      <c r="AF29" s="13">
        <v>0.57152777777777775</v>
      </c>
      <c r="AG29" s="28"/>
      <c r="AH29" s="13"/>
      <c r="AI29" s="13"/>
      <c r="AJ29" s="13">
        <v>0.61319444444444471</v>
      </c>
      <c r="AK29" s="13"/>
      <c r="AL29" s="13">
        <v>0.65486111111111112</v>
      </c>
      <c r="AM29" s="13"/>
      <c r="AN29" s="28"/>
      <c r="AO29" s="13">
        <v>0.69652777777777775</v>
      </c>
      <c r="AP29" s="13"/>
      <c r="AQ29" s="13"/>
      <c r="AR29" s="13"/>
      <c r="AS29" s="13"/>
      <c r="AT29" s="13"/>
      <c r="AU29" s="13"/>
      <c r="AV29" s="13">
        <v>0.89097222222222228</v>
      </c>
      <c r="AW29" s="13">
        <v>0.93611111111111101</v>
      </c>
      <c r="AX29" s="2"/>
      <c r="AY29" s="189">
        <v>0.22361111111111112</v>
      </c>
      <c r="AZ29" s="188">
        <v>0.22152777777777774</v>
      </c>
      <c r="BA29" s="29"/>
      <c r="BB29" s="3"/>
      <c r="BC29" s="2"/>
      <c r="BD29" s="3"/>
      <c r="BE29" s="2"/>
      <c r="BF29" s="189">
        <v>0.3</v>
      </c>
      <c r="BG29" s="188">
        <v>0.2937499999999999</v>
      </c>
      <c r="BH29" s="3"/>
      <c r="BI29" s="29"/>
      <c r="BJ29" s="2"/>
      <c r="BK29" s="189">
        <v>0.38333333333333336</v>
      </c>
      <c r="BL29" s="191">
        <v>0.38333333333333336</v>
      </c>
      <c r="BM29" s="3"/>
      <c r="BN29" s="2"/>
      <c r="BO29" s="3">
        <v>0.46666666666666667</v>
      </c>
      <c r="BP29" s="29"/>
      <c r="BQ29" s="2"/>
      <c r="BR29" s="2"/>
      <c r="BS29" s="3"/>
      <c r="BT29" s="189">
        <v>0.55000000000000004</v>
      </c>
      <c r="BU29" s="2"/>
      <c r="BV29" s="2"/>
      <c r="BW29" s="189">
        <v>0.63333333333333341</v>
      </c>
      <c r="BX29" s="188">
        <v>0.62916666666666687</v>
      </c>
      <c r="BY29" s="2"/>
      <c r="BZ29" s="3"/>
      <c r="CA29" s="189">
        <v>0.71666666666666667</v>
      </c>
      <c r="CB29" s="189">
        <v>0.71458333333333335</v>
      </c>
      <c r="CC29" s="2"/>
      <c r="CD29" s="189">
        <v>0.8</v>
      </c>
      <c r="CE29" s="191">
        <v>0.79791666666666672</v>
      </c>
      <c r="CF29" s="190">
        <v>0.79375000000000018</v>
      </c>
      <c r="CG29" s="2"/>
      <c r="CH29" s="2"/>
      <c r="CI29" s="191">
        <v>0.89097222222222228</v>
      </c>
      <c r="CJ29" s="189">
        <v>0.93263888888888891</v>
      </c>
    </row>
    <row r="30" spans="1:88">
      <c r="A30" s="31"/>
      <c r="B30" s="30" t="s">
        <v>35</v>
      </c>
      <c r="C30" s="1"/>
      <c r="D30" s="1"/>
      <c r="E30" s="1">
        <v>0.22569444444444445</v>
      </c>
      <c r="F30" s="1"/>
      <c r="G30" s="1"/>
      <c r="H30" s="1"/>
      <c r="I30" s="1">
        <v>0.25347222222222221</v>
      </c>
      <c r="J30" s="1"/>
      <c r="K30" s="1">
        <v>0.2673611111111111</v>
      </c>
      <c r="L30" s="1"/>
      <c r="M30" s="1">
        <v>0.28125</v>
      </c>
      <c r="N30" s="1">
        <v>0.28125</v>
      </c>
      <c r="O30" s="1">
        <v>0.29652777777777778</v>
      </c>
      <c r="P30" s="1">
        <v>0.3125</v>
      </c>
      <c r="Q30" s="1">
        <f t="shared" si="1"/>
        <v>0.3166666666666666</v>
      </c>
      <c r="R30" s="1">
        <v>0.34375</v>
      </c>
      <c r="S30" s="1">
        <v>0.38541666666666702</v>
      </c>
      <c r="T30" s="151">
        <v>0.38124999999999987</v>
      </c>
      <c r="U30" s="1"/>
      <c r="V30" s="1">
        <v>0.42708333333333298</v>
      </c>
      <c r="W30" s="1"/>
      <c r="X30" s="1">
        <v>0.46875</v>
      </c>
      <c r="Y30" s="151">
        <v>0.46666666666666667</v>
      </c>
      <c r="Z30" s="1"/>
      <c r="AA30" s="1"/>
      <c r="AB30" s="1">
        <v>0.51041666666666696</v>
      </c>
      <c r="AC30" s="1">
        <v>0.53125</v>
      </c>
      <c r="AD30" s="1">
        <v>0.55208333333333337</v>
      </c>
      <c r="AE30" s="151">
        <v>0.55000000000000004</v>
      </c>
      <c r="AF30" s="1">
        <v>0.57291666666666663</v>
      </c>
      <c r="AG30" s="1"/>
      <c r="AH30" s="1">
        <v>0.59375</v>
      </c>
      <c r="AI30" s="1"/>
      <c r="AJ30" s="1">
        <v>0.61458333333333304</v>
      </c>
      <c r="AK30" s="1">
        <v>0.63541666666666696</v>
      </c>
      <c r="AL30" s="1">
        <v>0.65625</v>
      </c>
      <c r="AM30" s="1">
        <v>0.67708333333333404</v>
      </c>
      <c r="AN30" s="1"/>
      <c r="AO30" s="1">
        <v>0.69791666666666696</v>
      </c>
      <c r="AP30" s="1"/>
      <c r="AQ30" s="1">
        <v>0.72222222222222221</v>
      </c>
      <c r="AR30" s="1">
        <v>0.76041666666666663</v>
      </c>
      <c r="AS30" s="1">
        <v>0.80208333333333337</v>
      </c>
      <c r="AT30" s="1"/>
      <c r="AU30" s="1">
        <v>0.84375</v>
      </c>
      <c r="AV30" s="1">
        <v>0.89236111111111116</v>
      </c>
      <c r="AW30" s="1">
        <v>0.93611111111111112</v>
      </c>
      <c r="AX30" s="1"/>
      <c r="AY30" s="182">
        <v>0.22569444444444445</v>
      </c>
      <c r="AZ30" s="183">
        <v>0.22361111111111107</v>
      </c>
      <c r="BA30" s="1"/>
      <c r="BB30" s="1"/>
      <c r="BC30" s="1"/>
      <c r="BD30" s="1"/>
      <c r="BE30" s="1">
        <v>0.28125</v>
      </c>
      <c r="BF30" s="182">
        <v>0.30208333333333331</v>
      </c>
      <c r="BG30" s="183">
        <v>0.29583333333333323</v>
      </c>
      <c r="BH30" s="1"/>
      <c r="BI30" s="1"/>
      <c r="BJ30" s="1">
        <v>0.34375</v>
      </c>
      <c r="BK30" s="182">
        <v>0.38541666666666702</v>
      </c>
      <c r="BL30" s="182">
        <v>0.38541666666666702</v>
      </c>
      <c r="BM30" s="1"/>
      <c r="BN30" s="1">
        <v>0.42708333333333298</v>
      </c>
      <c r="BO30" s="1">
        <v>0.46875</v>
      </c>
      <c r="BP30" s="1">
        <v>0.46875</v>
      </c>
      <c r="BQ30" s="1"/>
      <c r="BR30" s="1">
        <v>0.51041666666666696</v>
      </c>
      <c r="BS30" s="1"/>
      <c r="BT30" s="182">
        <v>0.55208333333333337</v>
      </c>
      <c r="BU30" s="1">
        <v>0.59375</v>
      </c>
      <c r="BV30" s="1"/>
      <c r="BW30" s="182">
        <v>0.63541666666666663</v>
      </c>
      <c r="BX30" s="183">
        <v>0.63055555555555576</v>
      </c>
      <c r="BY30" s="1">
        <v>0.67708333333333337</v>
      </c>
      <c r="BZ30" s="1"/>
      <c r="CA30" s="182">
        <v>0.71875</v>
      </c>
      <c r="CB30" s="182">
        <v>0.71666666666666667</v>
      </c>
      <c r="CC30" s="1">
        <v>0.76041666666666663</v>
      </c>
      <c r="CD30" s="182">
        <v>0.80208333333333337</v>
      </c>
      <c r="CE30" s="182">
        <v>0.8</v>
      </c>
      <c r="CF30" s="182">
        <v>0.7958333333333335</v>
      </c>
      <c r="CG30" s="1">
        <v>0.84375</v>
      </c>
      <c r="CH30" s="1">
        <v>0.84375</v>
      </c>
      <c r="CI30" s="182">
        <v>0.89236111111111116</v>
      </c>
      <c r="CJ30" s="182">
        <v>0.93611111111111101</v>
      </c>
    </row>
    <row r="31" spans="1:88">
      <c r="A31" s="31"/>
      <c r="B31" s="257" t="s">
        <v>36</v>
      </c>
      <c r="C31" s="124"/>
      <c r="D31" s="124"/>
      <c r="E31" s="124" t="s">
        <v>18</v>
      </c>
      <c r="F31" s="124"/>
      <c r="G31" s="124"/>
      <c r="H31" s="124"/>
      <c r="I31" s="124" t="s">
        <v>18</v>
      </c>
      <c r="J31" s="259"/>
      <c r="K31" s="124" t="s">
        <v>18</v>
      </c>
      <c r="L31" s="124"/>
      <c r="M31" s="124" t="s">
        <v>18</v>
      </c>
      <c r="N31" s="124" t="s">
        <v>18</v>
      </c>
      <c r="O31" s="124" t="s">
        <v>18</v>
      </c>
      <c r="P31" s="259" t="s">
        <v>18</v>
      </c>
      <c r="Q31" s="266" t="s">
        <v>315</v>
      </c>
      <c r="R31" s="124" t="s">
        <v>18</v>
      </c>
      <c r="S31" s="124" t="s">
        <v>18</v>
      </c>
      <c r="T31" s="258" t="s">
        <v>18</v>
      </c>
      <c r="U31" s="124"/>
      <c r="V31" s="124" t="s">
        <v>18</v>
      </c>
      <c r="W31" s="124"/>
      <c r="X31" s="124" t="s">
        <v>18</v>
      </c>
      <c r="Y31" s="258" t="s">
        <v>18</v>
      </c>
      <c r="Z31" s="266"/>
      <c r="AA31" s="259"/>
      <c r="AB31" s="124" t="s">
        <v>18</v>
      </c>
      <c r="AC31" s="124" t="s">
        <v>18</v>
      </c>
      <c r="AD31" s="124" t="s">
        <v>18</v>
      </c>
      <c r="AE31" s="258" t="s">
        <v>18</v>
      </c>
      <c r="AF31" s="124" t="s">
        <v>18</v>
      </c>
      <c r="AG31" s="259"/>
      <c r="AH31" s="124" t="s">
        <v>18</v>
      </c>
      <c r="AI31" s="124"/>
      <c r="AJ31" s="124" t="s">
        <v>18</v>
      </c>
      <c r="AK31" s="124" t="s">
        <v>18</v>
      </c>
      <c r="AL31" s="124" t="s">
        <v>18</v>
      </c>
      <c r="AM31" s="124" t="s">
        <v>18</v>
      </c>
      <c r="AN31" s="259"/>
      <c r="AO31" s="124" t="s">
        <v>18</v>
      </c>
      <c r="AP31" s="124"/>
      <c r="AQ31" s="124" t="s">
        <v>18</v>
      </c>
      <c r="AR31" s="124" t="s">
        <v>18</v>
      </c>
      <c r="AS31" s="124" t="s">
        <v>18</v>
      </c>
      <c r="AT31" s="124"/>
      <c r="AU31" s="124" t="s">
        <v>18</v>
      </c>
      <c r="AV31" s="124" t="s">
        <v>18</v>
      </c>
      <c r="AW31" s="124" t="s">
        <v>18</v>
      </c>
      <c r="AX31" s="260"/>
      <c r="AY31" s="260" t="s">
        <v>18</v>
      </c>
      <c r="AZ31" s="258" t="s">
        <v>18</v>
      </c>
      <c r="BA31" s="261"/>
      <c r="BB31" s="262"/>
      <c r="BC31" s="260"/>
      <c r="BD31" s="262"/>
      <c r="BE31" s="260" t="s">
        <v>18</v>
      </c>
      <c r="BF31" s="260" t="s">
        <v>18</v>
      </c>
      <c r="BG31" s="258" t="s">
        <v>18</v>
      </c>
      <c r="BH31" s="262"/>
      <c r="BI31" s="261"/>
      <c r="BJ31" s="260" t="s">
        <v>18</v>
      </c>
      <c r="BK31" s="260" t="s">
        <v>18</v>
      </c>
      <c r="BL31" s="262" t="s">
        <v>18</v>
      </c>
      <c r="BM31" s="262"/>
      <c r="BN31" s="260" t="s">
        <v>18</v>
      </c>
      <c r="BO31" s="262" t="s">
        <v>18</v>
      </c>
      <c r="BP31" s="261" t="s">
        <v>18</v>
      </c>
      <c r="BQ31" s="260"/>
      <c r="BR31" s="260" t="s">
        <v>18</v>
      </c>
      <c r="BS31" s="262"/>
      <c r="BT31" s="260" t="s">
        <v>18</v>
      </c>
      <c r="BU31" s="260" t="s">
        <v>18</v>
      </c>
      <c r="BV31" s="260"/>
      <c r="BW31" s="260" t="s">
        <v>18</v>
      </c>
      <c r="BX31" s="150" t="s">
        <v>18</v>
      </c>
      <c r="BY31" s="260" t="s">
        <v>18</v>
      </c>
      <c r="BZ31" s="262"/>
      <c r="CA31" s="260" t="s">
        <v>18</v>
      </c>
      <c r="CB31" s="260" t="s">
        <v>18</v>
      </c>
      <c r="CC31" s="260" t="s">
        <v>18</v>
      </c>
      <c r="CD31" s="260" t="s">
        <v>18</v>
      </c>
      <c r="CE31" s="262" t="s">
        <v>18</v>
      </c>
      <c r="CF31" s="261" t="s">
        <v>18</v>
      </c>
      <c r="CG31" s="260" t="s">
        <v>18</v>
      </c>
      <c r="CH31" s="260" t="s">
        <v>18</v>
      </c>
      <c r="CI31" s="262" t="s">
        <v>18</v>
      </c>
      <c r="CJ31" s="260" t="s">
        <v>18</v>
      </c>
    </row>
    <row r="32" spans="1:88">
      <c r="A32" s="31"/>
      <c r="B32" s="7" t="s">
        <v>385</v>
      </c>
      <c r="C32" s="1"/>
      <c r="D32" s="1"/>
      <c r="E32" s="1">
        <v>0.22638888888888889</v>
      </c>
      <c r="F32" s="1"/>
      <c r="G32" s="1"/>
      <c r="H32" s="1"/>
      <c r="I32" s="1">
        <v>0.25416666666666665</v>
      </c>
      <c r="J32" s="1"/>
      <c r="K32" s="1">
        <v>0.26805555555555555</v>
      </c>
      <c r="L32" s="1"/>
      <c r="M32" s="1">
        <v>0.28194444444444444</v>
      </c>
      <c r="N32" s="1">
        <v>0.28194444444444444</v>
      </c>
      <c r="O32" s="1">
        <v>0.29722222222222222</v>
      </c>
      <c r="P32" s="1">
        <v>0.31319444444444444</v>
      </c>
      <c r="Q32" s="1">
        <f>Q30+P32-P30</f>
        <v>0.31736111111111098</v>
      </c>
      <c r="R32" s="1">
        <v>0.34444444444444444</v>
      </c>
      <c r="S32" s="1">
        <v>0.38611111111111146</v>
      </c>
      <c r="T32" s="151">
        <v>0.38194444444444431</v>
      </c>
      <c r="U32" s="1"/>
      <c r="V32" s="1">
        <v>0.42777777777777742</v>
      </c>
      <c r="W32" s="1"/>
      <c r="X32" s="1">
        <v>0.46944444444444444</v>
      </c>
      <c r="Y32" s="151">
        <v>0.46736111111111112</v>
      </c>
      <c r="Z32" s="1"/>
      <c r="AA32" s="1"/>
      <c r="AB32" s="1">
        <v>0.5111111111111114</v>
      </c>
      <c r="AC32" s="1">
        <v>0.53194444444444444</v>
      </c>
      <c r="AD32" s="1">
        <v>0.55277777777777781</v>
      </c>
      <c r="AE32" s="151">
        <v>0.55069444444444449</v>
      </c>
      <c r="AF32" s="1">
        <v>0.57361111111111107</v>
      </c>
      <c r="AG32" s="1"/>
      <c r="AH32" s="1">
        <v>0.59444444444444444</v>
      </c>
      <c r="AI32" s="1"/>
      <c r="AJ32" s="1">
        <v>0.61527777777777748</v>
      </c>
      <c r="AK32" s="1">
        <v>0.6361111111111114</v>
      </c>
      <c r="AL32" s="1">
        <v>0.65694444444444444</v>
      </c>
      <c r="AM32" s="1">
        <v>0.67777777777777848</v>
      </c>
      <c r="AN32" s="1"/>
      <c r="AO32" s="1">
        <v>0.6986111111111114</v>
      </c>
      <c r="AP32" s="1"/>
      <c r="AQ32" s="1">
        <v>0.72291666666666665</v>
      </c>
      <c r="AR32" s="1">
        <v>0.76111111111111107</v>
      </c>
      <c r="AS32" s="1">
        <v>0.80277777777777781</v>
      </c>
      <c r="AT32" s="1"/>
      <c r="AU32" s="1">
        <v>0.84444444444444444</v>
      </c>
      <c r="AV32" s="1">
        <v>0.8930555555555556</v>
      </c>
      <c r="AW32" s="1">
        <v>0.93680555555555556</v>
      </c>
      <c r="AX32" s="1"/>
      <c r="AY32" s="1">
        <v>0.22638888888888889</v>
      </c>
      <c r="AZ32" s="151">
        <v>0.22430555555555551</v>
      </c>
      <c r="BA32" s="1"/>
      <c r="BB32" s="1"/>
      <c r="BC32" s="1"/>
      <c r="BD32" s="1"/>
      <c r="BE32" s="1">
        <v>0.28194444444444444</v>
      </c>
      <c r="BF32" s="1">
        <v>0.30277777777777776</v>
      </c>
      <c r="BG32" s="151">
        <v>0.29652777777777767</v>
      </c>
      <c r="BH32" s="1"/>
      <c r="BI32" s="1"/>
      <c r="BJ32" s="1">
        <v>0.34444444444444444</v>
      </c>
      <c r="BK32" s="1">
        <v>0.38611111111111146</v>
      </c>
      <c r="BL32" s="1">
        <v>0.38611111111111146</v>
      </c>
      <c r="BM32" s="1"/>
      <c r="BN32" s="1">
        <v>0.42777777777777742</v>
      </c>
      <c r="BO32" s="1">
        <v>0.46944444444444444</v>
      </c>
      <c r="BP32" s="1">
        <v>0.46944444444444444</v>
      </c>
      <c r="BQ32" s="1"/>
      <c r="BR32" s="1">
        <v>0.5111111111111114</v>
      </c>
      <c r="BS32" s="1"/>
      <c r="BT32" s="1">
        <v>0.55277777777777781</v>
      </c>
      <c r="BU32" s="1">
        <v>0.59444444444444444</v>
      </c>
      <c r="BV32" s="1"/>
      <c r="BW32" s="1">
        <v>0.63611111111111107</v>
      </c>
      <c r="BX32" s="151">
        <v>0.6312500000000002</v>
      </c>
      <c r="BY32" s="1">
        <v>0.67777777777777781</v>
      </c>
      <c r="BZ32" s="1"/>
      <c r="CA32" s="1">
        <v>0.71944444444444444</v>
      </c>
      <c r="CB32" s="1">
        <v>0.71736111111111112</v>
      </c>
      <c r="CC32" s="1">
        <v>0.76111111111111107</v>
      </c>
      <c r="CD32" s="1">
        <v>0.80277777777777781</v>
      </c>
      <c r="CE32" s="1">
        <v>0.80069444444444449</v>
      </c>
      <c r="CF32" s="1">
        <v>0.79652777777777795</v>
      </c>
      <c r="CG32" s="1">
        <v>0.84444444444444444</v>
      </c>
      <c r="CH32" s="1">
        <v>0.84444444444444444</v>
      </c>
      <c r="CI32" s="1">
        <v>0.8930555555555556</v>
      </c>
      <c r="CJ32" s="1">
        <v>0.93680555555555545</v>
      </c>
    </row>
    <row r="33" spans="1:88">
      <c r="A33" s="31"/>
      <c r="B33" s="8" t="s">
        <v>38</v>
      </c>
      <c r="C33" s="13"/>
      <c r="D33" s="13"/>
      <c r="E33" s="13">
        <v>0.22777777777777777</v>
      </c>
      <c r="F33" s="13"/>
      <c r="G33" s="13"/>
      <c r="H33" s="13"/>
      <c r="I33" s="13">
        <v>0.25555555555555554</v>
      </c>
      <c r="J33" s="28"/>
      <c r="K33" s="13">
        <v>0.26944444444444443</v>
      </c>
      <c r="L33" s="13"/>
      <c r="M33" s="13">
        <v>0.28333333333333333</v>
      </c>
      <c r="N33" s="13">
        <v>0.28333333333333333</v>
      </c>
      <c r="O33" s="13">
        <v>0.2986111111111111</v>
      </c>
      <c r="P33" s="28">
        <v>0.31458333333333333</v>
      </c>
      <c r="Q33" s="34">
        <f t="shared" si="1"/>
        <v>0.31874999999999987</v>
      </c>
      <c r="R33" s="13">
        <v>0.34583333333333333</v>
      </c>
      <c r="S33" s="13">
        <v>0.38750000000000034</v>
      </c>
      <c r="T33" s="150">
        <v>0.38333333333333319</v>
      </c>
      <c r="U33" s="13"/>
      <c r="V33" s="13">
        <v>0.42916666666666631</v>
      </c>
      <c r="W33" s="13"/>
      <c r="X33" s="13">
        <v>0.47083333333333333</v>
      </c>
      <c r="Y33" s="150">
        <v>0.46875</v>
      </c>
      <c r="Z33" s="34"/>
      <c r="AA33" s="28"/>
      <c r="AB33" s="13">
        <v>0.51250000000000029</v>
      </c>
      <c r="AC33" s="13">
        <v>0.53333333333333333</v>
      </c>
      <c r="AD33" s="13">
        <v>0.5541666666666667</v>
      </c>
      <c r="AE33" s="150">
        <v>0.55208333333333326</v>
      </c>
      <c r="AF33" s="13">
        <v>0.57499999999999996</v>
      </c>
      <c r="AG33" s="28"/>
      <c r="AH33" s="13">
        <v>0.59583333333333333</v>
      </c>
      <c r="AI33" s="13"/>
      <c r="AJ33" s="13">
        <v>0.61666666666666636</v>
      </c>
      <c r="AK33" s="13">
        <v>0.63750000000000029</v>
      </c>
      <c r="AL33" s="13">
        <v>0.65833333333333333</v>
      </c>
      <c r="AM33" s="13">
        <v>0.67916666666666736</v>
      </c>
      <c r="AN33" s="28"/>
      <c r="AO33" s="13">
        <v>0.70000000000000029</v>
      </c>
      <c r="AP33" s="13"/>
      <c r="AQ33" s="13">
        <v>0.72430555555555554</v>
      </c>
      <c r="AR33" s="13">
        <v>0.76249999999999996</v>
      </c>
      <c r="AS33" s="13">
        <v>0.8041666666666667</v>
      </c>
      <c r="AT33" s="13"/>
      <c r="AU33" s="13">
        <v>0.84583333333333333</v>
      </c>
      <c r="AV33" s="13">
        <v>0.89444444444444449</v>
      </c>
      <c r="AW33" s="13">
        <v>0.93819444444444444</v>
      </c>
      <c r="AX33" s="2"/>
      <c r="AY33" s="2">
        <v>0.22777777777777777</v>
      </c>
      <c r="AZ33" s="150">
        <v>0.22569444444444439</v>
      </c>
      <c r="BA33" s="29"/>
      <c r="BB33" s="3"/>
      <c r="BC33" s="2"/>
      <c r="BD33" s="3"/>
      <c r="BE33" s="2">
        <v>0.28333333333333333</v>
      </c>
      <c r="BF33" s="2">
        <v>0.30416666666666664</v>
      </c>
      <c r="BG33" s="150">
        <v>0.29791666666666655</v>
      </c>
      <c r="BH33" s="3"/>
      <c r="BI33" s="29"/>
      <c r="BJ33" s="2">
        <v>0.34583333333333333</v>
      </c>
      <c r="BK33" s="2">
        <v>0.38750000000000034</v>
      </c>
      <c r="BL33" s="3">
        <v>0.38750000000000034</v>
      </c>
      <c r="BM33" s="3"/>
      <c r="BN33" s="2">
        <v>0.42916666666666631</v>
      </c>
      <c r="BO33" s="3">
        <v>0.47083333333333333</v>
      </c>
      <c r="BP33" s="29">
        <v>0.47083333333333333</v>
      </c>
      <c r="BQ33" s="2"/>
      <c r="BR33" s="2">
        <v>0.51250000000000029</v>
      </c>
      <c r="BS33" s="3"/>
      <c r="BT33" s="2">
        <v>0.5541666666666667</v>
      </c>
      <c r="BU33" s="2">
        <v>0.59583333333333333</v>
      </c>
      <c r="BV33" s="2"/>
      <c r="BW33" s="2">
        <v>0.63749999999999996</v>
      </c>
      <c r="BX33" s="150">
        <v>0.63263888888888919</v>
      </c>
      <c r="BY33" s="2">
        <v>0.6791666666666667</v>
      </c>
      <c r="BZ33" s="3"/>
      <c r="CA33" s="2">
        <v>0.72083333333333333</v>
      </c>
      <c r="CB33" s="2">
        <v>0.71875000000000011</v>
      </c>
      <c r="CC33" s="2">
        <v>0.76249999999999996</v>
      </c>
      <c r="CD33" s="2">
        <v>0.8041666666666667</v>
      </c>
      <c r="CE33" s="3">
        <v>0.80208333333333326</v>
      </c>
      <c r="CF33" s="29">
        <v>0.79791666666666672</v>
      </c>
      <c r="CG33" s="2">
        <v>0.84583333333333333</v>
      </c>
      <c r="CH33" s="2">
        <v>0.84583333333333333</v>
      </c>
      <c r="CI33" s="3">
        <v>0.89444444444444449</v>
      </c>
      <c r="CJ33" s="2">
        <v>0.93819444444444433</v>
      </c>
    </row>
    <row r="34" spans="1:88">
      <c r="A34" s="31"/>
      <c r="B34" s="7" t="s">
        <v>39</v>
      </c>
      <c r="C34" s="1"/>
      <c r="D34" s="1"/>
      <c r="E34" s="1" t="s">
        <v>18</v>
      </c>
      <c r="F34" s="1"/>
      <c r="G34" s="1"/>
      <c r="H34" s="1"/>
      <c r="I34" s="1" t="s">
        <v>18</v>
      </c>
      <c r="J34" s="1"/>
      <c r="K34" s="1" t="s">
        <v>18</v>
      </c>
      <c r="L34" s="1"/>
      <c r="M34" s="1" t="s">
        <v>18</v>
      </c>
      <c r="N34" s="1" t="s">
        <v>18</v>
      </c>
      <c r="O34" s="1" t="s">
        <v>18</v>
      </c>
      <c r="P34" s="1" t="s">
        <v>18</v>
      </c>
      <c r="Q34" s="1" t="s">
        <v>315</v>
      </c>
      <c r="R34" s="1" t="s">
        <v>18</v>
      </c>
      <c r="S34" s="1" t="s">
        <v>18</v>
      </c>
      <c r="T34" s="151" t="s">
        <v>18</v>
      </c>
      <c r="U34" s="1"/>
      <c r="V34" s="1" t="s">
        <v>18</v>
      </c>
      <c r="W34" s="1"/>
      <c r="X34" s="1" t="s">
        <v>18</v>
      </c>
      <c r="Y34" s="151" t="s">
        <v>18</v>
      </c>
      <c r="Z34" s="1"/>
      <c r="AA34" s="1"/>
      <c r="AB34" s="1" t="s">
        <v>18</v>
      </c>
      <c r="AC34" s="1" t="s">
        <v>18</v>
      </c>
      <c r="AD34" s="1" t="s">
        <v>18</v>
      </c>
      <c r="AE34" s="151" t="s">
        <v>18</v>
      </c>
      <c r="AF34" s="1" t="s">
        <v>18</v>
      </c>
      <c r="AG34" s="1"/>
      <c r="AH34" s="1" t="s">
        <v>18</v>
      </c>
      <c r="AI34" s="1"/>
      <c r="AJ34" s="1" t="s">
        <v>18</v>
      </c>
      <c r="AK34" s="1" t="s">
        <v>18</v>
      </c>
      <c r="AL34" s="1" t="s">
        <v>18</v>
      </c>
      <c r="AM34" s="1" t="s">
        <v>18</v>
      </c>
      <c r="AN34" s="1"/>
      <c r="AO34" s="1" t="s">
        <v>18</v>
      </c>
      <c r="AP34" s="1"/>
      <c r="AQ34" s="1" t="s">
        <v>18</v>
      </c>
      <c r="AR34" s="1" t="s">
        <v>18</v>
      </c>
      <c r="AS34" s="1" t="s">
        <v>18</v>
      </c>
      <c r="AT34" s="1"/>
      <c r="AU34" s="1" t="s">
        <v>18</v>
      </c>
      <c r="AV34" s="1" t="s">
        <v>18</v>
      </c>
      <c r="AW34" s="1">
        <v>0.93888888888888899</v>
      </c>
      <c r="AX34" s="1"/>
      <c r="AY34" s="1" t="s">
        <v>18</v>
      </c>
      <c r="AZ34" s="150" t="s">
        <v>18</v>
      </c>
      <c r="BA34" s="1"/>
      <c r="BB34" s="1"/>
      <c r="BC34" s="1"/>
      <c r="BD34" s="1"/>
      <c r="BE34" s="1" t="s">
        <v>18</v>
      </c>
      <c r="BF34" s="1" t="s">
        <v>18</v>
      </c>
      <c r="BG34" s="151" t="s">
        <v>18</v>
      </c>
      <c r="BH34" s="1"/>
      <c r="BI34" s="1"/>
      <c r="BJ34" s="1" t="s">
        <v>18</v>
      </c>
      <c r="BK34" s="1" t="s">
        <v>18</v>
      </c>
      <c r="BL34" s="1" t="s">
        <v>18</v>
      </c>
      <c r="BM34" s="1"/>
      <c r="BN34" s="1" t="s">
        <v>18</v>
      </c>
      <c r="BO34" s="1" t="s">
        <v>18</v>
      </c>
      <c r="BP34" s="1" t="s">
        <v>18</v>
      </c>
      <c r="BQ34" s="1"/>
      <c r="BR34" s="1" t="s">
        <v>18</v>
      </c>
      <c r="BS34" s="1"/>
      <c r="BT34" s="1" t="s">
        <v>18</v>
      </c>
      <c r="BU34" s="1" t="s">
        <v>18</v>
      </c>
      <c r="BV34" s="1"/>
      <c r="BW34" s="1" t="s">
        <v>18</v>
      </c>
      <c r="BX34" s="151" t="s">
        <v>18</v>
      </c>
      <c r="BY34" s="1" t="s">
        <v>18</v>
      </c>
      <c r="BZ34" s="1"/>
      <c r="CA34" s="1" t="s">
        <v>18</v>
      </c>
      <c r="CB34" s="1" t="s">
        <v>18</v>
      </c>
      <c r="CC34" s="1" t="s">
        <v>18</v>
      </c>
      <c r="CD34" s="1" t="s">
        <v>18</v>
      </c>
      <c r="CE34" s="1" t="s">
        <v>18</v>
      </c>
      <c r="CF34" s="1" t="s">
        <v>18</v>
      </c>
      <c r="CG34" s="1" t="s">
        <v>18</v>
      </c>
      <c r="CH34" s="1" t="s">
        <v>18</v>
      </c>
      <c r="CI34" s="1" t="s">
        <v>18</v>
      </c>
      <c r="CJ34" s="1">
        <v>0.93888888888888899</v>
      </c>
    </row>
    <row r="35" spans="1:88" ht="15.75" thickBot="1">
      <c r="A35" s="31"/>
      <c r="B35" s="8" t="s">
        <v>40</v>
      </c>
      <c r="C35" s="13"/>
      <c r="D35" s="13"/>
      <c r="E35" s="13">
        <v>0.22847222222222222</v>
      </c>
      <c r="F35" s="13"/>
      <c r="G35" s="13"/>
      <c r="H35" s="13"/>
      <c r="I35" s="13">
        <v>0.25624999999999998</v>
      </c>
      <c r="J35" s="28"/>
      <c r="K35" s="13">
        <v>0.27013888888888887</v>
      </c>
      <c r="L35" s="13"/>
      <c r="M35" s="13">
        <v>0.28402777777777777</v>
      </c>
      <c r="N35" s="13">
        <v>0.28402777777777777</v>
      </c>
      <c r="O35" s="13">
        <v>0.29930555555555555</v>
      </c>
      <c r="P35" s="28">
        <v>0.31527777777777777</v>
      </c>
      <c r="Q35" s="34">
        <f>Q33+P35-P33</f>
        <v>0.31944444444444431</v>
      </c>
      <c r="R35" s="13">
        <v>0.34652777777777777</v>
      </c>
      <c r="S35" s="13">
        <v>0.38819444444444479</v>
      </c>
      <c r="T35" s="150">
        <v>0.38402777777777763</v>
      </c>
      <c r="U35" s="13"/>
      <c r="V35" s="13">
        <v>0.42986111111111075</v>
      </c>
      <c r="W35" s="13"/>
      <c r="X35" s="13">
        <v>0.47152777777777777</v>
      </c>
      <c r="Y35" s="150">
        <v>0.46944444444444444</v>
      </c>
      <c r="Z35" s="34"/>
      <c r="AA35" s="28"/>
      <c r="AB35" s="13">
        <v>0.51319444444444473</v>
      </c>
      <c r="AC35" s="13">
        <v>0.53402777777777777</v>
      </c>
      <c r="AD35" s="13">
        <v>0.55486111111111114</v>
      </c>
      <c r="AE35" s="150">
        <v>0.55277777777777759</v>
      </c>
      <c r="AF35" s="13">
        <v>0.5756944444444444</v>
      </c>
      <c r="AG35" s="28"/>
      <c r="AH35" s="13">
        <v>0.59652777777777777</v>
      </c>
      <c r="AI35" s="13"/>
      <c r="AJ35" s="13">
        <v>0.61736111111111081</v>
      </c>
      <c r="AK35" s="13">
        <v>0.63819444444444473</v>
      </c>
      <c r="AL35" s="13">
        <v>0.65902777777777777</v>
      </c>
      <c r="AM35" s="13">
        <v>0.6798611111111118</v>
      </c>
      <c r="AN35" s="28"/>
      <c r="AO35" s="13">
        <v>0.70069444444444473</v>
      </c>
      <c r="AP35" s="13"/>
      <c r="AQ35" s="13">
        <v>0.72499999999999998</v>
      </c>
      <c r="AR35" s="13">
        <v>0.7631944444444444</v>
      </c>
      <c r="AS35" s="13">
        <v>0.80486111111111114</v>
      </c>
      <c r="AT35" s="13"/>
      <c r="AU35" s="13">
        <v>0.84652777777777777</v>
      </c>
      <c r="AV35" s="13">
        <v>0.89513888888888893</v>
      </c>
      <c r="AW35" s="13">
        <v>0.94027777777777777</v>
      </c>
      <c r="AX35" s="2"/>
      <c r="AY35" s="197">
        <v>0.22847222222222222</v>
      </c>
      <c r="AZ35" s="180">
        <v>0.22638888888888883</v>
      </c>
      <c r="BA35" s="29"/>
      <c r="BB35" s="3"/>
      <c r="BC35" s="2"/>
      <c r="BD35" s="3"/>
      <c r="BE35" s="2">
        <v>0.28402777777777777</v>
      </c>
      <c r="BF35" s="197">
        <v>0.30486111111111108</v>
      </c>
      <c r="BG35" s="180">
        <v>0.29861111111111099</v>
      </c>
      <c r="BH35" s="3"/>
      <c r="BI35" s="29"/>
      <c r="BJ35" s="2">
        <v>0.34652777777777777</v>
      </c>
      <c r="BK35" s="197">
        <v>0.38819444444444479</v>
      </c>
      <c r="BL35" s="199">
        <v>0.38819444444444479</v>
      </c>
      <c r="BM35" s="3"/>
      <c r="BN35" s="2">
        <v>0.42986111111111075</v>
      </c>
      <c r="BO35" s="3">
        <v>0.47152777777777777</v>
      </c>
      <c r="BP35" s="29">
        <v>0.47152777777777777</v>
      </c>
      <c r="BQ35" s="2"/>
      <c r="BR35" s="2">
        <v>0.51319444444444473</v>
      </c>
      <c r="BS35" s="3"/>
      <c r="BT35" s="197">
        <v>0.55486111111111114</v>
      </c>
      <c r="BU35" s="2">
        <v>0.59652777777777777</v>
      </c>
      <c r="BV35" s="2"/>
      <c r="BW35" s="197">
        <v>0.6381944444444444</v>
      </c>
      <c r="BX35" s="196">
        <v>0.63333333333333353</v>
      </c>
      <c r="BY35" s="2">
        <v>0.67986111111111114</v>
      </c>
      <c r="BZ35" s="3"/>
      <c r="CA35" s="197">
        <v>0.72152777777777777</v>
      </c>
      <c r="CB35" s="197">
        <v>0.71944444444444444</v>
      </c>
      <c r="CC35" s="2">
        <v>0.7631944444444444</v>
      </c>
      <c r="CD35" s="197">
        <v>0.80486111111111114</v>
      </c>
      <c r="CE35" s="199">
        <v>0.80277777777777759</v>
      </c>
      <c r="CF35" s="198">
        <v>0.79861111111111094</v>
      </c>
      <c r="CG35" s="2">
        <v>0.84652777777777777</v>
      </c>
      <c r="CH35" s="2">
        <v>0.84652777777777777</v>
      </c>
      <c r="CI35" s="199">
        <v>0.89513888888888893</v>
      </c>
      <c r="CJ35" s="197">
        <v>0.94027777777777777</v>
      </c>
    </row>
    <row r="36" spans="1:88">
      <c r="A36" s="31"/>
      <c r="B36" s="30" t="s">
        <v>39</v>
      </c>
      <c r="C36" s="1"/>
      <c r="D36" s="1">
        <v>0.22569444444444445</v>
      </c>
      <c r="E36" s="1" t="s">
        <v>18</v>
      </c>
      <c r="F36" s="1">
        <v>0.22916666666666666</v>
      </c>
      <c r="G36" s="1"/>
      <c r="H36" s="1"/>
      <c r="I36" s="1" t="s">
        <v>18</v>
      </c>
      <c r="J36" s="1">
        <v>0.24652777777777779</v>
      </c>
      <c r="K36" s="1" t="s">
        <v>18</v>
      </c>
      <c r="L36" s="1">
        <v>0.27083333333333331</v>
      </c>
      <c r="M36" s="1" t="s">
        <v>18</v>
      </c>
      <c r="N36" s="1" t="s">
        <v>18</v>
      </c>
      <c r="O36" s="1" t="s">
        <v>18</v>
      </c>
      <c r="P36" s="1" t="s">
        <v>18</v>
      </c>
      <c r="Q36" s="1" t="s">
        <v>315</v>
      </c>
      <c r="R36" s="1" t="s">
        <v>18</v>
      </c>
      <c r="S36" s="1" t="s">
        <v>18</v>
      </c>
      <c r="T36" s="151" t="s">
        <v>18</v>
      </c>
      <c r="U36" s="1">
        <v>0.40972222222222227</v>
      </c>
      <c r="V36" s="1" t="s">
        <v>18</v>
      </c>
      <c r="W36" s="1">
        <v>0.45833333333333331</v>
      </c>
      <c r="X36" s="1" t="s">
        <v>18</v>
      </c>
      <c r="Y36" s="151" t="s">
        <v>18</v>
      </c>
      <c r="Z36" s="1">
        <v>0.49305555555555558</v>
      </c>
      <c r="AA36" s="1">
        <v>0.5</v>
      </c>
      <c r="AB36" s="1" t="s">
        <v>18</v>
      </c>
      <c r="AC36" s="1" t="s">
        <v>18</v>
      </c>
      <c r="AD36" s="1" t="s">
        <v>18</v>
      </c>
      <c r="AE36" s="151" t="s">
        <v>18</v>
      </c>
      <c r="AF36" s="1" t="s">
        <v>18</v>
      </c>
      <c r="AG36" s="1">
        <v>0.57638888888888895</v>
      </c>
      <c r="AH36" s="1" t="s">
        <v>18</v>
      </c>
      <c r="AI36" s="1">
        <v>0.61111111111111116</v>
      </c>
      <c r="AJ36" s="1" t="s">
        <v>18</v>
      </c>
      <c r="AK36" s="1" t="s">
        <v>18</v>
      </c>
      <c r="AL36" s="1" t="s">
        <v>18</v>
      </c>
      <c r="AM36" s="1" t="s">
        <v>18</v>
      </c>
      <c r="AN36" s="1">
        <v>0.69097222222222221</v>
      </c>
      <c r="AO36" s="1" t="s">
        <v>18</v>
      </c>
      <c r="AP36" s="1">
        <v>0.71180555555555558</v>
      </c>
      <c r="AQ36" s="1" t="s">
        <v>18</v>
      </c>
      <c r="AR36" s="1" t="s">
        <v>18</v>
      </c>
      <c r="AS36" s="1" t="s">
        <v>18</v>
      </c>
      <c r="AT36" s="1">
        <v>0.83680555555555547</v>
      </c>
      <c r="AU36" s="1" t="s">
        <v>18</v>
      </c>
      <c r="AV36" s="1" t="s">
        <v>18</v>
      </c>
      <c r="AW36" s="1" t="s">
        <v>18</v>
      </c>
      <c r="AX36" s="1"/>
      <c r="AY36" s="201" t="s">
        <v>18</v>
      </c>
      <c r="AZ36" s="203" t="s">
        <v>18</v>
      </c>
      <c r="BA36" s="1">
        <v>0.22916666666666666</v>
      </c>
      <c r="BB36" s="1">
        <v>0.22916666666666666</v>
      </c>
      <c r="BC36" s="1"/>
      <c r="BD36" s="1">
        <v>0.27083333333333331</v>
      </c>
      <c r="BE36" s="1" t="s">
        <v>18</v>
      </c>
      <c r="BF36" s="201" t="s">
        <v>18</v>
      </c>
      <c r="BG36" s="202" t="s">
        <v>18</v>
      </c>
      <c r="BH36" s="1">
        <v>0.31597222222222221</v>
      </c>
      <c r="BI36" s="1">
        <v>0.32291666666666669</v>
      </c>
      <c r="BJ36" s="1" t="s">
        <v>18</v>
      </c>
      <c r="BK36" s="201" t="s">
        <v>18</v>
      </c>
      <c r="BL36" s="201" t="s">
        <v>18</v>
      </c>
      <c r="BM36" s="1">
        <v>0.40972222222222227</v>
      </c>
      <c r="BN36" s="1" t="s">
        <v>18</v>
      </c>
      <c r="BO36" s="1" t="s">
        <v>18</v>
      </c>
      <c r="BP36" s="1" t="s">
        <v>18</v>
      </c>
      <c r="BQ36" s="1">
        <v>0.49305555555555558</v>
      </c>
      <c r="BR36" s="1" t="s">
        <v>18</v>
      </c>
      <c r="BS36" s="1">
        <v>0.52777777777777779</v>
      </c>
      <c r="BT36" s="201" t="s">
        <v>18</v>
      </c>
      <c r="BU36" s="1" t="s">
        <v>18</v>
      </c>
      <c r="BV36" s="1">
        <v>0.61111111111111105</v>
      </c>
      <c r="BW36" s="201" t="s">
        <v>18</v>
      </c>
      <c r="BX36" s="202" t="s">
        <v>18</v>
      </c>
      <c r="BY36" s="1" t="s">
        <v>18</v>
      </c>
      <c r="BZ36" s="1">
        <v>0.69791666666666663</v>
      </c>
      <c r="CA36" s="201" t="s">
        <v>18</v>
      </c>
      <c r="CB36" s="201" t="s">
        <v>18</v>
      </c>
      <c r="CC36" s="1" t="s">
        <v>18</v>
      </c>
      <c r="CD36" s="201" t="s">
        <v>18</v>
      </c>
      <c r="CE36" s="201" t="s">
        <v>18</v>
      </c>
      <c r="CF36" s="201" t="s">
        <v>18</v>
      </c>
      <c r="CG36" s="1" t="s">
        <v>18</v>
      </c>
      <c r="CH36" s="1" t="s">
        <v>18</v>
      </c>
      <c r="CI36" s="201" t="s">
        <v>18</v>
      </c>
      <c r="CJ36" s="201" t="s">
        <v>18</v>
      </c>
    </row>
    <row r="37" spans="1:88">
      <c r="A37" s="31"/>
      <c r="B37" s="8" t="s">
        <v>41</v>
      </c>
      <c r="C37" s="13"/>
      <c r="D37" s="13">
        <v>0.22708333333333333</v>
      </c>
      <c r="E37" s="13">
        <v>0.2298611111111111</v>
      </c>
      <c r="F37" s="13" t="s">
        <v>18</v>
      </c>
      <c r="G37" s="13"/>
      <c r="H37" s="13"/>
      <c r="I37" s="13">
        <v>0.25763888888888886</v>
      </c>
      <c r="J37" s="28" t="s">
        <v>18</v>
      </c>
      <c r="K37" s="13">
        <v>0.27152777777777776</v>
      </c>
      <c r="L37" s="13" t="s">
        <v>18</v>
      </c>
      <c r="M37" s="13">
        <v>0.28541666666666665</v>
      </c>
      <c r="N37" s="13">
        <v>0.28541666666666665</v>
      </c>
      <c r="O37" s="13">
        <v>0.30069444444444443</v>
      </c>
      <c r="P37" s="28">
        <v>0.31666666666666665</v>
      </c>
      <c r="Q37" s="34">
        <f>Q35+P37-P35</f>
        <v>0.32083333333333319</v>
      </c>
      <c r="R37" s="13">
        <v>0.34791666666666665</v>
      </c>
      <c r="S37" s="13">
        <v>0.38958333333333367</v>
      </c>
      <c r="T37" s="150">
        <v>0.38541666666666652</v>
      </c>
      <c r="U37" s="13" t="s">
        <v>18</v>
      </c>
      <c r="V37" s="13">
        <v>0.43124999999999963</v>
      </c>
      <c r="W37" s="13" t="s">
        <v>18</v>
      </c>
      <c r="X37" s="13">
        <v>0.47291666666666665</v>
      </c>
      <c r="Y37" s="150">
        <v>0.47083333333333333</v>
      </c>
      <c r="Z37" s="34" t="s">
        <v>18</v>
      </c>
      <c r="AA37" s="28" t="s">
        <v>18</v>
      </c>
      <c r="AB37" s="13">
        <v>0.51458333333333361</v>
      </c>
      <c r="AC37" s="13">
        <v>0.53541666666666665</v>
      </c>
      <c r="AD37" s="13">
        <v>0.55625000000000002</v>
      </c>
      <c r="AE37" s="150">
        <v>0.55416666666666636</v>
      </c>
      <c r="AF37" s="13">
        <v>0.57708333333333328</v>
      </c>
      <c r="AG37" s="28" t="s">
        <v>18</v>
      </c>
      <c r="AH37" s="13">
        <v>0.59791666666666665</v>
      </c>
      <c r="AI37" s="13" t="s">
        <v>18</v>
      </c>
      <c r="AJ37" s="13">
        <v>0.61874999999999969</v>
      </c>
      <c r="AK37" s="13">
        <v>0.63958333333333361</v>
      </c>
      <c r="AL37" s="13">
        <v>0.66041666666666665</v>
      </c>
      <c r="AM37" s="13">
        <v>0.68125000000000069</v>
      </c>
      <c r="AN37" s="28" t="s">
        <v>18</v>
      </c>
      <c r="AO37" s="13">
        <v>0.70208333333333361</v>
      </c>
      <c r="AP37" s="13" t="s">
        <v>18</v>
      </c>
      <c r="AQ37" s="13">
        <v>0.72638888888888886</v>
      </c>
      <c r="AR37" s="13">
        <v>0.76458333333333328</v>
      </c>
      <c r="AS37" s="13">
        <v>0.80625000000000002</v>
      </c>
      <c r="AT37" s="13" t="s">
        <v>18</v>
      </c>
      <c r="AU37" s="13">
        <v>0.84791666666666665</v>
      </c>
      <c r="AV37" s="13">
        <v>0.89652777777777781</v>
      </c>
      <c r="AW37" s="13">
        <v>0.94166666666666665</v>
      </c>
      <c r="AX37" s="2"/>
      <c r="AY37" s="2">
        <v>0.2298611111111111</v>
      </c>
      <c r="AZ37" s="151">
        <v>0.22777777777777772</v>
      </c>
      <c r="BA37" s="29" t="s">
        <v>18</v>
      </c>
      <c r="BB37" s="3" t="s">
        <v>18</v>
      </c>
      <c r="BC37" s="2"/>
      <c r="BD37" s="3" t="s">
        <v>18</v>
      </c>
      <c r="BE37" s="2">
        <v>0.28541666666666665</v>
      </c>
      <c r="BF37" s="2">
        <v>0.30624999999999997</v>
      </c>
      <c r="BG37" s="151">
        <v>0.29999999999999988</v>
      </c>
      <c r="BH37" s="3" t="s">
        <v>18</v>
      </c>
      <c r="BI37" s="29" t="s">
        <v>18</v>
      </c>
      <c r="BJ37" s="2">
        <v>0.34791666666666665</v>
      </c>
      <c r="BK37" s="2">
        <v>0.38958333333333367</v>
      </c>
      <c r="BL37" s="3">
        <v>0.38958333333333367</v>
      </c>
      <c r="BM37" s="3" t="s">
        <v>18</v>
      </c>
      <c r="BN37" s="2">
        <v>0.43124999999999963</v>
      </c>
      <c r="BO37" s="3">
        <v>0.47291666666666665</v>
      </c>
      <c r="BP37" s="29">
        <v>0.47291666666666665</v>
      </c>
      <c r="BQ37" s="2" t="s">
        <v>18</v>
      </c>
      <c r="BR37" s="2">
        <v>0.51458333333333361</v>
      </c>
      <c r="BS37" s="3" t="s">
        <v>18</v>
      </c>
      <c r="BT37" s="2">
        <v>0.55625000000000002</v>
      </c>
      <c r="BU37" s="2">
        <v>0.59791666666666665</v>
      </c>
      <c r="BV37" s="2" t="s">
        <v>18</v>
      </c>
      <c r="BW37" s="2">
        <v>0.63958333333333328</v>
      </c>
      <c r="BX37" s="150">
        <v>0.6347222222222223</v>
      </c>
      <c r="BY37" s="2">
        <v>0.68125000000000002</v>
      </c>
      <c r="BZ37" s="3" t="s">
        <v>18</v>
      </c>
      <c r="CA37" s="2">
        <v>0.72291666666666665</v>
      </c>
      <c r="CB37" s="2">
        <v>0.72083333333333321</v>
      </c>
      <c r="CC37" s="2">
        <v>0.76458333333333328</v>
      </c>
      <c r="CD37" s="2">
        <v>0.80625000000000002</v>
      </c>
      <c r="CE37" s="3">
        <v>0.80416666666666636</v>
      </c>
      <c r="CF37" s="29">
        <v>0.79999999999999982</v>
      </c>
      <c r="CG37" s="2">
        <v>0.84791666666666665</v>
      </c>
      <c r="CH37" s="2">
        <v>0.84791666666666665</v>
      </c>
      <c r="CI37" s="3">
        <v>0.89652777777777781</v>
      </c>
      <c r="CJ37" s="2">
        <v>0.94166666666666665</v>
      </c>
    </row>
    <row r="38" spans="1:88">
      <c r="A38" s="31"/>
      <c r="B38" s="7" t="s">
        <v>42</v>
      </c>
      <c r="C38" s="1"/>
      <c r="D38" s="1">
        <v>0.22847222222222222</v>
      </c>
      <c r="E38" s="1">
        <v>0.23124999999999998</v>
      </c>
      <c r="F38" s="1" t="s">
        <v>18</v>
      </c>
      <c r="G38" s="1"/>
      <c r="H38" s="1"/>
      <c r="I38" s="1">
        <v>0.25902777777777775</v>
      </c>
      <c r="J38" s="1" t="s">
        <v>18</v>
      </c>
      <c r="K38" s="1">
        <v>0.27291666666666664</v>
      </c>
      <c r="L38" s="1" t="s">
        <v>18</v>
      </c>
      <c r="M38" s="1">
        <v>0.28680555555555554</v>
      </c>
      <c r="N38" s="1">
        <v>0.28680555555555554</v>
      </c>
      <c r="O38" s="1">
        <v>0.30208333333333331</v>
      </c>
      <c r="P38" s="1">
        <v>0.31805555555555554</v>
      </c>
      <c r="Q38" s="1">
        <f t="shared" si="1"/>
        <v>0.32222222222222208</v>
      </c>
      <c r="R38" s="1">
        <v>0.34930555555555554</v>
      </c>
      <c r="S38" s="1">
        <v>0.39097222222222255</v>
      </c>
      <c r="T38" s="151">
        <v>0.3868055555555554</v>
      </c>
      <c r="U38" s="1" t="s">
        <v>18</v>
      </c>
      <c r="V38" s="1">
        <v>0.43263888888888852</v>
      </c>
      <c r="W38" s="1" t="s">
        <v>18</v>
      </c>
      <c r="X38" s="1">
        <v>0.47430555555555554</v>
      </c>
      <c r="Y38" s="151">
        <v>0.47222222222222221</v>
      </c>
      <c r="Z38" s="1" t="s">
        <v>18</v>
      </c>
      <c r="AA38" s="1" t="s">
        <v>18</v>
      </c>
      <c r="AB38" s="1">
        <v>0.5159722222222225</v>
      </c>
      <c r="AC38" s="1">
        <v>0.53680555555555554</v>
      </c>
      <c r="AD38" s="1">
        <v>0.55763888888888891</v>
      </c>
      <c r="AE38" s="151">
        <v>0.55555555555555525</v>
      </c>
      <c r="AF38" s="1">
        <v>0.57847222222222217</v>
      </c>
      <c r="AG38" s="1" t="s">
        <v>18</v>
      </c>
      <c r="AH38" s="1">
        <v>0.59930555555555554</v>
      </c>
      <c r="AI38" s="1" t="s">
        <v>18</v>
      </c>
      <c r="AJ38" s="1">
        <v>0.62013888888888857</v>
      </c>
      <c r="AK38" s="1">
        <v>0.6409722222222225</v>
      </c>
      <c r="AL38" s="1">
        <v>0.66180555555555554</v>
      </c>
      <c r="AM38" s="1">
        <v>0.68263888888888957</v>
      </c>
      <c r="AN38" s="1" t="s">
        <v>18</v>
      </c>
      <c r="AO38" s="1">
        <v>0.7034722222222225</v>
      </c>
      <c r="AP38" s="1" t="s">
        <v>18</v>
      </c>
      <c r="AQ38" s="1">
        <v>0.72777777777777775</v>
      </c>
      <c r="AR38" s="1">
        <v>0.76597222222222217</v>
      </c>
      <c r="AS38" s="1">
        <v>0.80763888888888891</v>
      </c>
      <c r="AT38" s="1" t="s">
        <v>18</v>
      </c>
      <c r="AU38" s="1">
        <v>0.84930555555555554</v>
      </c>
      <c r="AV38" s="1">
        <v>0.8979166666666667</v>
      </c>
      <c r="AW38" s="1">
        <v>0.94305555555555554</v>
      </c>
      <c r="AX38" s="1"/>
      <c r="AY38" s="1">
        <v>0.23124999999999998</v>
      </c>
      <c r="AZ38" s="151">
        <v>0.2291666666666666</v>
      </c>
      <c r="BA38" s="1" t="s">
        <v>18</v>
      </c>
      <c r="BB38" s="1" t="s">
        <v>18</v>
      </c>
      <c r="BC38" s="1"/>
      <c r="BD38" s="1" t="s">
        <v>18</v>
      </c>
      <c r="BE38" s="1">
        <v>0.28680555555555554</v>
      </c>
      <c r="BF38" s="1">
        <v>0.30763888888888885</v>
      </c>
      <c r="BG38" s="151">
        <v>0.30138888888888876</v>
      </c>
      <c r="BH38" s="1" t="s">
        <v>18</v>
      </c>
      <c r="BI38" s="1" t="s">
        <v>18</v>
      </c>
      <c r="BJ38" s="1">
        <v>0.34930555555555554</v>
      </c>
      <c r="BK38" s="1">
        <v>0.39097222222222255</v>
      </c>
      <c r="BL38" s="1">
        <v>0.39097222222222255</v>
      </c>
      <c r="BM38" s="1" t="s">
        <v>18</v>
      </c>
      <c r="BN38" s="1">
        <v>0.43263888888888852</v>
      </c>
      <c r="BO38" s="1">
        <v>0.47430555555555554</v>
      </c>
      <c r="BP38" s="1">
        <v>0.47430555555555554</v>
      </c>
      <c r="BQ38" s="1" t="s">
        <v>18</v>
      </c>
      <c r="BR38" s="1">
        <v>0.5159722222222225</v>
      </c>
      <c r="BS38" s="1" t="s">
        <v>18</v>
      </c>
      <c r="BT38" s="1">
        <v>0.55763888888888891</v>
      </c>
      <c r="BU38" s="1">
        <v>0.59930555555555554</v>
      </c>
      <c r="BV38" s="1" t="s">
        <v>18</v>
      </c>
      <c r="BW38" s="1">
        <v>0.64097222222222217</v>
      </c>
      <c r="BX38" s="151">
        <v>0.63611111111111118</v>
      </c>
      <c r="BY38" s="1">
        <v>0.68263888888888891</v>
      </c>
      <c r="BZ38" s="1" t="s">
        <v>18</v>
      </c>
      <c r="CA38" s="1">
        <v>0.72430555555555554</v>
      </c>
      <c r="CB38" s="1">
        <v>0.7222222222222221</v>
      </c>
      <c r="CC38" s="1">
        <v>0.76597222222222217</v>
      </c>
      <c r="CD38" s="1">
        <v>0.80763888888888891</v>
      </c>
      <c r="CE38" s="1">
        <v>0.80555555555555525</v>
      </c>
      <c r="CF38" s="1">
        <v>0.80138888888888882</v>
      </c>
      <c r="CG38" s="1">
        <v>0.84930555555555554</v>
      </c>
      <c r="CH38" s="1">
        <v>0.84930555555555554</v>
      </c>
      <c r="CI38" s="1">
        <v>0.8979166666666667</v>
      </c>
      <c r="CJ38" s="1">
        <v>0.94305555555555554</v>
      </c>
    </row>
    <row r="39" spans="1:88">
      <c r="A39" s="31"/>
      <c r="B39" s="8" t="s">
        <v>43</v>
      </c>
      <c r="C39" s="13"/>
      <c r="D39" s="13">
        <v>0.22916666666666666</v>
      </c>
      <c r="E39" s="13">
        <v>0.23194444444444443</v>
      </c>
      <c r="F39" s="13">
        <v>0.23194444444444443</v>
      </c>
      <c r="G39" s="13"/>
      <c r="H39" s="13"/>
      <c r="I39" s="13">
        <v>0.25972222222222219</v>
      </c>
      <c r="J39" s="28">
        <v>0.24930555555555556</v>
      </c>
      <c r="K39" s="13">
        <v>0.27361111111111108</v>
      </c>
      <c r="L39" s="13">
        <v>0.27361111111111108</v>
      </c>
      <c r="M39" s="13">
        <v>0.28750000000000003</v>
      </c>
      <c r="N39" s="13">
        <v>0.28750000000000003</v>
      </c>
      <c r="O39" s="13">
        <v>0.30277777777777776</v>
      </c>
      <c r="P39" s="28">
        <v>0.31874999999999998</v>
      </c>
      <c r="Q39" s="34">
        <f t="shared" si="1"/>
        <v>0.32291666666666652</v>
      </c>
      <c r="R39" s="13">
        <v>0.35</v>
      </c>
      <c r="S39" s="13">
        <v>0.391666666666667</v>
      </c>
      <c r="T39" s="150">
        <v>0.38749999999999984</v>
      </c>
      <c r="U39" s="13">
        <v>0.41250000000000003</v>
      </c>
      <c r="V39" s="13">
        <v>0.43333333333333296</v>
      </c>
      <c r="W39" s="13">
        <v>0.46111111111111108</v>
      </c>
      <c r="X39" s="13">
        <v>0.47499999999999998</v>
      </c>
      <c r="Y39" s="150">
        <v>0.47291666666666665</v>
      </c>
      <c r="Z39" s="34">
        <v>0.49583333333333335</v>
      </c>
      <c r="AA39" s="28">
        <v>0.50277777777777777</v>
      </c>
      <c r="AB39" s="13">
        <v>0.51666666666666694</v>
      </c>
      <c r="AC39" s="13">
        <v>0.53749999999999998</v>
      </c>
      <c r="AD39" s="13">
        <v>0.55833333333333335</v>
      </c>
      <c r="AE39" s="150">
        <v>0.55624999999999958</v>
      </c>
      <c r="AF39" s="13">
        <v>0.57916666666666661</v>
      </c>
      <c r="AG39" s="28">
        <v>0.57916666666666672</v>
      </c>
      <c r="AH39" s="13">
        <v>0.6</v>
      </c>
      <c r="AI39" s="13">
        <v>0.61388888888888893</v>
      </c>
      <c r="AJ39" s="13">
        <v>0.62083333333333302</v>
      </c>
      <c r="AK39" s="13">
        <v>0.64166666666666694</v>
      </c>
      <c r="AL39" s="13">
        <v>0.66249999999999998</v>
      </c>
      <c r="AM39" s="13">
        <v>0.68333333333333401</v>
      </c>
      <c r="AN39" s="28">
        <v>0.69374999999999998</v>
      </c>
      <c r="AO39" s="13">
        <v>0.70416666666666694</v>
      </c>
      <c r="AP39" s="13">
        <v>0.71458333333333335</v>
      </c>
      <c r="AQ39" s="13">
        <v>0.72847222222222219</v>
      </c>
      <c r="AR39" s="13">
        <v>0.76666666666666661</v>
      </c>
      <c r="AS39" s="13">
        <v>0.80833333333333335</v>
      </c>
      <c r="AT39" s="13">
        <v>0.83958333333333324</v>
      </c>
      <c r="AU39" s="13">
        <v>0.85</v>
      </c>
      <c r="AV39" s="13">
        <v>0.89861111111111114</v>
      </c>
      <c r="AW39" s="13">
        <v>0.94374999999999998</v>
      </c>
      <c r="AX39" s="2"/>
      <c r="AY39" s="2">
        <v>0.23194444444444445</v>
      </c>
      <c r="AZ39" s="150">
        <v>0.22986111111111104</v>
      </c>
      <c r="BA39" s="29">
        <v>0.23194444444444443</v>
      </c>
      <c r="BB39" s="3">
        <v>0.23194444444444443</v>
      </c>
      <c r="BC39" s="2"/>
      <c r="BD39" s="3">
        <v>0.27361111111111108</v>
      </c>
      <c r="BE39" s="2">
        <v>0.28749999999999998</v>
      </c>
      <c r="BF39" s="2">
        <v>0.30833333333333329</v>
      </c>
      <c r="BG39" s="150">
        <v>0.3020833333333332</v>
      </c>
      <c r="BH39" s="3">
        <v>0.31875000000000003</v>
      </c>
      <c r="BI39" s="29">
        <v>0.32569444444444445</v>
      </c>
      <c r="BJ39" s="2">
        <v>0.35</v>
      </c>
      <c r="BK39" s="2">
        <v>0.391666666666667</v>
      </c>
      <c r="BL39" s="3">
        <v>0.391666666666667</v>
      </c>
      <c r="BM39" s="3">
        <v>0.41250000000000003</v>
      </c>
      <c r="BN39" s="2">
        <v>0.43333333333333296</v>
      </c>
      <c r="BO39" s="3">
        <v>0.47499999999999998</v>
      </c>
      <c r="BP39" s="29">
        <v>0.47499999999999998</v>
      </c>
      <c r="BQ39" s="2">
        <v>0.49583333333333335</v>
      </c>
      <c r="BR39" s="2">
        <v>0.51666666666666694</v>
      </c>
      <c r="BS39" s="3">
        <v>0.53055555555555556</v>
      </c>
      <c r="BT39" s="2">
        <v>0.55833333333333335</v>
      </c>
      <c r="BU39" s="2">
        <v>0.6</v>
      </c>
      <c r="BV39" s="2">
        <v>0.61388888888888882</v>
      </c>
      <c r="BW39" s="2">
        <v>0.64166666666666661</v>
      </c>
      <c r="BX39" s="150">
        <v>0.63680555555555551</v>
      </c>
      <c r="BY39" s="2">
        <v>0.68333333333333335</v>
      </c>
      <c r="BZ39" s="3">
        <v>0.7006944444444444</v>
      </c>
      <c r="CA39" s="2">
        <v>0.72499999999999998</v>
      </c>
      <c r="CB39" s="2">
        <v>0.72291666666666643</v>
      </c>
      <c r="CC39" s="2">
        <v>0.76666666666666661</v>
      </c>
      <c r="CD39" s="2">
        <v>0.80833333333333335</v>
      </c>
      <c r="CE39" s="3">
        <v>0.80624999999999958</v>
      </c>
      <c r="CF39" s="29">
        <v>0.80208333333333315</v>
      </c>
      <c r="CG39" s="2">
        <v>0.85</v>
      </c>
      <c r="CH39" s="2">
        <v>0.85</v>
      </c>
      <c r="CI39" s="3">
        <v>0.89861111111111114</v>
      </c>
      <c r="CJ39" s="2">
        <v>0.94374999999999998</v>
      </c>
    </row>
    <row r="40" spans="1:88">
      <c r="A40" s="31"/>
      <c r="B40" s="7" t="s">
        <v>44</v>
      </c>
      <c r="C40" s="1"/>
      <c r="D40" s="1">
        <v>0.23055555555555554</v>
      </c>
      <c r="E40" s="1">
        <v>0.23333333333333331</v>
      </c>
      <c r="F40" s="1" t="s">
        <v>18</v>
      </c>
      <c r="G40" s="1"/>
      <c r="H40" s="1"/>
      <c r="I40" s="1">
        <v>0.26111111111111107</v>
      </c>
      <c r="J40" s="1" t="s">
        <v>18</v>
      </c>
      <c r="K40" s="1">
        <v>0.27499999999999997</v>
      </c>
      <c r="L40" s="1" t="s">
        <v>18</v>
      </c>
      <c r="M40" s="1">
        <v>0.28888888888888892</v>
      </c>
      <c r="N40" s="1">
        <v>0.28888888888888892</v>
      </c>
      <c r="O40" s="1">
        <v>0.30416666666666664</v>
      </c>
      <c r="P40" s="1">
        <v>0.32013888888888886</v>
      </c>
      <c r="Q40" s="1">
        <f t="shared" si="1"/>
        <v>0.3243055555555554</v>
      </c>
      <c r="R40" s="1">
        <v>0.35138888888888886</v>
      </c>
      <c r="S40" s="1">
        <v>0.39305555555555588</v>
      </c>
      <c r="T40" s="151">
        <v>0.38888888888888873</v>
      </c>
      <c r="U40" s="1" t="s">
        <v>18</v>
      </c>
      <c r="V40" s="1">
        <v>0.43472222222222184</v>
      </c>
      <c r="W40" s="1" t="s">
        <v>18</v>
      </c>
      <c r="X40" s="1">
        <v>0.47638888888888886</v>
      </c>
      <c r="Y40" s="151">
        <v>0.47430555555555554</v>
      </c>
      <c r="Z40" s="1" t="s">
        <v>18</v>
      </c>
      <c r="AA40" s="1" t="s">
        <v>18</v>
      </c>
      <c r="AB40" s="1">
        <v>0.51805555555555582</v>
      </c>
      <c r="AC40" s="1">
        <v>0.53888888888888886</v>
      </c>
      <c r="AD40" s="1">
        <v>0.55972222222222223</v>
      </c>
      <c r="AE40" s="151">
        <v>0.55763888888888835</v>
      </c>
      <c r="AF40" s="1">
        <v>0.58055555555555549</v>
      </c>
      <c r="AG40" s="1" t="s">
        <v>18</v>
      </c>
      <c r="AH40" s="1">
        <v>0.60138888888888886</v>
      </c>
      <c r="AI40" s="1" t="s">
        <v>18</v>
      </c>
      <c r="AJ40" s="1">
        <v>0.6222222222222219</v>
      </c>
      <c r="AK40" s="1">
        <v>0.64305555555555582</v>
      </c>
      <c r="AL40" s="1">
        <v>0.66388888888888886</v>
      </c>
      <c r="AM40" s="1">
        <v>0.6847222222222229</v>
      </c>
      <c r="AN40" s="1" t="s">
        <v>18</v>
      </c>
      <c r="AO40" s="1">
        <v>0.70555555555555582</v>
      </c>
      <c r="AP40" s="1" t="s">
        <v>18</v>
      </c>
      <c r="AQ40" s="1">
        <v>0.72986111111111107</v>
      </c>
      <c r="AR40" s="1">
        <v>0.76805555555555549</v>
      </c>
      <c r="AS40" s="1">
        <v>0.80972222222222223</v>
      </c>
      <c r="AT40" s="1" t="s">
        <v>18</v>
      </c>
      <c r="AU40" s="1">
        <v>0.85138888888888886</v>
      </c>
      <c r="AV40" s="1">
        <v>0.9</v>
      </c>
      <c r="AW40" s="1">
        <v>0.94513888888888886</v>
      </c>
      <c r="AX40" s="1"/>
      <c r="AY40" s="1">
        <v>0.23333333333333334</v>
      </c>
      <c r="AZ40" s="151">
        <v>0.2312499999999999</v>
      </c>
      <c r="BA40" s="1" t="s">
        <v>18</v>
      </c>
      <c r="BB40" s="1" t="s">
        <v>18</v>
      </c>
      <c r="BC40" s="1"/>
      <c r="BD40" s="1" t="s">
        <v>18</v>
      </c>
      <c r="BE40" s="1">
        <v>0.28888888888888886</v>
      </c>
      <c r="BF40" s="1">
        <v>0.30972222222222218</v>
      </c>
      <c r="BG40" s="151">
        <v>0.30347222222222209</v>
      </c>
      <c r="BH40" s="1" t="s">
        <v>18</v>
      </c>
      <c r="BI40" s="1" t="s">
        <v>18</v>
      </c>
      <c r="BJ40" s="1">
        <v>0.35138888888888886</v>
      </c>
      <c r="BK40" s="1">
        <v>0.39305555555555588</v>
      </c>
      <c r="BL40" s="1">
        <v>0.39305555555555588</v>
      </c>
      <c r="BM40" s="1" t="s">
        <v>18</v>
      </c>
      <c r="BN40" s="1">
        <v>0.43472222222222184</v>
      </c>
      <c r="BO40" s="1">
        <v>0.47638888888888886</v>
      </c>
      <c r="BP40" s="1">
        <v>0.47638888888888886</v>
      </c>
      <c r="BQ40" s="1" t="s">
        <v>18</v>
      </c>
      <c r="BR40" s="1">
        <v>0.51805555555555582</v>
      </c>
      <c r="BS40" s="1" t="s">
        <v>18</v>
      </c>
      <c r="BT40" s="1">
        <v>0.55972222222222223</v>
      </c>
      <c r="BU40" s="1">
        <v>0.60138888888888886</v>
      </c>
      <c r="BV40" s="1" t="s">
        <v>18</v>
      </c>
      <c r="BW40" s="1">
        <v>0.64305555555555549</v>
      </c>
      <c r="BX40" s="151">
        <v>0.63819444444444429</v>
      </c>
      <c r="BY40" s="1">
        <v>0.68472222222222223</v>
      </c>
      <c r="BZ40" s="1" t="s">
        <v>18</v>
      </c>
      <c r="CA40" s="1">
        <v>0.72638888888888886</v>
      </c>
      <c r="CB40" s="1">
        <v>0.7243055555555552</v>
      </c>
      <c r="CC40" s="1">
        <v>0.76805555555555549</v>
      </c>
      <c r="CD40" s="1">
        <v>0.80972222222222223</v>
      </c>
      <c r="CE40" s="1">
        <v>0.80763888888888835</v>
      </c>
      <c r="CF40" s="1">
        <v>0.80347222222222203</v>
      </c>
      <c r="CG40" s="1">
        <v>0.85138888888888886</v>
      </c>
      <c r="CH40" s="1">
        <v>0.85138888888888886</v>
      </c>
      <c r="CI40" s="1">
        <v>0.9</v>
      </c>
      <c r="CJ40" s="1">
        <v>0.94513888888888886</v>
      </c>
    </row>
    <row r="41" spans="1:88">
      <c r="A41" s="31"/>
      <c r="B41" s="8" t="s">
        <v>45</v>
      </c>
      <c r="C41" s="13"/>
      <c r="D41" s="13">
        <v>0.23124999999999998</v>
      </c>
      <c r="E41" s="13">
        <v>0.23402777777777775</v>
      </c>
      <c r="F41" s="13">
        <v>0.23333333333333331</v>
      </c>
      <c r="G41" s="13"/>
      <c r="H41" s="13"/>
      <c r="I41" s="13">
        <v>0.26180555555555551</v>
      </c>
      <c r="J41" s="28">
        <v>0.25069444444444444</v>
      </c>
      <c r="K41" s="13">
        <v>0.27569444444444441</v>
      </c>
      <c r="L41" s="13">
        <v>0.27499999999999997</v>
      </c>
      <c r="M41" s="13">
        <v>0.28958333333333336</v>
      </c>
      <c r="N41" s="13">
        <v>0.28958333333333336</v>
      </c>
      <c r="O41" s="13">
        <v>0.30486111111111108</v>
      </c>
      <c r="P41" s="28">
        <v>0.3208333333333333</v>
      </c>
      <c r="Q41" s="34">
        <f t="shared" si="1"/>
        <v>0.32499999999999984</v>
      </c>
      <c r="R41" s="13">
        <v>0.3520833333333333</v>
      </c>
      <c r="S41" s="13">
        <v>0.39375000000000032</v>
      </c>
      <c r="T41" s="150">
        <v>0.38958333333333317</v>
      </c>
      <c r="U41" s="13">
        <v>0.41388888888888892</v>
      </c>
      <c r="V41" s="13">
        <v>0.43541666666666629</v>
      </c>
      <c r="W41" s="13">
        <v>0.46249999999999997</v>
      </c>
      <c r="X41" s="13">
        <v>0.4770833333333333</v>
      </c>
      <c r="Y41" s="150">
        <v>0.47499999999999998</v>
      </c>
      <c r="Z41" s="34">
        <v>0.49722222222222223</v>
      </c>
      <c r="AA41" s="28">
        <v>0.50416666666666665</v>
      </c>
      <c r="AB41" s="13">
        <v>0.51875000000000027</v>
      </c>
      <c r="AC41" s="13">
        <v>0.5395833333333333</v>
      </c>
      <c r="AD41" s="13">
        <v>0.56041666666666667</v>
      </c>
      <c r="AE41" s="150">
        <v>0.55833333333333268</v>
      </c>
      <c r="AF41" s="13">
        <v>0.58124999999999993</v>
      </c>
      <c r="AG41" s="28">
        <v>0.5805555555555556</v>
      </c>
      <c r="AH41" s="13">
        <v>0.6020833333333333</v>
      </c>
      <c r="AI41" s="13">
        <v>0.61527777777777781</v>
      </c>
      <c r="AJ41" s="13">
        <v>0.62291666666666634</v>
      </c>
      <c r="AK41" s="13">
        <v>0.64375000000000027</v>
      </c>
      <c r="AL41" s="13">
        <v>0.6645833333333333</v>
      </c>
      <c r="AM41" s="13">
        <v>0.68541666666666734</v>
      </c>
      <c r="AN41" s="28">
        <v>0.69513888888888886</v>
      </c>
      <c r="AO41" s="13">
        <v>0.70625000000000027</v>
      </c>
      <c r="AP41" s="13">
        <v>0.71597222222222223</v>
      </c>
      <c r="AQ41" s="13">
        <v>0.73055555555555551</v>
      </c>
      <c r="AR41" s="13">
        <v>0.76874999999999993</v>
      </c>
      <c r="AS41" s="13">
        <v>0.81041666666666667</v>
      </c>
      <c r="AT41" s="13">
        <v>0.84097222222222223</v>
      </c>
      <c r="AU41" s="13">
        <v>0.8520833333333333</v>
      </c>
      <c r="AV41" s="13">
        <v>0.90069444444444446</v>
      </c>
      <c r="AW41" s="13">
        <v>0.9458333333333333</v>
      </c>
      <c r="AX41" s="2"/>
      <c r="AY41" s="2">
        <v>0.23402777777777778</v>
      </c>
      <c r="AZ41" s="150">
        <v>0.23194444444444434</v>
      </c>
      <c r="BA41" s="29">
        <v>0.23333333333333331</v>
      </c>
      <c r="BB41" s="3">
        <v>0.23333333333333331</v>
      </c>
      <c r="BC41" s="2"/>
      <c r="BD41" s="3">
        <v>0.27499999999999997</v>
      </c>
      <c r="BE41" s="2">
        <v>0.2895833333333333</v>
      </c>
      <c r="BF41" s="2">
        <v>0.31041666666666662</v>
      </c>
      <c r="BG41" s="150">
        <v>0.30416666666666653</v>
      </c>
      <c r="BH41" s="3">
        <v>0.32013888888888892</v>
      </c>
      <c r="BI41" s="29">
        <v>0.32708333333333334</v>
      </c>
      <c r="BJ41" s="2">
        <v>0.3520833333333333</v>
      </c>
      <c r="BK41" s="2">
        <v>0.39375000000000032</v>
      </c>
      <c r="BL41" s="3">
        <v>0.39375000000000032</v>
      </c>
      <c r="BM41" s="3">
        <v>0.41388888888888892</v>
      </c>
      <c r="BN41" s="2">
        <v>0.43541666666666629</v>
      </c>
      <c r="BO41" s="3">
        <v>0.4770833333333333</v>
      </c>
      <c r="BP41" s="29">
        <v>0.4770833333333333</v>
      </c>
      <c r="BQ41" s="2">
        <v>0.49722222222222223</v>
      </c>
      <c r="BR41" s="2">
        <v>0.51875000000000027</v>
      </c>
      <c r="BS41" s="3">
        <v>0.53194444444444444</v>
      </c>
      <c r="BT41" s="2">
        <v>0.56041666666666667</v>
      </c>
      <c r="BU41" s="2">
        <v>0.6020833333333333</v>
      </c>
      <c r="BV41" s="2">
        <v>0.61527777777777781</v>
      </c>
      <c r="BW41" s="2">
        <v>0.64374999999999993</v>
      </c>
      <c r="BX41" s="150">
        <v>0.63888888888888862</v>
      </c>
      <c r="BY41" s="2">
        <v>0.68541666666666667</v>
      </c>
      <c r="BZ41" s="3">
        <v>0.70208333333333339</v>
      </c>
      <c r="CA41" s="2">
        <v>0.7270833333333333</v>
      </c>
      <c r="CB41" s="2">
        <v>0.72499999999999953</v>
      </c>
      <c r="CC41" s="2">
        <v>0.76874999999999993</v>
      </c>
      <c r="CD41" s="2">
        <v>0.81041666666666667</v>
      </c>
      <c r="CE41" s="3">
        <v>0.80833333333333268</v>
      </c>
      <c r="CF41" s="29">
        <v>0.80416666666666647</v>
      </c>
      <c r="CG41" s="2">
        <v>0.8520833333333333</v>
      </c>
      <c r="CH41" s="2">
        <v>0.8520833333333333</v>
      </c>
      <c r="CI41" s="3">
        <v>0.90069444444444446</v>
      </c>
      <c r="CJ41" s="2">
        <v>0.9458333333333333</v>
      </c>
    </row>
    <row r="42" spans="1:88">
      <c r="A42" s="31"/>
      <c r="B42" s="7" t="s">
        <v>46</v>
      </c>
      <c r="C42" s="1"/>
      <c r="D42" s="1">
        <v>0.23194444444444443</v>
      </c>
      <c r="E42" s="1">
        <v>0.23472222222222219</v>
      </c>
      <c r="F42" s="1" t="s">
        <v>18</v>
      </c>
      <c r="G42" s="1"/>
      <c r="H42" s="1"/>
      <c r="I42" s="1">
        <v>0.26249999999999996</v>
      </c>
      <c r="J42" s="1" t="s">
        <v>18</v>
      </c>
      <c r="K42" s="1">
        <v>0.27638888888888885</v>
      </c>
      <c r="L42" s="1" t="s">
        <v>18</v>
      </c>
      <c r="M42" s="1">
        <v>0.2902777777777778</v>
      </c>
      <c r="N42" s="1">
        <v>0.2902777777777778</v>
      </c>
      <c r="O42" s="1">
        <v>0.30555555555555552</v>
      </c>
      <c r="P42" s="1">
        <v>0.32152777777777775</v>
      </c>
      <c r="Q42" s="1">
        <f t="shared" si="1"/>
        <v>0.32569444444444429</v>
      </c>
      <c r="R42" s="1">
        <v>0.35277777777777775</v>
      </c>
      <c r="S42" s="1">
        <v>0.39444444444444476</v>
      </c>
      <c r="T42" s="151">
        <v>0.39027777777777761</v>
      </c>
      <c r="U42" s="1" t="s">
        <v>18</v>
      </c>
      <c r="V42" s="1">
        <v>0.43611111111111073</v>
      </c>
      <c r="W42" s="1" t="s">
        <v>18</v>
      </c>
      <c r="X42" s="1">
        <v>0.47777777777777775</v>
      </c>
      <c r="Y42" s="151">
        <v>0.47569444444444442</v>
      </c>
      <c r="Z42" s="1" t="s">
        <v>18</v>
      </c>
      <c r="AA42" s="1" t="s">
        <v>18</v>
      </c>
      <c r="AB42" s="1">
        <v>0.51944444444444471</v>
      </c>
      <c r="AC42" s="1">
        <v>0.54027777777777775</v>
      </c>
      <c r="AD42" s="1">
        <v>0.56111111111111112</v>
      </c>
      <c r="AE42" s="151">
        <v>0.55902777777777712</v>
      </c>
      <c r="AF42" s="1">
        <v>0.58194444444444438</v>
      </c>
      <c r="AG42" s="1" t="s">
        <v>18</v>
      </c>
      <c r="AH42" s="1">
        <v>0.60277777777777775</v>
      </c>
      <c r="AI42" s="1" t="s">
        <v>18</v>
      </c>
      <c r="AJ42" s="1">
        <v>0.62361111111111078</v>
      </c>
      <c r="AK42" s="1">
        <v>0.64444444444444471</v>
      </c>
      <c r="AL42" s="1">
        <v>0.66527777777777775</v>
      </c>
      <c r="AM42" s="1">
        <v>0.68611111111111178</v>
      </c>
      <c r="AN42" s="1" t="s">
        <v>18</v>
      </c>
      <c r="AO42" s="1">
        <v>0.70694444444444471</v>
      </c>
      <c r="AP42" s="1" t="s">
        <v>18</v>
      </c>
      <c r="AQ42" s="1">
        <v>0.73124999999999996</v>
      </c>
      <c r="AR42" s="1">
        <v>0.76944444444444438</v>
      </c>
      <c r="AS42" s="1">
        <v>0.81111111111111112</v>
      </c>
      <c r="AT42" s="1" t="s">
        <v>18</v>
      </c>
      <c r="AU42" s="1">
        <v>0.85277777777777775</v>
      </c>
      <c r="AV42" s="1">
        <v>0.90138888888888891</v>
      </c>
      <c r="AW42" s="1">
        <v>0.94652777777777775</v>
      </c>
      <c r="AX42" s="1"/>
      <c r="AY42" s="1">
        <v>0.23472222222222222</v>
      </c>
      <c r="AZ42" s="151">
        <v>0.23263888888888878</v>
      </c>
      <c r="BA42" s="1" t="s">
        <v>18</v>
      </c>
      <c r="BB42" s="1" t="s">
        <v>18</v>
      </c>
      <c r="BC42" s="1"/>
      <c r="BD42" s="1" t="s">
        <v>18</v>
      </c>
      <c r="BE42" s="1">
        <v>0.29027777777777775</v>
      </c>
      <c r="BF42" s="1">
        <v>0.31111111111111106</v>
      </c>
      <c r="BG42" s="151">
        <v>0.30486111111111097</v>
      </c>
      <c r="BH42" s="1" t="s">
        <v>18</v>
      </c>
      <c r="BI42" s="1" t="s">
        <v>18</v>
      </c>
      <c r="BJ42" s="1">
        <v>0.35277777777777775</v>
      </c>
      <c r="BK42" s="1">
        <v>0.39444444444444476</v>
      </c>
      <c r="BL42" s="1">
        <v>0.39444444444444476</v>
      </c>
      <c r="BM42" s="1" t="s">
        <v>18</v>
      </c>
      <c r="BN42" s="1">
        <v>0.43611111111111073</v>
      </c>
      <c r="BO42" s="1">
        <v>0.47777777777777775</v>
      </c>
      <c r="BP42" s="1">
        <v>0.47777777777777775</v>
      </c>
      <c r="BQ42" s="1" t="s">
        <v>18</v>
      </c>
      <c r="BR42" s="1">
        <v>0.51944444444444471</v>
      </c>
      <c r="BS42" s="1" t="s">
        <v>18</v>
      </c>
      <c r="BT42" s="1">
        <v>0.56111111111111112</v>
      </c>
      <c r="BU42" s="1">
        <v>0.60277777777777775</v>
      </c>
      <c r="BV42" s="1" t="s">
        <v>18</v>
      </c>
      <c r="BW42" s="1">
        <v>0.64444444444444438</v>
      </c>
      <c r="BX42" s="151">
        <v>0.63958333333333306</v>
      </c>
      <c r="BY42" s="1">
        <v>0.68611111111111112</v>
      </c>
      <c r="BZ42" s="1" t="s">
        <v>18</v>
      </c>
      <c r="CA42" s="1">
        <v>0.72777777777777775</v>
      </c>
      <c r="CB42" s="1">
        <v>0.72569444444444398</v>
      </c>
      <c r="CC42" s="1">
        <v>0.76944444444444438</v>
      </c>
      <c r="CD42" s="1">
        <v>0.81111111111111112</v>
      </c>
      <c r="CE42" s="1">
        <v>0.80902777777777712</v>
      </c>
      <c r="CF42" s="1">
        <v>0.80486111111111081</v>
      </c>
      <c r="CG42" s="1">
        <v>0.85277777777777775</v>
      </c>
      <c r="CH42" s="1">
        <v>0.85277777777777775</v>
      </c>
      <c r="CI42" s="1">
        <v>0.90138888888888891</v>
      </c>
      <c r="CJ42" s="1">
        <v>0.94652777777777775</v>
      </c>
    </row>
    <row r="43" spans="1:88">
      <c r="A43" s="31"/>
      <c r="B43" s="8" t="s">
        <v>47</v>
      </c>
      <c r="C43" s="13"/>
      <c r="D43" s="13">
        <v>0.23263888888888887</v>
      </c>
      <c r="E43" s="13">
        <v>0.23541666666666664</v>
      </c>
      <c r="F43" s="13">
        <v>0.23472222222222219</v>
      </c>
      <c r="G43" s="13"/>
      <c r="H43" s="13"/>
      <c r="I43" s="13">
        <v>0.2631944444444444</v>
      </c>
      <c r="J43" s="28">
        <v>0.25208333333333333</v>
      </c>
      <c r="K43" s="13">
        <v>0.27708333333333329</v>
      </c>
      <c r="L43" s="13">
        <v>0.27638888888888885</v>
      </c>
      <c r="M43" s="13">
        <v>0.29097222222222224</v>
      </c>
      <c r="N43" s="13">
        <v>0.29097222222222224</v>
      </c>
      <c r="O43" s="13">
        <v>0.30624999999999997</v>
      </c>
      <c r="P43" s="28">
        <v>0.32222222222222219</v>
      </c>
      <c r="Q43" s="34">
        <f t="shared" si="1"/>
        <v>0.32638888888888873</v>
      </c>
      <c r="R43" s="13">
        <v>0.35347222222222219</v>
      </c>
      <c r="S43" s="13">
        <v>0.39513888888888921</v>
      </c>
      <c r="T43" s="150">
        <v>0.39097222222222205</v>
      </c>
      <c r="U43" s="13">
        <v>0.4152777777777778</v>
      </c>
      <c r="V43" s="13">
        <v>0.43680555555555517</v>
      </c>
      <c r="W43" s="13">
        <v>0.46388888888888885</v>
      </c>
      <c r="X43" s="13">
        <v>0.47847222222222219</v>
      </c>
      <c r="Y43" s="150">
        <v>0.47638888888888886</v>
      </c>
      <c r="Z43" s="34">
        <v>0.49861111111111112</v>
      </c>
      <c r="AA43" s="28">
        <v>0.50555555555555554</v>
      </c>
      <c r="AB43" s="13">
        <v>0.52013888888888915</v>
      </c>
      <c r="AC43" s="13">
        <v>0.54097222222222219</v>
      </c>
      <c r="AD43" s="13">
        <v>0.56180555555555556</v>
      </c>
      <c r="AE43" s="150">
        <v>0.55972222222222157</v>
      </c>
      <c r="AF43" s="13">
        <v>0.58263888888888882</v>
      </c>
      <c r="AG43" s="28">
        <v>0.58194444444444449</v>
      </c>
      <c r="AH43" s="13">
        <v>0.60347222222222219</v>
      </c>
      <c r="AI43" s="13">
        <v>0.6166666666666667</v>
      </c>
      <c r="AJ43" s="13">
        <v>0.62430555555555522</v>
      </c>
      <c r="AK43" s="13">
        <v>0.64513888888888915</v>
      </c>
      <c r="AL43" s="13">
        <v>0.66597222222222219</v>
      </c>
      <c r="AM43" s="13">
        <v>0.68680555555555622</v>
      </c>
      <c r="AN43" s="28">
        <v>0.69652777777777775</v>
      </c>
      <c r="AO43" s="13">
        <v>0.70763888888888915</v>
      </c>
      <c r="AP43" s="13">
        <v>0.71736111111111112</v>
      </c>
      <c r="AQ43" s="13">
        <v>0.7319444444444444</v>
      </c>
      <c r="AR43" s="13">
        <v>0.77013888888888882</v>
      </c>
      <c r="AS43" s="13">
        <v>0.81180555555555556</v>
      </c>
      <c r="AT43" s="13">
        <v>0.84236111111111101</v>
      </c>
      <c r="AU43" s="13">
        <v>0.85347222222222219</v>
      </c>
      <c r="AV43" s="13">
        <v>0.90208333333333335</v>
      </c>
      <c r="AW43" s="13">
        <v>0.94722222222222219</v>
      </c>
      <c r="AX43" s="2"/>
      <c r="AY43" s="2">
        <v>0.23541666666666666</v>
      </c>
      <c r="AZ43" s="150">
        <v>0.23333333333333323</v>
      </c>
      <c r="BA43" s="29">
        <v>0.23472222222222219</v>
      </c>
      <c r="BB43" s="3">
        <v>0.23472222222222219</v>
      </c>
      <c r="BC43" s="2"/>
      <c r="BD43" s="3">
        <v>0.27638888888888885</v>
      </c>
      <c r="BE43" s="2">
        <v>0.29097222222222219</v>
      </c>
      <c r="BF43" s="2">
        <v>0.3118055555555555</v>
      </c>
      <c r="BG43" s="150">
        <v>0.30555555555555541</v>
      </c>
      <c r="BH43" s="3">
        <v>0.3215277777777778</v>
      </c>
      <c r="BI43" s="29">
        <v>0.32847222222222222</v>
      </c>
      <c r="BJ43" s="2">
        <v>0.35347222222222219</v>
      </c>
      <c r="BK43" s="2">
        <v>0.39513888888888921</v>
      </c>
      <c r="BL43" s="3">
        <v>0.39513888888888921</v>
      </c>
      <c r="BM43" s="3">
        <v>0.4152777777777778</v>
      </c>
      <c r="BN43" s="2">
        <v>0.43680555555555517</v>
      </c>
      <c r="BO43" s="3">
        <v>0.47847222222222219</v>
      </c>
      <c r="BP43" s="29">
        <v>0.47847222222222219</v>
      </c>
      <c r="BQ43" s="2">
        <v>0.49861111111111112</v>
      </c>
      <c r="BR43" s="2">
        <v>0.52013888888888915</v>
      </c>
      <c r="BS43" s="3">
        <v>0.53333333333333333</v>
      </c>
      <c r="BT43" s="2">
        <v>0.56180555555555556</v>
      </c>
      <c r="BU43" s="2">
        <v>0.60347222222222219</v>
      </c>
      <c r="BV43" s="2">
        <v>0.6166666666666667</v>
      </c>
      <c r="BW43" s="2">
        <v>0.64513888888888882</v>
      </c>
      <c r="BX43" s="150">
        <v>0.6402777777777775</v>
      </c>
      <c r="BY43" s="2">
        <v>0.68680555555555556</v>
      </c>
      <c r="BZ43" s="3">
        <v>0.70347222222222217</v>
      </c>
      <c r="CA43" s="2">
        <v>0.72847222222222219</v>
      </c>
      <c r="CB43" s="2">
        <v>0.72638888888888842</v>
      </c>
      <c r="CC43" s="2">
        <v>0.77013888888888882</v>
      </c>
      <c r="CD43" s="2">
        <v>0.81180555555555556</v>
      </c>
      <c r="CE43" s="3">
        <v>0.80972222222222157</v>
      </c>
      <c r="CF43" s="29">
        <v>0.80555555555555525</v>
      </c>
      <c r="CG43" s="2">
        <v>0.85347222222222219</v>
      </c>
      <c r="CH43" s="2">
        <v>0.85347222222222219</v>
      </c>
      <c r="CI43" s="3">
        <v>0.90208333333333335</v>
      </c>
      <c r="CJ43" s="2">
        <v>0.94722222222222219</v>
      </c>
    </row>
    <row r="44" spans="1:88">
      <c r="A44" s="31"/>
      <c r="B44" s="7" t="s">
        <v>48</v>
      </c>
      <c r="C44" s="1"/>
      <c r="D44" s="1">
        <v>0.23333333333333331</v>
      </c>
      <c r="E44" s="1">
        <v>0.23611111111111108</v>
      </c>
      <c r="F44" s="1">
        <v>0.23541666666666669</v>
      </c>
      <c r="G44" s="1"/>
      <c r="H44" s="1"/>
      <c r="I44" s="1">
        <v>0.26388888888888884</v>
      </c>
      <c r="J44" s="1">
        <v>0.25277777777777777</v>
      </c>
      <c r="K44" s="1">
        <v>0.27777777777777773</v>
      </c>
      <c r="L44" s="1">
        <v>0.27708333333333335</v>
      </c>
      <c r="M44" s="1">
        <v>0.29166666666666669</v>
      </c>
      <c r="N44" s="1">
        <v>0.29166666666666669</v>
      </c>
      <c r="O44" s="1">
        <v>0.30694444444444441</v>
      </c>
      <c r="P44" s="1">
        <v>0.32291666666666663</v>
      </c>
      <c r="Q44" s="1">
        <f t="shared" si="1"/>
        <v>0.32708333333333317</v>
      </c>
      <c r="R44" s="1">
        <v>0.35416666666666663</v>
      </c>
      <c r="S44" s="1">
        <v>0.39583333333333365</v>
      </c>
      <c r="T44" s="151">
        <v>0.3916666666666665</v>
      </c>
      <c r="U44" s="1">
        <v>0.41597222222222219</v>
      </c>
      <c r="V44" s="1">
        <v>0.43749999999999961</v>
      </c>
      <c r="W44" s="1">
        <v>0.46458333333333335</v>
      </c>
      <c r="X44" s="1">
        <v>0.47916666666666663</v>
      </c>
      <c r="Y44" s="151">
        <v>0.4770833333333333</v>
      </c>
      <c r="Z44" s="1">
        <v>0.4993055555555555</v>
      </c>
      <c r="AA44" s="1">
        <v>0.50624999999999998</v>
      </c>
      <c r="AB44" s="1">
        <v>0.52083333333333359</v>
      </c>
      <c r="AC44" s="1">
        <v>0.54166666666666663</v>
      </c>
      <c r="AD44" s="1">
        <v>0.5625</v>
      </c>
      <c r="AE44" s="151">
        <v>0.56041666666666601</v>
      </c>
      <c r="AF44" s="1">
        <v>0.58333333333333326</v>
      </c>
      <c r="AG44" s="1">
        <v>0.58263888888888882</v>
      </c>
      <c r="AH44" s="1">
        <v>0.60416666666666663</v>
      </c>
      <c r="AI44" s="1">
        <v>0.61736111111111103</v>
      </c>
      <c r="AJ44" s="1">
        <v>0.62499999999999967</v>
      </c>
      <c r="AK44" s="1">
        <v>0.64583333333333359</v>
      </c>
      <c r="AL44" s="1">
        <v>0.66666666666666663</v>
      </c>
      <c r="AM44" s="1">
        <v>0.68750000000000067</v>
      </c>
      <c r="AN44" s="1">
        <v>0.6972222222222223</v>
      </c>
      <c r="AO44" s="1">
        <v>0.70833333333333359</v>
      </c>
      <c r="AP44" s="1">
        <v>0.71805555555555545</v>
      </c>
      <c r="AQ44" s="1">
        <v>0.73263888888888884</v>
      </c>
      <c r="AR44" s="1">
        <v>0.77083333333333326</v>
      </c>
      <c r="AS44" s="1">
        <v>0.8125</v>
      </c>
      <c r="AT44" s="1">
        <v>0.84305555555555556</v>
      </c>
      <c r="AU44" s="1">
        <v>0.85416666666666663</v>
      </c>
      <c r="AV44" s="1">
        <v>0.90277777777777779</v>
      </c>
      <c r="AW44" s="1">
        <v>0.94791666666666663</v>
      </c>
      <c r="AX44" s="1"/>
      <c r="AY44" s="1">
        <v>0.2361111111111111</v>
      </c>
      <c r="AZ44" s="151">
        <v>0.23402777777777767</v>
      </c>
      <c r="BA44" s="1">
        <v>0.23541666666666669</v>
      </c>
      <c r="BB44" s="1">
        <v>0.23541666666666669</v>
      </c>
      <c r="BC44" s="1"/>
      <c r="BD44" s="1">
        <v>0.27708333333333335</v>
      </c>
      <c r="BE44" s="1">
        <v>0.29166666666666663</v>
      </c>
      <c r="BF44" s="1">
        <v>0.31249999999999994</v>
      </c>
      <c r="BG44" s="151">
        <v>0.30624999999999986</v>
      </c>
      <c r="BH44" s="1">
        <v>0.32222222222222224</v>
      </c>
      <c r="BI44" s="1">
        <v>0.32916666666666666</v>
      </c>
      <c r="BJ44" s="1">
        <v>0.35416666666666663</v>
      </c>
      <c r="BK44" s="1">
        <v>0.39583333333333365</v>
      </c>
      <c r="BL44" s="1">
        <v>0.39583333333333365</v>
      </c>
      <c r="BM44" s="1">
        <v>0.41597222222222219</v>
      </c>
      <c r="BN44" s="1">
        <v>0.43749999999999961</v>
      </c>
      <c r="BO44" s="1">
        <v>0.47916666666666663</v>
      </c>
      <c r="BP44" s="1">
        <v>0.47916666666666663</v>
      </c>
      <c r="BQ44" s="1">
        <v>0.4993055555555555</v>
      </c>
      <c r="BR44" s="1">
        <v>0.52083333333333359</v>
      </c>
      <c r="BS44" s="1">
        <v>0.53402777777777777</v>
      </c>
      <c r="BT44" s="1">
        <v>0.5625</v>
      </c>
      <c r="BU44" s="1">
        <v>0.60416666666666663</v>
      </c>
      <c r="BV44" s="1">
        <v>0.61736111111111114</v>
      </c>
      <c r="BW44" s="1">
        <v>0.64583333333333326</v>
      </c>
      <c r="BX44" s="151">
        <v>0.64097222222222194</v>
      </c>
      <c r="BY44" s="1">
        <v>0.6875</v>
      </c>
      <c r="BZ44" s="1">
        <v>0.70416666666666661</v>
      </c>
      <c r="CA44" s="1">
        <v>0.72916666666666663</v>
      </c>
      <c r="CB44" s="1">
        <v>0.72708333333333286</v>
      </c>
      <c r="CC44" s="1">
        <v>0.77083333333333326</v>
      </c>
      <c r="CD44" s="1">
        <v>0.8125</v>
      </c>
      <c r="CE44" s="1">
        <v>0.81041666666666601</v>
      </c>
      <c r="CF44" s="1">
        <v>0.80624999999999969</v>
      </c>
      <c r="CG44" s="1">
        <v>0.85416666666666663</v>
      </c>
      <c r="CH44" s="1">
        <v>0.85416666666666663</v>
      </c>
      <c r="CI44" s="1">
        <v>0.90277777777777779</v>
      </c>
      <c r="CJ44" s="1">
        <v>0.94791666666666663</v>
      </c>
    </row>
    <row r="45" spans="1:88">
      <c r="A45" s="31"/>
      <c r="B45" s="8" t="s">
        <v>49</v>
      </c>
      <c r="C45" s="13"/>
      <c r="D45" s="13" t="s">
        <v>18</v>
      </c>
      <c r="E45" s="13" t="s">
        <v>18</v>
      </c>
      <c r="F45" s="13"/>
      <c r="G45" s="13"/>
      <c r="H45" s="13"/>
      <c r="I45" s="13">
        <v>0.26527777777777778</v>
      </c>
      <c r="J45" s="28" t="s">
        <v>18</v>
      </c>
      <c r="K45" s="13">
        <v>0.27916666666666662</v>
      </c>
      <c r="L45" s="13" t="s">
        <v>18</v>
      </c>
      <c r="M45" s="13">
        <v>0.29305555555555557</v>
      </c>
      <c r="N45" s="13">
        <v>0.29305555555555557</v>
      </c>
      <c r="O45" s="13">
        <v>0.30833333333333329</v>
      </c>
      <c r="P45" s="28">
        <v>0.32430555555555551</v>
      </c>
      <c r="Q45" s="34">
        <f t="shared" si="1"/>
        <v>0.32847222222222205</v>
      </c>
      <c r="R45" s="13">
        <v>0.35555555555555551</v>
      </c>
      <c r="S45" s="13">
        <v>0.39722222222222253</v>
      </c>
      <c r="T45" s="150">
        <v>0.39305555555555538</v>
      </c>
      <c r="U45" s="13" t="s">
        <v>18</v>
      </c>
      <c r="V45" s="13">
        <v>0.4388888888888885</v>
      </c>
      <c r="W45" s="13"/>
      <c r="X45" s="13">
        <v>0.48055555555555551</v>
      </c>
      <c r="Y45" s="150">
        <v>0.47847222222222219</v>
      </c>
      <c r="Z45" s="34"/>
      <c r="AA45" s="28"/>
      <c r="AB45" s="13">
        <v>0.52222222222222248</v>
      </c>
      <c r="AC45" s="13">
        <v>0.54305555555555551</v>
      </c>
      <c r="AD45" s="13">
        <v>0.56388888888888888</v>
      </c>
      <c r="AE45" s="150">
        <v>0.561805555555555</v>
      </c>
      <c r="AF45" s="13">
        <v>0.58472222222222214</v>
      </c>
      <c r="AG45" s="28" t="s">
        <v>18</v>
      </c>
      <c r="AH45" s="13">
        <v>0.60555555555555551</v>
      </c>
      <c r="AI45" s="13" t="s">
        <v>18</v>
      </c>
      <c r="AJ45" s="13">
        <v>0.62638888888888855</v>
      </c>
      <c r="AK45" s="13">
        <v>0.64722222222222248</v>
      </c>
      <c r="AL45" s="13">
        <v>0.66805555555555551</v>
      </c>
      <c r="AM45" s="13">
        <v>0.68888888888888955</v>
      </c>
      <c r="AN45" s="28" t="s">
        <v>18</v>
      </c>
      <c r="AO45" s="13">
        <v>0.70972222222222248</v>
      </c>
      <c r="AP45" s="13" t="s">
        <v>18</v>
      </c>
      <c r="AQ45" s="13">
        <v>0.73402777777777772</v>
      </c>
      <c r="AR45" s="13">
        <v>0.77222222222222214</v>
      </c>
      <c r="AS45" s="13">
        <v>0.81388888888888888</v>
      </c>
      <c r="AT45" s="13"/>
      <c r="AU45" s="13">
        <v>0.85555555555555551</v>
      </c>
      <c r="AV45" s="13">
        <v>0.90416666666666667</v>
      </c>
      <c r="AW45" s="13">
        <v>0.94930555555555551</v>
      </c>
      <c r="AX45" s="2"/>
      <c r="AY45" s="2" t="s">
        <v>18</v>
      </c>
      <c r="AZ45" s="150" t="s">
        <v>18</v>
      </c>
      <c r="BA45" s="29"/>
      <c r="BB45" s="3"/>
      <c r="BC45" s="2"/>
      <c r="BD45" s="3" t="s">
        <v>18</v>
      </c>
      <c r="BE45" s="2">
        <v>0.29305555555555551</v>
      </c>
      <c r="BF45" s="2">
        <v>0.31388888888888883</v>
      </c>
      <c r="BG45" s="150">
        <v>0.30763888888888874</v>
      </c>
      <c r="BH45" s="3" t="s">
        <v>18</v>
      </c>
      <c r="BI45" s="29" t="s">
        <v>18</v>
      </c>
      <c r="BJ45" s="2">
        <v>0.35555555555555551</v>
      </c>
      <c r="BK45" s="2">
        <v>0.39722222222222253</v>
      </c>
      <c r="BL45" s="3">
        <v>0.39722222222222253</v>
      </c>
      <c r="BM45" s="3" t="s">
        <v>18</v>
      </c>
      <c r="BN45" s="2">
        <v>0.4388888888888885</v>
      </c>
      <c r="BO45" s="3">
        <v>0.48055555555555551</v>
      </c>
      <c r="BP45" s="29">
        <v>0.48055555555555551</v>
      </c>
      <c r="BQ45" s="2"/>
      <c r="BR45" s="2">
        <v>0.52222222222222248</v>
      </c>
      <c r="BS45" s="3"/>
      <c r="BT45" s="2">
        <v>0.56388888888888888</v>
      </c>
      <c r="BU45" s="2">
        <v>0.60555555555555551</v>
      </c>
      <c r="BV45" s="2" t="s">
        <v>18</v>
      </c>
      <c r="BW45" s="2">
        <v>0.64722222222222214</v>
      </c>
      <c r="BX45" s="150">
        <v>0.64236111111111094</v>
      </c>
      <c r="BY45" s="2">
        <v>0.68888888888888888</v>
      </c>
      <c r="BZ45" s="3"/>
      <c r="CA45" s="2">
        <v>0.73055555555555551</v>
      </c>
      <c r="CB45" s="2">
        <v>0.72847222222222185</v>
      </c>
      <c r="CC45" s="2">
        <v>0.77222222222222214</v>
      </c>
      <c r="CD45" s="2">
        <v>0.81388888888888888</v>
      </c>
      <c r="CE45" s="3">
        <v>0.811805555555555</v>
      </c>
      <c r="CF45" s="29">
        <v>0.80763888888888868</v>
      </c>
      <c r="CG45" s="2">
        <v>0.85555555555555551</v>
      </c>
      <c r="CH45" s="2">
        <v>0.85555555555555551</v>
      </c>
      <c r="CI45" s="3">
        <v>0.90416666666666667</v>
      </c>
      <c r="CJ45" s="2">
        <v>0.94930555555555551</v>
      </c>
    </row>
    <row r="46" spans="1:88">
      <c r="A46" s="31"/>
      <c r="B46" s="30" t="s">
        <v>50</v>
      </c>
      <c r="C46" s="1"/>
      <c r="D46" s="1">
        <v>0.23402777777777775</v>
      </c>
      <c r="E46" s="1">
        <v>0.23680555555555552</v>
      </c>
      <c r="F46" s="1"/>
      <c r="G46" s="1"/>
      <c r="H46" s="1"/>
      <c r="I46" s="1" t="s">
        <v>18</v>
      </c>
      <c r="J46" s="1">
        <v>0.25347222222222221</v>
      </c>
      <c r="K46" s="1" t="s">
        <v>18</v>
      </c>
      <c r="L46" s="1">
        <v>0.27777777777777779</v>
      </c>
      <c r="M46" s="1" t="s">
        <v>18</v>
      </c>
      <c r="N46" s="1" t="s">
        <v>18</v>
      </c>
      <c r="O46" s="1" t="s">
        <v>18</v>
      </c>
      <c r="P46" s="1" t="s">
        <v>18</v>
      </c>
      <c r="Q46" s="1" t="s">
        <v>315</v>
      </c>
      <c r="R46" s="1" t="s">
        <v>18</v>
      </c>
      <c r="S46" s="1" t="s">
        <v>18</v>
      </c>
      <c r="T46" s="151" t="s">
        <v>18</v>
      </c>
      <c r="U46" s="1">
        <v>0.41666666666666669</v>
      </c>
      <c r="V46" s="1" t="s">
        <v>18</v>
      </c>
      <c r="W46" s="1"/>
      <c r="X46" s="1" t="s">
        <v>18</v>
      </c>
      <c r="Y46" s="151" t="s">
        <v>18</v>
      </c>
      <c r="Z46" s="1"/>
      <c r="AA46" s="1"/>
      <c r="AB46" s="1" t="s">
        <v>18</v>
      </c>
      <c r="AC46" s="1" t="s">
        <v>18</v>
      </c>
      <c r="AD46" s="1" t="s">
        <v>18</v>
      </c>
      <c r="AE46" s="151" t="s">
        <v>18</v>
      </c>
      <c r="AF46" s="1" t="s">
        <v>18</v>
      </c>
      <c r="AG46" s="1">
        <v>0.58402777777777781</v>
      </c>
      <c r="AH46" s="1" t="s">
        <v>18</v>
      </c>
      <c r="AI46" s="1">
        <v>0.61805555555555558</v>
      </c>
      <c r="AJ46" s="1" t="s">
        <v>18</v>
      </c>
      <c r="AK46" s="1" t="s">
        <v>18</v>
      </c>
      <c r="AL46" s="1" t="s">
        <v>18</v>
      </c>
      <c r="AM46" s="1" t="s">
        <v>18</v>
      </c>
      <c r="AN46" s="1">
        <v>0.69791666666666663</v>
      </c>
      <c r="AO46" s="1" t="s">
        <v>18</v>
      </c>
      <c r="AP46" s="1">
        <v>0.71875</v>
      </c>
      <c r="AQ46" s="1" t="s">
        <v>18</v>
      </c>
      <c r="AR46" s="1" t="s">
        <v>18</v>
      </c>
      <c r="AS46" s="1" t="s">
        <v>18</v>
      </c>
      <c r="AT46" s="1"/>
      <c r="AU46" s="1" t="s">
        <v>18</v>
      </c>
      <c r="AV46" s="1" t="s">
        <v>18</v>
      </c>
      <c r="AW46" s="1" t="s">
        <v>18</v>
      </c>
      <c r="AX46" s="1"/>
      <c r="AY46" s="1">
        <v>0.23680555555555555</v>
      </c>
      <c r="AZ46" s="151">
        <v>0.23472222222222211</v>
      </c>
      <c r="BA46" s="1"/>
      <c r="BB46" s="1"/>
      <c r="BC46" s="1"/>
      <c r="BD46" s="1">
        <v>0.27777777777777779</v>
      </c>
      <c r="BE46" s="1" t="s">
        <v>18</v>
      </c>
      <c r="BF46" s="1" t="s">
        <v>18</v>
      </c>
      <c r="BG46" s="151" t="s">
        <v>18</v>
      </c>
      <c r="BH46" s="1">
        <v>0.32291666666666669</v>
      </c>
      <c r="BI46" s="1">
        <v>0.3298611111111111</v>
      </c>
      <c r="BJ46" s="1" t="s">
        <v>18</v>
      </c>
      <c r="BK46" s="1" t="s">
        <v>18</v>
      </c>
      <c r="BL46" s="1" t="s">
        <v>18</v>
      </c>
      <c r="BM46" s="1">
        <v>0.41666666666666669</v>
      </c>
      <c r="BN46" s="1" t="s">
        <v>18</v>
      </c>
      <c r="BO46" s="1" t="s">
        <v>18</v>
      </c>
      <c r="BP46" s="1" t="s">
        <v>18</v>
      </c>
      <c r="BQ46" s="1"/>
      <c r="BR46" s="1" t="s">
        <v>18</v>
      </c>
      <c r="BS46" s="1"/>
      <c r="BT46" s="1" t="s">
        <v>18</v>
      </c>
      <c r="BU46" s="1" t="s">
        <v>18</v>
      </c>
      <c r="BV46" s="1">
        <v>0.61805555555555558</v>
      </c>
      <c r="BW46" s="1" t="s">
        <v>18</v>
      </c>
      <c r="BX46" s="151" t="s">
        <v>18</v>
      </c>
      <c r="BY46" s="1" t="s">
        <v>18</v>
      </c>
      <c r="BZ46" s="1"/>
      <c r="CA46" s="1" t="s">
        <v>18</v>
      </c>
      <c r="CB46" s="1" t="s">
        <v>18</v>
      </c>
      <c r="CC46" s="1" t="s">
        <v>18</v>
      </c>
      <c r="CD46" s="1" t="s">
        <v>18</v>
      </c>
      <c r="CE46" s="1" t="s">
        <v>18</v>
      </c>
      <c r="CF46" s="1" t="s">
        <v>18</v>
      </c>
      <c r="CG46" s="1" t="s">
        <v>18</v>
      </c>
      <c r="CH46" s="1" t="s">
        <v>18</v>
      </c>
      <c r="CI46" s="1" t="s">
        <v>18</v>
      </c>
      <c r="CJ46" s="1" t="s">
        <v>18</v>
      </c>
    </row>
    <row r="47" spans="1:88">
      <c r="A47" s="31"/>
      <c r="B47" s="5" t="s">
        <v>51</v>
      </c>
      <c r="C47" s="13">
        <v>0.19722222222222222</v>
      </c>
      <c r="D47" s="13" t="s">
        <v>18</v>
      </c>
      <c r="E47" s="13" t="s">
        <v>18</v>
      </c>
      <c r="F47" s="13"/>
      <c r="G47" s="13">
        <v>0.24583333333333332</v>
      </c>
      <c r="H47" s="13">
        <v>0.24583333333333332</v>
      </c>
      <c r="I47" s="13">
        <v>0.26666666666666666</v>
      </c>
      <c r="J47" s="28" t="s">
        <v>18</v>
      </c>
      <c r="K47" s="13">
        <v>0.2805555555555555</v>
      </c>
      <c r="L47" s="13" t="s">
        <v>18</v>
      </c>
      <c r="M47" s="13">
        <v>0.29444444444444445</v>
      </c>
      <c r="N47" s="13">
        <v>0.29444444444444445</v>
      </c>
      <c r="O47" s="13">
        <v>0.30972222222222223</v>
      </c>
      <c r="P47" s="28">
        <v>0.32569444444444451</v>
      </c>
      <c r="Q47" s="34">
        <f>Q45+P47-P45</f>
        <v>0.32986111111111105</v>
      </c>
      <c r="R47" s="13">
        <v>0.35694444444444445</v>
      </c>
      <c r="S47" s="13">
        <v>0.39861111111111147</v>
      </c>
      <c r="T47" s="150">
        <v>0.39444444444444426</v>
      </c>
      <c r="U47" s="13" t="s">
        <v>18</v>
      </c>
      <c r="V47" s="13">
        <v>0.44027777777777743</v>
      </c>
      <c r="W47" s="13"/>
      <c r="X47" s="13">
        <v>0.48194444444444445</v>
      </c>
      <c r="Y47" s="150">
        <v>0.47986111111111118</v>
      </c>
      <c r="Z47" s="34"/>
      <c r="AA47" s="28"/>
      <c r="AB47" s="13">
        <v>0.52361111111111136</v>
      </c>
      <c r="AC47" s="13">
        <v>0.5444444444444444</v>
      </c>
      <c r="AD47" s="13">
        <v>0.56527777777777777</v>
      </c>
      <c r="AE47" s="150">
        <v>0.56319444444444389</v>
      </c>
      <c r="AF47" s="13">
        <v>0.58611111111111103</v>
      </c>
      <c r="AG47" s="28" t="s">
        <v>18</v>
      </c>
      <c r="AH47" s="13">
        <v>0.6069444444444444</v>
      </c>
      <c r="AI47" s="13" t="s">
        <v>18</v>
      </c>
      <c r="AJ47" s="13">
        <v>0.62777777777777743</v>
      </c>
      <c r="AK47" s="13">
        <v>0.64861111111111136</v>
      </c>
      <c r="AL47" s="13">
        <v>0.6694444444444444</v>
      </c>
      <c r="AM47" s="13">
        <v>0.69027777777777843</v>
      </c>
      <c r="AN47" s="28" t="s">
        <v>18</v>
      </c>
      <c r="AO47" s="13">
        <v>0.71111111111111136</v>
      </c>
      <c r="AP47" s="13" t="s">
        <v>18</v>
      </c>
      <c r="AQ47" s="13">
        <v>0.73541666666666661</v>
      </c>
      <c r="AR47" s="13">
        <v>0.77361111111111103</v>
      </c>
      <c r="AS47" s="13">
        <v>0.81527777777777777</v>
      </c>
      <c r="AT47" s="13"/>
      <c r="AU47" s="13">
        <v>0.8569444444444444</v>
      </c>
      <c r="AV47" s="13">
        <v>0.90555555555555556</v>
      </c>
      <c r="AW47" s="13">
        <v>0.9506944444444444</v>
      </c>
      <c r="AX47" s="2">
        <v>0.19722222222222222</v>
      </c>
      <c r="AY47" s="2" t="s">
        <v>18</v>
      </c>
      <c r="AZ47" s="150" t="s">
        <v>18</v>
      </c>
      <c r="BA47" s="29"/>
      <c r="BB47" s="3"/>
      <c r="BC47" s="2">
        <v>0.25277777777777777</v>
      </c>
      <c r="BD47" s="3" t="s">
        <v>18</v>
      </c>
      <c r="BE47" s="2">
        <v>0.29444444444444445</v>
      </c>
      <c r="BF47" s="2">
        <v>0.31527777777777777</v>
      </c>
      <c r="BG47" s="151">
        <v>0.30902777777777773</v>
      </c>
      <c r="BH47" s="3" t="s">
        <v>18</v>
      </c>
      <c r="BI47" s="29"/>
      <c r="BJ47" s="2">
        <v>0.35694444444444445</v>
      </c>
      <c r="BK47" s="2">
        <v>0.39861111111111147</v>
      </c>
      <c r="BL47" s="3">
        <v>0.39861111111111147</v>
      </c>
      <c r="BM47" s="3" t="s">
        <v>18</v>
      </c>
      <c r="BN47" s="2">
        <v>0.44027777777777743</v>
      </c>
      <c r="BO47" s="3">
        <v>0.48194444444444445</v>
      </c>
      <c r="BP47" s="29">
        <v>0.48194444444444445</v>
      </c>
      <c r="BQ47" s="2"/>
      <c r="BR47" s="2">
        <v>0.52361111111111136</v>
      </c>
      <c r="BS47" s="3"/>
      <c r="BT47" s="2">
        <v>0.56527777777777777</v>
      </c>
      <c r="BU47" s="2">
        <v>0.6069444444444444</v>
      </c>
      <c r="BV47" s="2" t="s">
        <v>18</v>
      </c>
      <c r="BW47" s="2">
        <v>0.64861111111111103</v>
      </c>
      <c r="BX47" s="150">
        <v>0.64374999999999982</v>
      </c>
      <c r="BY47" s="2">
        <v>0.69027777777777777</v>
      </c>
      <c r="BZ47" s="3"/>
      <c r="CA47" s="2">
        <v>0.7319444444444444</v>
      </c>
      <c r="CB47" s="2">
        <v>0.72986111111111074</v>
      </c>
      <c r="CC47" s="2">
        <v>0.77361111111111103</v>
      </c>
      <c r="CD47" s="2">
        <v>0.81527777777777777</v>
      </c>
      <c r="CE47" s="3">
        <v>0.81319444444444389</v>
      </c>
      <c r="CF47" s="29">
        <v>0.80902777777777768</v>
      </c>
      <c r="CG47" s="2">
        <v>0.8569444444444444</v>
      </c>
      <c r="CH47" s="2">
        <v>0.8569444444444444</v>
      </c>
      <c r="CI47" s="3">
        <v>0.90555555555555556</v>
      </c>
      <c r="CJ47" s="2">
        <v>0.9506944444444444</v>
      </c>
    </row>
    <row r="48" spans="1:88">
      <c r="A48" s="31"/>
      <c r="B48" s="7" t="s">
        <v>52</v>
      </c>
      <c r="C48" s="1">
        <v>0.19791666666666666</v>
      </c>
      <c r="D48" s="1" t="s">
        <v>18</v>
      </c>
      <c r="E48" s="1" t="s">
        <v>18</v>
      </c>
      <c r="F48" s="1"/>
      <c r="G48" s="1">
        <v>0.24652777777777776</v>
      </c>
      <c r="H48" s="1">
        <v>0.24652777777777776</v>
      </c>
      <c r="I48" s="1">
        <v>0.26736111111111116</v>
      </c>
      <c r="J48" s="1" t="s">
        <v>18</v>
      </c>
      <c r="K48" s="1">
        <v>0.28124999999999994</v>
      </c>
      <c r="L48" s="1" t="s">
        <v>18</v>
      </c>
      <c r="M48" s="1">
        <v>0.2951388888888889</v>
      </c>
      <c r="N48" s="1">
        <v>0.2951388888888889</v>
      </c>
      <c r="O48" s="1">
        <v>0.31041666666666667</v>
      </c>
      <c r="P48" s="1">
        <v>0.32638888888888901</v>
      </c>
      <c r="Q48" s="1">
        <f t="shared" si="1"/>
        <v>0.33055555555555549</v>
      </c>
      <c r="R48" s="1">
        <v>0.3576388888888889</v>
      </c>
      <c r="S48" s="1">
        <v>0.39930555555555591</v>
      </c>
      <c r="T48" s="151">
        <v>0.39513888888888876</v>
      </c>
      <c r="U48" s="1" t="s">
        <v>18</v>
      </c>
      <c r="V48" s="1">
        <v>0.44097222222222188</v>
      </c>
      <c r="W48" s="1"/>
      <c r="X48" s="1">
        <v>0.4826388888888889</v>
      </c>
      <c r="Y48" s="151">
        <v>0.48055555555555568</v>
      </c>
      <c r="Z48" s="1"/>
      <c r="AA48" s="1"/>
      <c r="AB48" s="1">
        <v>0.5243055555555558</v>
      </c>
      <c r="AC48" s="1">
        <v>0.54513888888888884</v>
      </c>
      <c r="AD48" s="1">
        <v>0.56597222222222221</v>
      </c>
      <c r="AE48" s="151">
        <v>0.56388888888888822</v>
      </c>
      <c r="AF48" s="1">
        <v>0.58680555555555547</v>
      </c>
      <c r="AG48" s="1" t="s">
        <v>18</v>
      </c>
      <c r="AH48" s="1">
        <v>0.60763888888888884</v>
      </c>
      <c r="AI48" s="1" t="s">
        <v>18</v>
      </c>
      <c r="AJ48" s="1">
        <v>0.62847222222222188</v>
      </c>
      <c r="AK48" s="1">
        <v>0.6493055555555558</v>
      </c>
      <c r="AL48" s="1">
        <v>0.67013888888888884</v>
      </c>
      <c r="AM48" s="1">
        <v>0.69097222222222288</v>
      </c>
      <c r="AN48" s="1" t="s">
        <v>18</v>
      </c>
      <c r="AO48" s="1">
        <v>0.7118055555555558</v>
      </c>
      <c r="AP48" s="1" t="s">
        <v>18</v>
      </c>
      <c r="AQ48" s="1">
        <v>0.73611111111111105</v>
      </c>
      <c r="AR48" s="1">
        <v>0.77430555555555547</v>
      </c>
      <c r="AS48" s="1">
        <v>0.81597222222222221</v>
      </c>
      <c r="AT48" s="1"/>
      <c r="AU48" s="1">
        <v>0.85763888888888884</v>
      </c>
      <c r="AV48" s="1">
        <v>0.90625</v>
      </c>
      <c r="AW48" s="1">
        <v>0.95138888888888884</v>
      </c>
      <c r="AX48" s="1">
        <v>0.19791666666666666</v>
      </c>
      <c r="AY48" s="1" t="s">
        <v>18</v>
      </c>
      <c r="AZ48" s="151" t="s">
        <v>18</v>
      </c>
      <c r="BA48" s="1"/>
      <c r="BB48" s="1"/>
      <c r="BC48" s="1">
        <v>0.25347222222222221</v>
      </c>
      <c r="BD48" s="1" t="s">
        <v>18</v>
      </c>
      <c r="BE48" s="1">
        <v>0.2951388888888889</v>
      </c>
      <c r="BF48" s="1">
        <v>0.31597222222222221</v>
      </c>
      <c r="BG48" s="151">
        <v>0.30972222222222223</v>
      </c>
      <c r="BH48" s="1" t="s">
        <v>18</v>
      </c>
      <c r="BI48" s="1"/>
      <c r="BJ48" s="1">
        <v>0.3576388888888889</v>
      </c>
      <c r="BK48" s="1">
        <v>0.39930555555555591</v>
      </c>
      <c r="BL48" s="1">
        <v>0.39930555555555591</v>
      </c>
      <c r="BM48" s="1" t="s">
        <v>18</v>
      </c>
      <c r="BN48" s="1">
        <v>0.44097222222222188</v>
      </c>
      <c r="BO48" s="1">
        <v>0.4826388888888889</v>
      </c>
      <c r="BP48" s="1">
        <v>0.4826388888888889</v>
      </c>
      <c r="BQ48" s="1"/>
      <c r="BR48" s="1">
        <v>0.5243055555555558</v>
      </c>
      <c r="BS48" s="1"/>
      <c r="BT48" s="1">
        <v>0.56597222222222221</v>
      </c>
      <c r="BU48" s="1">
        <v>0.60763888888888884</v>
      </c>
      <c r="BV48" s="1" t="s">
        <v>18</v>
      </c>
      <c r="BW48" s="1">
        <v>0.64930555555555547</v>
      </c>
      <c r="BX48" s="151">
        <v>0.64444444444444415</v>
      </c>
      <c r="BY48" s="1">
        <v>0.69097222222222221</v>
      </c>
      <c r="BZ48" s="1"/>
      <c r="CA48" s="1">
        <v>0.73263888888888884</v>
      </c>
      <c r="CB48" s="1">
        <v>0.73055555555555507</v>
      </c>
      <c r="CC48" s="1">
        <v>0.77430555555555547</v>
      </c>
      <c r="CD48" s="1">
        <v>0.81597222222222221</v>
      </c>
      <c r="CE48" s="1">
        <v>0.81388888888888822</v>
      </c>
      <c r="CF48" s="1">
        <v>0.80972222222222201</v>
      </c>
      <c r="CG48" s="1">
        <v>0.85763888888888884</v>
      </c>
      <c r="CH48" s="1">
        <v>0.85763888888888884</v>
      </c>
      <c r="CI48" s="1">
        <v>0.90625</v>
      </c>
      <c r="CJ48" s="1">
        <v>0.95138888888888884</v>
      </c>
    </row>
    <row r="49" spans="1:88">
      <c r="A49" s="31"/>
      <c r="B49" s="8" t="s">
        <v>53</v>
      </c>
      <c r="C49" s="13">
        <v>0.1986111111111111</v>
      </c>
      <c r="D49" s="13" t="s">
        <v>18</v>
      </c>
      <c r="E49" s="13" t="s">
        <v>18</v>
      </c>
      <c r="F49" s="13"/>
      <c r="G49" s="13">
        <v>0.2472222222222222</v>
      </c>
      <c r="H49" s="13">
        <v>0.2472222222222222</v>
      </c>
      <c r="I49" s="13">
        <v>0.2680555555555556</v>
      </c>
      <c r="J49" s="28" t="s">
        <v>18</v>
      </c>
      <c r="K49" s="13">
        <v>0.28194444444444439</v>
      </c>
      <c r="L49" s="13" t="s">
        <v>18</v>
      </c>
      <c r="M49" s="13">
        <v>0.29583333333333334</v>
      </c>
      <c r="N49" s="13">
        <v>0.29583333333333334</v>
      </c>
      <c r="O49" s="13">
        <v>0.31111111111111112</v>
      </c>
      <c r="P49" s="28">
        <v>0.32708333333333345</v>
      </c>
      <c r="Q49" s="34">
        <f t="shared" si="1"/>
        <v>0.33124999999999988</v>
      </c>
      <c r="R49" s="13">
        <v>0.35833333333333334</v>
      </c>
      <c r="S49" s="13">
        <v>0.40000000000000036</v>
      </c>
      <c r="T49" s="150">
        <v>0.3958333333333332</v>
      </c>
      <c r="U49" s="13" t="s">
        <v>18</v>
      </c>
      <c r="V49" s="13">
        <v>0.44166666666666632</v>
      </c>
      <c r="W49" s="13"/>
      <c r="X49" s="13">
        <v>0.48333333333333334</v>
      </c>
      <c r="Y49" s="150">
        <v>0.48125000000000012</v>
      </c>
      <c r="Z49" s="34"/>
      <c r="AA49" s="28"/>
      <c r="AB49" s="13">
        <v>0.52500000000000024</v>
      </c>
      <c r="AC49" s="13">
        <v>0.54583333333333328</v>
      </c>
      <c r="AD49" s="13">
        <v>0.56666666666666665</v>
      </c>
      <c r="AE49" s="150">
        <v>0.56458333333333266</v>
      </c>
      <c r="AF49" s="13">
        <v>0.58749999999999991</v>
      </c>
      <c r="AG49" s="28" t="s">
        <v>18</v>
      </c>
      <c r="AH49" s="13">
        <v>0.60833333333333328</v>
      </c>
      <c r="AI49" s="13" t="s">
        <v>18</v>
      </c>
      <c r="AJ49" s="13">
        <v>0.62916666666666632</v>
      </c>
      <c r="AK49" s="13">
        <v>0.65000000000000024</v>
      </c>
      <c r="AL49" s="13">
        <v>0.67083333333333328</v>
      </c>
      <c r="AM49" s="13">
        <v>0.69166666666666732</v>
      </c>
      <c r="AN49" s="28" t="s">
        <v>18</v>
      </c>
      <c r="AO49" s="13">
        <v>0.71250000000000024</v>
      </c>
      <c r="AP49" s="13" t="s">
        <v>18</v>
      </c>
      <c r="AQ49" s="13">
        <v>0.73680555555555549</v>
      </c>
      <c r="AR49" s="13">
        <v>0.77499999999999991</v>
      </c>
      <c r="AS49" s="13">
        <v>0.81666666666666665</v>
      </c>
      <c r="AT49" s="13"/>
      <c r="AU49" s="13">
        <v>0.85833333333333328</v>
      </c>
      <c r="AV49" s="13">
        <v>0.90694444444444444</v>
      </c>
      <c r="AW49" s="13">
        <v>0.95208333333333328</v>
      </c>
      <c r="AX49" s="2">
        <v>0.1986111111111111</v>
      </c>
      <c r="AY49" s="2" t="s">
        <v>18</v>
      </c>
      <c r="AZ49" s="150" t="s">
        <v>18</v>
      </c>
      <c r="BA49" s="29"/>
      <c r="BB49" s="3"/>
      <c r="BC49" s="2">
        <v>0.25416666666666665</v>
      </c>
      <c r="BD49" s="3" t="s">
        <v>18</v>
      </c>
      <c r="BE49" s="2">
        <v>0.29583333333333334</v>
      </c>
      <c r="BF49" s="2">
        <v>0.31666666666666665</v>
      </c>
      <c r="BG49" s="150">
        <v>0.31041666666666667</v>
      </c>
      <c r="BH49" s="3" t="s">
        <v>18</v>
      </c>
      <c r="BI49" s="29"/>
      <c r="BJ49" s="2">
        <v>0.35833333333333334</v>
      </c>
      <c r="BK49" s="2">
        <v>0.40000000000000036</v>
      </c>
      <c r="BL49" s="3">
        <v>0.40000000000000036</v>
      </c>
      <c r="BM49" s="3" t="s">
        <v>18</v>
      </c>
      <c r="BN49" s="2">
        <v>0.44166666666666632</v>
      </c>
      <c r="BO49" s="3">
        <v>0.48333333333333334</v>
      </c>
      <c r="BP49" s="29">
        <v>0.48333333333333334</v>
      </c>
      <c r="BQ49" s="2"/>
      <c r="BR49" s="2">
        <v>0.52500000000000024</v>
      </c>
      <c r="BS49" s="3"/>
      <c r="BT49" s="2">
        <v>0.56666666666666665</v>
      </c>
      <c r="BU49" s="2">
        <v>0.60833333333333328</v>
      </c>
      <c r="BV49" s="2" t="s">
        <v>18</v>
      </c>
      <c r="BW49" s="2">
        <v>0.64999999999999991</v>
      </c>
      <c r="BX49" s="150">
        <v>0.6451388888888886</v>
      </c>
      <c r="BY49" s="2">
        <v>0.69166666666666665</v>
      </c>
      <c r="BZ49" s="3"/>
      <c r="CA49" s="2">
        <v>0.73333333333333328</v>
      </c>
      <c r="CB49" s="2">
        <v>0.73124999999999951</v>
      </c>
      <c r="CC49" s="2">
        <v>0.77499999999999991</v>
      </c>
      <c r="CD49" s="2">
        <v>0.81666666666666665</v>
      </c>
      <c r="CE49" s="3">
        <v>0.81458333333333266</v>
      </c>
      <c r="CF49" s="29">
        <v>0.81041666666666634</v>
      </c>
      <c r="CG49" s="2">
        <v>0.85833333333333328</v>
      </c>
      <c r="CH49" s="2">
        <v>0.85833333333333328</v>
      </c>
      <c r="CI49" s="3">
        <v>0.90694444444444444</v>
      </c>
      <c r="CJ49" s="2">
        <v>0.95208333333333328</v>
      </c>
    </row>
    <row r="50" spans="1:88">
      <c r="A50" s="31"/>
      <c r="B50" s="7" t="s">
        <v>54</v>
      </c>
      <c r="C50" s="1">
        <v>0.19930555555555554</v>
      </c>
      <c r="D50" s="1" t="s">
        <v>18</v>
      </c>
      <c r="E50" s="1" t="s">
        <v>18</v>
      </c>
      <c r="F50" s="1"/>
      <c r="G50" s="1">
        <v>0.24791666666666665</v>
      </c>
      <c r="H50" s="1">
        <v>0.24791666666666665</v>
      </c>
      <c r="I50" s="1">
        <v>0.26875000000000004</v>
      </c>
      <c r="J50" s="1" t="s">
        <v>18</v>
      </c>
      <c r="K50" s="1">
        <v>0.28263888888888883</v>
      </c>
      <c r="L50" s="1" t="s">
        <v>18</v>
      </c>
      <c r="M50" s="1">
        <v>0.29652777777777778</v>
      </c>
      <c r="N50" s="1">
        <v>0.29652777777777778</v>
      </c>
      <c r="O50" s="1">
        <v>0.31180555555555556</v>
      </c>
      <c r="P50" s="1">
        <v>0.32777777777777789</v>
      </c>
      <c r="Q50" s="1">
        <f t="shared" si="1"/>
        <v>0.33194444444444432</v>
      </c>
      <c r="R50" s="1">
        <v>0.35902777777777778</v>
      </c>
      <c r="S50" s="1">
        <v>0.4006944444444448</v>
      </c>
      <c r="T50" s="151">
        <v>0.39652777777777765</v>
      </c>
      <c r="U50" s="1" t="s">
        <v>18</v>
      </c>
      <c r="V50" s="1">
        <v>0.44236111111111076</v>
      </c>
      <c r="W50" s="1"/>
      <c r="X50" s="1">
        <v>0.48402777777777778</v>
      </c>
      <c r="Y50" s="151">
        <v>0.48194444444444456</v>
      </c>
      <c r="Z50" s="1"/>
      <c r="AA50" s="1"/>
      <c r="AB50" s="1">
        <v>0.52569444444444469</v>
      </c>
      <c r="AC50" s="1">
        <v>0.54652777777777772</v>
      </c>
      <c r="AD50" s="1">
        <v>0.56736111111111109</v>
      </c>
      <c r="AE50" s="151">
        <v>0.5652777777777771</v>
      </c>
      <c r="AF50" s="1">
        <v>0.58819444444444435</v>
      </c>
      <c r="AG50" s="1" t="s">
        <v>18</v>
      </c>
      <c r="AH50" s="1">
        <v>0.60902777777777772</v>
      </c>
      <c r="AI50" s="1" t="s">
        <v>18</v>
      </c>
      <c r="AJ50" s="1">
        <v>0.62986111111111076</v>
      </c>
      <c r="AK50" s="1">
        <v>0.65069444444444469</v>
      </c>
      <c r="AL50" s="1">
        <v>0.67152777777777772</v>
      </c>
      <c r="AM50" s="1">
        <v>0.69236111111111176</v>
      </c>
      <c r="AN50" s="1" t="s">
        <v>18</v>
      </c>
      <c r="AO50" s="1">
        <v>0.71319444444444469</v>
      </c>
      <c r="AP50" s="1" t="s">
        <v>18</v>
      </c>
      <c r="AQ50" s="1">
        <v>0.73749999999999993</v>
      </c>
      <c r="AR50" s="1">
        <v>0.77569444444444435</v>
      </c>
      <c r="AS50" s="1">
        <v>0.81736111111111109</v>
      </c>
      <c r="AT50" s="1"/>
      <c r="AU50" s="1">
        <v>0.85902777777777772</v>
      </c>
      <c r="AV50" s="1">
        <v>0.90763888888888888</v>
      </c>
      <c r="AW50" s="1">
        <v>0.95277777777777772</v>
      </c>
      <c r="AX50" s="1">
        <v>0.19930555555555554</v>
      </c>
      <c r="AY50" s="1" t="s">
        <v>18</v>
      </c>
      <c r="AZ50" s="151" t="s">
        <v>18</v>
      </c>
      <c r="BA50" s="1"/>
      <c r="BB50" s="1"/>
      <c r="BC50" s="1">
        <v>0.25486111111111109</v>
      </c>
      <c r="BD50" s="1" t="s">
        <v>18</v>
      </c>
      <c r="BE50" s="1">
        <v>0.29652777777777778</v>
      </c>
      <c r="BF50" s="1">
        <v>0.31736111111111109</v>
      </c>
      <c r="BG50" s="151">
        <v>0.31111111111111112</v>
      </c>
      <c r="BH50" s="1" t="s">
        <v>18</v>
      </c>
      <c r="BI50" s="1"/>
      <c r="BJ50" s="1">
        <v>0.35902777777777778</v>
      </c>
      <c r="BK50" s="1">
        <v>0.4006944444444448</v>
      </c>
      <c r="BL50" s="1">
        <v>0.4006944444444448</v>
      </c>
      <c r="BM50" s="1" t="s">
        <v>18</v>
      </c>
      <c r="BN50" s="1">
        <v>0.44236111111111076</v>
      </c>
      <c r="BO50" s="1">
        <v>0.48402777777777778</v>
      </c>
      <c r="BP50" s="1">
        <v>0.48402777777777778</v>
      </c>
      <c r="BQ50" s="1"/>
      <c r="BR50" s="1">
        <v>0.52569444444444469</v>
      </c>
      <c r="BS50" s="1"/>
      <c r="BT50" s="1">
        <v>0.56736111111111109</v>
      </c>
      <c r="BU50" s="1">
        <v>0.60902777777777772</v>
      </c>
      <c r="BV50" s="1" t="s">
        <v>18</v>
      </c>
      <c r="BW50" s="1">
        <v>0.65069444444444435</v>
      </c>
      <c r="BX50" s="151">
        <v>0.64583333333333304</v>
      </c>
      <c r="BY50" s="1">
        <v>0.69236111111111109</v>
      </c>
      <c r="BZ50" s="1"/>
      <c r="CA50" s="1">
        <v>0.73402777777777772</v>
      </c>
      <c r="CB50" s="1">
        <v>0.73194444444444395</v>
      </c>
      <c r="CC50" s="1">
        <v>0.77569444444444435</v>
      </c>
      <c r="CD50" s="1">
        <v>0.81736111111111109</v>
      </c>
      <c r="CE50" s="1">
        <v>0.8152777777777771</v>
      </c>
      <c r="CF50" s="1">
        <v>0.81111111111111078</v>
      </c>
      <c r="CG50" s="1">
        <v>0.85902777777777772</v>
      </c>
      <c r="CH50" s="1">
        <v>0.85902777777777772</v>
      </c>
      <c r="CI50" s="1">
        <v>0.90763888888888888</v>
      </c>
      <c r="CJ50" s="1">
        <v>0.95277777777777772</v>
      </c>
    </row>
    <row r="51" spans="1:88">
      <c r="A51" s="31"/>
      <c r="B51" s="8" t="s">
        <v>55</v>
      </c>
      <c r="C51" s="13">
        <v>0.19999999999999998</v>
      </c>
      <c r="D51" s="13">
        <v>0.23541666666666669</v>
      </c>
      <c r="E51" s="13">
        <v>0.2388888888888889</v>
      </c>
      <c r="F51" s="13"/>
      <c r="G51" s="13">
        <v>0.24861111111111109</v>
      </c>
      <c r="H51" s="13">
        <v>0.24861111111111109</v>
      </c>
      <c r="I51" s="13">
        <v>0.26944444444444449</v>
      </c>
      <c r="J51" s="28">
        <v>0.25416666666666665</v>
      </c>
      <c r="K51" s="13">
        <v>0.28333333333333327</v>
      </c>
      <c r="L51" s="13">
        <v>0.27847222222222223</v>
      </c>
      <c r="M51" s="13">
        <v>0.29722222222222222</v>
      </c>
      <c r="N51" s="13">
        <v>0.29722222222222222</v>
      </c>
      <c r="O51" s="13">
        <v>0.3125</v>
      </c>
      <c r="P51" s="28">
        <v>0.32847222222222233</v>
      </c>
      <c r="Q51" s="34">
        <f t="shared" si="1"/>
        <v>0.33263888888888876</v>
      </c>
      <c r="R51" s="13">
        <v>0.35972222222222222</v>
      </c>
      <c r="S51" s="13">
        <v>0.40138888888888924</v>
      </c>
      <c r="T51" s="150">
        <v>0.39722222222222209</v>
      </c>
      <c r="U51" s="13">
        <v>0.41736111111111113</v>
      </c>
      <c r="V51" s="13">
        <v>0.4430555555555552</v>
      </c>
      <c r="W51" s="13"/>
      <c r="X51" s="13">
        <v>0.48472222222222222</v>
      </c>
      <c r="Y51" s="150">
        <v>0.48263888888888901</v>
      </c>
      <c r="Z51" s="34"/>
      <c r="AA51" s="28"/>
      <c r="AB51" s="13">
        <v>0.52638888888888924</v>
      </c>
      <c r="AC51" s="13">
        <v>0.54722222222222228</v>
      </c>
      <c r="AD51" s="13">
        <v>0.56805555555555565</v>
      </c>
      <c r="AE51" s="150">
        <v>0.56597222222222177</v>
      </c>
      <c r="AF51" s="13">
        <v>0.58888888888888891</v>
      </c>
      <c r="AG51" s="28" t="s">
        <v>18</v>
      </c>
      <c r="AH51" s="13">
        <v>0.60972222222222228</v>
      </c>
      <c r="AI51" s="13">
        <v>0.61875000000000002</v>
      </c>
      <c r="AJ51" s="13">
        <v>0.63055555555555531</v>
      </c>
      <c r="AK51" s="13">
        <v>0.65138888888888924</v>
      </c>
      <c r="AL51" s="13">
        <v>0.67222222222222228</v>
      </c>
      <c r="AM51" s="13">
        <v>0.69305555555555631</v>
      </c>
      <c r="AN51" s="28" t="s">
        <v>18</v>
      </c>
      <c r="AO51" s="13">
        <v>0.71388888888888924</v>
      </c>
      <c r="AP51" s="13">
        <v>0.71944444444444444</v>
      </c>
      <c r="AQ51" s="13">
        <v>0.73819444444444449</v>
      </c>
      <c r="AR51" s="13">
        <v>0.77638888888888891</v>
      </c>
      <c r="AS51" s="13">
        <v>0.81805555555555565</v>
      </c>
      <c r="AT51" s="13"/>
      <c r="AU51" s="13">
        <v>0.85972222222222228</v>
      </c>
      <c r="AV51" s="13">
        <v>0.90833333333333344</v>
      </c>
      <c r="AW51" s="13">
        <v>0.95347222222222217</v>
      </c>
      <c r="AX51" s="2">
        <v>0.19999999999999998</v>
      </c>
      <c r="AY51" s="2">
        <v>0.2388888888888889</v>
      </c>
      <c r="AZ51" s="150">
        <v>0.23680555555555544</v>
      </c>
      <c r="BA51" s="29"/>
      <c r="BB51" s="3"/>
      <c r="BC51" s="2">
        <v>0.25555555555555554</v>
      </c>
      <c r="BD51" s="3">
        <v>0.27847222222222223</v>
      </c>
      <c r="BE51" s="2">
        <v>0.29722222222222222</v>
      </c>
      <c r="BF51" s="2">
        <v>0.31805555555555554</v>
      </c>
      <c r="BG51" s="150">
        <v>0.31180555555555556</v>
      </c>
      <c r="BH51" s="3">
        <v>0.32361111111111113</v>
      </c>
      <c r="BI51" s="29"/>
      <c r="BJ51" s="2">
        <v>0.35972222222222222</v>
      </c>
      <c r="BK51" s="2">
        <v>0.40138888888888924</v>
      </c>
      <c r="BL51" s="3">
        <v>0.40138888888888924</v>
      </c>
      <c r="BM51" s="3">
        <v>0.41736111111111113</v>
      </c>
      <c r="BN51" s="2">
        <v>0.4430555555555552</v>
      </c>
      <c r="BO51" s="3">
        <v>0.48472222222222222</v>
      </c>
      <c r="BP51" s="29">
        <v>0.48472222222222222</v>
      </c>
      <c r="BQ51" s="2"/>
      <c r="BR51" s="2">
        <v>0.52638888888888924</v>
      </c>
      <c r="BS51" s="3"/>
      <c r="BT51" s="2">
        <v>0.56805555555555565</v>
      </c>
      <c r="BU51" s="2">
        <v>0.60972222222222228</v>
      </c>
      <c r="BV51" s="2">
        <v>0.61875000000000002</v>
      </c>
      <c r="BW51" s="2">
        <v>0.65138888888888891</v>
      </c>
      <c r="BX51" s="150">
        <v>0.6465277777777777</v>
      </c>
      <c r="BY51" s="2">
        <v>0.69305555555555565</v>
      </c>
      <c r="BZ51" s="3"/>
      <c r="CA51" s="2">
        <v>0.73472222222222228</v>
      </c>
      <c r="CB51" s="2">
        <v>0.73263888888888862</v>
      </c>
      <c r="CC51" s="2">
        <v>0.77638888888888891</v>
      </c>
      <c r="CD51" s="2">
        <v>0.81805555555555565</v>
      </c>
      <c r="CE51" s="3">
        <v>0.81597222222222177</v>
      </c>
      <c r="CF51" s="29">
        <v>0.81180555555555545</v>
      </c>
      <c r="CG51" s="2">
        <v>0.85972222222222228</v>
      </c>
      <c r="CH51" s="2">
        <v>0.85972222222222228</v>
      </c>
      <c r="CI51" s="3">
        <v>0.90833333333333344</v>
      </c>
      <c r="CJ51" s="2">
        <v>0.95347222222222217</v>
      </c>
    </row>
    <row r="52" spans="1:88">
      <c r="A52" s="31"/>
      <c r="B52" s="7" t="s">
        <v>56</v>
      </c>
      <c r="C52" s="1" t="s">
        <v>18</v>
      </c>
      <c r="D52" s="1" t="s">
        <v>18</v>
      </c>
      <c r="E52" s="1" t="s">
        <v>18</v>
      </c>
      <c r="F52" s="1"/>
      <c r="G52" s="1" t="s">
        <v>18</v>
      </c>
      <c r="H52" s="1" t="s">
        <v>18</v>
      </c>
      <c r="I52" s="1" t="s">
        <v>18</v>
      </c>
      <c r="J52" s="1" t="s">
        <v>18</v>
      </c>
      <c r="K52" s="1" t="s">
        <v>18</v>
      </c>
      <c r="L52" s="1" t="s">
        <v>18</v>
      </c>
      <c r="M52" s="1" t="s">
        <v>18</v>
      </c>
      <c r="N52" s="1" t="s">
        <v>18</v>
      </c>
      <c r="O52" s="1" t="s">
        <v>18</v>
      </c>
      <c r="P52" s="1" t="s">
        <v>18</v>
      </c>
      <c r="Q52" s="1" t="s">
        <v>315</v>
      </c>
      <c r="R52" s="1" t="s">
        <v>18</v>
      </c>
      <c r="S52" s="1" t="s">
        <v>18</v>
      </c>
      <c r="T52" s="151" t="s">
        <v>18</v>
      </c>
      <c r="U52" s="1" t="s">
        <v>18</v>
      </c>
      <c r="V52" s="1" t="s">
        <v>18</v>
      </c>
      <c r="W52" s="1"/>
      <c r="X52" s="1" t="s">
        <v>18</v>
      </c>
      <c r="Y52" s="151" t="s">
        <v>18</v>
      </c>
      <c r="Z52" s="1"/>
      <c r="AA52" s="1"/>
      <c r="AB52" s="1" t="s">
        <v>18</v>
      </c>
      <c r="AC52" s="1" t="s">
        <v>18</v>
      </c>
      <c r="AD52" s="1" t="s">
        <v>18</v>
      </c>
      <c r="AE52" s="151" t="s">
        <v>315</v>
      </c>
      <c r="AF52" s="1" t="s">
        <v>18</v>
      </c>
      <c r="AG52" s="1">
        <v>0.5854166666666667</v>
      </c>
      <c r="AH52" s="1" t="s">
        <v>18</v>
      </c>
      <c r="AI52" s="1" t="s">
        <v>18</v>
      </c>
      <c r="AJ52" s="1" t="s">
        <v>18</v>
      </c>
      <c r="AK52" s="1" t="s">
        <v>18</v>
      </c>
      <c r="AL52" s="1" t="s">
        <v>18</v>
      </c>
      <c r="AM52" s="1" t="s">
        <v>18</v>
      </c>
      <c r="AN52" s="1">
        <v>0.69861111111111107</v>
      </c>
      <c r="AO52" s="1" t="s">
        <v>18</v>
      </c>
      <c r="AP52" s="1" t="s">
        <v>18</v>
      </c>
      <c r="AQ52" s="1" t="s">
        <v>18</v>
      </c>
      <c r="AR52" s="1" t="s">
        <v>18</v>
      </c>
      <c r="AS52" s="1" t="s">
        <v>18</v>
      </c>
      <c r="AT52" s="1"/>
      <c r="AU52" s="1" t="s">
        <v>18</v>
      </c>
      <c r="AV52" s="1" t="s">
        <v>18</v>
      </c>
      <c r="AW52" s="1" t="s">
        <v>18</v>
      </c>
      <c r="AX52" s="1" t="s">
        <v>18</v>
      </c>
      <c r="AY52" s="1" t="s">
        <v>18</v>
      </c>
      <c r="AZ52" s="151" t="s">
        <v>18</v>
      </c>
      <c r="BA52" s="1"/>
      <c r="BB52" s="1"/>
      <c r="BC52" s="1" t="s">
        <v>18</v>
      </c>
      <c r="BD52" s="1" t="s">
        <v>18</v>
      </c>
      <c r="BE52" s="1" t="s">
        <v>18</v>
      </c>
      <c r="BF52" s="1" t="s">
        <v>18</v>
      </c>
      <c r="BG52" s="151" t="s">
        <v>18</v>
      </c>
      <c r="BH52" s="1" t="s">
        <v>18</v>
      </c>
      <c r="BI52" s="1"/>
      <c r="BJ52" s="1" t="s">
        <v>18</v>
      </c>
      <c r="BK52" s="1" t="s">
        <v>18</v>
      </c>
      <c r="BL52" s="1" t="s">
        <v>18</v>
      </c>
      <c r="BM52" s="1" t="s">
        <v>18</v>
      </c>
      <c r="BN52" s="1" t="s">
        <v>18</v>
      </c>
      <c r="BO52" s="1" t="s">
        <v>18</v>
      </c>
      <c r="BP52" s="1" t="s">
        <v>18</v>
      </c>
      <c r="BQ52" s="1"/>
      <c r="BR52" s="1" t="s">
        <v>18</v>
      </c>
      <c r="BS52" s="1"/>
      <c r="BT52" s="1" t="s">
        <v>18</v>
      </c>
      <c r="BU52" s="1" t="s">
        <v>18</v>
      </c>
      <c r="BV52" s="1" t="s">
        <v>18</v>
      </c>
      <c r="BW52" s="1" t="s">
        <v>18</v>
      </c>
      <c r="BX52" s="151" t="s">
        <v>18</v>
      </c>
      <c r="BY52" s="1" t="s">
        <v>18</v>
      </c>
      <c r="BZ52" s="1"/>
      <c r="CA52" s="1" t="s">
        <v>18</v>
      </c>
      <c r="CB52" s="1" t="s">
        <v>18</v>
      </c>
      <c r="CC52" s="1" t="s">
        <v>18</v>
      </c>
      <c r="CD52" s="1" t="s">
        <v>18</v>
      </c>
      <c r="CE52" s="1" t="s">
        <v>18</v>
      </c>
      <c r="CF52" s="1" t="s">
        <v>18</v>
      </c>
      <c r="CG52" s="1" t="s">
        <v>18</v>
      </c>
      <c r="CH52" s="1" t="s">
        <v>18</v>
      </c>
      <c r="CI52" s="1" t="s">
        <v>18</v>
      </c>
      <c r="CJ52" s="1" t="s">
        <v>18</v>
      </c>
    </row>
    <row r="53" spans="1:88">
      <c r="A53" s="31"/>
      <c r="B53" s="8" t="s">
        <v>57</v>
      </c>
      <c r="C53" s="13" t="s">
        <v>18</v>
      </c>
      <c r="D53" s="13" t="s">
        <v>18</v>
      </c>
      <c r="E53" s="13" t="s">
        <v>18</v>
      </c>
      <c r="F53" s="13"/>
      <c r="G53" s="13" t="s">
        <v>18</v>
      </c>
      <c r="H53" s="13" t="s">
        <v>18</v>
      </c>
      <c r="I53" s="13" t="s">
        <v>18</v>
      </c>
      <c r="J53" s="28" t="s">
        <v>18</v>
      </c>
      <c r="K53" s="13" t="s">
        <v>18</v>
      </c>
      <c r="L53" s="13" t="s">
        <v>18</v>
      </c>
      <c r="M53" s="13" t="s">
        <v>18</v>
      </c>
      <c r="N53" s="13" t="s">
        <v>18</v>
      </c>
      <c r="O53" s="13" t="s">
        <v>18</v>
      </c>
      <c r="P53" s="28" t="s">
        <v>18</v>
      </c>
      <c r="Q53" s="34" t="s">
        <v>315</v>
      </c>
      <c r="R53" s="13" t="s">
        <v>18</v>
      </c>
      <c r="S53" s="13" t="s">
        <v>18</v>
      </c>
      <c r="T53" s="150" t="s">
        <v>18</v>
      </c>
      <c r="U53" s="13" t="s">
        <v>18</v>
      </c>
      <c r="V53" s="13" t="s">
        <v>18</v>
      </c>
      <c r="W53" s="13"/>
      <c r="X53" s="13" t="s">
        <v>18</v>
      </c>
      <c r="Y53" s="150" t="s">
        <v>18</v>
      </c>
      <c r="Z53" s="34"/>
      <c r="AA53" s="28"/>
      <c r="AB53" s="13" t="s">
        <v>18</v>
      </c>
      <c r="AC53" s="13" t="s">
        <v>18</v>
      </c>
      <c r="AD53" s="13" t="s">
        <v>18</v>
      </c>
      <c r="AE53" s="150" t="s">
        <v>315</v>
      </c>
      <c r="AF53" s="13" t="s">
        <v>18</v>
      </c>
      <c r="AG53" s="28">
        <v>0.58611111111111114</v>
      </c>
      <c r="AH53" s="13" t="s">
        <v>18</v>
      </c>
      <c r="AI53" s="13" t="s">
        <v>18</v>
      </c>
      <c r="AJ53" s="13" t="s">
        <v>18</v>
      </c>
      <c r="AK53" s="13" t="s">
        <v>18</v>
      </c>
      <c r="AL53" s="13" t="s">
        <v>18</v>
      </c>
      <c r="AM53" s="13" t="s">
        <v>18</v>
      </c>
      <c r="AN53" s="28">
        <v>0.69930555555555562</v>
      </c>
      <c r="AO53" s="13" t="s">
        <v>18</v>
      </c>
      <c r="AP53" s="13" t="s">
        <v>18</v>
      </c>
      <c r="AQ53" s="13" t="s">
        <v>18</v>
      </c>
      <c r="AR53" s="13" t="s">
        <v>18</v>
      </c>
      <c r="AS53" s="13" t="s">
        <v>18</v>
      </c>
      <c r="AT53" s="13"/>
      <c r="AU53" s="13" t="s">
        <v>18</v>
      </c>
      <c r="AV53" s="13" t="s">
        <v>18</v>
      </c>
      <c r="AW53" s="13" t="s">
        <v>18</v>
      </c>
      <c r="AX53" s="2" t="s">
        <v>18</v>
      </c>
      <c r="AY53" s="2" t="s">
        <v>18</v>
      </c>
      <c r="AZ53" s="150" t="s">
        <v>18</v>
      </c>
      <c r="BA53" s="29"/>
      <c r="BB53" s="3"/>
      <c r="BC53" s="2" t="s">
        <v>18</v>
      </c>
      <c r="BD53" s="3" t="s">
        <v>18</v>
      </c>
      <c r="BE53" s="2" t="s">
        <v>18</v>
      </c>
      <c r="BF53" s="2" t="s">
        <v>18</v>
      </c>
      <c r="BG53" s="150" t="s">
        <v>18</v>
      </c>
      <c r="BH53" s="3" t="s">
        <v>18</v>
      </c>
      <c r="BI53" s="29"/>
      <c r="BJ53" s="2" t="s">
        <v>18</v>
      </c>
      <c r="BK53" s="2" t="s">
        <v>18</v>
      </c>
      <c r="BL53" s="3" t="s">
        <v>18</v>
      </c>
      <c r="BM53" s="3" t="s">
        <v>18</v>
      </c>
      <c r="BN53" s="2" t="s">
        <v>18</v>
      </c>
      <c r="BO53" s="3" t="s">
        <v>18</v>
      </c>
      <c r="BP53" s="29" t="s">
        <v>18</v>
      </c>
      <c r="BQ53" s="2"/>
      <c r="BR53" s="2" t="s">
        <v>18</v>
      </c>
      <c r="BS53" s="3"/>
      <c r="BT53" s="2" t="s">
        <v>18</v>
      </c>
      <c r="BU53" s="2" t="s">
        <v>18</v>
      </c>
      <c r="BV53" s="2" t="s">
        <v>18</v>
      </c>
      <c r="BW53" s="2" t="s">
        <v>18</v>
      </c>
      <c r="BX53" s="150" t="s">
        <v>18</v>
      </c>
      <c r="BY53" s="2" t="s">
        <v>18</v>
      </c>
      <c r="BZ53" s="3"/>
      <c r="CA53" s="2" t="s">
        <v>18</v>
      </c>
      <c r="CB53" s="2" t="s">
        <v>18</v>
      </c>
      <c r="CC53" s="2" t="s">
        <v>18</v>
      </c>
      <c r="CD53" s="2" t="s">
        <v>18</v>
      </c>
      <c r="CE53" s="3" t="s">
        <v>18</v>
      </c>
      <c r="CF53" s="29" t="s">
        <v>18</v>
      </c>
      <c r="CG53" s="2" t="s">
        <v>18</v>
      </c>
      <c r="CH53" s="2" t="s">
        <v>18</v>
      </c>
      <c r="CI53" s="3" t="s">
        <v>18</v>
      </c>
      <c r="CJ53" s="2" t="s">
        <v>18</v>
      </c>
    </row>
    <row r="54" spans="1:88">
      <c r="A54" s="31"/>
      <c r="B54" s="7" t="s">
        <v>58</v>
      </c>
      <c r="C54" s="1" t="s">
        <v>18</v>
      </c>
      <c r="D54" s="1" t="s">
        <v>18</v>
      </c>
      <c r="E54" s="1" t="s">
        <v>18</v>
      </c>
      <c r="F54" s="1"/>
      <c r="G54" s="1" t="s">
        <v>18</v>
      </c>
      <c r="H54" s="1" t="s">
        <v>18</v>
      </c>
      <c r="I54" s="1" t="s">
        <v>18</v>
      </c>
      <c r="J54" s="1">
        <v>0.25486111111111109</v>
      </c>
      <c r="K54" s="1" t="s">
        <v>18</v>
      </c>
      <c r="L54" s="1">
        <v>0.27916666666666667</v>
      </c>
      <c r="M54" s="1" t="s">
        <v>18</v>
      </c>
      <c r="N54" s="79" t="s">
        <v>18</v>
      </c>
      <c r="O54" s="1" t="s">
        <v>18</v>
      </c>
      <c r="P54" s="1" t="s">
        <v>18</v>
      </c>
      <c r="Q54" s="1" t="s">
        <v>315</v>
      </c>
      <c r="R54" s="1" t="s">
        <v>18</v>
      </c>
      <c r="S54" s="1" t="s">
        <v>18</v>
      </c>
      <c r="T54" s="151" t="s">
        <v>18</v>
      </c>
      <c r="U54" s="1">
        <v>0.41805555555555557</v>
      </c>
      <c r="V54" s="1" t="s">
        <v>18</v>
      </c>
      <c r="W54" s="1"/>
      <c r="X54" s="1" t="s">
        <v>18</v>
      </c>
      <c r="Y54" s="151" t="s">
        <v>18</v>
      </c>
      <c r="Z54" s="1"/>
      <c r="AA54" s="1"/>
      <c r="AB54" s="1" t="s">
        <v>18</v>
      </c>
      <c r="AC54" s="1" t="s">
        <v>18</v>
      </c>
      <c r="AD54" s="1" t="s">
        <v>18</v>
      </c>
      <c r="AE54" s="151" t="s">
        <v>315</v>
      </c>
      <c r="AF54" s="1" t="s">
        <v>18</v>
      </c>
      <c r="AG54" s="1">
        <v>0.58680555555555558</v>
      </c>
      <c r="AH54" s="1" t="s">
        <v>18</v>
      </c>
      <c r="AI54" s="1">
        <v>0.61944444444444446</v>
      </c>
      <c r="AJ54" s="1" t="s">
        <v>18</v>
      </c>
      <c r="AK54" s="1" t="s">
        <v>18</v>
      </c>
      <c r="AL54" s="1" t="s">
        <v>18</v>
      </c>
      <c r="AM54" s="1" t="s">
        <v>18</v>
      </c>
      <c r="AN54" s="1">
        <v>0.70000000000000007</v>
      </c>
      <c r="AO54" s="1" t="s">
        <v>18</v>
      </c>
      <c r="AP54" s="1">
        <v>0.72013888888888888</v>
      </c>
      <c r="AQ54" s="1" t="s">
        <v>18</v>
      </c>
      <c r="AR54" s="1" t="s">
        <v>18</v>
      </c>
      <c r="AS54" s="1" t="s">
        <v>18</v>
      </c>
      <c r="AT54" s="1"/>
      <c r="AU54" s="1" t="s">
        <v>18</v>
      </c>
      <c r="AV54" s="1" t="s">
        <v>18</v>
      </c>
      <c r="AW54" s="1" t="s">
        <v>18</v>
      </c>
      <c r="AX54" s="1" t="s">
        <v>18</v>
      </c>
      <c r="AY54" s="1" t="s">
        <v>18</v>
      </c>
      <c r="AZ54" s="151" t="s">
        <v>18</v>
      </c>
      <c r="BA54" s="1"/>
      <c r="BB54" s="1"/>
      <c r="BC54" s="1" t="s">
        <v>18</v>
      </c>
      <c r="BD54" s="1">
        <v>0.27916666666666667</v>
      </c>
      <c r="BE54" s="1" t="s">
        <v>18</v>
      </c>
      <c r="BF54" s="1" t="s">
        <v>18</v>
      </c>
      <c r="BG54" s="151" t="s">
        <v>18</v>
      </c>
      <c r="BH54" s="1">
        <v>0.32500000000000001</v>
      </c>
      <c r="BI54" s="1"/>
      <c r="BJ54" s="1" t="s">
        <v>18</v>
      </c>
      <c r="BK54" s="1" t="s">
        <v>18</v>
      </c>
      <c r="BL54" s="1" t="s">
        <v>18</v>
      </c>
      <c r="BM54" s="1">
        <v>0.41805555555555557</v>
      </c>
      <c r="BN54" s="1" t="s">
        <v>18</v>
      </c>
      <c r="BO54" s="1" t="s">
        <v>18</v>
      </c>
      <c r="BP54" s="1" t="s">
        <v>18</v>
      </c>
      <c r="BQ54" s="1"/>
      <c r="BR54" s="1" t="s">
        <v>18</v>
      </c>
      <c r="BS54" s="1"/>
      <c r="BT54" s="1" t="s">
        <v>18</v>
      </c>
      <c r="BU54" s="1" t="s">
        <v>18</v>
      </c>
      <c r="BV54" s="1">
        <v>0.61944444444444446</v>
      </c>
      <c r="BW54" s="1" t="s">
        <v>18</v>
      </c>
      <c r="BX54" s="151" t="s">
        <v>18</v>
      </c>
      <c r="BY54" s="1" t="s">
        <v>18</v>
      </c>
      <c r="BZ54" s="1"/>
      <c r="CA54" s="1" t="s">
        <v>18</v>
      </c>
      <c r="CB54" s="1" t="s">
        <v>18</v>
      </c>
      <c r="CC54" s="1" t="s">
        <v>18</v>
      </c>
      <c r="CD54" s="1" t="s">
        <v>18</v>
      </c>
      <c r="CE54" s="1" t="s">
        <v>18</v>
      </c>
      <c r="CF54" s="1" t="s">
        <v>18</v>
      </c>
      <c r="CG54" s="1" t="s">
        <v>18</v>
      </c>
      <c r="CH54" s="1" t="s">
        <v>18</v>
      </c>
      <c r="CI54" s="1" t="s">
        <v>18</v>
      </c>
      <c r="CJ54" s="1" t="s">
        <v>18</v>
      </c>
    </row>
    <row r="55" spans="1:88">
      <c r="A55" s="31"/>
      <c r="B55" s="8" t="s">
        <v>59</v>
      </c>
      <c r="C55" s="13">
        <v>0.20138888888888887</v>
      </c>
      <c r="D55" s="13" t="s">
        <v>18</v>
      </c>
      <c r="E55" s="13" t="s">
        <v>18</v>
      </c>
      <c r="F55" s="13"/>
      <c r="G55" s="146">
        <v>0.24999999999999997</v>
      </c>
      <c r="H55" s="150" t="s">
        <v>18</v>
      </c>
      <c r="I55" s="13" t="s">
        <v>18</v>
      </c>
      <c r="J55" s="28"/>
      <c r="K55" s="13">
        <v>0.28472222222222221</v>
      </c>
      <c r="L55" s="13"/>
      <c r="M55" s="13" t="s">
        <v>18</v>
      </c>
      <c r="N55" s="235">
        <v>0.2986111111111111</v>
      </c>
      <c r="O55" s="13" t="s">
        <v>18</v>
      </c>
      <c r="P55" s="28" t="s">
        <v>18</v>
      </c>
      <c r="Q55" s="34" t="s">
        <v>315</v>
      </c>
      <c r="R55" s="13">
        <v>0.3611111111111111</v>
      </c>
      <c r="S55" s="13" t="s">
        <v>18</v>
      </c>
      <c r="T55" s="150" t="s">
        <v>18</v>
      </c>
      <c r="U55" s="13"/>
      <c r="V55" s="13">
        <v>0.44444444444444409</v>
      </c>
      <c r="W55" s="13"/>
      <c r="X55" s="13" t="s">
        <v>18</v>
      </c>
      <c r="Y55" s="150" t="s">
        <v>18</v>
      </c>
      <c r="Z55" s="34"/>
      <c r="AA55" s="28"/>
      <c r="AB55" s="13">
        <v>0.52777777777777812</v>
      </c>
      <c r="AC55" s="13" t="s">
        <v>18</v>
      </c>
      <c r="AD55" s="13" t="s">
        <v>18</v>
      </c>
      <c r="AE55" s="150" t="s">
        <v>315</v>
      </c>
      <c r="AF55" s="13">
        <v>0.59027777777777779</v>
      </c>
      <c r="AG55" s="28"/>
      <c r="AH55" s="13" t="s">
        <v>18</v>
      </c>
      <c r="AI55" s="13"/>
      <c r="AJ55" s="13">
        <v>0.6319444444444442</v>
      </c>
      <c r="AK55" s="13" t="s">
        <v>18</v>
      </c>
      <c r="AL55" s="13">
        <v>0.67361111111111116</v>
      </c>
      <c r="AM55" s="13" t="s">
        <v>18</v>
      </c>
      <c r="AN55" s="28"/>
      <c r="AO55" s="13">
        <v>0.71527777777777812</v>
      </c>
      <c r="AP55" s="13"/>
      <c r="AQ55" s="13" t="s">
        <v>18</v>
      </c>
      <c r="AR55" s="13">
        <v>0.77777777777777779</v>
      </c>
      <c r="AS55" s="13" t="s">
        <v>18</v>
      </c>
      <c r="AT55" s="13"/>
      <c r="AU55" s="13">
        <v>0.86111111111111116</v>
      </c>
      <c r="AV55" s="13" t="s">
        <v>18</v>
      </c>
      <c r="AW55" s="13">
        <v>0.95486111111111105</v>
      </c>
      <c r="AX55" s="2">
        <v>0.20138888888888887</v>
      </c>
      <c r="AY55" s="2" t="s">
        <v>18</v>
      </c>
      <c r="AZ55" s="150" t="s">
        <v>18</v>
      </c>
      <c r="BA55" s="29"/>
      <c r="BB55" s="3"/>
      <c r="BC55" s="2">
        <v>0.25694444444444442</v>
      </c>
      <c r="BD55" s="3"/>
      <c r="BE55" s="2">
        <v>0.2986111111111111</v>
      </c>
      <c r="BF55" s="2" t="s">
        <v>18</v>
      </c>
      <c r="BG55" s="150" t="s">
        <v>18</v>
      </c>
      <c r="BH55" s="3"/>
      <c r="BI55" s="29"/>
      <c r="BJ55" s="2">
        <v>0.3611111111111111</v>
      </c>
      <c r="BK55" s="2" t="s">
        <v>18</v>
      </c>
      <c r="BL55" s="3" t="s">
        <v>18</v>
      </c>
      <c r="BM55" s="3"/>
      <c r="BN55" s="2">
        <v>0.44444444444444409</v>
      </c>
      <c r="BO55" s="3" t="s">
        <v>18</v>
      </c>
      <c r="BP55" s="29" t="s">
        <v>18</v>
      </c>
      <c r="BQ55" s="2"/>
      <c r="BR55" s="2">
        <v>0.52777777777777812</v>
      </c>
      <c r="BS55" s="3"/>
      <c r="BT55" s="2" t="s">
        <v>18</v>
      </c>
      <c r="BU55" s="2">
        <v>0.61111111111111116</v>
      </c>
      <c r="BV55" s="2"/>
      <c r="BW55" s="2" t="s">
        <v>18</v>
      </c>
      <c r="BX55" s="150" t="s">
        <v>18</v>
      </c>
      <c r="BY55" s="2">
        <v>0.69444444444444453</v>
      </c>
      <c r="BZ55" s="3"/>
      <c r="CA55" s="2" t="s">
        <v>18</v>
      </c>
      <c r="CB55" s="2" t="s">
        <v>18</v>
      </c>
      <c r="CC55" s="2">
        <v>0.77777777777777779</v>
      </c>
      <c r="CD55" s="2" t="s">
        <v>18</v>
      </c>
      <c r="CE55" s="3" t="s">
        <v>18</v>
      </c>
      <c r="CF55" s="29" t="s">
        <v>18</v>
      </c>
      <c r="CG55" s="146">
        <v>0.86111111111111116</v>
      </c>
      <c r="CH55" s="150" t="s">
        <v>18</v>
      </c>
      <c r="CI55" s="3" t="s">
        <v>18</v>
      </c>
      <c r="CJ55" s="2">
        <v>0.95486111111111105</v>
      </c>
    </row>
    <row r="56" spans="1:88">
      <c r="A56" s="31"/>
      <c r="B56" s="7" t="s">
        <v>60</v>
      </c>
      <c r="C56" s="1">
        <v>0.20208333333333331</v>
      </c>
      <c r="D56" s="1" t="s">
        <v>18</v>
      </c>
      <c r="E56" s="1" t="s">
        <v>18</v>
      </c>
      <c r="F56" s="1"/>
      <c r="G56" s="145">
        <v>0.25069444444444444</v>
      </c>
      <c r="H56" s="151" t="s">
        <v>18</v>
      </c>
      <c r="I56" s="1" t="s">
        <v>18</v>
      </c>
      <c r="J56" s="1"/>
      <c r="K56" s="1">
        <v>0.28541666666666665</v>
      </c>
      <c r="L56" s="1"/>
      <c r="M56" s="1" t="s">
        <v>18</v>
      </c>
      <c r="N56" s="234">
        <v>0.29930555555555555</v>
      </c>
      <c r="O56" s="1" t="s">
        <v>18</v>
      </c>
      <c r="P56" s="1" t="s">
        <v>18</v>
      </c>
      <c r="Q56" s="1" t="s">
        <v>315</v>
      </c>
      <c r="R56" s="1">
        <v>0.36180555555555555</v>
      </c>
      <c r="S56" s="1" t="s">
        <v>18</v>
      </c>
      <c r="T56" s="151" t="s">
        <v>18</v>
      </c>
      <c r="U56" s="1"/>
      <c r="V56" s="1">
        <v>0.44513888888888892</v>
      </c>
      <c r="W56" s="1"/>
      <c r="X56" s="1" t="s">
        <v>18</v>
      </c>
      <c r="Y56" s="151" t="s">
        <v>18</v>
      </c>
      <c r="Z56" s="1"/>
      <c r="AA56" s="1"/>
      <c r="AB56" s="1">
        <v>0.52847222222222257</v>
      </c>
      <c r="AC56" s="1" t="s">
        <v>18</v>
      </c>
      <c r="AD56" s="1" t="s">
        <v>18</v>
      </c>
      <c r="AE56" s="151" t="s">
        <v>315</v>
      </c>
      <c r="AF56" s="1">
        <v>0.59097222222222223</v>
      </c>
      <c r="AG56" s="1"/>
      <c r="AH56" s="1" t="s">
        <v>18</v>
      </c>
      <c r="AI56" s="1"/>
      <c r="AJ56" s="1">
        <v>0.63263888888888864</v>
      </c>
      <c r="AK56" s="1" t="s">
        <v>18</v>
      </c>
      <c r="AL56" s="1">
        <v>0.6743055555555556</v>
      </c>
      <c r="AM56" s="1" t="s">
        <v>18</v>
      </c>
      <c r="AN56" s="1"/>
      <c r="AO56" s="1">
        <v>0.71597222222222257</v>
      </c>
      <c r="AP56" s="1"/>
      <c r="AQ56" s="1" t="s">
        <v>18</v>
      </c>
      <c r="AR56" s="1">
        <v>0.77847222222222223</v>
      </c>
      <c r="AS56" s="1" t="s">
        <v>18</v>
      </c>
      <c r="AT56" s="1"/>
      <c r="AU56" s="1">
        <v>0.8618055555555556</v>
      </c>
      <c r="AV56" s="1" t="s">
        <v>18</v>
      </c>
      <c r="AW56" s="1">
        <v>0.9555555555555556</v>
      </c>
      <c r="AX56" s="1">
        <v>0.20208333333333331</v>
      </c>
      <c r="AY56" s="1" t="s">
        <v>18</v>
      </c>
      <c r="AZ56" s="151" t="s">
        <v>18</v>
      </c>
      <c r="BA56" s="1"/>
      <c r="BB56" s="1"/>
      <c r="BC56" s="1">
        <v>0.25763888888888886</v>
      </c>
      <c r="BD56" s="1"/>
      <c r="BE56" s="1">
        <v>0.29930555555555555</v>
      </c>
      <c r="BF56" s="1" t="s">
        <v>18</v>
      </c>
      <c r="BG56" s="151" t="s">
        <v>18</v>
      </c>
      <c r="BH56" s="1"/>
      <c r="BI56" s="1"/>
      <c r="BJ56" s="1">
        <v>0.36180555555555555</v>
      </c>
      <c r="BK56" s="1" t="s">
        <v>18</v>
      </c>
      <c r="BL56" s="1" t="s">
        <v>18</v>
      </c>
      <c r="BM56" s="1"/>
      <c r="BN56" s="1">
        <v>0.44513888888888853</v>
      </c>
      <c r="BO56" s="1" t="s">
        <v>18</v>
      </c>
      <c r="BP56" s="1" t="s">
        <v>18</v>
      </c>
      <c r="BQ56" s="1"/>
      <c r="BR56" s="1">
        <v>0.52847222222222257</v>
      </c>
      <c r="BS56" s="1"/>
      <c r="BT56" s="1" t="s">
        <v>18</v>
      </c>
      <c r="BU56" s="1">
        <v>0.6118055555555556</v>
      </c>
      <c r="BV56" s="1"/>
      <c r="BW56" s="1" t="s">
        <v>18</v>
      </c>
      <c r="BX56" s="151" t="s">
        <v>18</v>
      </c>
      <c r="BY56" s="1">
        <v>0.69513888888888897</v>
      </c>
      <c r="BZ56" s="1"/>
      <c r="CA56" s="1" t="s">
        <v>18</v>
      </c>
      <c r="CB56" s="1" t="s">
        <v>18</v>
      </c>
      <c r="CC56" s="1">
        <v>0.77847222222222223</v>
      </c>
      <c r="CD56" s="1" t="s">
        <v>18</v>
      </c>
      <c r="CE56" s="1" t="s">
        <v>18</v>
      </c>
      <c r="CF56" s="1" t="s">
        <v>18</v>
      </c>
      <c r="CG56" s="145">
        <v>0.8618055555555556</v>
      </c>
      <c r="CH56" s="151" t="s">
        <v>18</v>
      </c>
      <c r="CI56" s="1" t="s">
        <v>18</v>
      </c>
      <c r="CJ56" s="1">
        <v>0.9555555555555556</v>
      </c>
    </row>
    <row r="57" spans="1:88">
      <c r="A57" s="31"/>
      <c r="B57" s="8" t="s">
        <v>59</v>
      </c>
      <c r="C57" s="13">
        <v>0.20277777777777775</v>
      </c>
      <c r="D57" s="13" t="s">
        <v>18</v>
      </c>
      <c r="E57" s="13" t="s">
        <v>18</v>
      </c>
      <c r="F57" s="13"/>
      <c r="G57" s="146">
        <v>0.25138888888888888</v>
      </c>
      <c r="H57" s="150" t="s">
        <v>18</v>
      </c>
      <c r="I57" s="13" t="s">
        <v>18</v>
      </c>
      <c r="J57" s="28"/>
      <c r="K57" s="13">
        <v>0.28611111111111115</v>
      </c>
      <c r="L57" s="13"/>
      <c r="M57" s="13" t="s">
        <v>18</v>
      </c>
      <c r="N57" s="235">
        <v>0.3</v>
      </c>
      <c r="O57" s="13" t="s">
        <v>18</v>
      </c>
      <c r="P57" s="28" t="s">
        <v>18</v>
      </c>
      <c r="Q57" s="34" t="s">
        <v>315</v>
      </c>
      <c r="R57" s="13">
        <v>0.36249999999999999</v>
      </c>
      <c r="S57" s="13" t="s">
        <v>18</v>
      </c>
      <c r="T57" s="150" t="s">
        <v>18</v>
      </c>
      <c r="U57" s="13"/>
      <c r="V57" s="13">
        <v>0.44583333333333336</v>
      </c>
      <c r="W57" s="13"/>
      <c r="X57" s="13" t="s">
        <v>18</v>
      </c>
      <c r="Y57" s="150" t="s">
        <v>18</v>
      </c>
      <c r="Z57" s="34"/>
      <c r="AA57" s="28"/>
      <c r="AB57" s="13">
        <v>0.52916666666666701</v>
      </c>
      <c r="AC57" s="13" t="s">
        <v>18</v>
      </c>
      <c r="AD57" s="13" t="s">
        <v>18</v>
      </c>
      <c r="AE57" s="150" t="s">
        <v>315</v>
      </c>
      <c r="AF57" s="13">
        <v>0.59166666666666667</v>
      </c>
      <c r="AG57" s="28"/>
      <c r="AH57" s="13" t="s">
        <v>18</v>
      </c>
      <c r="AI57" s="13"/>
      <c r="AJ57" s="13">
        <v>0.63333333333333308</v>
      </c>
      <c r="AK57" s="13" t="s">
        <v>18</v>
      </c>
      <c r="AL57" s="13">
        <v>0.67500000000000004</v>
      </c>
      <c r="AM57" s="13" t="s">
        <v>18</v>
      </c>
      <c r="AN57" s="28"/>
      <c r="AO57" s="13">
        <v>0.71666666666666701</v>
      </c>
      <c r="AP57" s="13"/>
      <c r="AQ57" s="13" t="s">
        <v>18</v>
      </c>
      <c r="AR57" s="13">
        <v>0.77916666666666667</v>
      </c>
      <c r="AS57" s="13" t="s">
        <v>18</v>
      </c>
      <c r="AT57" s="13"/>
      <c r="AU57" s="13">
        <v>0.86250000000000004</v>
      </c>
      <c r="AV57" s="13" t="s">
        <v>18</v>
      </c>
      <c r="AW57" s="13">
        <v>0.95625000000000004</v>
      </c>
      <c r="AX57" s="2">
        <v>0.20277777777777775</v>
      </c>
      <c r="AY57" s="2" t="s">
        <v>18</v>
      </c>
      <c r="AZ57" s="150" t="s">
        <v>18</v>
      </c>
      <c r="BA57" s="29"/>
      <c r="BB57" s="3"/>
      <c r="BC57" s="2">
        <v>0.2583333333333333</v>
      </c>
      <c r="BD57" s="3"/>
      <c r="BE57" s="2">
        <v>0.3</v>
      </c>
      <c r="BF57" s="2" t="s">
        <v>18</v>
      </c>
      <c r="BG57" s="150" t="s">
        <v>18</v>
      </c>
      <c r="BH57" s="3"/>
      <c r="BI57" s="29"/>
      <c r="BJ57" s="2">
        <v>0.36249999999999999</v>
      </c>
      <c r="BK57" s="2" t="s">
        <v>18</v>
      </c>
      <c r="BL57" s="3" t="s">
        <v>18</v>
      </c>
      <c r="BM57" s="3"/>
      <c r="BN57" s="2">
        <v>0.44583333333333297</v>
      </c>
      <c r="BO57" s="3" t="s">
        <v>18</v>
      </c>
      <c r="BP57" s="29" t="s">
        <v>18</v>
      </c>
      <c r="BQ57" s="2"/>
      <c r="BR57" s="2">
        <v>0.52916666666666701</v>
      </c>
      <c r="BS57" s="3"/>
      <c r="BT57" s="2" t="s">
        <v>18</v>
      </c>
      <c r="BU57" s="2">
        <v>0.61250000000000004</v>
      </c>
      <c r="BV57" s="2"/>
      <c r="BW57" s="2" t="s">
        <v>18</v>
      </c>
      <c r="BX57" s="150" t="s">
        <v>18</v>
      </c>
      <c r="BY57" s="2">
        <v>0.69583333333333341</v>
      </c>
      <c r="BZ57" s="3"/>
      <c r="CA57" s="2" t="s">
        <v>18</v>
      </c>
      <c r="CB57" s="2" t="s">
        <v>18</v>
      </c>
      <c r="CC57" s="2">
        <v>0.77916666666666667</v>
      </c>
      <c r="CD57" s="2" t="s">
        <v>18</v>
      </c>
      <c r="CE57" s="3" t="s">
        <v>18</v>
      </c>
      <c r="CF57" s="29" t="s">
        <v>18</v>
      </c>
      <c r="CG57" s="146">
        <v>0.86250000000000004</v>
      </c>
      <c r="CH57" s="150" t="s">
        <v>18</v>
      </c>
      <c r="CI57" s="3" t="s">
        <v>18</v>
      </c>
      <c r="CJ57" s="2">
        <v>0.95625000000000004</v>
      </c>
    </row>
    <row r="58" spans="1:88">
      <c r="A58" s="31"/>
      <c r="B58" s="30" t="s">
        <v>61</v>
      </c>
      <c r="C58" s="1">
        <v>0.20416666666666669</v>
      </c>
      <c r="D58" s="1">
        <v>0.23611111111111113</v>
      </c>
      <c r="E58" s="1">
        <v>0.23958333333333334</v>
      </c>
      <c r="F58" s="1"/>
      <c r="G58" s="1">
        <v>0.25277777777777777</v>
      </c>
      <c r="H58" s="151">
        <v>0.24930555555555556</v>
      </c>
      <c r="I58" s="1">
        <v>0.27013888888888887</v>
      </c>
      <c r="J58" s="1"/>
      <c r="K58" s="1">
        <v>0.28750000000000003</v>
      </c>
      <c r="L58" s="1"/>
      <c r="M58" s="1">
        <v>0.29791666666666666</v>
      </c>
      <c r="N58" s="1">
        <v>0.30138888888888887</v>
      </c>
      <c r="O58" s="1">
        <v>0.31319444444444444</v>
      </c>
      <c r="P58" s="1">
        <v>0.32916666666666677</v>
      </c>
      <c r="Q58" s="1">
        <f>Q51+P58-P51</f>
        <v>0.3333333333333332</v>
      </c>
      <c r="R58" s="1">
        <v>0.36388888888888887</v>
      </c>
      <c r="S58" s="1">
        <v>0.40208333333333368</v>
      </c>
      <c r="T58" s="151">
        <v>0.39791666666666653</v>
      </c>
      <c r="U58" s="1"/>
      <c r="V58" s="1">
        <v>0.44722222222222185</v>
      </c>
      <c r="W58" s="1"/>
      <c r="X58" s="1">
        <v>0.48541666666666666</v>
      </c>
      <c r="Y58" s="151">
        <v>0.48333333333333345</v>
      </c>
      <c r="Z58" s="1"/>
      <c r="AA58" s="1"/>
      <c r="AB58" s="1">
        <v>0.53055555555555589</v>
      </c>
      <c r="AC58" s="1">
        <v>0.54791666666666672</v>
      </c>
      <c r="AD58" s="1">
        <v>0.56875000000000009</v>
      </c>
      <c r="AE58" s="151">
        <v>0.56666666666666632</v>
      </c>
      <c r="AF58" s="1">
        <v>0.59305555555555556</v>
      </c>
      <c r="AG58" s="1"/>
      <c r="AH58" s="1">
        <v>0.61041666666666672</v>
      </c>
      <c r="AI58" s="1"/>
      <c r="AJ58" s="1">
        <v>0.63472222222222197</v>
      </c>
      <c r="AK58" s="1">
        <v>0.65208333333333368</v>
      </c>
      <c r="AL58" s="1">
        <v>0.67638888888888893</v>
      </c>
      <c r="AM58" s="1">
        <v>0.69375000000000075</v>
      </c>
      <c r="AN58" s="1"/>
      <c r="AO58" s="1">
        <v>0.71805555555555589</v>
      </c>
      <c r="AP58" s="1"/>
      <c r="AQ58" s="1">
        <v>0.73888888888888893</v>
      </c>
      <c r="AR58" s="1">
        <v>0.78055555555555556</v>
      </c>
      <c r="AS58" s="1">
        <v>0.81875000000000009</v>
      </c>
      <c r="AT58" s="1"/>
      <c r="AU58" s="1">
        <v>0.86388888888888893</v>
      </c>
      <c r="AV58" s="1">
        <v>0.90902777777777788</v>
      </c>
      <c r="AW58" s="1">
        <v>0.95763888888888893</v>
      </c>
      <c r="AX58" s="1">
        <v>0.20416666666666669</v>
      </c>
      <c r="AY58" s="1">
        <v>0.23958333333333334</v>
      </c>
      <c r="AZ58" s="151">
        <v>0.23749999999999985</v>
      </c>
      <c r="BA58" s="1"/>
      <c r="BB58" s="1"/>
      <c r="BC58" s="1">
        <v>0.25972222222222219</v>
      </c>
      <c r="BD58" s="1"/>
      <c r="BE58" s="1">
        <v>0.30138888888888887</v>
      </c>
      <c r="BF58" s="1">
        <v>0.31874999999999998</v>
      </c>
      <c r="BG58" s="151">
        <v>0.3125</v>
      </c>
      <c r="BH58" s="1"/>
      <c r="BI58" s="1"/>
      <c r="BJ58" s="1">
        <v>0.36388888888888887</v>
      </c>
      <c r="BK58" s="1">
        <v>0.40208333333333368</v>
      </c>
      <c r="BL58" s="1">
        <v>0.40208333333333368</v>
      </c>
      <c r="BM58" s="1"/>
      <c r="BN58" s="1">
        <v>0.44722222222222185</v>
      </c>
      <c r="BO58" s="1">
        <v>0.48541666666666666</v>
      </c>
      <c r="BP58" s="1">
        <v>0.48541666666666666</v>
      </c>
      <c r="BQ58" s="1"/>
      <c r="BR58" s="1">
        <v>0.53055555555555589</v>
      </c>
      <c r="BS58" s="1"/>
      <c r="BT58" s="1">
        <v>0.56875000000000009</v>
      </c>
      <c r="BU58" s="1">
        <v>0.61388888888888893</v>
      </c>
      <c r="BV58" s="1"/>
      <c r="BW58" s="1">
        <v>0.65208333333333335</v>
      </c>
      <c r="BX58" s="151">
        <v>0.64722222222222225</v>
      </c>
      <c r="BY58" s="1">
        <v>0.6972222222222223</v>
      </c>
      <c r="BZ58" s="1"/>
      <c r="CA58" s="1">
        <v>0.73541666666666672</v>
      </c>
      <c r="CB58" s="1">
        <v>0.73333333333333317</v>
      </c>
      <c r="CC58" s="1">
        <v>0.78055555555555556</v>
      </c>
      <c r="CD58" s="1">
        <v>0.81875000000000009</v>
      </c>
      <c r="CE58" s="1">
        <v>0.81666666666666632</v>
      </c>
      <c r="CF58" s="1">
        <v>0.81250000000000011</v>
      </c>
      <c r="CG58" s="1">
        <v>0.86388888888888893</v>
      </c>
      <c r="CH58" s="151">
        <v>0.86041666666666661</v>
      </c>
      <c r="CI58" s="1">
        <v>0.90902777777777788</v>
      </c>
      <c r="CJ58" s="1">
        <v>0.95763888888888893</v>
      </c>
    </row>
    <row r="60" spans="1:88">
      <c r="G60" s="256" t="s">
        <v>327</v>
      </c>
      <c r="H60" s="256"/>
      <c r="S60" s="256" t="s">
        <v>328</v>
      </c>
      <c r="T60" s="256"/>
      <c r="X60" s="256" t="s">
        <v>330</v>
      </c>
      <c r="Y60" s="256"/>
      <c r="AC60" s="256" t="s">
        <v>328</v>
      </c>
      <c r="AD60" s="256" t="s">
        <v>330</v>
      </c>
      <c r="AE60" s="256"/>
      <c r="AJ60" s="256" t="s">
        <v>328</v>
      </c>
      <c r="AN60" t="s">
        <v>350</v>
      </c>
      <c r="AW60" s="256" t="s">
        <v>328</v>
      </c>
      <c r="AY60" s="256" t="s">
        <v>330</v>
      </c>
      <c r="BG60" s="256" t="s">
        <v>353</v>
      </c>
      <c r="BK60" s="256" t="s">
        <v>354</v>
      </c>
      <c r="BT60" s="256" t="s">
        <v>330</v>
      </c>
      <c r="BW60" s="256" t="s">
        <v>330</v>
      </c>
      <c r="CB60" s="256" t="s">
        <v>354</v>
      </c>
      <c r="CE60" s="256" t="s">
        <v>355</v>
      </c>
      <c r="CG60" s="256" t="s">
        <v>321</v>
      </c>
      <c r="CH60" s="256"/>
      <c r="CI60" s="256" t="s">
        <v>328</v>
      </c>
      <c r="CJ60" s="256" t="s">
        <v>328</v>
      </c>
    </row>
    <row r="61" spans="1:88">
      <c r="S61" s="256" t="s">
        <v>329</v>
      </c>
      <c r="T61" s="256"/>
      <c r="BK61" s="256" t="s">
        <v>353</v>
      </c>
      <c r="CB61" s="256" t="s">
        <v>330</v>
      </c>
      <c r="CE61" s="256" t="s">
        <v>330</v>
      </c>
      <c r="CG61" s="256" t="s">
        <v>325</v>
      </c>
      <c r="CH61" s="256"/>
    </row>
    <row r="62" spans="1:88">
      <c r="O62" s="231"/>
    </row>
    <row r="63" spans="1:88">
      <c r="B63" s="316" t="s">
        <v>0</v>
      </c>
      <c r="C63" s="50" t="s">
        <v>62</v>
      </c>
      <c r="D63" s="50"/>
    </row>
    <row r="64" spans="1:88">
      <c r="B64" s="316"/>
      <c r="C64" s="40" t="s">
        <v>63</v>
      </c>
      <c r="D64" s="40"/>
    </row>
    <row r="65" spans="2:88">
      <c r="B65" s="316"/>
      <c r="C65" s="50" t="s">
        <v>64</v>
      </c>
      <c r="D65" s="50"/>
    </row>
    <row r="67" spans="2:88">
      <c r="C67" s="43" t="s">
        <v>65</v>
      </c>
      <c r="D67" s="43"/>
      <c r="BE67" s="43" t="s">
        <v>65</v>
      </c>
      <c r="BF67" s="43"/>
      <c r="BG67" s="43"/>
      <c r="BH67" s="43"/>
    </row>
    <row r="68" spans="2:88">
      <c r="C68" s="51" t="s">
        <v>8</v>
      </c>
      <c r="D68" s="46" t="s">
        <v>66</v>
      </c>
      <c r="BE68" s="47" t="s">
        <v>67</v>
      </c>
      <c r="BF68" s="46" t="s">
        <v>68</v>
      </c>
      <c r="BG68" s="46"/>
      <c r="BJ68" s="46"/>
    </row>
    <row r="69" spans="2:88">
      <c r="C69" s="52" t="s">
        <v>5</v>
      </c>
      <c r="D69" s="317" t="s">
        <v>69</v>
      </c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101"/>
      <c r="BE69" s="53" t="s">
        <v>70</v>
      </c>
      <c r="BF69" s="46" t="s">
        <v>71</v>
      </c>
      <c r="BG69" s="46"/>
      <c r="BJ69" s="46"/>
    </row>
    <row r="70" spans="2:88">
      <c r="D70" s="317"/>
      <c r="E70" s="317"/>
      <c r="F70" s="317"/>
      <c r="G70" s="317"/>
      <c r="H70" s="317"/>
      <c r="I70" s="317"/>
      <c r="J70" s="317"/>
      <c r="K70" s="317"/>
      <c r="L70" s="317"/>
      <c r="M70" s="317"/>
      <c r="N70" s="317"/>
      <c r="O70" s="317"/>
      <c r="P70" s="317"/>
      <c r="Q70" s="317"/>
      <c r="R70" s="317"/>
      <c r="S70" s="317"/>
      <c r="T70" s="317"/>
      <c r="U70" s="317"/>
      <c r="V70" s="317"/>
      <c r="W70" s="317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101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51" t="s">
        <v>8</v>
      </c>
      <c r="BF70" s="46" t="s">
        <v>66</v>
      </c>
      <c r="BG70" s="46"/>
      <c r="BH70" s="51"/>
      <c r="BJ70" s="46"/>
    </row>
    <row r="71" spans="2:88"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52" t="s">
        <v>11</v>
      </c>
      <c r="BF71" s="317" t="s">
        <v>72</v>
      </c>
      <c r="BG71" s="317"/>
      <c r="BH71" s="317"/>
      <c r="BI71" s="317"/>
      <c r="BJ71" s="317"/>
      <c r="BK71" s="317"/>
      <c r="BL71" s="317"/>
      <c r="BM71" s="317"/>
      <c r="BN71" s="317"/>
      <c r="BO71" s="317"/>
      <c r="BP71" s="317"/>
      <c r="BQ71" s="317"/>
      <c r="BR71" s="317"/>
      <c r="BS71" s="317"/>
      <c r="BT71" s="317"/>
      <c r="BU71" s="317"/>
      <c r="BV71" s="317"/>
      <c r="BW71" s="317"/>
      <c r="BX71" s="317"/>
      <c r="BY71" s="317"/>
      <c r="BZ71" s="317"/>
      <c r="CA71" s="317"/>
      <c r="CB71" s="317"/>
      <c r="CC71" s="317"/>
      <c r="CD71" s="317"/>
      <c r="CE71" s="317"/>
      <c r="CF71" s="317"/>
      <c r="CG71" s="317"/>
      <c r="CH71" s="317"/>
      <c r="CI71" s="317"/>
      <c r="CJ71" s="317"/>
    </row>
    <row r="72" spans="2:88">
      <c r="C72" s="81" t="s">
        <v>73</v>
      </c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F72" s="317"/>
      <c r="BG72" s="317"/>
      <c r="BH72" s="317"/>
      <c r="BI72" s="317"/>
      <c r="BJ72" s="317"/>
      <c r="BK72" s="317"/>
      <c r="BL72" s="317"/>
      <c r="BM72" s="317"/>
      <c r="BN72" s="317"/>
      <c r="BO72" s="317"/>
      <c r="BP72" s="317"/>
      <c r="BQ72" s="317"/>
      <c r="BR72" s="317"/>
      <c r="BS72" s="317"/>
      <c r="BT72" s="317"/>
      <c r="BU72" s="317"/>
      <c r="BV72" s="317"/>
      <c r="BW72" s="317"/>
      <c r="BX72" s="317"/>
      <c r="BY72" s="317"/>
      <c r="BZ72" s="317"/>
      <c r="CA72" s="317"/>
      <c r="CB72" s="317"/>
      <c r="CC72" s="317"/>
      <c r="CD72" s="317"/>
      <c r="CE72" s="317"/>
      <c r="CF72" s="317"/>
      <c r="CG72" s="317"/>
      <c r="CH72" s="317"/>
      <c r="CI72" s="317"/>
      <c r="CJ72" s="317"/>
    </row>
    <row r="73" spans="2:88"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</row>
  </sheetData>
  <mergeCells count="3">
    <mergeCell ref="B63:B65"/>
    <mergeCell ref="D69:W70"/>
    <mergeCell ref="BF71:CJ72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E7627-5E48-4E08-B55A-52D78898571D}">
  <sheetPr codeName="Munka3">
    <tabColor rgb="FFFFFF00"/>
  </sheetPr>
  <dimension ref="A1:CE74"/>
  <sheetViews>
    <sheetView zoomScale="70" zoomScaleNormal="70" workbookViewId="0">
      <selection activeCell="L2" sqref="L2"/>
    </sheetView>
  </sheetViews>
  <sheetFormatPr defaultRowHeight="15"/>
  <cols>
    <col min="1" max="1" width="13.7109375" bestFit="1" customWidth="1"/>
    <col min="2" max="2" width="47.5703125" bestFit="1" customWidth="1"/>
    <col min="3" max="83" width="6.7109375" customWidth="1"/>
  </cols>
  <sheetData>
    <row r="1" spans="1:83" ht="24">
      <c r="A1" s="12" t="s">
        <v>357</v>
      </c>
      <c r="B1" s="11" t="s">
        <v>1</v>
      </c>
      <c r="C1" s="10"/>
      <c r="D1" s="10"/>
      <c r="E1" s="10"/>
      <c r="F1" s="10"/>
      <c r="G1" s="10"/>
      <c r="H1" s="10"/>
      <c r="I1" s="10"/>
      <c r="J1" s="10"/>
      <c r="K1" s="10"/>
      <c r="L1" s="77"/>
      <c r="M1" s="77"/>
      <c r="N1" s="77"/>
    </row>
    <row r="2" spans="1:83" s="16" customFormat="1" ht="20.100000000000001" customHeight="1">
      <c r="B2" s="9" t="s">
        <v>2</v>
      </c>
      <c r="C2" s="9" t="s">
        <v>3</v>
      </c>
      <c r="D2" s="147"/>
      <c r="E2" s="147"/>
      <c r="F2" s="10"/>
      <c r="G2" s="10"/>
      <c r="H2" s="10"/>
      <c r="I2" s="230" t="s">
        <v>338</v>
      </c>
      <c r="J2" s="158"/>
      <c r="K2" s="10"/>
      <c r="L2" s="252"/>
      <c r="M2" s="315" t="s">
        <v>398</v>
      </c>
      <c r="N2" s="252"/>
      <c r="O2" s="10"/>
      <c r="P2" s="230" t="s">
        <v>338</v>
      </c>
      <c r="Q2" s="158"/>
      <c r="R2" s="10"/>
      <c r="S2" s="10"/>
      <c r="T2" s="10"/>
      <c r="U2" s="147"/>
      <c r="V2" s="10"/>
      <c r="W2" s="10"/>
      <c r="X2" s="147"/>
      <c r="Y2" s="147"/>
      <c r="Z2" s="10"/>
      <c r="AA2" s="166" t="s">
        <v>3</v>
      </c>
      <c r="AB2" s="147"/>
      <c r="AC2" s="10"/>
      <c r="AD2" s="10"/>
      <c r="AE2" s="147"/>
      <c r="AF2" s="10"/>
      <c r="AG2" s="10"/>
      <c r="AH2" s="10"/>
      <c r="AI2" s="10"/>
      <c r="AJ2" s="147"/>
      <c r="AK2" s="10"/>
      <c r="AL2" s="10"/>
      <c r="AM2" s="10"/>
      <c r="AN2" s="147"/>
      <c r="AO2" s="10"/>
      <c r="AP2" s="147"/>
      <c r="AQ2" s="10"/>
      <c r="AR2" s="10"/>
      <c r="AS2" s="147"/>
      <c r="AT2" s="318" t="s">
        <v>90</v>
      </c>
      <c r="AU2" s="319"/>
      <c r="AV2" s="320"/>
      <c r="AW2" s="166" t="s">
        <v>4</v>
      </c>
      <c r="AX2" s="160"/>
      <c r="AY2" s="102"/>
      <c r="AZ2" s="102"/>
      <c r="BA2" s="205"/>
      <c r="BB2" s="102"/>
      <c r="BC2" s="162"/>
      <c r="BD2" s="162"/>
      <c r="BE2" s="102"/>
      <c r="BF2" s="10"/>
      <c r="BG2" s="158"/>
      <c r="BH2" s="158"/>
      <c r="BI2" s="10"/>
      <c r="BJ2" s="10"/>
      <c r="BK2" s="10"/>
      <c r="BL2" s="10"/>
      <c r="BM2" s="147"/>
      <c r="BN2" s="158"/>
      <c r="BO2" s="147"/>
      <c r="BP2" s="158"/>
      <c r="BQ2" s="158"/>
      <c r="BR2" s="10"/>
      <c r="BS2" s="10"/>
      <c r="BT2" s="158"/>
      <c r="BU2" s="158"/>
      <c r="BV2" s="10"/>
      <c r="BW2" s="10"/>
      <c r="BX2" s="10"/>
      <c r="BY2" s="158"/>
      <c r="BZ2" s="158"/>
      <c r="CA2" s="158"/>
      <c r="CB2" s="147"/>
      <c r="CC2" s="147"/>
      <c r="CD2" s="10"/>
      <c r="CE2" s="147"/>
    </row>
    <row r="3" spans="1:83">
      <c r="A3" s="31"/>
      <c r="B3" s="21"/>
      <c r="C3" s="24">
        <v>14</v>
      </c>
      <c r="D3" s="141">
        <v>14</v>
      </c>
      <c r="E3" s="142">
        <v>14</v>
      </c>
      <c r="F3" s="24">
        <v>14</v>
      </c>
      <c r="G3" s="14">
        <v>6235</v>
      </c>
      <c r="H3" s="24">
        <v>14</v>
      </c>
      <c r="I3" s="24">
        <v>14</v>
      </c>
      <c r="J3" s="233">
        <v>14</v>
      </c>
      <c r="K3" s="24">
        <v>14</v>
      </c>
      <c r="L3" s="22">
        <v>4</v>
      </c>
      <c r="M3" s="24">
        <v>14</v>
      </c>
      <c r="N3" s="24">
        <v>14</v>
      </c>
      <c r="O3" s="14">
        <v>6235</v>
      </c>
      <c r="P3" s="22">
        <v>4</v>
      </c>
      <c r="Q3" s="233">
        <v>4</v>
      </c>
      <c r="R3" s="14">
        <v>6246</v>
      </c>
      <c r="S3" s="14">
        <v>6243</v>
      </c>
      <c r="T3" s="14">
        <v>6241</v>
      </c>
      <c r="U3" s="24">
        <v>14</v>
      </c>
      <c r="V3" s="14">
        <v>6247</v>
      </c>
      <c r="W3" s="22">
        <v>4</v>
      </c>
      <c r="X3" s="141">
        <v>14</v>
      </c>
      <c r="Y3" s="142">
        <v>14</v>
      </c>
      <c r="Z3" s="22">
        <v>4</v>
      </c>
      <c r="AA3" s="144">
        <v>14</v>
      </c>
      <c r="AB3" s="24">
        <v>14</v>
      </c>
      <c r="AC3" s="24">
        <v>14</v>
      </c>
      <c r="AD3" s="22">
        <v>4</v>
      </c>
      <c r="AE3" s="24">
        <v>14</v>
      </c>
      <c r="AF3" s="22">
        <v>4</v>
      </c>
      <c r="AG3" s="14">
        <v>6235</v>
      </c>
      <c r="AH3" s="24">
        <v>14</v>
      </c>
      <c r="AI3" s="14">
        <v>6243</v>
      </c>
      <c r="AJ3" s="22">
        <v>4</v>
      </c>
      <c r="AK3" s="14">
        <v>6240</v>
      </c>
      <c r="AL3" s="24">
        <v>14</v>
      </c>
      <c r="AM3" s="14">
        <v>6240</v>
      </c>
      <c r="AN3" s="22">
        <v>4</v>
      </c>
      <c r="AO3" s="22">
        <v>4</v>
      </c>
      <c r="AP3" s="144">
        <v>4</v>
      </c>
      <c r="AQ3" s="144">
        <v>4</v>
      </c>
      <c r="AR3" s="22">
        <v>4</v>
      </c>
      <c r="AS3" s="144">
        <v>4</v>
      </c>
      <c r="AT3" s="14">
        <v>6235</v>
      </c>
      <c r="AU3" s="24">
        <v>14</v>
      </c>
      <c r="AV3" s="24">
        <v>14</v>
      </c>
      <c r="AW3" s="141">
        <v>14</v>
      </c>
      <c r="AX3" s="142">
        <v>14</v>
      </c>
      <c r="AY3" s="24">
        <v>14</v>
      </c>
      <c r="AZ3" s="14">
        <v>6240</v>
      </c>
      <c r="BA3" s="144">
        <v>4</v>
      </c>
      <c r="BB3" s="24">
        <v>14</v>
      </c>
      <c r="BC3" s="144">
        <v>14</v>
      </c>
      <c r="BD3" s="142">
        <v>14</v>
      </c>
      <c r="BE3" s="22">
        <v>4</v>
      </c>
      <c r="BF3" s="14">
        <v>6245</v>
      </c>
      <c r="BG3" s="141">
        <v>14</v>
      </c>
      <c r="BH3" s="142">
        <v>14</v>
      </c>
      <c r="BI3" s="22">
        <v>4</v>
      </c>
      <c r="BJ3" s="141">
        <v>14</v>
      </c>
      <c r="BK3" s="142">
        <v>14</v>
      </c>
      <c r="BL3" s="14">
        <v>6240</v>
      </c>
      <c r="BM3" s="22">
        <v>4</v>
      </c>
      <c r="BN3" s="24">
        <v>14</v>
      </c>
      <c r="BO3" s="144">
        <v>4</v>
      </c>
      <c r="BP3" s="141">
        <v>14</v>
      </c>
      <c r="BQ3" s="142">
        <v>14</v>
      </c>
      <c r="BR3" s="14">
        <v>6235</v>
      </c>
      <c r="BS3" s="144">
        <v>4</v>
      </c>
      <c r="BT3" s="141">
        <v>14</v>
      </c>
      <c r="BU3" s="142">
        <v>14</v>
      </c>
      <c r="BV3" s="14">
        <v>6245</v>
      </c>
      <c r="BW3" s="144">
        <v>4</v>
      </c>
      <c r="BX3" s="14">
        <v>6245</v>
      </c>
      <c r="BY3" s="141">
        <v>14</v>
      </c>
      <c r="BZ3" s="142">
        <v>14</v>
      </c>
      <c r="CA3" s="142">
        <v>14</v>
      </c>
      <c r="CB3" s="144">
        <v>4</v>
      </c>
      <c r="CC3" s="24">
        <v>14</v>
      </c>
      <c r="CD3" s="22">
        <v>4</v>
      </c>
      <c r="CE3" s="144">
        <v>14</v>
      </c>
    </row>
    <row r="4" spans="1:83">
      <c r="A4" s="32"/>
      <c r="B4" s="26"/>
      <c r="C4" s="15"/>
      <c r="D4" s="18" t="s">
        <v>5</v>
      </c>
      <c r="E4" s="18"/>
      <c r="F4" s="15"/>
      <c r="G4" s="15"/>
      <c r="H4" s="15"/>
      <c r="I4" s="232" t="s">
        <v>7</v>
      </c>
      <c r="J4" s="232" t="s">
        <v>6</v>
      </c>
      <c r="K4" s="15"/>
      <c r="L4" s="15" t="s">
        <v>6</v>
      </c>
      <c r="M4" s="15" t="s">
        <v>6</v>
      </c>
      <c r="N4" s="15" t="s">
        <v>7</v>
      </c>
      <c r="O4" s="27" t="s">
        <v>6</v>
      </c>
      <c r="P4" s="232" t="s">
        <v>7</v>
      </c>
      <c r="Q4" s="232" t="s">
        <v>6</v>
      </c>
      <c r="R4" s="15"/>
      <c r="S4" s="27" t="s">
        <v>6</v>
      </c>
      <c r="T4" s="33" t="s">
        <v>7</v>
      </c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27" t="s">
        <v>6</v>
      </c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8" t="s">
        <v>8</v>
      </c>
      <c r="AW4" s="15"/>
      <c r="AX4" s="15"/>
      <c r="AY4" s="18" t="s">
        <v>11</v>
      </c>
      <c r="AZ4" s="33" t="s">
        <v>9</v>
      </c>
      <c r="BA4" s="33" t="s">
        <v>10</v>
      </c>
      <c r="BB4" s="15"/>
      <c r="BC4" s="15"/>
      <c r="BD4" s="15"/>
      <c r="BE4" s="15"/>
      <c r="BF4" s="33" t="s">
        <v>9</v>
      </c>
      <c r="BG4" s="26"/>
      <c r="BH4" s="26"/>
      <c r="BI4" s="15"/>
      <c r="BJ4" s="33" t="s">
        <v>10</v>
      </c>
      <c r="BK4" s="33" t="s">
        <v>10</v>
      </c>
      <c r="BL4" s="33" t="s">
        <v>9</v>
      </c>
      <c r="BM4" s="15"/>
      <c r="BN4" s="15"/>
      <c r="BO4" s="15"/>
      <c r="BP4" s="15"/>
      <c r="BQ4" s="15"/>
      <c r="BR4" s="33" t="s">
        <v>10</v>
      </c>
      <c r="BS4" s="15"/>
      <c r="BT4" s="26"/>
      <c r="BU4" s="26"/>
      <c r="BV4" s="15"/>
      <c r="BW4" s="15"/>
      <c r="BX4" s="33" t="s">
        <v>9</v>
      </c>
      <c r="BY4" s="26"/>
      <c r="BZ4" s="204" t="s">
        <v>67</v>
      </c>
      <c r="CA4" s="204" t="s">
        <v>70</v>
      </c>
      <c r="CB4" s="15"/>
      <c r="CC4" s="33" t="s">
        <v>10</v>
      </c>
      <c r="CD4" s="33" t="s">
        <v>9</v>
      </c>
      <c r="CE4" s="18" t="s">
        <v>8</v>
      </c>
    </row>
    <row r="5" spans="1:83">
      <c r="A5" s="31"/>
      <c r="B5" s="5" t="s">
        <v>12</v>
      </c>
      <c r="C5" s="13">
        <v>0.20833333333333334</v>
      </c>
      <c r="D5" s="13"/>
      <c r="E5" s="13"/>
      <c r="F5" s="13"/>
      <c r="G5" s="13"/>
      <c r="H5" s="13">
        <v>0.25694444444444448</v>
      </c>
      <c r="I5" s="13"/>
      <c r="J5" s="13"/>
      <c r="K5" s="13">
        <v>0.28125</v>
      </c>
      <c r="L5" s="28"/>
      <c r="M5" s="28">
        <v>0.2986111111111111</v>
      </c>
      <c r="N5" s="34">
        <v>0.2986111111111111</v>
      </c>
      <c r="O5" s="28"/>
      <c r="P5" s="13">
        <v>0.3263888888888889</v>
      </c>
      <c r="Q5" s="13">
        <f t="shared" ref="Q5:Q36" si="0">IF(P5="S","S",P5+3/1440)</f>
        <v>0.32847222222222222</v>
      </c>
      <c r="R5" s="13"/>
      <c r="S5" s="28"/>
      <c r="T5" s="34"/>
      <c r="U5" s="13">
        <v>0.36805555555555558</v>
      </c>
      <c r="V5" s="13"/>
      <c r="W5" s="13">
        <v>0.40972222222222227</v>
      </c>
      <c r="X5" s="13">
        <v>0.4513888888888889</v>
      </c>
      <c r="Y5" s="13">
        <v>0.4513888888888889</v>
      </c>
      <c r="Z5" s="13">
        <v>0.49305555555555558</v>
      </c>
      <c r="AA5" s="267">
        <v>0.52083333333333337</v>
      </c>
      <c r="AB5" s="13">
        <v>0.53472222222222221</v>
      </c>
      <c r="AC5" s="13">
        <v>0.5625</v>
      </c>
      <c r="AD5" s="13"/>
      <c r="AE5" s="13">
        <v>0.60416666666666696</v>
      </c>
      <c r="AF5" s="13">
        <v>0.625</v>
      </c>
      <c r="AG5" s="13"/>
      <c r="AH5" s="13">
        <v>0.64583333333333337</v>
      </c>
      <c r="AI5" s="28"/>
      <c r="AJ5" s="13">
        <v>0.66666666666666663</v>
      </c>
      <c r="AK5" s="13"/>
      <c r="AL5" s="13">
        <v>0.6875</v>
      </c>
      <c r="AM5" s="13"/>
      <c r="AN5" s="13">
        <v>0.70833333333333337</v>
      </c>
      <c r="AO5" s="13">
        <v>0.72916666666666663</v>
      </c>
      <c r="AP5" s="267">
        <v>0.75</v>
      </c>
      <c r="AQ5" s="267">
        <v>0.78472222222222221</v>
      </c>
      <c r="AR5" s="13">
        <v>0.8125</v>
      </c>
      <c r="AS5" s="267">
        <v>0.85416666666666696</v>
      </c>
      <c r="AT5" s="13"/>
      <c r="AU5" s="13">
        <v>0.88194444444444453</v>
      </c>
      <c r="AV5" s="13">
        <v>0.92013888888888884</v>
      </c>
      <c r="AW5" s="2">
        <v>0.20833333333333334</v>
      </c>
      <c r="AX5" s="2">
        <v>0.20833333333333334</v>
      </c>
      <c r="AY5" s="2"/>
      <c r="AZ5" s="29"/>
      <c r="BA5" s="267">
        <v>0.25694444444444448</v>
      </c>
      <c r="BB5" s="2"/>
      <c r="BC5" s="2">
        <v>0.28472222222222221</v>
      </c>
      <c r="BD5" s="2">
        <v>0.28472222222222221</v>
      </c>
      <c r="BE5" s="2">
        <v>0.3263888888888889</v>
      </c>
      <c r="BF5" s="29"/>
      <c r="BG5" s="2">
        <v>0.36805555555555558</v>
      </c>
      <c r="BH5" s="146"/>
      <c r="BI5" s="2">
        <v>0.39583333333333337</v>
      </c>
      <c r="BJ5" s="3">
        <v>0.4513888888888889</v>
      </c>
      <c r="BK5" s="3"/>
      <c r="BL5" s="29"/>
      <c r="BM5" s="2">
        <v>0.47916666666666669</v>
      </c>
      <c r="BN5" s="2">
        <v>0.53472222222222221</v>
      </c>
      <c r="BO5" s="267">
        <v>0.56250000000000011</v>
      </c>
      <c r="BP5" s="2">
        <v>0.61805555555555558</v>
      </c>
      <c r="BQ5" s="2">
        <v>0.61805555555555558</v>
      </c>
      <c r="BR5" s="3"/>
      <c r="BS5" s="146">
        <v>0.64583333333333337</v>
      </c>
      <c r="BT5" s="2">
        <v>0.70138888888888884</v>
      </c>
      <c r="BU5" s="2">
        <v>0.70138888888888884</v>
      </c>
      <c r="BV5" s="2"/>
      <c r="BW5" s="146">
        <v>0.72916666666666663</v>
      </c>
      <c r="BX5" s="29"/>
      <c r="BY5" s="2">
        <v>0.78472222222222221</v>
      </c>
      <c r="BZ5" s="3">
        <v>0.78472222222222221</v>
      </c>
      <c r="CA5" s="29">
        <v>0.78472222222222221</v>
      </c>
      <c r="CB5" s="267">
        <v>0.8125</v>
      </c>
      <c r="CC5" s="3">
        <v>0.88194444444444453</v>
      </c>
      <c r="CD5" s="29">
        <v>0.88194444444444453</v>
      </c>
      <c r="CE5" s="267">
        <v>0.92361111111111116</v>
      </c>
    </row>
    <row r="6" spans="1:83">
      <c r="A6" s="31"/>
      <c r="B6" s="7" t="s">
        <v>13</v>
      </c>
      <c r="C6" s="1">
        <v>0.20902777777777778</v>
      </c>
      <c r="D6" s="1"/>
      <c r="E6" s="1"/>
      <c r="F6" s="1"/>
      <c r="G6" s="1"/>
      <c r="H6" s="1">
        <v>0.25763888888888892</v>
      </c>
      <c r="I6" s="1"/>
      <c r="J6" s="1"/>
      <c r="K6" s="1">
        <v>0.28194444444444444</v>
      </c>
      <c r="L6" s="1"/>
      <c r="M6" s="1">
        <v>0.29930555555555555</v>
      </c>
      <c r="N6" s="1">
        <v>0.29930555555555555</v>
      </c>
      <c r="O6" s="1"/>
      <c r="P6" s="1">
        <v>0.32708333333333334</v>
      </c>
      <c r="Q6" s="1">
        <f t="shared" si="0"/>
        <v>0.32916666666666666</v>
      </c>
      <c r="R6" s="1"/>
      <c r="S6" s="1"/>
      <c r="T6" s="1"/>
      <c r="U6" s="1">
        <v>0.36875000000000002</v>
      </c>
      <c r="V6" s="1"/>
      <c r="W6" s="1">
        <v>0.41041666666666671</v>
      </c>
      <c r="X6" s="1">
        <v>0.45208333333333334</v>
      </c>
      <c r="Y6" s="1">
        <v>0.45208333333333334</v>
      </c>
      <c r="Z6" s="1">
        <v>0.49375000000000002</v>
      </c>
      <c r="AA6" s="268">
        <v>0.52152777777777781</v>
      </c>
      <c r="AB6" s="1">
        <v>0.53541666666666665</v>
      </c>
      <c r="AC6" s="1">
        <v>0.56319444444444444</v>
      </c>
      <c r="AD6" s="1"/>
      <c r="AE6" s="1">
        <v>0.6048611111111114</v>
      </c>
      <c r="AF6" s="1">
        <v>0.62569444444444444</v>
      </c>
      <c r="AG6" s="1"/>
      <c r="AH6" s="1">
        <v>0.64652777777777781</v>
      </c>
      <c r="AI6" s="1"/>
      <c r="AJ6" s="1">
        <v>0.66736111111111107</v>
      </c>
      <c r="AK6" s="1"/>
      <c r="AL6" s="1">
        <v>0.68819444444444444</v>
      </c>
      <c r="AM6" s="1"/>
      <c r="AN6" s="1">
        <v>0.7090277777777777</v>
      </c>
      <c r="AO6" s="1">
        <v>0.72986111111111107</v>
      </c>
      <c r="AP6" s="268">
        <v>0.75069444444444444</v>
      </c>
      <c r="AQ6" s="268">
        <v>0.78541666666666665</v>
      </c>
      <c r="AR6" s="1">
        <v>0.81319444444444444</v>
      </c>
      <c r="AS6" s="268">
        <v>0.8548611111111114</v>
      </c>
      <c r="AT6" s="1"/>
      <c r="AU6" s="1">
        <v>0.88263888888888897</v>
      </c>
      <c r="AV6" s="1">
        <v>0.92083333333333328</v>
      </c>
      <c r="AW6" s="1">
        <v>0.20902777777777778</v>
      </c>
      <c r="AX6" s="1">
        <v>0.20902777777777778</v>
      </c>
      <c r="AY6" s="1"/>
      <c r="AZ6" s="1"/>
      <c r="BA6" s="268">
        <v>0.25763888888888892</v>
      </c>
      <c r="BB6" s="1"/>
      <c r="BC6" s="1">
        <v>0.28541666666666665</v>
      </c>
      <c r="BD6" s="1">
        <v>0.28541666666666665</v>
      </c>
      <c r="BE6" s="1">
        <v>0.32708333333333334</v>
      </c>
      <c r="BF6" s="1"/>
      <c r="BG6" s="1">
        <v>0.36875000000000002</v>
      </c>
      <c r="BH6" s="145"/>
      <c r="BI6" s="1">
        <v>0.39652777777777781</v>
      </c>
      <c r="BJ6" s="1">
        <v>0.45208333333333334</v>
      </c>
      <c r="BK6" s="1"/>
      <c r="BL6" s="1"/>
      <c r="BM6" s="1">
        <v>0.47986111111111113</v>
      </c>
      <c r="BN6" s="1">
        <v>0.53541666666666665</v>
      </c>
      <c r="BO6" s="268">
        <v>0.56319444444444455</v>
      </c>
      <c r="BP6" s="1">
        <v>0.61875000000000002</v>
      </c>
      <c r="BQ6" s="1">
        <v>0.61875000000000002</v>
      </c>
      <c r="BR6" s="1"/>
      <c r="BS6" s="145">
        <v>0.64652777777777781</v>
      </c>
      <c r="BT6" s="1">
        <v>0.70208333333333328</v>
      </c>
      <c r="BU6" s="1">
        <v>0.70208333333333328</v>
      </c>
      <c r="BV6" s="1"/>
      <c r="BW6" s="145">
        <v>0.72986111111111107</v>
      </c>
      <c r="BX6" s="1"/>
      <c r="BY6" s="1">
        <v>0.78541666666666665</v>
      </c>
      <c r="BZ6" s="1">
        <v>0.78541666666666665</v>
      </c>
      <c r="CA6" s="1">
        <v>0.78541666666666665</v>
      </c>
      <c r="CB6" s="268">
        <v>0.81319444444444444</v>
      </c>
      <c r="CC6" s="1">
        <v>0.88263888888888897</v>
      </c>
      <c r="CD6" s="1">
        <v>0.88263888888888897</v>
      </c>
      <c r="CE6" s="268">
        <v>0.9243055555555556</v>
      </c>
    </row>
    <row r="7" spans="1:83">
      <c r="A7" s="31"/>
      <c r="B7" s="8" t="s">
        <v>14</v>
      </c>
      <c r="C7" s="13">
        <v>0.20972222222222223</v>
      </c>
      <c r="D7" s="13"/>
      <c r="E7" s="13"/>
      <c r="F7" s="13"/>
      <c r="G7" s="13"/>
      <c r="H7" s="13">
        <v>0.25833333333333336</v>
      </c>
      <c r="I7" s="13"/>
      <c r="J7" s="13"/>
      <c r="K7" s="13">
        <v>0.28263888888888888</v>
      </c>
      <c r="L7" s="28"/>
      <c r="M7" s="28">
        <v>0.3</v>
      </c>
      <c r="N7" s="34">
        <v>0.3</v>
      </c>
      <c r="O7" s="28"/>
      <c r="P7" s="13">
        <v>0.32777777777777778</v>
      </c>
      <c r="Q7" s="13">
        <f t="shared" si="0"/>
        <v>0.3298611111111111</v>
      </c>
      <c r="R7" s="13"/>
      <c r="S7" s="28"/>
      <c r="T7" s="34"/>
      <c r="U7" s="13">
        <v>0.36944444444444446</v>
      </c>
      <c r="V7" s="13"/>
      <c r="W7" s="13">
        <v>0.41111111111111115</v>
      </c>
      <c r="X7" s="13">
        <v>0.45277777777777778</v>
      </c>
      <c r="Y7" s="13">
        <v>0.45277777777777778</v>
      </c>
      <c r="Z7" s="13">
        <v>0.49444444444444446</v>
      </c>
      <c r="AA7" s="13">
        <v>0.52222222222222225</v>
      </c>
      <c r="AB7" s="13">
        <v>0.53611111111111109</v>
      </c>
      <c r="AC7" s="13">
        <v>0.56388888888888888</v>
      </c>
      <c r="AD7" s="13"/>
      <c r="AE7" s="13">
        <v>0.60555555555555585</v>
      </c>
      <c r="AF7" s="13">
        <v>0.62638888888888888</v>
      </c>
      <c r="AG7" s="13"/>
      <c r="AH7" s="13">
        <v>0.64722222222222225</v>
      </c>
      <c r="AI7" s="28"/>
      <c r="AJ7" s="13">
        <v>0.66805555555555551</v>
      </c>
      <c r="AK7" s="13"/>
      <c r="AL7" s="13">
        <v>0.68888888888888888</v>
      </c>
      <c r="AM7" s="13"/>
      <c r="AN7" s="13">
        <v>0.70972222222222214</v>
      </c>
      <c r="AO7" s="13">
        <v>0.73055555555555551</v>
      </c>
      <c r="AP7" s="13">
        <v>0.75138888888888888</v>
      </c>
      <c r="AQ7" s="13">
        <v>0.78611111111111109</v>
      </c>
      <c r="AR7" s="13">
        <v>0.81388888888888888</v>
      </c>
      <c r="AS7" s="13">
        <v>0.85555555555555585</v>
      </c>
      <c r="AT7" s="13"/>
      <c r="AU7" s="13">
        <v>0.88333333333333341</v>
      </c>
      <c r="AV7" s="13">
        <v>0.92152777777777772</v>
      </c>
      <c r="AW7" s="2">
        <v>0.20972222222222223</v>
      </c>
      <c r="AX7" s="2">
        <v>0.20972222222222223</v>
      </c>
      <c r="AY7" s="2"/>
      <c r="AZ7" s="29"/>
      <c r="BA7" s="3">
        <v>0.25833333333333336</v>
      </c>
      <c r="BB7" s="2"/>
      <c r="BC7" s="2">
        <v>0.28611111111111109</v>
      </c>
      <c r="BD7" s="2">
        <v>0.28611111111111109</v>
      </c>
      <c r="BE7" s="2">
        <v>0.32777777777777778</v>
      </c>
      <c r="BF7" s="29"/>
      <c r="BG7" s="2">
        <v>0.36944444444444446</v>
      </c>
      <c r="BH7" s="3">
        <v>0.36944444444444446</v>
      </c>
      <c r="BI7" s="2">
        <v>0.39722222222222225</v>
      </c>
      <c r="BJ7" s="3">
        <v>0.45277777777777778</v>
      </c>
      <c r="BK7" s="3">
        <v>0.45277777777777778</v>
      </c>
      <c r="BL7" s="29"/>
      <c r="BM7" s="2">
        <v>0.48055555555555557</v>
      </c>
      <c r="BN7" s="2">
        <v>0.53611111111111109</v>
      </c>
      <c r="BO7" s="2">
        <v>0.56388888888888899</v>
      </c>
      <c r="BP7" s="2">
        <v>0.61944444444444446</v>
      </c>
      <c r="BQ7" s="2">
        <v>0.61944444444444446</v>
      </c>
      <c r="BR7" s="3"/>
      <c r="BS7" s="2">
        <v>0.64722222222222225</v>
      </c>
      <c r="BT7" s="2">
        <v>0.70277777777777772</v>
      </c>
      <c r="BU7" s="2">
        <v>0.70277777777777772</v>
      </c>
      <c r="BV7" s="2"/>
      <c r="BW7" s="2">
        <v>0.73055555555555551</v>
      </c>
      <c r="BX7" s="29"/>
      <c r="BY7" s="2">
        <v>0.78611111111111109</v>
      </c>
      <c r="BZ7" s="3">
        <v>0.78611111111111109</v>
      </c>
      <c r="CA7" s="29">
        <v>0.78611111111111109</v>
      </c>
      <c r="CB7" s="2">
        <v>0.81388888888888888</v>
      </c>
      <c r="CC7" s="3">
        <v>0.88333333333333341</v>
      </c>
      <c r="CD7" s="29">
        <v>0.88333333333333341</v>
      </c>
      <c r="CE7" s="2">
        <v>0.92500000000000004</v>
      </c>
    </row>
    <row r="8" spans="1:83">
      <c r="A8" s="31"/>
      <c r="B8" s="7" t="s">
        <v>15</v>
      </c>
      <c r="C8" s="1">
        <v>0.21041666666666667</v>
      </c>
      <c r="D8" s="1"/>
      <c r="E8" s="1"/>
      <c r="F8" s="1"/>
      <c r="G8" s="1"/>
      <c r="H8" s="1">
        <v>0.2590277777777778</v>
      </c>
      <c r="I8" s="1"/>
      <c r="J8" s="1"/>
      <c r="K8" s="1">
        <v>0.28333333333333333</v>
      </c>
      <c r="L8" s="1"/>
      <c r="M8" s="1">
        <v>0.30069444444444443</v>
      </c>
      <c r="N8" s="1">
        <v>0.30069444444444443</v>
      </c>
      <c r="O8" s="1"/>
      <c r="P8" s="1">
        <v>0.32847222222222222</v>
      </c>
      <c r="Q8" s="1">
        <f t="shared" si="0"/>
        <v>0.33055555555555555</v>
      </c>
      <c r="R8" s="1"/>
      <c r="S8" s="1"/>
      <c r="T8" s="1"/>
      <c r="U8" s="1">
        <v>0.37013888888888891</v>
      </c>
      <c r="V8" s="1"/>
      <c r="W8" s="1">
        <v>0.41180555555555559</v>
      </c>
      <c r="X8" s="1">
        <v>0.45347222222222222</v>
      </c>
      <c r="Y8" s="1">
        <v>0.45347222222222222</v>
      </c>
      <c r="Z8" s="1">
        <v>0.49513888888888891</v>
      </c>
      <c r="AA8" s="1">
        <v>0.5229166666666667</v>
      </c>
      <c r="AB8" s="1">
        <v>0.53680555555555554</v>
      </c>
      <c r="AC8" s="1">
        <v>0.56458333333333333</v>
      </c>
      <c r="AD8" s="1"/>
      <c r="AE8" s="1">
        <v>0.60625000000000029</v>
      </c>
      <c r="AF8" s="1">
        <v>0.62708333333333333</v>
      </c>
      <c r="AG8" s="1"/>
      <c r="AH8" s="1">
        <v>0.6479166666666667</v>
      </c>
      <c r="AI8" s="1"/>
      <c r="AJ8" s="1">
        <v>0.66874999999999996</v>
      </c>
      <c r="AK8" s="1"/>
      <c r="AL8" s="1">
        <v>0.68958333333333333</v>
      </c>
      <c r="AM8" s="1"/>
      <c r="AN8" s="1">
        <v>0.71041666666666659</v>
      </c>
      <c r="AO8" s="1">
        <v>0.73124999999999996</v>
      </c>
      <c r="AP8" s="1">
        <v>0.75208333333333333</v>
      </c>
      <c r="AQ8" s="1">
        <v>0.78680555555555554</v>
      </c>
      <c r="AR8" s="1">
        <v>0.81458333333333333</v>
      </c>
      <c r="AS8" s="1">
        <v>0.85625000000000029</v>
      </c>
      <c r="AT8" s="1"/>
      <c r="AU8" s="1">
        <v>0.88402777777777786</v>
      </c>
      <c r="AV8" s="1">
        <v>0.92222222222222217</v>
      </c>
      <c r="AW8" s="1">
        <v>0.21041666666666667</v>
      </c>
      <c r="AX8" s="1">
        <v>0.21041666666666667</v>
      </c>
      <c r="AY8" s="1"/>
      <c r="AZ8" s="1"/>
      <c r="BA8" s="1">
        <v>0.2590277777777778</v>
      </c>
      <c r="BB8" s="1"/>
      <c r="BC8" s="1">
        <v>0.28680555555555554</v>
      </c>
      <c r="BD8" s="1">
        <v>0.28680555555555554</v>
      </c>
      <c r="BE8" s="1">
        <v>0.32847222222222222</v>
      </c>
      <c r="BF8" s="1"/>
      <c r="BG8" s="1">
        <v>0.37013888888888891</v>
      </c>
      <c r="BH8" s="1">
        <v>0.37013888888888891</v>
      </c>
      <c r="BI8" s="1">
        <v>0.3979166666666667</v>
      </c>
      <c r="BJ8" s="1">
        <v>0.45347222222222222</v>
      </c>
      <c r="BK8" s="1">
        <v>0.45347222222222222</v>
      </c>
      <c r="BL8" s="1"/>
      <c r="BM8" s="1">
        <v>0.48125000000000001</v>
      </c>
      <c r="BN8" s="1">
        <v>0.53680555555555554</v>
      </c>
      <c r="BO8" s="1">
        <v>0.56458333333333344</v>
      </c>
      <c r="BP8" s="1">
        <v>0.62013888888888891</v>
      </c>
      <c r="BQ8" s="1">
        <v>0.62013888888888891</v>
      </c>
      <c r="BR8" s="1"/>
      <c r="BS8" s="1">
        <v>0.6479166666666667</v>
      </c>
      <c r="BT8" s="1">
        <v>0.70347222222222217</v>
      </c>
      <c r="BU8" s="1">
        <v>0.70347222222222217</v>
      </c>
      <c r="BV8" s="1"/>
      <c r="BW8" s="1">
        <v>0.73124999999999996</v>
      </c>
      <c r="BX8" s="1"/>
      <c r="BY8" s="1">
        <v>0.78680555555555554</v>
      </c>
      <c r="BZ8" s="1">
        <v>0.78680555555555554</v>
      </c>
      <c r="CA8" s="1">
        <v>0.78680555555555554</v>
      </c>
      <c r="CB8" s="1">
        <v>0.81458333333333333</v>
      </c>
      <c r="CC8" s="1">
        <v>0.88402777777777786</v>
      </c>
      <c r="CD8" s="1">
        <v>0.88402777777777786</v>
      </c>
      <c r="CE8" s="1">
        <v>0.92569444444444449</v>
      </c>
    </row>
    <row r="9" spans="1:83">
      <c r="A9" s="31"/>
      <c r="B9" s="8" t="s">
        <v>16</v>
      </c>
      <c r="C9" s="13">
        <v>0.21111111111111111</v>
      </c>
      <c r="D9" s="13"/>
      <c r="E9" s="13"/>
      <c r="F9" s="13"/>
      <c r="G9" s="13"/>
      <c r="H9" s="13">
        <v>0.25972222222222224</v>
      </c>
      <c r="I9" s="13"/>
      <c r="J9" s="13"/>
      <c r="K9" s="13">
        <v>0.28402777777777777</v>
      </c>
      <c r="L9" s="28"/>
      <c r="M9" s="28">
        <v>0.30138888888888887</v>
      </c>
      <c r="N9" s="34">
        <v>0.30138888888888887</v>
      </c>
      <c r="O9" s="28"/>
      <c r="P9" s="13">
        <v>0.32916666666666666</v>
      </c>
      <c r="Q9" s="13">
        <f t="shared" si="0"/>
        <v>0.33124999999999999</v>
      </c>
      <c r="R9" s="13"/>
      <c r="S9" s="28"/>
      <c r="T9" s="34"/>
      <c r="U9" s="13">
        <v>0.37083333333333335</v>
      </c>
      <c r="V9" s="13"/>
      <c r="W9" s="13">
        <v>0.41250000000000003</v>
      </c>
      <c r="X9" s="13">
        <v>0.45416666666666666</v>
      </c>
      <c r="Y9" s="13">
        <v>0.45416666666666666</v>
      </c>
      <c r="Z9" s="13">
        <v>0.49583333333333335</v>
      </c>
      <c r="AA9" s="13">
        <v>0.52361111111111114</v>
      </c>
      <c r="AB9" s="13">
        <v>0.53749999999999998</v>
      </c>
      <c r="AC9" s="13">
        <v>0.56527777777777777</v>
      </c>
      <c r="AD9" s="13"/>
      <c r="AE9" s="13">
        <v>0.60694444444444473</v>
      </c>
      <c r="AF9" s="13">
        <v>0.62777777777777777</v>
      </c>
      <c r="AG9" s="13"/>
      <c r="AH9" s="13">
        <v>0.64861111111111114</v>
      </c>
      <c r="AI9" s="28"/>
      <c r="AJ9" s="13">
        <v>0.6694444444444444</v>
      </c>
      <c r="AK9" s="13"/>
      <c r="AL9" s="13">
        <v>0.69027777777777777</v>
      </c>
      <c r="AM9" s="13"/>
      <c r="AN9" s="13">
        <v>0.71111111111111103</v>
      </c>
      <c r="AO9" s="13">
        <v>0.7319444444444444</v>
      </c>
      <c r="AP9" s="13">
        <v>0.75277777777777777</v>
      </c>
      <c r="AQ9" s="13">
        <v>0.78749999999999998</v>
      </c>
      <c r="AR9" s="13">
        <v>0.81527777777777777</v>
      </c>
      <c r="AS9" s="13">
        <v>0.85694444444444473</v>
      </c>
      <c r="AT9" s="13"/>
      <c r="AU9" s="13">
        <v>0.8847222222222223</v>
      </c>
      <c r="AV9" s="13">
        <v>0.92291666666666661</v>
      </c>
      <c r="AW9" s="2">
        <v>0.21111111111111111</v>
      </c>
      <c r="AX9" s="2">
        <v>0.21111111111111111</v>
      </c>
      <c r="AY9" s="2"/>
      <c r="AZ9" s="29"/>
      <c r="BA9" s="3">
        <v>0.25972222222222224</v>
      </c>
      <c r="BB9" s="2"/>
      <c r="BC9" s="2">
        <v>0.28749999999999998</v>
      </c>
      <c r="BD9" s="2">
        <v>0.28749999999999998</v>
      </c>
      <c r="BE9" s="2">
        <v>0.32916666666666666</v>
      </c>
      <c r="BF9" s="29"/>
      <c r="BG9" s="2">
        <v>0.37083333333333335</v>
      </c>
      <c r="BH9" s="3">
        <v>0.37083333333333335</v>
      </c>
      <c r="BI9" s="2">
        <v>0.39861111111111114</v>
      </c>
      <c r="BJ9" s="3">
        <v>0.45416666666666666</v>
      </c>
      <c r="BK9" s="3">
        <v>0.45416666666666666</v>
      </c>
      <c r="BL9" s="29"/>
      <c r="BM9" s="2">
        <v>0.48194444444444445</v>
      </c>
      <c r="BN9" s="2">
        <v>0.53749999999999998</v>
      </c>
      <c r="BO9" s="2">
        <v>0.56527777777777788</v>
      </c>
      <c r="BP9" s="2">
        <v>0.62083333333333335</v>
      </c>
      <c r="BQ9" s="2">
        <v>0.62083333333333335</v>
      </c>
      <c r="BR9" s="3"/>
      <c r="BS9" s="2">
        <v>0.64861111111111114</v>
      </c>
      <c r="BT9" s="2">
        <v>0.70416666666666661</v>
      </c>
      <c r="BU9" s="2">
        <v>0.70416666666666661</v>
      </c>
      <c r="BV9" s="2"/>
      <c r="BW9" s="2">
        <v>0.7319444444444444</v>
      </c>
      <c r="BX9" s="29"/>
      <c r="BY9" s="2">
        <v>0.78749999999999998</v>
      </c>
      <c r="BZ9" s="3">
        <v>0.78749999999999998</v>
      </c>
      <c r="CA9" s="29">
        <v>0.78749999999999998</v>
      </c>
      <c r="CB9" s="2">
        <v>0.81527777777777777</v>
      </c>
      <c r="CC9" s="3">
        <v>0.8847222222222223</v>
      </c>
      <c r="CD9" s="29">
        <v>0.8847222222222223</v>
      </c>
      <c r="CE9" s="2">
        <v>0.92638888888888893</v>
      </c>
    </row>
    <row r="10" spans="1:83">
      <c r="A10" s="31"/>
      <c r="B10" s="30" t="s">
        <v>17</v>
      </c>
      <c r="C10" s="1" t="s">
        <v>18</v>
      </c>
      <c r="D10" s="1"/>
      <c r="E10" s="1"/>
      <c r="F10" s="1"/>
      <c r="G10" s="1"/>
      <c r="H10" s="1" t="s">
        <v>18</v>
      </c>
      <c r="I10" s="1"/>
      <c r="J10" s="1"/>
      <c r="K10" s="1" t="s">
        <v>18</v>
      </c>
      <c r="L10" s="1"/>
      <c r="M10" s="1" t="s">
        <v>18</v>
      </c>
      <c r="N10" s="1" t="s">
        <v>18</v>
      </c>
      <c r="O10" s="1"/>
      <c r="P10" s="1" t="s">
        <v>18</v>
      </c>
      <c r="Q10" s="1" t="str">
        <f t="shared" si="0"/>
        <v>S</v>
      </c>
      <c r="R10" s="1"/>
      <c r="S10" s="1"/>
      <c r="T10" s="1"/>
      <c r="U10" s="1" t="s">
        <v>18</v>
      </c>
      <c r="V10" s="1"/>
      <c r="W10" s="1" t="s">
        <v>18</v>
      </c>
      <c r="X10" s="1" t="s">
        <v>18</v>
      </c>
      <c r="Y10" s="1" t="s">
        <v>18</v>
      </c>
      <c r="Z10" s="1" t="s">
        <v>18</v>
      </c>
      <c r="AA10" s="1" t="s">
        <v>18</v>
      </c>
      <c r="AB10" s="1" t="s">
        <v>18</v>
      </c>
      <c r="AC10" s="1" t="s">
        <v>18</v>
      </c>
      <c r="AD10" s="1"/>
      <c r="AE10" s="1" t="s">
        <v>18</v>
      </c>
      <c r="AF10" s="1" t="s">
        <v>18</v>
      </c>
      <c r="AG10" s="1"/>
      <c r="AH10" s="1" t="s">
        <v>18</v>
      </c>
      <c r="AI10" s="1"/>
      <c r="AJ10" s="1" t="s">
        <v>18</v>
      </c>
      <c r="AK10" s="1"/>
      <c r="AL10" s="1" t="s">
        <v>18</v>
      </c>
      <c r="AM10" s="1"/>
      <c r="AN10" s="1" t="s">
        <v>18</v>
      </c>
      <c r="AO10" s="1" t="s">
        <v>18</v>
      </c>
      <c r="AP10" s="1" t="s">
        <v>18</v>
      </c>
      <c r="AQ10" s="1" t="s">
        <v>18</v>
      </c>
      <c r="AR10" s="1" t="s">
        <v>18</v>
      </c>
      <c r="AS10" s="1" t="s">
        <v>18</v>
      </c>
      <c r="AT10" s="1"/>
      <c r="AU10" s="1" t="s">
        <v>18</v>
      </c>
      <c r="AV10" s="1">
        <v>0.92499999999999993</v>
      </c>
      <c r="AW10" s="1" t="s">
        <v>18</v>
      </c>
      <c r="AX10" s="1" t="s">
        <v>18</v>
      </c>
      <c r="AY10" s="1"/>
      <c r="AZ10" s="1"/>
      <c r="BA10" s="1" t="s">
        <v>18</v>
      </c>
      <c r="BB10" s="1"/>
      <c r="BC10" s="1" t="s">
        <v>18</v>
      </c>
      <c r="BD10" s="1" t="s">
        <v>18</v>
      </c>
      <c r="BE10" s="1" t="s">
        <v>18</v>
      </c>
      <c r="BF10" s="1"/>
      <c r="BG10" s="1" t="s">
        <v>18</v>
      </c>
      <c r="BH10" s="1" t="s">
        <v>18</v>
      </c>
      <c r="BI10" s="1" t="s">
        <v>18</v>
      </c>
      <c r="BJ10" s="1" t="s">
        <v>18</v>
      </c>
      <c r="BK10" s="1" t="s">
        <v>18</v>
      </c>
      <c r="BL10" s="1"/>
      <c r="BM10" s="1" t="s">
        <v>18</v>
      </c>
      <c r="BN10" s="1" t="s">
        <v>18</v>
      </c>
      <c r="BO10" s="1" t="s">
        <v>18</v>
      </c>
      <c r="BP10" s="1" t="s">
        <v>18</v>
      </c>
      <c r="BQ10" s="1" t="s">
        <v>18</v>
      </c>
      <c r="BR10" s="1"/>
      <c r="BS10" s="1" t="s">
        <v>18</v>
      </c>
      <c r="BT10" s="1" t="s">
        <v>18</v>
      </c>
      <c r="BU10" s="1" t="s">
        <v>18</v>
      </c>
      <c r="BV10" s="1"/>
      <c r="BW10" s="1" t="s">
        <v>18</v>
      </c>
      <c r="BX10" s="1"/>
      <c r="BY10" s="1" t="s">
        <v>18</v>
      </c>
      <c r="BZ10" s="1" t="s">
        <v>18</v>
      </c>
      <c r="CA10" s="1" t="s">
        <v>18</v>
      </c>
      <c r="CB10" s="1" t="s">
        <v>18</v>
      </c>
      <c r="CC10" s="1" t="s">
        <v>18</v>
      </c>
      <c r="CD10" s="1" t="s">
        <v>18</v>
      </c>
      <c r="CE10" s="1" t="s">
        <v>18</v>
      </c>
    </row>
    <row r="11" spans="1:83">
      <c r="A11" s="31"/>
      <c r="B11" s="8" t="s">
        <v>19</v>
      </c>
      <c r="C11" s="13" t="s">
        <v>18</v>
      </c>
      <c r="D11" s="13"/>
      <c r="E11" s="13"/>
      <c r="F11" s="13"/>
      <c r="G11" s="13"/>
      <c r="H11" s="13" t="s">
        <v>18</v>
      </c>
      <c r="I11" s="13"/>
      <c r="J11" s="13"/>
      <c r="K11" s="13" t="s">
        <v>18</v>
      </c>
      <c r="L11" s="28"/>
      <c r="M11" s="28" t="s">
        <v>18</v>
      </c>
      <c r="N11" s="34" t="s">
        <v>18</v>
      </c>
      <c r="O11" s="28"/>
      <c r="P11" s="13" t="s">
        <v>18</v>
      </c>
      <c r="Q11" s="13" t="str">
        <f t="shared" si="0"/>
        <v>S</v>
      </c>
      <c r="R11" s="13"/>
      <c r="S11" s="28"/>
      <c r="T11" s="34"/>
      <c r="U11" s="13" t="s">
        <v>18</v>
      </c>
      <c r="V11" s="13"/>
      <c r="W11" s="13" t="s">
        <v>18</v>
      </c>
      <c r="X11" s="13" t="s">
        <v>18</v>
      </c>
      <c r="Y11" s="13" t="s">
        <v>18</v>
      </c>
      <c r="Z11" s="13" t="s">
        <v>18</v>
      </c>
      <c r="AA11" s="13" t="s">
        <v>18</v>
      </c>
      <c r="AB11" s="13" t="s">
        <v>18</v>
      </c>
      <c r="AC11" s="13" t="s">
        <v>18</v>
      </c>
      <c r="AD11" s="13">
        <v>0.59375</v>
      </c>
      <c r="AE11" s="13" t="s">
        <v>18</v>
      </c>
      <c r="AF11" s="13" t="s">
        <v>18</v>
      </c>
      <c r="AG11" s="13"/>
      <c r="AH11" s="13" t="s">
        <v>18</v>
      </c>
      <c r="AI11" s="28"/>
      <c r="AJ11" s="13" t="s">
        <v>18</v>
      </c>
      <c r="AK11" s="13"/>
      <c r="AL11" s="13" t="s">
        <v>18</v>
      </c>
      <c r="AM11" s="13"/>
      <c r="AN11" s="13" t="s">
        <v>18</v>
      </c>
      <c r="AO11" s="13" t="s">
        <v>18</v>
      </c>
      <c r="AP11" s="13" t="s">
        <v>18</v>
      </c>
      <c r="AQ11" s="13" t="s">
        <v>18</v>
      </c>
      <c r="AR11" s="13" t="s">
        <v>18</v>
      </c>
      <c r="AS11" s="13" t="s">
        <v>18</v>
      </c>
      <c r="AT11" s="13"/>
      <c r="AU11" s="13" t="s">
        <v>18</v>
      </c>
      <c r="AV11" s="13">
        <v>0.92708333333333337</v>
      </c>
      <c r="AW11" s="2" t="s">
        <v>18</v>
      </c>
      <c r="AX11" s="2" t="s">
        <v>18</v>
      </c>
      <c r="AY11" s="2"/>
      <c r="AZ11" s="29"/>
      <c r="BA11" s="3" t="s">
        <v>18</v>
      </c>
      <c r="BB11" s="2"/>
      <c r="BC11" s="2" t="s">
        <v>18</v>
      </c>
      <c r="BD11" s="2" t="s">
        <v>18</v>
      </c>
      <c r="BE11" s="2" t="s">
        <v>18</v>
      </c>
      <c r="BF11" s="29"/>
      <c r="BG11" s="2" t="s">
        <v>18</v>
      </c>
      <c r="BH11" s="3" t="s">
        <v>18</v>
      </c>
      <c r="BI11" s="2" t="s">
        <v>18</v>
      </c>
      <c r="BJ11" s="3" t="s">
        <v>18</v>
      </c>
      <c r="BK11" s="3" t="s">
        <v>18</v>
      </c>
      <c r="BL11" s="29"/>
      <c r="BM11" s="2" t="s">
        <v>18</v>
      </c>
      <c r="BN11" s="2" t="s">
        <v>18</v>
      </c>
      <c r="BO11" s="2" t="s">
        <v>18</v>
      </c>
      <c r="BP11" s="2" t="s">
        <v>18</v>
      </c>
      <c r="BQ11" s="2" t="s">
        <v>18</v>
      </c>
      <c r="BR11" s="3"/>
      <c r="BS11" s="2" t="s">
        <v>18</v>
      </c>
      <c r="BT11" s="2" t="s">
        <v>18</v>
      </c>
      <c r="BU11" s="2" t="s">
        <v>18</v>
      </c>
      <c r="BV11" s="2"/>
      <c r="BW11" s="2" t="s">
        <v>18</v>
      </c>
      <c r="BX11" s="29"/>
      <c r="BY11" s="2" t="s">
        <v>18</v>
      </c>
      <c r="BZ11" s="3" t="s">
        <v>18</v>
      </c>
      <c r="CA11" s="29" t="s">
        <v>18</v>
      </c>
      <c r="CB11" s="2" t="s">
        <v>18</v>
      </c>
      <c r="CC11" s="3" t="s">
        <v>18</v>
      </c>
      <c r="CD11" s="29" t="s">
        <v>18</v>
      </c>
      <c r="CE11" s="2" t="s">
        <v>18</v>
      </c>
    </row>
    <row r="12" spans="1:83">
      <c r="A12" s="31"/>
      <c r="B12" s="30" t="s">
        <v>17</v>
      </c>
      <c r="C12" s="1" t="s">
        <v>18</v>
      </c>
      <c r="D12" s="1"/>
      <c r="E12" s="1"/>
      <c r="F12" s="1"/>
      <c r="G12" s="1">
        <v>0.25069444444444444</v>
      </c>
      <c r="H12" s="1" t="s">
        <v>18</v>
      </c>
      <c r="I12" s="1"/>
      <c r="J12" s="1"/>
      <c r="K12" s="1" t="s">
        <v>18</v>
      </c>
      <c r="L12" s="1"/>
      <c r="M12" s="1" t="s">
        <v>18</v>
      </c>
      <c r="N12" s="1" t="s">
        <v>18</v>
      </c>
      <c r="O12" s="1">
        <v>0.31944444444444448</v>
      </c>
      <c r="P12" s="1" t="s">
        <v>18</v>
      </c>
      <c r="Q12" s="1" t="str">
        <f t="shared" si="0"/>
        <v>S</v>
      </c>
      <c r="R12" s="1">
        <v>0.34513888888888888</v>
      </c>
      <c r="S12" s="1">
        <v>0.3611111111111111</v>
      </c>
      <c r="T12" s="1">
        <v>0.3611111111111111</v>
      </c>
      <c r="U12" s="1" t="s">
        <v>18</v>
      </c>
      <c r="V12" s="1">
        <v>0.3888888888888889</v>
      </c>
      <c r="W12" s="1" t="s">
        <v>18</v>
      </c>
      <c r="X12" s="1" t="s">
        <v>18</v>
      </c>
      <c r="Y12" s="1" t="s">
        <v>18</v>
      </c>
      <c r="Z12" s="1" t="s">
        <v>18</v>
      </c>
      <c r="AA12" s="1" t="s">
        <v>18</v>
      </c>
      <c r="AB12" s="1" t="s">
        <v>18</v>
      </c>
      <c r="AC12" s="1" t="s">
        <v>18</v>
      </c>
      <c r="AD12" s="1">
        <v>0.59583333333333333</v>
      </c>
      <c r="AE12" s="1" t="s">
        <v>18</v>
      </c>
      <c r="AF12" s="1" t="s">
        <v>18</v>
      </c>
      <c r="AG12" s="1">
        <v>0.63194444444444442</v>
      </c>
      <c r="AH12" s="1" t="s">
        <v>18</v>
      </c>
      <c r="AI12" s="1">
        <v>0.65625</v>
      </c>
      <c r="AJ12" s="1" t="s">
        <v>18</v>
      </c>
      <c r="AK12" s="1">
        <v>0.68055555555555547</v>
      </c>
      <c r="AL12" s="1" t="s">
        <v>18</v>
      </c>
      <c r="AM12" s="1">
        <v>0.70486111111111116</v>
      </c>
      <c r="AN12" s="1" t="s">
        <v>18</v>
      </c>
      <c r="AO12" s="1" t="s">
        <v>18</v>
      </c>
      <c r="AP12" s="1" t="s">
        <v>18</v>
      </c>
      <c r="AQ12" s="1" t="s">
        <v>18</v>
      </c>
      <c r="AR12" s="1" t="s">
        <v>18</v>
      </c>
      <c r="AS12" s="1" t="s">
        <v>18</v>
      </c>
      <c r="AT12" s="1">
        <v>0.875</v>
      </c>
      <c r="AU12" s="1" t="s">
        <v>18</v>
      </c>
      <c r="AV12" s="1">
        <v>0.9291666666666667</v>
      </c>
      <c r="AW12" s="1" t="s">
        <v>18</v>
      </c>
      <c r="AX12" s="1" t="s">
        <v>18</v>
      </c>
      <c r="AY12" s="1"/>
      <c r="AZ12" s="1">
        <v>0.25347222222222221</v>
      </c>
      <c r="BA12" s="1" t="s">
        <v>18</v>
      </c>
      <c r="BB12" s="1"/>
      <c r="BC12" s="1" t="s">
        <v>18</v>
      </c>
      <c r="BD12" s="1" t="s">
        <v>18</v>
      </c>
      <c r="BE12" s="1" t="s">
        <v>18</v>
      </c>
      <c r="BF12" s="1">
        <v>0.3576388888888889</v>
      </c>
      <c r="BG12" s="1" t="s">
        <v>18</v>
      </c>
      <c r="BH12" s="1" t="s">
        <v>18</v>
      </c>
      <c r="BI12" s="1" t="s">
        <v>18</v>
      </c>
      <c r="BJ12" s="1" t="s">
        <v>18</v>
      </c>
      <c r="BK12" s="1" t="s">
        <v>18</v>
      </c>
      <c r="BL12" s="1">
        <v>0.46527777777777773</v>
      </c>
      <c r="BM12" s="1" t="s">
        <v>18</v>
      </c>
      <c r="BN12" s="1" t="s">
        <v>18</v>
      </c>
      <c r="BO12" s="1" t="s">
        <v>18</v>
      </c>
      <c r="BP12" s="1" t="s">
        <v>18</v>
      </c>
      <c r="BQ12" s="1" t="s">
        <v>18</v>
      </c>
      <c r="BR12" s="1">
        <v>0.64583333333333337</v>
      </c>
      <c r="BS12" s="1" t="s">
        <v>18</v>
      </c>
      <c r="BT12" s="1" t="s">
        <v>18</v>
      </c>
      <c r="BU12" s="1" t="s">
        <v>18</v>
      </c>
      <c r="BV12" s="1">
        <v>0.72569444444444453</v>
      </c>
      <c r="BW12" s="1" t="s">
        <v>18</v>
      </c>
      <c r="BX12" s="1">
        <v>0.76874999999999993</v>
      </c>
      <c r="BY12" s="1" t="s">
        <v>18</v>
      </c>
      <c r="BZ12" s="1" t="s">
        <v>18</v>
      </c>
      <c r="CA12" s="1" t="s">
        <v>18</v>
      </c>
      <c r="CB12" s="1" t="s">
        <v>18</v>
      </c>
      <c r="CC12" s="1" t="s">
        <v>18</v>
      </c>
      <c r="CD12" s="1" t="s">
        <v>18</v>
      </c>
      <c r="CE12" s="1" t="s">
        <v>18</v>
      </c>
    </row>
    <row r="13" spans="1:83">
      <c r="A13" s="31"/>
      <c r="B13" s="8" t="s">
        <v>20</v>
      </c>
      <c r="C13" s="13">
        <v>0.21180555555555555</v>
      </c>
      <c r="D13" s="13"/>
      <c r="E13" s="13"/>
      <c r="F13" s="13"/>
      <c r="G13" s="13">
        <v>0.25138888888888888</v>
      </c>
      <c r="H13" s="13">
        <v>0.26041666666666669</v>
      </c>
      <c r="I13" s="13"/>
      <c r="J13" s="13"/>
      <c r="K13" s="13">
        <v>0.28472222222222221</v>
      </c>
      <c r="L13" s="28"/>
      <c r="M13" s="28">
        <v>0.30208333333333331</v>
      </c>
      <c r="N13" s="34">
        <v>0.30208333333333331</v>
      </c>
      <c r="O13" s="28">
        <v>0.32013888888888892</v>
      </c>
      <c r="P13" s="13">
        <v>0.3298611111111111</v>
      </c>
      <c r="Q13" s="13">
        <f t="shared" si="0"/>
        <v>0.33194444444444443</v>
      </c>
      <c r="R13" s="13">
        <v>0.34583333333333338</v>
      </c>
      <c r="S13" s="28">
        <v>0.36180555555555555</v>
      </c>
      <c r="T13" s="34">
        <v>0.36180555555555555</v>
      </c>
      <c r="U13" s="13">
        <v>0.37152777777777779</v>
      </c>
      <c r="V13" s="13">
        <v>0.38958333333333334</v>
      </c>
      <c r="W13" s="13">
        <v>0.41319444444444448</v>
      </c>
      <c r="X13" s="13">
        <v>0.4548611111111111</v>
      </c>
      <c r="Y13" s="13">
        <v>0.4548611111111111</v>
      </c>
      <c r="Z13" s="13">
        <v>0.49652777777777779</v>
      </c>
      <c r="AA13" s="13">
        <v>0.52430555555555558</v>
      </c>
      <c r="AB13" s="13">
        <v>0.53819444444444442</v>
      </c>
      <c r="AC13" s="13">
        <v>0.56597222222222221</v>
      </c>
      <c r="AD13" s="13">
        <v>0.59722222222222221</v>
      </c>
      <c r="AE13" s="13">
        <v>0.60763888888888917</v>
      </c>
      <c r="AF13" s="13">
        <v>0.62847222222222221</v>
      </c>
      <c r="AG13" s="13">
        <v>0.63263888888888886</v>
      </c>
      <c r="AH13" s="13">
        <v>0.64930555555555558</v>
      </c>
      <c r="AI13" s="28">
        <v>0.65694444444444444</v>
      </c>
      <c r="AJ13" s="13">
        <v>0.67013888888888884</v>
      </c>
      <c r="AK13" s="13">
        <v>0.68125000000000002</v>
      </c>
      <c r="AL13" s="13">
        <v>0.69097222222222221</v>
      </c>
      <c r="AM13" s="13">
        <v>0.7055555555555556</v>
      </c>
      <c r="AN13" s="13">
        <v>0.71180555555555558</v>
      </c>
      <c r="AO13" s="13">
        <v>0.73263888888888884</v>
      </c>
      <c r="AP13" s="13">
        <v>0.75347222222222221</v>
      </c>
      <c r="AQ13" s="13">
        <v>0.78819444444444442</v>
      </c>
      <c r="AR13" s="13">
        <v>0.81597222222222221</v>
      </c>
      <c r="AS13" s="13">
        <v>0.85763888888888917</v>
      </c>
      <c r="AT13" s="13">
        <v>0.87569444444444444</v>
      </c>
      <c r="AU13" s="13">
        <v>0.88541666666666674</v>
      </c>
      <c r="AV13" s="13">
        <v>0.93055555555555547</v>
      </c>
      <c r="AW13" s="2">
        <v>0.21180555555555558</v>
      </c>
      <c r="AX13" s="2">
        <v>0.21180555555555558</v>
      </c>
      <c r="AY13" s="2"/>
      <c r="AZ13" s="29">
        <v>0.25416666666666665</v>
      </c>
      <c r="BA13" s="3">
        <v>0.26041666666666669</v>
      </c>
      <c r="BB13" s="2"/>
      <c r="BC13" s="2">
        <v>0.28819444444444442</v>
      </c>
      <c r="BD13" s="2">
        <v>0.28819444444444442</v>
      </c>
      <c r="BE13" s="2">
        <v>0.3298611111111111</v>
      </c>
      <c r="BF13" s="29">
        <v>0.35833333333333334</v>
      </c>
      <c r="BG13" s="2">
        <v>0.37152777777777779</v>
      </c>
      <c r="BH13" s="3">
        <v>0.37152777777777779</v>
      </c>
      <c r="BI13" s="2">
        <v>0.39930555555555558</v>
      </c>
      <c r="BJ13" s="3">
        <v>0.4548611111111111</v>
      </c>
      <c r="BK13" s="3">
        <v>0.4548611111111111</v>
      </c>
      <c r="BL13" s="29">
        <v>0.46597222222222223</v>
      </c>
      <c r="BM13" s="2">
        <v>0.4826388888888889</v>
      </c>
      <c r="BN13" s="2">
        <v>0.53819444444444442</v>
      </c>
      <c r="BO13" s="2">
        <v>0.56597222222222232</v>
      </c>
      <c r="BP13" s="2">
        <v>0.62152777777777779</v>
      </c>
      <c r="BQ13" s="2">
        <v>0.62152777777777779</v>
      </c>
      <c r="BR13" s="3">
        <v>0.64652777777777781</v>
      </c>
      <c r="BS13" s="2">
        <v>0.64930555555555558</v>
      </c>
      <c r="BT13" s="2">
        <v>0.70486111111111105</v>
      </c>
      <c r="BU13" s="2">
        <v>0.70486111111111105</v>
      </c>
      <c r="BV13" s="2">
        <v>0.72638888888888886</v>
      </c>
      <c r="BW13" s="2">
        <v>0.73263888888888884</v>
      </c>
      <c r="BX13" s="29">
        <v>0.76944444444444438</v>
      </c>
      <c r="BY13" s="2">
        <v>0.78819444444444442</v>
      </c>
      <c r="BZ13" s="3">
        <v>0.78819444444444442</v>
      </c>
      <c r="CA13" s="29">
        <v>0.78819444444444442</v>
      </c>
      <c r="CB13" s="2">
        <v>0.81597222222222221</v>
      </c>
      <c r="CC13" s="3">
        <v>0.88541666666666674</v>
      </c>
      <c r="CD13" s="29">
        <v>0.88541666666666674</v>
      </c>
      <c r="CE13" s="2">
        <v>0.92708333333333337</v>
      </c>
    </row>
    <row r="14" spans="1:83">
      <c r="A14" s="31"/>
      <c r="B14" s="7" t="s">
        <v>21</v>
      </c>
      <c r="C14" s="1">
        <v>0.21249999999999999</v>
      </c>
      <c r="D14" s="1"/>
      <c r="E14" s="1"/>
      <c r="F14" s="1"/>
      <c r="G14" s="1" t="s">
        <v>18</v>
      </c>
      <c r="H14" s="1" t="s">
        <v>18</v>
      </c>
      <c r="I14" s="1"/>
      <c r="J14" s="1"/>
      <c r="K14" s="1">
        <v>0.28541666666666665</v>
      </c>
      <c r="L14" s="1"/>
      <c r="M14" s="1" t="s">
        <v>18</v>
      </c>
      <c r="N14" s="1">
        <v>0.3027777777777777</v>
      </c>
      <c r="O14" s="1" t="s">
        <v>18</v>
      </c>
      <c r="P14" s="1">
        <v>0.33055555555555555</v>
      </c>
      <c r="Q14" s="1">
        <f t="shared" si="0"/>
        <v>0.33263888888888887</v>
      </c>
      <c r="R14" s="1" t="s">
        <v>18</v>
      </c>
      <c r="S14" s="1" t="s">
        <v>18</v>
      </c>
      <c r="T14" s="1" t="s">
        <v>18</v>
      </c>
      <c r="U14" s="1">
        <v>0.37222222222222223</v>
      </c>
      <c r="V14" s="1" t="s">
        <v>18</v>
      </c>
      <c r="W14" s="1" t="s">
        <v>18</v>
      </c>
      <c r="X14" s="1">
        <v>0.45555555555555555</v>
      </c>
      <c r="Y14" s="1">
        <v>0.45555555555555555</v>
      </c>
      <c r="Z14" s="1" t="s">
        <v>18</v>
      </c>
      <c r="AA14" s="1" t="s">
        <v>18</v>
      </c>
      <c r="AB14" s="1">
        <v>0.53888888888888886</v>
      </c>
      <c r="AC14" s="1" t="s">
        <v>18</v>
      </c>
      <c r="AD14" s="1" t="s">
        <v>18</v>
      </c>
      <c r="AE14" s="1" t="s">
        <v>18</v>
      </c>
      <c r="AF14" s="1"/>
      <c r="AG14" s="1" t="s">
        <v>18</v>
      </c>
      <c r="AH14" s="1" t="s">
        <v>18</v>
      </c>
      <c r="AI14" s="1" t="s">
        <v>18</v>
      </c>
      <c r="AJ14" s="1"/>
      <c r="AK14" s="1" t="s">
        <v>18</v>
      </c>
      <c r="AL14" s="1" t="s">
        <v>18</v>
      </c>
      <c r="AM14" s="1" t="s">
        <v>18</v>
      </c>
      <c r="AN14" s="1" t="s">
        <v>18</v>
      </c>
      <c r="AO14" s="1" t="s">
        <v>18</v>
      </c>
      <c r="AP14" s="1" t="s">
        <v>18</v>
      </c>
      <c r="AQ14" s="1" t="s">
        <v>18</v>
      </c>
      <c r="AR14" s="1" t="s">
        <v>18</v>
      </c>
      <c r="AS14" s="1" t="s">
        <v>18</v>
      </c>
      <c r="AT14" s="1" t="s">
        <v>18</v>
      </c>
      <c r="AU14" s="1" t="s">
        <v>18</v>
      </c>
      <c r="AV14" s="1" t="s">
        <v>18</v>
      </c>
      <c r="AW14" s="1">
        <v>0.21250000000000002</v>
      </c>
      <c r="AX14" s="1">
        <v>0.21250000000000002</v>
      </c>
      <c r="AY14" s="1"/>
      <c r="AZ14" s="1" t="s">
        <v>18</v>
      </c>
      <c r="BA14" s="1" t="s">
        <v>18</v>
      </c>
      <c r="BB14" s="1"/>
      <c r="BC14" s="1">
        <v>0.28888888888888886</v>
      </c>
      <c r="BD14" s="151" t="s">
        <v>18</v>
      </c>
      <c r="BE14" s="1">
        <v>0.33055555555555555</v>
      </c>
      <c r="BF14" s="1" t="s">
        <v>18</v>
      </c>
      <c r="BG14" s="1">
        <v>0.37222222222222223</v>
      </c>
      <c r="BH14" s="1">
        <v>0.37222222222222223</v>
      </c>
      <c r="BI14" s="1" t="s">
        <v>18</v>
      </c>
      <c r="BJ14" s="1">
        <v>0.45555555555555555</v>
      </c>
      <c r="BK14" s="151" t="s">
        <v>18</v>
      </c>
      <c r="BL14" s="1" t="s">
        <v>18</v>
      </c>
      <c r="BM14" s="1" t="s">
        <v>18</v>
      </c>
      <c r="BN14" s="1">
        <v>0.53888888888888886</v>
      </c>
      <c r="BO14" s="1" t="s">
        <v>18</v>
      </c>
      <c r="BP14" s="1">
        <v>0.62222222222222223</v>
      </c>
      <c r="BQ14" s="151" t="s">
        <v>18</v>
      </c>
      <c r="BR14" s="1" t="s">
        <v>18</v>
      </c>
      <c r="BS14" s="1" t="s">
        <v>18</v>
      </c>
      <c r="BT14" s="1">
        <v>0.70555555555555549</v>
      </c>
      <c r="BU14" s="1">
        <v>0.70555555555555549</v>
      </c>
      <c r="BV14" s="1" t="s">
        <v>18</v>
      </c>
      <c r="BW14" s="1" t="s">
        <v>18</v>
      </c>
      <c r="BX14" s="1" t="s">
        <v>18</v>
      </c>
      <c r="BY14" s="1">
        <v>0.78888888888888886</v>
      </c>
      <c r="BZ14" s="1">
        <v>0.78888888888888886</v>
      </c>
      <c r="CA14" s="1" t="s">
        <v>18</v>
      </c>
      <c r="CB14" s="1" t="s">
        <v>18</v>
      </c>
      <c r="CC14" s="1" t="s">
        <v>18</v>
      </c>
      <c r="CD14" s="1" t="s">
        <v>18</v>
      </c>
      <c r="CE14" s="1" t="s">
        <v>18</v>
      </c>
    </row>
    <row r="15" spans="1:83">
      <c r="A15" s="31"/>
      <c r="B15" s="5" t="s">
        <v>22</v>
      </c>
      <c r="C15" s="13">
        <v>0.21319444444444446</v>
      </c>
      <c r="D15" s="13"/>
      <c r="E15" s="13"/>
      <c r="F15" s="13">
        <v>0.24236111111111111</v>
      </c>
      <c r="G15" s="13" t="s">
        <v>18</v>
      </c>
      <c r="H15" s="13" t="s">
        <v>18</v>
      </c>
      <c r="I15" s="13">
        <v>0.27013888888888887</v>
      </c>
      <c r="J15" s="13">
        <v>0.27013888888888887</v>
      </c>
      <c r="K15" s="13">
        <v>0.28611111111111109</v>
      </c>
      <c r="L15" s="28">
        <v>0.3</v>
      </c>
      <c r="M15" s="28" t="s">
        <v>18</v>
      </c>
      <c r="N15" s="34">
        <v>0.30347222222222214</v>
      </c>
      <c r="O15" s="28" t="s">
        <v>18</v>
      </c>
      <c r="P15" s="13">
        <v>0.33124999999999999</v>
      </c>
      <c r="Q15" s="13">
        <f t="shared" si="0"/>
        <v>0.33333333333333331</v>
      </c>
      <c r="R15" s="13" t="s">
        <v>18</v>
      </c>
      <c r="S15" s="28" t="s">
        <v>18</v>
      </c>
      <c r="T15" s="34" t="s">
        <v>18</v>
      </c>
      <c r="U15" s="13">
        <v>0.37291666666666667</v>
      </c>
      <c r="V15" s="13" t="s">
        <v>18</v>
      </c>
      <c r="W15" s="13" t="s">
        <v>18</v>
      </c>
      <c r="X15" s="13">
        <v>0.45624999999999999</v>
      </c>
      <c r="Y15" s="13">
        <v>0.45624999999999999</v>
      </c>
      <c r="Z15" s="13" t="s">
        <v>18</v>
      </c>
      <c r="AA15" s="13" t="s">
        <v>18</v>
      </c>
      <c r="AB15" s="13">
        <v>0.5395833333333333</v>
      </c>
      <c r="AC15" s="13" t="s">
        <v>18</v>
      </c>
      <c r="AD15" s="13" t="s">
        <v>18</v>
      </c>
      <c r="AE15" s="13" t="s">
        <v>18</v>
      </c>
      <c r="AF15" s="13"/>
      <c r="AG15" s="13" t="s">
        <v>18</v>
      </c>
      <c r="AH15" s="13" t="s">
        <v>18</v>
      </c>
      <c r="AI15" s="28" t="s">
        <v>18</v>
      </c>
      <c r="AJ15" s="13"/>
      <c r="AK15" s="13" t="s">
        <v>18</v>
      </c>
      <c r="AL15" s="13" t="s">
        <v>18</v>
      </c>
      <c r="AM15" s="13" t="s">
        <v>18</v>
      </c>
      <c r="AN15" s="13" t="s">
        <v>18</v>
      </c>
      <c r="AO15" s="13" t="s">
        <v>18</v>
      </c>
      <c r="AP15" s="13" t="s">
        <v>18</v>
      </c>
      <c r="AQ15" s="13" t="s">
        <v>18</v>
      </c>
      <c r="AR15" s="13" t="s">
        <v>18</v>
      </c>
      <c r="AS15" s="13" t="s">
        <v>18</v>
      </c>
      <c r="AT15" s="13" t="s">
        <v>18</v>
      </c>
      <c r="AU15" s="13" t="s">
        <v>18</v>
      </c>
      <c r="AV15" s="13" t="s">
        <v>18</v>
      </c>
      <c r="AW15" s="2">
        <v>0.21319444444444446</v>
      </c>
      <c r="AX15" s="2">
        <v>0.21319444444444446</v>
      </c>
      <c r="AY15" s="2"/>
      <c r="AZ15" s="29" t="s">
        <v>18</v>
      </c>
      <c r="BA15" s="3" t="s">
        <v>18</v>
      </c>
      <c r="BB15" s="2"/>
      <c r="BC15" s="2">
        <v>0.2895833333333333</v>
      </c>
      <c r="BD15" s="150" t="s">
        <v>18</v>
      </c>
      <c r="BE15" s="2">
        <v>0.33124999999999999</v>
      </c>
      <c r="BF15" s="29" t="s">
        <v>18</v>
      </c>
      <c r="BG15" s="2">
        <v>0.37291666666666667</v>
      </c>
      <c r="BH15" s="3">
        <v>0.37291666666666667</v>
      </c>
      <c r="BI15" s="2" t="s">
        <v>18</v>
      </c>
      <c r="BJ15" s="3">
        <v>0.45624999999999999</v>
      </c>
      <c r="BK15" s="150" t="s">
        <v>18</v>
      </c>
      <c r="BL15" s="29" t="s">
        <v>18</v>
      </c>
      <c r="BM15" s="2" t="s">
        <v>18</v>
      </c>
      <c r="BN15" s="2">
        <v>0.5395833333333333</v>
      </c>
      <c r="BO15" s="2" t="s">
        <v>18</v>
      </c>
      <c r="BP15" s="2">
        <v>0.62291666666666667</v>
      </c>
      <c r="BQ15" s="150" t="s">
        <v>18</v>
      </c>
      <c r="BR15" s="3" t="s">
        <v>18</v>
      </c>
      <c r="BS15" s="2" t="s">
        <v>18</v>
      </c>
      <c r="BT15" s="2">
        <v>0.70624999999999993</v>
      </c>
      <c r="BU15" s="2">
        <v>0.70624999999999993</v>
      </c>
      <c r="BV15" s="2" t="s">
        <v>18</v>
      </c>
      <c r="BW15" s="2" t="s">
        <v>18</v>
      </c>
      <c r="BX15" s="29" t="s">
        <v>18</v>
      </c>
      <c r="BY15" s="2">
        <v>0.7895833333333333</v>
      </c>
      <c r="BZ15" s="3">
        <v>0.7895833333333333</v>
      </c>
      <c r="CA15" s="29" t="s">
        <v>18</v>
      </c>
      <c r="CB15" s="2" t="s">
        <v>18</v>
      </c>
      <c r="CC15" s="3" t="s">
        <v>18</v>
      </c>
      <c r="CD15" s="29" t="s">
        <v>18</v>
      </c>
      <c r="CE15" s="2" t="s">
        <v>18</v>
      </c>
    </row>
    <row r="16" spans="1:83">
      <c r="A16" s="31"/>
      <c r="B16" s="7" t="s">
        <v>23</v>
      </c>
      <c r="C16" s="1">
        <v>0.21388888888888891</v>
      </c>
      <c r="D16" s="1"/>
      <c r="E16" s="1"/>
      <c r="F16" s="1">
        <v>0.24305555555555555</v>
      </c>
      <c r="G16" s="1" t="s">
        <v>18</v>
      </c>
      <c r="H16" s="1" t="s">
        <v>18</v>
      </c>
      <c r="I16" s="1">
        <v>0.27083333333333331</v>
      </c>
      <c r="J16" s="1">
        <v>0.27083333333333331</v>
      </c>
      <c r="K16" s="1">
        <v>0.28680555555555554</v>
      </c>
      <c r="L16" s="1">
        <v>0.30069444444444438</v>
      </c>
      <c r="M16" s="1" t="s">
        <v>18</v>
      </c>
      <c r="N16" s="1">
        <v>0.30416666666666659</v>
      </c>
      <c r="O16" s="1" t="s">
        <v>18</v>
      </c>
      <c r="P16" s="1">
        <v>0.33194444444444443</v>
      </c>
      <c r="Q16" s="1">
        <f t="shared" si="0"/>
        <v>0.33402777777777776</v>
      </c>
      <c r="R16" s="1" t="s">
        <v>18</v>
      </c>
      <c r="S16" s="1" t="s">
        <v>18</v>
      </c>
      <c r="T16" s="1" t="s">
        <v>18</v>
      </c>
      <c r="U16" s="1">
        <v>0.37361111111111112</v>
      </c>
      <c r="V16" s="1" t="s">
        <v>18</v>
      </c>
      <c r="W16" s="1" t="s">
        <v>18</v>
      </c>
      <c r="X16" s="1">
        <v>0.45694444444444443</v>
      </c>
      <c r="Y16" s="1">
        <v>0.45694444444444443</v>
      </c>
      <c r="Z16" s="1" t="s">
        <v>18</v>
      </c>
      <c r="AA16" s="1" t="s">
        <v>18</v>
      </c>
      <c r="AB16" s="1">
        <v>0.54027777777777775</v>
      </c>
      <c r="AC16" s="1" t="s">
        <v>18</v>
      </c>
      <c r="AD16" s="1" t="s">
        <v>18</v>
      </c>
      <c r="AE16" s="1" t="s">
        <v>18</v>
      </c>
      <c r="AF16" s="1"/>
      <c r="AG16" s="1" t="s">
        <v>18</v>
      </c>
      <c r="AH16" s="1" t="s">
        <v>18</v>
      </c>
      <c r="AI16" s="1" t="s">
        <v>18</v>
      </c>
      <c r="AJ16" s="1"/>
      <c r="AK16" s="1" t="s">
        <v>18</v>
      </c>
      <c r="AL16" s="1" t="s">
        <v>18</v>
      </c>
      <c r="AM16" s="1" t="s">
        <v>18</v>
      </c>
      <c r="AN16" s="1" t="s">
        <v>18</v>
      </c>
      <c r="AO16" s="1" t="s">
        <v>18</v>
      </c>
      <c r="AP16" s="1" t="s">
        <v>18</v>
      </c>
      <c r="AQ16" s="1" t="s">
        <v>18</v>
      </c>
      <c r="AR16" s="1" t="s">
        <v>18</v>
      </c>
      <c r="AS16" s="1" t="s">
        <v>18</v>
      </c>
      <c r="AT16" s="1" t="s">
        <v>18</v>
      </c>
      <c r="AU16" s="1" t="s">
        <v>18</v>
      </c>
      <c r="AV16" s="1" t="s">
        <v>18</v>
      </c>
      <c r="AW16" s="1">
        <v>0.21388888888888891</v>
      </c>
      <c r="AX16" s="1">
        <v>0.21388888888888891</v>
      </c>
      <c r="AY16" s="1"/>
      <c r="AZ16" s="1" t="s">
        <v>18</v>
      </c>
      <c r="BA16" s="1" t="s">
        <v>18</v>
      </c>
      <c r="BB16" s="1"/>
      <c r="BC16" s="1">
        <v>0.29027777777777775</v>
      </c>
      <c r="BD16" s="151" t="s">
        <v>18</v>
      </c>
      <c r="BE16" s="1">
        <v>0.33194444444444443</v>
      </c>
      <c r="BF16" s="1" t="s">
        <v>18</v>
      </c>
      <c r="BG16" s="1">
        <v>0.37361111111111112</v>
      </c>
      <c r="BH16" s="1">
        <v>0.37361111111111112</v>
      </c>
      <c r="BI16" s="1" t="s">
        <v>18</v>
      </c>
      <c r="BJ16" s="1">
        <v>0.45694444444444443</v>
      </c>
      <c r="BK16" s="151" t="s">
        <v>18</v>
      </c>
      <c r="BL16" s="1" t="s">
        <v>18</v>
      </c>
      <c r="BM16" s="1" t="s">
        <v>18</v>
      </c>
      <c r="BN16" s="1">
        <v>0.54027777777777775</v>
      </c>
      <c r="BO16" s="1" t="s">
        <v>18</v>
      </c>
      <c r="BP16" s="1">
        <v>0.62361111111111112</v>
      </c>
      <c r="BQ16" s="151" t="s">
        <v>18</v>
      </c>
      <c r="BR16" s="1" t="s">
        <v>18</v>
      </c>
      <c r="BS16" s="1" t="s">
        <v>18</v>
      </c>
      <c r="BT16" s="1">
        <v>0.70694444444444438</v>
      </c>
      <c r="BU16" s="1">
        <v>0.70694444444444438</v>
      </c>
      <c r="BV16" s="1" t="s">
        <v>18</v>
      </c>
      <c r="BW16" s="1" t="s">
        <v>18</v>
      </c>
      <c r="BX16" s="1" t="s">
        <v>18</v>
      </c>
      <c r="BY16" s="1">
        <v>0.79027777777777775</v>
      </c>
      <c r="BZ16" s="1">
        <v>0.79027777777777775</v>
      </c>
      <c r="CA16" s="1" t="s">
        <v>18</v>
      </c>
      <c r="CB16" s="1" t="s">
        <v>18</v>
      </c>
      <c r="CC16" s="1" t="s">
        <v>18</v>
      </c>
      <c r="CD16" s="1" t="s">
        <v>18</v>
      </c>
      <c r="CE16" s="1" t="s">
        <v>18</v>
      </c>
    </row>
    <row r="17" spans="1:83">
      <c r="A17" s="31"/>
      <c r="B17" s="8" t="s">
        <v>24</v>
      </c>
      <c r="C17" s="13">
        <v>0.21458333333333335</v>
      </c>
      <c r="D17" s="13"/>
      <c r="E17" s="13"/>
      <c r="F17" s="13">
        <v>0.24374999999999999</v>
      </c>
      <c r="G17" s="13" t="s">
        <v>18</v>
      </c>
      <c r="H17" s="13" t="s">
        <v>18</v>
      </c>
      <c r="I17" s="13">
        <v>0.27152777777777776</v>
      </c>
      <c r="J17" s="13">
        <v>0.27152777777777776</v>
      </c>
      <c r="K17" s="13">
        <v>0.28749999999999998</v>
      </c>
      <c r="L17" s="28">
        <v>0.30138888888888882</v>
      </c>
      <c r="M17" s="28" t="s">
        <v>18</v>
      </c>
      <c r="N17" s="34">
        <v>0.30486111111111103</v>
      </c>
      <c r="O17" s="28" t="s">
        <v>18</v>
      </c>
      <c r="P17" s="13">
        <v>0.33263888888888887</v>
      </c>
      <c r="Q17" s="13">
        <f t="shared" si="0"/>
        <v>0.3347222222222222</v>
      </c>
      <c r="R17" s="13" t="s">
        <v>18</v>
      </c>
      <c r="S17" s="28" t="s">
        <v>18</v>
      </c>
      <c r="T17" s="34" t="s">
        <v>18</v>
      </c>
      <c r="U17" s="13">
        <v>0.37430555555555556</v>
      </c>
      <c r="V17" s="13" t="s">
        <v>18</v>
      </c>
      <c r="W17" s="13" t="s">
        <v>18</v>
      </c>
      <c r="X17" s="13">
        <v>0.45763888888888887</v>
      </c>
      <c r="Y17" s="13">
        <v>0.45763888888888887</v>
      </c>
      <c r="Z17" s="13" t="s">
        <v>18</v>
      </c>
      <c r="AA17" s="13" t="s">
        <v>18</v>
      </c>
      <c r="AB17" s="13">
        <v>0.54097222222222219</v>
      </c>
      <c r="AC17" s="13" t="s">
        <v>18</v>
      </c>
      <c r="AD17" s="13" t="s">
        <v>18</v>
      </c>
      <c r="AE17" s="13" t="s">
        <v>18</v>
      </c>
      <c r="AF17" s="13"/>
      <c r="AG17" s="13" t="s">
        <v>18</v>
      </c>
      <c r="AH17" s="13" t="s">
        <v>18</v>
      </c>
      <c r="AI17" s="28" t="s">
        <v>18</v>
      </c>
      <c r="AJ17" s="13"/>
      <c r="AK17" s="13" t="s">
        <v>18</v>
      </c>
      <c r="AL17" s="13" t="s">
        <v>18</v>
      </c>
      <c r="AM17" s="13" t="s">
        <v>18</v>
      </c>
      <c r="AN17" s="13" t="s">
        <v>18</v>
      </c>
      <c r="AO17" s="13" t="s">
        <v>18</v>
      </c>
      <c r="AP17" s="13" t="s">
        <v>18</v>
      </c>
      <c r="AQ17" s="13" t="s">
        <v>18</v>
      </c>
      <c r="AR17" s="13" t="s">
        <v>18</v>
      </c>
      <c r="AS17" s="13" t="s">
        <v>18</v>
      </c>
      <c r="AT17" s="13" t="s">
        <v>18</v>
      </c>
      <c r="AU17" s="13" t="s">
        <v>18</v>
      </c>
      <c r="AV17" s="13" t="s">
        <v>18</v>
      </c>
      <c r="AW17" s="2">
        <v>0.21458333333333335</v>
      </c>
      <c r="AX17" s="2">
        <v>0.21458333333333335</v>
      </c>
      <c r="AY17" s="2"/>
      <c r="AZ17" s="29" t="s">
        <v>18</v>
      </c>
      <c r="BA17" s="3" t="s">
        <v>18</v>
      </c>
      <c r="BB17" s="2"/>
      <c r="BC17" s="2">
        <v>0.29097222222222219</v>
      </c>
      <c r="BD17" s="150" t="s">
        <v>18</v>
      </c>
      <c r="BE17" s="2">
        <v>0.33263888888888887</v>
      </c>
      <c r="BF17" s="29" t="s">
        <v>18</v>
      </c>
      <c r="BG17" s="2">
        <v>0.37430555555555556</v>
      </c>
      <c r="BH17" s="3">
        <v>0.37430555555555556</v>
      </c>
      <c r="BI17" s="2" t="s">
        <v>18</v>
      </c>
      <c r="BJ17" s="3">
        <v>0.45763888888888887</v>
      </c>
      <c r="BK17" s="150" t="s">
        <v>18</v>
      </c>
      <c r="BL17" s="29" t="s">
        <v>18</v>
      </c>
      <c r="BM17" s="2" t="s">
        <v>18</v>
      </c>
      <c r="BN17" s="2">
        <v>0.54097222222222219</v>
      </c>
      <c r="BO17" s="2" t="s">
        <v>18</v>
      </c>
      <c r="BP17" s="2">
        <v>0.62430555555555556</v>
      </c>
      <c r="BQ17" s="150" t="s">
        <v>18</v>
      </c>
      <c r="BR17" s="3" t="s">
        <v>18</v>
      </c>
      <c r="BS17" s="2" t="s">
        <v>18</v>
      </c>
      <c r="BT17" s="2">
        <v>0.70763888888888882</v>
      </c>
      <c r="BU17" s="2">
        <v>0.70763888888888882</v>
      </c>
      <c r="BV17" s="2" t="s">
        <v>18</v>
      </c>
      <c r="BW17" s="2" t="s">
        <v>18</v>
      </c>
      <c r="BX17" s="29" t="s">
        <v>18</v>
      </c>
      <c r="BY17" s="2">
        <v>0.79097222222222219</v>
      </c>
      <c r="BZ17" s="3">
        <v>0.79097222222222219</v>
      </c>
      <c r="CA17" s="29" t="s">
        <v>18</v>
      </c>
      <c r="CB17" s="2" t="s">
        <v>18</v>
      </c>
      <c r="CC17" s="3" t="s">
        <v>18</v>
      </c>
      <c r="CD17" s="29" t="s">
        <v>18</v>
      </c>
      <c r="CE17" s="2" t="s">
        <v>18</v>
      </c>
    </row>
    <row r="18" spans="1:83">
      <c r="A18" s="31"/>
      <c r="B18" s="7" t="s">
        <v>25</v>
      </c>
      <c r="C18" s="1">
        <v>0.21527777777777779</v>
      </c>
      <c r="D18" s="1"/>
      <c r="E18" s="1"/>
      <c r="F18" s="1">
        <v>0.24444444444444444</v>
      </c>
      <c r="G18" s="1" t="s">
        <v>18</v>
      </c>
      <c r="H18" s="1" t="s">
        <v>18</v>
      </c>
      <c r="I18" s="1">
        <v>0.2722222222222222</v>
      </c>
      <c r="J18" s="1">
        <v>0.2722222222222222</v>
      </c>
      <c r="K18" s="1">
        <v>0.28819444444444442</v>
      </c>
      <c r="L18" s="1">
        <v>0.30208333333333326</v>
      </c>
      <c r="M18" s="1" t="s">
        <v>18</v>
      </c>
      <c r="N18" s="1">
        <v>0.30555555555555547</v>
      </c>
      <c r="O18" s="1" t="s">
        <v>18</v>
      </c>
      <c r="P18" s="1">
        <v>0.33333333333333331</v>
      </c>
      <c r="Q18" s="1">
        <f t="shared" si="0"/>
        <v>0.33541666666666664</v>
      </c>
      <c r="R18" s="1" t="s">
        <v>18</v>
      </c>
      <c r="S18" s="1" t="s">
        <v>18</v>
      </c>
      <c r="T18" s="1" t="s">
        <v>18</v>
      </c>
      <c r="U18" s="1">
        <v>0.375</v>
      </c>
      <c r="V18" s="1" t="s">
        <v>18</v>
      </c>
      <c r="W18" s="1" t="s">
        <v>18</v>
      </c>
      <c r="X18" s="1">
        <v>0.45833333333333331</v>
      </c>
      <c r="Y18" s="1">
        <v>0.45833333333333331</v>
      </c>
      <c r="Z18" s="1" t="s">
        <v>18</v>
      </c>
      <c r="AA18" s="1" t="s">
        <v>18</v>
      </c>
      <c r="AB18" s="1">
        <v>0.54166666666666663</v>
      </c>
      <c r="AC18" s="1" t="s">
        <v>18</v>
      </c>
      <c r="AD18" s="1" t="s">
        <v>18</v>
      </c>
      <c r="AE18" s="1" t="s">
        <v>18</v>
      </c>
      <c r="AF18" s="1"/>
      <c r="AG18" s="1" t="s">
        <v>18</v>
      </c>
      <c r="AH18" s="1" t="s">
        <v>18</v>
      </c>
      <c r="AI18" s="1" t="s">
        <v>18</v>
      </c>
      <c r="AJ18" s="1"/>
      <c r="AK18" s="1" t="s">
        <v>18</v>
      </c>
      <c r="AL18" s="1" t="s">
        <v>18</v>
      </c>
      <c r="AM18" s="1" t="s">
        <v>18</v>
      </c>
      <c r="AN18" s="1" t="s">
        <v>18</v>
      </c>
      <c r="AO18" s="1" t="s">
        <v>18</v>
      </c>
      <c r="AP18" s="1" t="s">
        <v>18</v>
      </c>
      <c r="AQ18" s="1" t="s">
        <v>18</v>
      </c>
      <c r="AR18" s="1" t="s">
        <v>18</v>
      </c>
      <c r="AS18" s="1" t="s">
        <v>18</v>
      </c>
      <c r="AT18" s="1" t="s">
        <v>18</v>
      </c>
      <c r="AU18" s="1" t="s">
        <v>18</v>
      </c>
      <c r="AV18" s="1" t="s">
        <v>18</v>
      </c>
      <c r="AW18" s="1">
        <v>0.21527777777777779</v>
      </c>
      <c r="AX18" s="1">
        <v>0.21527777777777779</v>
      </c>
      <c r="AY18" s="1"/>
      <c r="AZ18" s="1" t="s">
        <v>18</v>
      </c>
      <c r="BA18" s="1" t="s">
        <v>18</v>
      </c>
      <c r="BB18" s="1"/>
      <c r="BC18" s="1">
        <v>0.29166666666666663</v>
      </c>
      <c r="BD18" s="151" t="s">
        <v>18</v>
      </c>
      <c r="BE18" s="1">
        <v>0.33333333333333331</v>
      </c>
      <c r="BF18" s="1" t="s">
        <v>18</v>
      </c>
      <c r="BG18" s="1">
        <v>0.375</v>
      </c>
      <c r="BH18" s="1">
        <v>0.375</v>
      </c>
      <c r="BI18" s="1" t="s">
        <v>18</v>
      </c>
      <c r="BJ18" s="1">
        <v>0.45833333333333331</v>
      </c>
      <c r="BK18" s="151" t="s">
        <v>18</v>
      </c>
      <c r="BL18" s="1" t="s">
        <v>18</v>
      </c>
      <c r="BM18" s="1" t="s">
        <v>18</v>
      </c>
      <c r="BN18" s="1">
        <v>0.54166666666666663</v>
      </c>
      <c r="BO18" s="1" t="s">
        <v>18</v>
      </c>
      <c r="BP18" s="1">
        <v>0.625</v>
      </c>
      <c r="BQ18" s="151" t="s">
        <v>18</v>
      </c>
      <c r="BR18" s="1" t="s">
        <v>18</v>
      </c>
      <c r="BS18" s="1" t="s">
        <v>18</v>
      </c>
      <c r="BT18" s="1">
        <v>0.70833333333333326</v>
      </c>
      <c r="BU18" s="1">
        <v>0.70833333333333326</v>
      </c>
      <c r="BV18" s="1" t="s">
        <v>18</v>
      </c>
      <c r="BW18" s="1" t="s">
        <v>18</v>
      </c>
      <c r="BX18" s="1" t="s">
        <v>18</v>
      </c>
      <c r="BY18" s="1">
        <v>0.79166666666666663</v>
      </c>
      <c r="BZ18" s="1">
        <v>0.79166666666666663</v>
      </c>
      <c r="CA18" s="1" t="s">
        <v>18</v>
      </c>
      <c r="CB18" s="1" t="s">
        <v>18</v>
      </c>
      <c r="CC18" s="1" t="s">
        <v>18</v>
      </c>
      <c r="CD18" s="1" t="s">
        <v>18</v>
      </c>
      <c r="CE18" s="1" t="s">
        <v>18</v>
      </c>
    </row>
    <row r="19" spans="1:83">
      <c r="A19" s="31"/>
      <c r="B19" s="8" t="s">
        <v>26</v>
      </c>
      <c r="C19" s="13">
        <v>0.21597222222222223</v>
      </c>
      <c r="D19" s="13"/>
      <c r="E19" s="13"/>
      <c r="F19" s="13">
        <v>0.24513888888888888</v>
      </c>
      <c r="G19" s="13" t="s">
        <v>18</v>
      </c>
      <c r="H19" s="13" t="s">
        <v>18</v>
      </c>
      <c r="I19" s="13">
        <v>0.27291666666666664</v>
      </c>
      <c r="J19" s="13">
        <v>0.27291666666666664</v>
      </c>
      <c r="K19" s="13">
        <v>0.28888888888888886</v>
      </c>
      <c r="L19" s="28">
        <v>0.3027777777777777</v>
      </c>
      <c r="M19" s="28" t="s">
        <v>18</v>
      </c>
      <c r="N19" s="34">
        <v>0.30624999999999991</v>
      </c>
      <c r="O19" s="28" t="s">
        <v>18</v>
      </c>
      <c r="P19" s="13">
        <v>0.33402777777777776</v>
      </c>
      <c r="Q19" s="13">
        <f t="shared" si="0"/>
        <v>0.33611111111111108</v>
      </c>
      <c r="R19" s="13" t="s">
        <v>18</v>
      </c>
      <c r="S19" s="28" t="s">
        <v>18</v>
      </c>
      <c r="T19" s="34" t="s">
        <v>18</v>
      </c>
      <c r="U19" s="13">
        <v>0.37569444444444444</v>
      </c>
      <c r="V19" s="13" t="s">
        <v>18</v>
      </c>
      <c r="W19" s="13" t="s">
        <v>18</v>
      </c>
      <c r="X19" s="13">
        <v>0.45902777777777776</v>
      </c>
      <c r="Y19" s="13">
        <v>0.45902777777777776</v>
      </c>
      <c r="Z19" s="13" t="s">
        <v>18</v>
      </c>
      <c r="AA19" s="13" t="s">
        <v>18</v>
      </c>
      <c r="AB19" s="13">
        <v>0.54236111111111107</v>
      </c>
      <c r="AC19" s="13" t="s">
        <v>18</v>
      </c>
      <c r="AD19" s="13" t="s">
        <v>18</v>
      </c>
      <c r="AE19" s="13" t="s">
        <v>18</v>
      </c>
      <c r="AF19" s="13"/>
      <c r="AG19" s="13" t="s">
        <v>18</v>
      </c>
      <c r="AH19" s="13" t="s">
        <v>18</v>
      </c>
      <c r="AI19" s="28" t="s">
        <v>18</v>
      </c>
      <c r="AJ19" s="13"/>
      <c r="AK19" s="13" t="s">
        <v>18</v>
      </c>
      <c r="AL19" s="13" t="s">
        <v>18</v>
      </c>
      <c r="AM19" s="13" t="s">
        <v>18</v>
      </c>
      <c r="AN19" s="13" t="s">
        <v>18</v>
      </c>
      <c r="AO19" s="13" t="s">
        <v>18</v>
      </c>
      <c r="AP19" s="13" t="s">
        <v>18</v>
      </c>
      <c r="AQ19" s="13" t="s">
        <v>18</v>
      </c>
      <c r="AR19" s="13" t="s">
        <v>18</v>
      </c>
      <c r="AS19" s="13" t="s">
        <v>18</v>
      </c>
      <c r="AT19" s="13" t="s">
        <v>18</v>
      </c>
      <c r="AU19" s="13" t="s">
        <v>18</v>
      </c>
      <c r="AV19" s="13" t="s">
        <v>18</v>
      </c>
      <c r="AW19" s="2">
        <v>0.21597222222222223</v>
      </c>
      <c r="AX19" s="2">
        <v>0.21597222222222223</v>
      </c>
      <c r="AY19" s="2"/>
      <c r="AZ19" s="29" t="s">
        <v>18</v>
      </c>
      <c r="BA19" s="3" t="s">
        <v>18</v>
      </c>
      <c r="BB19" s="2"/>
      <c r="BC19" s="2">
        <v>0.29236111111111107</v>
      </c>
      <c r="BD19" s="150" t="s">
        <v>18</v>
      </c>
      <c r="BE19" s="2">
        <v>0.33402777777777776</v>
      </c>
      <c r="BF19" s="29" t="s">
        <v>18</v>
      </c>
      <c r="BG19" s="2">
        <v>0.37569444444444444</v>
      </c>
      <c r="BH19" s="3">
        <v>0.37569444444444444</v>
      </c>
      <c r="BI19" s="2" t="s">
        <v>18</v>
      </c>
      <c r="BJ19" s="3">
        <v>0.45902777777777776</v>
      </c>
      <c r="BK19" s="150" t="s">
        <v>18</v>
      </c>
      <c r="BL19" s="29" t="s">
        <v>18</v>
      </c>
      <c r="BM19" s="2" t="s">
        <v>18</v>
      </c>
      <c r="BN19" s="2">
        <v>0.54236111111111107</v>
      </c>
      <c r="BO19" s="2" t="s">
        <v>18</v>
      </c>
      <c r="BP19" s="2">
        <v>0.62569444444444444</v>
      </c>
      <c r="BQ19" s="150" t="s">
        <v>18</v>
      </c>
      <c r="BR19" s="3" t="s">
        <v>18</v>
      </c>
      <c r="BS19" s="2" t="s">
        <v>18</v>
      </c>
      <c r="BT19" s="2">
        <v>0.7090277777777777</v>
      </c>
      <c r="BU19" s="2">
        <v>0.7090277777777777</v>
      </c>
      <c r="BV19" s="2" t="s">
        <v>18</v>
      </c>
      <c r="BW19" s="2" t="s">
        <v>18</v>
      </c>
      <c r="BX19" s="29" t="s">
        <v>18</v>
      </c>
      <c r="BY19" s="2">
        <v>0.79236111111111107</v>
      </c>
      <c r="BZ19" s="3">
        <v>0.79236111111111107</v>
      </c>
      <c r="CA19" s="29" t="s">
        <v>18</v>
      </c>
      <c r="CB19" s="2" t="s">
        <v>18</v>
      </c>
      <c r="CC19" s="3" t="s">
        <v>18</v>
      </c>
      <c r="CD19" s="29" t="s">
        <v>18</v>
      </c>
      <c r="CE19" s="2" t="s">
        <v>18</v>
      </c>
    </row>
    <row r="20" spans="1:83">
      <c r="A20" s="31"/>
      <c r="B20" s="7" t="s">
        <v>21</v>
      </c>
      <c r="C20" s="1">
        <v>0.21666666666666667</v>
      </c>
      <c r="D20" s="1"/>
      <c r="E20" s="1"/>
      <c r="F20" s="1">
        <v>0.24583333333333332</v>
      </c>
      <c r="G20" s="1">
        <v>0.25208333333333333</v>
      </c>
      <c r="H20" s="1">
        <v>0.26111111111111113</v>
      </c>
      <c r="I20" s="1">
        <v>0.27361111111111108</v>
      </c>
      <c r="J20" s="1">
        <v>0.27361111111111108</v>
      </c>
      <c r="K20" s="1">
        <v>0.2895833333333333</v>
      </c>
      <c r="L20" s="1">
        <v>0.30347222222222214</v>
      </c>
      <c r="M20" s="1">
        <v>0.30277777777777776</v>
      </c>
      <c r="N20" s="1">
        <v>0.30694444444444435</v>
      </c>
      <c r="O20" s="1">
        <v>0.32083333333333336</v>
      </c>
      <c r="P20" s="1">
        <v>0.3347222222222222</v>
      </c>
      <c r="Q20" s="1">
        <f t="shared" si="0"/>
        <v>0.33680555555555552</v>
      </c>
      <c r="R20" s="1">
        <v>0.34652777777777777</v>
      </c>
      <c r="S20" s="1">
        <v>0.36249999999999999</v>
      </c>
      <c r="T20" s="1">
        <v>0.36249999999999999</v>
      </c>
      <c r="U20" s="1">
        <v>0.37638888888888888</v>
      </c>
      <c r="V20" s="1">
        <v>0.39027777777777778</v>
      </c>
      <c r="W20" s="1">
        <v>0.41388888888888892</v>
      </c>
      <c r="X20" s="1">
        <v>0.4597222222222222</v>
      </c>
      <c r="Y20" s="1">
        <v>0.4597222222222222</v>
      </c>
      <c r="Z20" s="1">
        <v>0.49722222222222223</v>
      </c>
      <c r="AA20" s="1">
        <v>0.52500000000000002</v>
      </c>
      <c r="AB20" s="1">
        <v>0.54305555555555551</v>
      </c>
      <c r="AC20" s="1">
        <v>0.56666666666666665</v>
      </c>
      <c r="AD20" s="1">
        <v>0.59791666666666665</v>
      </c>
      <c r="AE20" s="1">
        <v>0.60833333333333361</v>
      </c>
      <c r="AF20" s="1"/>
      <c r="AG20" s="1">
        <v>0.6333333333333333</v>
      </c>
      <c r="AH20" s="1">
        <v>0.65</v>
      </c>
      <c r="AI20" s="1">
        <v>0.65763888888888888</v>
      </c>
      <c r="AJ20" s="1"/>
      <c r="AK20" s="1">
        <v>0.68194444444444446</v>
      </c>
      <c r="AL20" s="1">
        <v>0.69166666666666665</v>
      </c>
      <c r="AM20" s="1">
        <v>0.70624999999999993</v>
      </c>
      <c r="AN20" s="1">
        <v>0.71249999999999991</v>
      </c>
      <c r="AO20" s="1">
        <v>0.73333333333333328</v>
      </c>
      <c r="AP20" s="1">
        <v>0.75416666666666665</v>
      </c>
      <c r="AQ20" s="1">
        <v>0.78888888888888886</v>
      </c>
      <c r="AR20" s="1">
        <v>0.81666666666666665</v>
      </c>
      <c r="AS20" s="1">
        <v>0.85833333333333361</v>
      </c>
      <c r="AT20" s="1">
        <v>0.87638888888888899</v>
      </c>
      <c r="AU20" s="1">
        <v>0.88611111111111118</v>
      </c>
      <c r="AV20" s="1">
        <v>0.93124999999999991</v>
      </c>
      <c r="AW20" s="1">
        <v>0.21666666666666667</v>
      </c>
      <c r="AX20" s="1">
        <v>0.21666666666666667</v>
      </c>
      <c r="AY20" s="1"/>
      <c r="AZ20" s="1">
        <v>0.25486111111111109</v>
      </c>
      <c r="BA20" s="1">
        <v>0.26111111111111113</v>
      </c>
      <c r="BB20" s="1"/>
      <c r="BC20" s="1">
        <v>0.29305555555555551</v>
      </c>
      <c r="BD20" s="151">
        <f>BD13+1/1440</f>
        <v>0.28888888888888886</v>
      </c>
      <c r="BE20" s="1">
        <v>0.3347222222222222</v>
      </c>
      <c r="BF20" s="1">
        <v>0.35902777777777778</v>
      </c>
      <c r="BG20" s="1">
        <v>0.37638888888888888</v>
      </c>
      <c r="BH20" s="1">
        <v>0.37638888888888888</v>
      </c>
      <c r="BI20" s="1">
        <v>0.4</v>
      </c>
      <c r="BJ20" s="1">
        <v>0.4597222222222222</v>
      </c>
      <c r="BK20" s="151">
        <f>BK13+BI20-BI13</f>
        <v>0.45555555555555549</v>
      </c>
      <c r="BL20" s="1">
        <v>0.46666666666666662</v>
      </c>
      <c r="BM20" s="1">
        <v>0.48333333333333334</v>
      </c>
      <c r="BN20" s="1">
        <v>0.54305555555555551</v>
      </c>
      <c r="BO20" s="1">
        <v>0.56666666666666676</v>
      </c>
      <c r="BP20" s="1">
        <v>0.62638888888888888</v>
      </c>
      <c r="BQ20" s="151">
        <f>BQ13+BR20-BR13</f>
        <v>0.62222222222222223</v>
      </c>
      <c r="BR20" s="1">
        <v>0.64722222222222225</v>
      </c>
      <c r="BS20" s="1">
        <v>0.65</v>
      </c>
      <c r="BT20" s="1">
        <v>0.70972222222222214</v>
      </c>
      <c r="BU20" s="1">
        <v>0.70972222222222214</v>
      </c>
      <c r="BV20" s="1">
        <v>0.7270833333333333</v>
      </c>
      <c r="BW20" s="1">
        <v>0.73333333333333328</v>
      </c>
      <c r="BX20" s="1">
        <v>0.77083333333333337</v>
      </c>
      <c r="BY20" s="1">
        <v>0.79305555555555551</v>
      </c>
      <c r="BZ20" s="1">
        <v>0.79305555555555551</v>
      </c>
      <c r="CA20" s="1">
        <f>CA13+1/1440</f>
        <v>0.78888888888888886</v>
      </c>
      <c r="CB20" s="1">
        <v>0.81666666666666665</v>
      </c>
      <c r="CC20" s="1">
        <v>0.88611111111111118</v>
      </c>
      <c r="CD20" s="1">
        <v>0.88611111111111118</v>
      </c>
      <c r="CE20" s="1">
        <v>0.92777777777777781</v>
      </c>
    </row>
    <row r="21" spans="1:83">
      <c r="A21" s="31"/>
      <c r="B21" s="8" t="s">
        <v>27</v>
      </c>
      <c r="C21" s="13">
        <v>0.21736111111111112</v>
      </c>
      <c r="D21" s="13"/>
      <c r="E21" s="13"/>
      <c r="F21" s="13">
        <v>0.24652777777777776</v>
      </c>
      <c r="G21" s="13">
        <v>0.25347222222222221</v>
      </c>
      <c r="H21" s="13">
        <v>0.26180555555555557</v>
      </c>
      <c r="I21" s="13">
        <v>0.27430555555555552</v>
      </c>
      <c r="J21" s="13">
        <v>0.27430555555555552</v>
      </c>
      <c r="K21" s="13">
        <v>0.29027777777777775</v>
      </c>
      <c r="L21" s="28">
        <v>0.30416666666666659</v>
      </c>
      <c r="M21" s="28">
        <v>0.3034722222222222</v>
      </c>
      <c r="N21" s="34">
        <v>0.30763888888888885</v>
      </c>
      <c r="O21" s="28">
        <v>0.32222222222222224</v>
      </c>
      <c r="P21" s="13">
        <v>0.33541666666666664</v>
      </c>
      <c r="Q21" s="13">
        <f t="shared" si="0"/>
        <v>0.33749999999999997</v>
      </c>
      <c r="R21" s="13">
        <v>0.34791666666666665</v>
      </c>
      <c r="S21" s="28">
        <v>0.36388888888888887</v>
      </c>
      <c r="T21" s="34">
        <v>0.36388888888888887</v>
      </c>
      <c r="U21" s="13">
        <v>0.37708333333333333</v>
      </c>
      <c r="V21" s="13">
        <v>0.39166666666666666</v>
      </c>
      <c r="W21" s="13">
        <v>0.41458333333333336</v>
      </c>
      <c r="X21" s="13">
        <v>0.46041666666666664</v>
      </c>
      <c r="Y21" s="13">
        <v>0.46041666666666664</v>
      </c>
      <c r="Z21" s="13">
        <v>0.49791666666666667</v>
      </c>
      <c r="AA21" s="13">
        <v>0.52569444444444446</v>
      </c>
      <c r="AB21" s="13">
        <v>0.54374999999999996</v>
      </c>
      <c r="AC21" s="13">
        <v>0.56736111111111109</v>
      </c>
      <c r="AD21" s="13">
        <v>0.59861111111111109</v>
      </c>
      <c r="AE21" s="13">
        <v>0.60902777777777806</v>
      </c>
      <c r="AF21" s="13"/>
      <c r="AG21" s="13">
        <v>0.63472222222222219</v>
      </c>
      <c r="AH21" s="13">
        <v>0.65069444444444446</v>
      </c>
      <c r="AI21" s="28">
        <v>0.65902777777777777</v>
      </c>
      <c r="AJ21" s="13"/>
      <c r="AK21" s="13">
        <v>0.68333333333333324</v>
      </c>
      <c r="AL21" s="13">
        <v>0.69236111111111109</v>
      </c>
      <c r="AM21" s="13">
        <v>0.70763888888888893</v>
      </c>
      <c r="AN21" s="13">
        <v>0.71319444444444435</v>
      </c>
      <c r="AO21" s="13">
        <v>0.73402777777777772</v>
      </c>
      <c r="AP21" s="13">
        <v>0.75486111111111109</v>
      </c>
      <c r="AQ21" s="13">
        <v>0.7895833333333333</v>
      </c>
      <c r="AR21" s="13">
        <v>0.81736111111111109</v>
      </c>
      <c r="AS21" s="13">
        <v>0.85902777777777806</v>
      </c>
      <c r="AT21" s="13">
        <v>0.87777777777777777</v>
      </c>
      <c r="AU21" s="13">
        <v>0.88680555555555562</v>
      </c>
      <c r="AV21" s="13">
        <v>0.93194444444444435</v>
      </c>
      <c r="AW21" s="2">
        <v>0.21736111111111112</v>
      </c>
      <c r="AX21" s="2">
        <v>0.21736111111111112</v>
      </c>
      <c r="AY21" s="2"/>
      <c r="AZ21" s="29">
        <v>0.25625000000000003</v>
      </c>
      <c r="BA21" s="3">
        <v>0.26180555555555557</v>
      </c>
      <c r="BB21" s="2"/>
      <c r="BC21" s="2">
        <v>0.29374999999999996</v>
      </c>
      <c r="BD21" s="150">
        <f t="shared" ref="BD21:BD51" si="1">BD20+BC21-BC20</f>
        <v>0.2895833333333333</v>
      </c>
      <c r="BE21" s="2">
        <v>0.33541666666666664</v>
      </c>
      <c r="BF21" s="29">
        <v>0.36041666666666666</v>
      </c>
      <c r="BG21" s="2">
        <v>0.37708333333333333</v>
      </c>
      <c r="BH21" s="3">
        <v>0.37708333333333333</v>
      </c>
      <c r="BI21" s="2">
        <v>0.40069444444444446</v>
      </c>
      <c r="BJ21" s="3">
        <v>0.46041666666666664</v>
      </c>
      <c r="BK21" s="150">
        <f t="shared" ref="BK21:BK22" si="2">BK20+BJ21-BJ20</f>
        <v>0.45624999999999999</v>
      </c>
      <c r="BL21" s="29">
        <v>0.4680555555555555</v>
      </c>
      <c r="BM21" s="2">
        <v>0.48402777777777778</v>
      </c>
      <c r="BN21" s="2">
        <v>0.54374999999999996</v>
      </c>
      <c r="BO21" s="2">
        <v>0.5673611111111112</v>
      </c>
      <c r="BP21" s="2">
        <v>0.62708333333333333</v>
      </c>
      <c r="BQ21" s="150">
        <f t="shared" ref="BQ21:BQ22" si="3">BQ20+BR21-BR20</f>
        <v>0.62361111111111123</v>
      </c>
      <c r="BR21" s="3">
        <v>0.64861111111111114</v>
      </c>
      <c r="BS21" s="2">
        <v>0.65069444444444446</v>
      </c>
      <c r="BT21" s="2">
        <v>0.71041666666666659</v>
      </c>
      <c r="BU21" s="2">
        <v>0.71041666666666659</v>
      </c>
      <c r="BV21" s="2">
        <v>0.7284722222222223</v>
      </c>
      <c r="BW21" s="2">
        <v>0.73402777777777772</v>
      </c>
      <c r="BX21" s="29">
        <v>0.77222222222222225</v>
      </c>
      <c r="BY21" s="2">
        <v>0.79374999999999996</v>
      </c>
      <c r="BZ21" s="3">
        <v>0.79374999999999996</v>
      </c>
      <c r="CA21" s="29">
        <f t="shared" ref="CA21:CA22" si="4">CA20+BZ21-BZ20</f>
        <v>0.78958333333333341</v>
      </c>
      <c r="CB21" s="2">
        <v>0.81736111111111109</v>
      </c>
      <c r="CC21" s="3">
        <v>0.88680555555555562</v>
      </c>
      <c r="CD21" s="29">
        <v>0.88680555555555562</v>
      </c>
      <c r="CE21" s="2">
        <v>0.92847222222222225</v>
      </c>
    </row>
    <row r="22" spans="1:83">
      <c r="A22" s="31"/>
      <c r="B22" s="7" t="s">
        <v>28</v>
      </c>
      <c r="C22" s="1">
        <v>0.21805555555555556</v>
      </c>
      <c r="D22" s="1"/>
      <c r="E22" s="1"/>
      <c r="F22" s="1">
        <v>0.2472222222222222</v>
      </c>
      <c r="G22" s="1">
        <v>0.25486111111111109</v>
      </c>
      <c r="H22" s="1">
        <v>0.26250000000000001</v>
      </c>
      <c r="I22" s="1">
        <v>0.27499999999999997</v>
      </c>
      <c r="J22" s="1">
        <v>0.27499999999999997</v>
      </c>
      <c r="K22" s="1">
        <v>0.29097222222222219</v>
      </c>
      <c r="L22" s="1">
        <v>0.30486111111111103</v>
      </c>
      <c r="M22" s="1">
        <v>0.30416666666666664</v>
      </c>
      <c r="N22" s="1">
        <v>0.30833333333333329</v>
      </c>
      <c r="O22" s="1">
        <v>0.32361111111111113</v>
      </c>
      <c r="P22" s="1">
        <v>0.33611111111111108</v>
      </c>
      <c r="Q22" s="1">
        <f t="shared" si="0"/>
        <v>0.33819444444444441</v>
      </c>
      <c r="R22" s="1">
        <v>0.34930555555555554</v>
      </c>
      <c r="S22" s="1">
        <v>0.36527777777777781</v>
      </c>
      <c r="T22" s="1">
        <v>0.36527777777777781</v>
      </c>
      <c r="U22" s="1">
        <v>0.37777777777777777</v>
      </c>
      <c r="V22" s="1">
        <v>0.39305555555555555</v>
      </c>
      <c r="W22" s="1">
        <v>0.4152777777777778</v>
      </c>
      <c r="X22" s="1">
        <v>0.46111111111111108</v>
      </c>
      <c r="Y22" s="1">
        <v>0.46111111111111108</v>
      </c>
      <c r="Z22" s="1">
        <v>0.49861111111111112</v>
      </c>
      <c r="AA22" s="1">
        <v>0.52638888888888891</v>
      </c>
      <c r="AB22" s="1">
        <v>0.5444444444444444</v>
      </c>
      <c r="AC22" s="1">
        <v>0.56805555555555554</v>
      </c>
      <c r="AD22" s="1">
        <v>0.59930555555555554</v>
      </c>
      <c r="AE22" s="1">
        <v>0.6097222222222225</v>
      </c>
      <c r="AF22" s="1"/>
      <c r="AG22" s="1">
        <v>0.63611111111111118</v>
      </c>
      <c r="AH22" s="1">
        <v>0.65138888888888891</v>
      </c>
      <c r="AI22" s="1">
        <v>0.66041666666666665</v>
      </c>
      <c r="AJ22" s="1"/>
      <c r="AK22" s="1">
        <v>0.68472222222222223</v>
      </c>
      <c r="AL22" s="1">
        <v>0.69305555555555554</v>
      </c>
      <c r="AM22" s="1">
        <v>0.7090277777777777</v>
      </c>
      <c r="AN22" s="1">
        <v>0.7138888888888888</v>
      </c>
      <c r="AO22" s="1">
        <v>0.73472222222222217</v>
      </c>
      <c r="AP22" s="1">
        <v>0.75555555555555554</v>
      </c>
      <c r="AQ22" s="1">
        <v>0.79027777777777775</v>
      </c>
      <c r="AR22" s="1">
        <v>0.81805555555555554</v>
      </c>
      <c r="AS22" s="1">
        <v>0.8597222222222225</v>
      </c>
      <c r="AT22" s="1">
        <v>0.87916666666666676</v>
      </c>
      <c r="AU22" s="1">
        <v>0.88750000000000007</v>
      </c>
      <c r="AV22" s="1">
        <v>0.9326388888888888</v>
      </c>
      <c r="AW22" s="1">
        <v>0.21805555555555556</v>
      </c>
      <c r="AX22" s="1">
        <v>0.21805555555555556</v>
      </c>
      <c r="AY22" s="1"/>
      <c r="AZ22" s="1">
        <v>0.25763888888888892</v>
      </c>
      <c r="BA22" s="1">
        <v>0.26250000000000001</v>
      </c>
      <c r="BB22" s="1"/>
      <c r="BC22" s="1">
        <v>0.2944444444444444</v>
      </c>
      <c r="BD22" s="151">
        <f t="shared" si="1"/>
        <v>0.29027777777777775</v>
      </c>
      <c r="BE22" s="1">
        <v>0.33611111111111108</v>
      </c>
      <c r="BF22" s="1">
        <v>0.36180555555555555</v>
      </c>
      <c r="BG22" s="1">
        <v>0.37777777777777777</v>
      </c>
      <c r="BH22" s="1">
        <v>0.37777777777777777</v>
      </c>
      <c r="BI22" s="1">
        <v>0.40138888888888891</v>
      </c>
      <c r="BJ22" s="1">
        <v>0.46111111111111108</v>
      </c>
      <c r="BK22" s="151">
        <f t="shared" si="2"/>
        <v>0.45694444444444443</v>
      </c>
      <c r="BL22" s="1">
        <v>0.4694444444444445</v>
      </c>
      <c r="BM22" s="1">
        <v>0.48472222222222222</v>
      </c>
      <c r="BN22" s="1">
        <v>0.5444444444444444</v>
      </c>
      <c r="BO22" s="1">
        <v>0.56805555555555565</v>
      </c>
      <c r="BP22" s="1">
        <v>0.62777777777777777</v>
      </c>
      <c r="BQ22" s="151">
        <f t="shared" si="3"/>
        <v>0.62500000000000011</v>
      </c>
      <c r="BR22" s="1">
        <v>0.65</v>
      </c>
      <c r="BS22" s="1">
        <v>0.65138888888888891</v>
      </c>
      <c r="BT22" s="1">
        <v>0.71111111111111103</v>
      </c>
      <c r="BU22" s="1">
        <v>0.71111111111111103</v>
      </c>
      <c r="BV22" s="1">
        <v>0.72986111111111107</v>
      </c>
      <c r="BW22" s="1">
        <v>0.73472222222222217</v>
      </c>
      <c r="BX22" s="1">
        <v>0.77361111111111114</v>
      </c>
      <c r="BY22" s="1">
        <v>0.7944444444444444</v>
      </c>
      <c r="BZ22" s="1">
        <v>0.7944444444444444</v>
      </c>
      <c r="CA22" s="1">
        <f t="shared" si="4"/>
        <v>0.79027777777777786</v>
      </c>
      <c r="CB22" s="1">
        <v>0.81805555555555554</v>
      </c>
      <c r="CC22" s="1">
        <v>0.88750000000000007</v>
      </c>
      <c r="CD22" s="1">
        <v>0.88750000000000007</v>
      </c>
      <c r="CE22" s="1">
        <v>0.9291666666666667</v>
      </c>
    </row>
    <row r="23" spans="1:83">
      <c r="A23" s="31"/>
      <c r="B23" s="8" t="s">
        <v>29</v>
      </c>
      <c r="C23" s="13">
        <v>0.21875</v>
      </c>
      <c r="D23" s="13"/>
      <c r="E23" s="13"/>
      <c r="F23" s="13">
        <v>0.24791666666666667</v>
      </c>
      <c r="G23" s="13" t="s">
        <v>18</v>
      </c>
      <c r="H23" s="13" t="s">
        <v>18</v>
      </c>
      <c r="I23" s="13">
        <v>0.27569444444444441</v>
      </c>
      <c r="J23" s="13">
        <v>0.27569444444444441</v>
      </c>
      <c r="K23" s="13" t="s">
        <v>18</v>
      </c>
      <c r="L23" s="28" t="s">
        <v>18</v>
      </c>
      <c r="M23" s="28">
        <v>0.30486111111111108</v>
      </c>
      <c r="N23" s="34">
        <v>0.30902777777777773</v>
      </c>
      <c r="O23" s="28" t="s">
        <v>18</v>
      </c>
      <c r="P23" s="13" t="s">
        <v>18</v>
      </c>
      <c r="Q23" s="13" t="str">
        <f t="shared" si="0"/>
        <v>S</v>
      </c>
      <c r="R23" s="13" t="s">
        <v>18</v>
      </c>
      <c r="S23" s="28" t="s">
        <v>18</v>
      </c>
      <c r="T23" s="34" t="s">
        <v>18</v>
      </c>
      <c r="U23" s="13">
        <v>0.37847222222222221</v>
      </c>
      <c r="V23" s="13" t="s">
        <v>18</v>
      </c>
      <c r="W23" s="13" t="s">
        <v>18</v>
      </c>
      <c r="X23" s="146">
        <v>0.46180555555555552</v>
      </c>
      <c r="Y23" s="150" t="s">
        <v>18</v>
      </c>
      <c r="Z23" s="13" t="s">
        <v>18</v>
      </c>
      <c r="AA23" s="13" t="s">
        <v>18</v>
      </c>
      <c r="AB23" s="13">
        <v>0.54513888888888884</v>
      </c>
      <c r="AC23" s="13" t="s">
        <v>18</v>
      </c>
      <c r="AD23" s="13" t="s">
        <v>18</v>
      </c>
      <c r="AE23" s="13" t="s">
        <v>18</v>
      </c>
      <c r="AF23" s="13"/>
      <c r="AG23" s="13" t="s">
        <v>18</v>
      </c>
      <c r="AH23" s="13" t="s">
        <v>18</v>
      </c>
      <c r="AI23" s="28" t="s">
        <v>18</v>
      </c>
      <c r="AJ23" s="13"/>
      <c r="AK23" s="13" t="s">
        <v>18</v>
      </c>
      <c r="AL23" s="13" t="s">
        <v>18</v>
      </c>
      <c r="AM23" s="13" t="s">
        <v>18</v>
      </c>
      <c r="AN23" s="13" t="s">
        <v>18</v>
      </c>
      <c r="AO23" s="13" t="s">
        <v>18</v>
      </c>
      <c r="AP23" s="13" t="s">
        <v>18</v>
      </c>
      <c r="AQ23" s="13" t="s">
        <v>18</v>
      </c>
      <c r="AR23" s="13" t="s">
        <v>18</v>
      </c>
      <c r="AS23" s="13" t="s">
        <v>18</v>
      </c>
      <c r="AT23" s="13" t="s">
        <v>18</v>
      </c>
      <c r="AU23" s="13" t="s">
        <v>18</v>
      </c>
      <c r="AV23" s="13" t="s">
        <v>18</v>
      </c>
      <c r="AW23" s="146">
        <v>0.21875</v>
      </c>
      <c r="AX23" s="150" t="s">
        <v>18</v>
      </c>
      <c r="AY23" s="2"/>
      <c r="AZ23" s="29" t="s">
        <v>18</v>
      </c>
      <c r="BA23" s="3" t="s">
        <v>18</v>
      </c>
      <c r="BB23" s="2"/>
      <c r="BC23" s="2">
        <v>0.29513888888888884</v>
      </c>
      <c r="BD23" s="150" t="s">
        <v>18</v>
      </c>
      <c r="BE23" s="2" t="s">
        <v>18</v>
      </c>
      <c r="BF23" s="29" t="s">
        <v>18</v>
      </c>
      <c r="BG23" s="2">
        <v>0.37847222222222221</v>
      </c>
      <c r="BH23" s="3">
        <v>0.37847222222222221</v>
      </c>
      <c r="BI23" s="2" t="s">
        <v>18</v>
      </c>
      <c r="BJ23" s="3">
        <v>0.46180555555555552</v>
      </c>
      <c r="BK23" s="150" t="s">
        <v>18</v>
      </c>
      <c r="BL23" s="29" t="s">
        <v>18</v>
      </c>
      <c r="BM23" s="2" t="s">
        <v>18</v>
      </c>
      <c r="BN23" s="2">
        <v>0.54513888888888884</v>
      </c>
      <c r="BO23" s="2" t="s">
        <v>18</v>
      </c>
      <c r="BP23" s="146">
        <v>0.62847222222222221</v>
      </c>
      <c r="BQ23" s="150" t="s">
        <v>18</v>
      </c>
      <c r="BR23" s="3" t="s">
        <v>18</v>
      </c>
      <c r="BS23" s="2" t="s">
        <v>18</v>
      </c>
      <c r="BT23" s="146">
        <v>0.71180555555555547</v>
      </c>
      <c r="BU23" s="2" t="s">
        <v>18</v>
      </c>
      <c r="BV23" s="2" t="s">
        <v>18</v>
      </c>
      <c r="BW23" s="2" t="s">
        <v>18</v>
      </c>
      <c r="BX23" s="29" t="s">
        <v>18</v>
      </c>
      <c r="BY23" s="2">
        <v>0.79513888888888884</v>
      </c>
      <c r="BZ23" s="3" t="s">
        <v>18</v>
      </c>
      <c r="CA23" s="29" t="s">
        <v>18</v>
      </c>
      <c r="CB23" s="2" t="s">
        <v>18</v>
      </c>
      <c r="CC23" s="3" t="s">
        <v>18</v>
      </c>
      <c r="CD23" s="29" t="s">
        <v>18</v>
      </c>
      <c r="CE23" s="2" t="s">
        <v>18</v>
      </c>
    </row>
    <row r="24" spans="1:83">
      <c r="A24" s="31"/>
      <c r="B24" s="7" t="s">
        <v>30</v>
      </c>
      <c r="C24" s="1">
        <v>0.22013888888888888</v>
      </c>
      <c r="D24" s="1"/>
      <c r="E24" s="1"/>
      <c r="F24" s="1">
        <v>0.24930555555555556</v>
      </c>
      <c r="G24" s="1" t="s">
        <v>18</v>
      </c>
      <c r="H24" s="1" t="s">
        <v>18</v>
      </c>
      <c r="I24" s="1">
        <v>0.27638888888888885</v>
      </c>
      <c r="J24" s="1">
        <v>0.27638888888888885</v>
      </c>
      <c r="K24" s="1" t="s">
        <v>18</v>
      </c>
      <c r="L24" s="1" t="s">
        <v>18</v>
      </c>
      <c r="M24" s="1">
        <v>0.30625000000000008</v>
      </c>
      <c r="N24" s="1">
        <v>0.31041666666666673</v>
      </c>
      <c r="O24" s="1" t="s">
        <v>18</v>
      </c>
      <c r="P24" s="1" t="s">
        <v>18</v>
      </c>
      <c r="Q24" s="1" t="str">
        <f t="shared" si="0"/>
        <v>S</v>
      </c>
      <c r="R24" s="1" t="s">
        <v>18</v>
      </c>
      <c r="S24" s="1" t="s">
        <v>18</v>
      </c>
      <c r="T24" s="1" t="s">
        <v>18</v>
      </c>
      <c r="U24" s="1">
        <v>0.37986111111111115</v>
      </c>
      <c r="V24" s="1" t="s">
        <v>18</v>
      </c>
      <c r="W24" s="1" t="s">
        <v>18</v>
      </c>
      <c r="X24" s="145">
        <v>0.46319444444444446</v>
      </c>
      <c r="Y24" s="151" t="s">
        <v>18</v>
      </c>
      <c r="Z24" s="1" t="s">
        <v>18</v>
      </c>
      <c r="AA24" s="1" t="s">
        <v>18</v>
      </c>
      <c r="AB24" s="1">
        <v>0.54652777777777772</v>
      </c>
      <c r="AC24" s="1" t="s">
        <v>18</v>
      </c>
      <c r="AD24" s="1" t="s">
        <v>18</v>
      </c>
      <c r="AE24" s="1" t="s">
        <v>18</v>
      </c>
      <c r="AF24" s="1"/>
      <c r="AG24" s="1" t="s">
        <v>18</v>
      </c>
      <c r="AH24" s="1" t="s">
        <v>18</v>
      </c>
      <c r="AI24" s="1" t="s">
        <v>18</v>
      </c>
      <c r="AJ24" s="1"/>
      <c r="AK24" s="1" t="s">
        <v>18</v>
      </c>
      <c r="AL24" s="1" t="s">
        <v>18</v>
      </c>
      <c r="AM24" s="1" t="s">
        <v>18</v>
      </c>
      <c r="AN24" s="1" t="s">
        <v>18</v>
      </c>
      <c r="AO24" s="1" t="s">
        <v>18</v>
      </c>
      <c r="AP24" s="1" t="s">
        <v>18</v>
      </c>
      <c r="AQ24" s="1" t="s">
        <v>18</v>
      </c>
      <c r="AR24" s="1" t="s">
        <v>18</v>
      </c>
      <c r="AS24" s="1" t="s">
        <v>18</v>
      </c>
      <c r="AT24" s="1" t="s">
        <v>18</v>
      </c>
      <c r="AU24" s="1" t="s">
        <v>18</v>
      </c>
      <c r="AV24" s="1" t="s">
        <v>18</v>
      </c>
      <c r="AW24" s="145">
        <v>0.22013888888888891</v>
      </c>
      <c r="AX24" s="151" t="s">
        <v>18</v>
      </c>
      <c r="AY24" s="1"/>
      <c r="AZ24" s="1" t="s">
        <v>18</v>
      </c>
      <c r="BA24" s="1" t="s">
        <v>18</v>
      </c>
      <c r="BB24" s="1"/>
      <c r="BC24" s="1">
        <v>0.29652777777777778</v>
      </c>
      <c r="BD24" s="151" t="s">
        <v>18</v>
      </c>
      <c r="BE24" s="1" t="s">
        <v>18</v>
      </c>
      <c r="BF24" s="1" t="s">
        <v>18</v>
      </c>
      <c r="BG24" s="1">
        <v>0.37986111111111115</v>
      </c>
      <c r="BH24" s="1">
        <v>0.37986111111111115</v>
      </c>
      <c r="BI24" s="1" t="s">
        <v>18</v>
      </c>
      <c r="BJ24" s="1">
        <v>0.46319444444444446</v>
      </c>
      <c r="BK24" s="151" t="s">
        <v>18</v>
      </c>
      <c r="BL24" s="1" t="s">
        <v>18</v>
      </c>
      <c r="BM24" s="1" t="s">
        <v>18</v>
      </c>
      <c r="BN24" s="1">
        <v>0.54652777777777772</v>
      </c>
      <c r="BO24" s="1" t="s">
        <v>18</v>
      </c>
      <c r="BP24" s="145">
        <v>0.62986111111111109</v>
      </c>
      <c r="BQ24" s="151" t="s">
        <v>18</v>
      </c>
      <c r="BR24" s="1" t="s">
        <v>18</v>
      </c>
      <c r="BS24" s="1" t="s">
        <v>18</v>
      </c>
      <c r="BT24" s="145">
        <v>0.71319444444444435</v>
      </c>
      <c r="BU24" s="1" t="s">
        <v>18</v>
      </c>
      <c r="BV24" s="1" t="s">
        <v>18</v>
      </c>
      <c r="BW24" s="1" t="s">
        <v>18</v>
      </c>
      <c r="BX24" s="1" t="s">
        <v>18</v>
      </c>
      <c r="BY24" s="1">
        <v>0.79652777777777772</v>
      </c>
      <c r="BZ24" s="1" t="s">
        <v>18</v>
      </c>
      <c r="CA24" s="1" t="s">
        <v>18</v>
      </c>
      <c r="CB24" s="1" t="s">
        <v>18</v>
      </c>
      <c r="CC24" s="1" t="s">
        <v>18</v>
      </c>
      <c r="CD24" s="1" t="s">
        <v>18</v>
      </c>
      <c r="CE24" s="1" t="s">
        <v>18</v>
      </c>
    </row>
    <row r="25" spans="1:83">
      <c r="A25" s="31"/>
      <c r="B25" s="8" t="s">
        <v>31</v>
      </c>
      <c r="C25" s="13">
        <v>0.22152777777777777</v>
      </c>
      <c r="D25" s="13"/>
      <c r="E25" s="13"/>
      <c r="F25" s="13">
        <v>0.25069444444444444</v>
      </c>
      <c r="G25" s="13" t="s">
        <v>18</v>
      </c>
      <c r="H25" s="13" t="s">
        <v>18</v>
      </c>
      <c r="I25" s="13">
        <v>0.27777777777777773</v>
      </c>
      <c r="J25" s="13">
        <v>0.27777777777777773</v>
      </c>
      <c r="K25" s="13" t="s">
        <v>18</v>
      </c>
      <c r="L25" s="28" t="s">
        <v>18</v>
      </c>
      <c r="M25" s="28">
        <v>0.30763888888888891</v>
      </c>
      <c r="N25" s="34">
        <v>0.3118055555555555</v>
      </c>
      <c r="O25" s="28" t="s">
        <v>18</v>
      </c>
      <c r="P25" s="13" t="s">
        <v>18</v>
      </c>
      <c r="Q25" s="13" t="str">
        <f t="shared" si="0"/>
        <v>S</v>
      </c>
      <c r="R25" s="13" t="s">
        <v>18</v>
      </c>
      <c r="S25" s="28" t="s">
        <v>18</v>
      </c>
      <c r="T25" s="34" t="s">
        <v>18</v>
      </c>
      <c r="U25" s="13">
        <v>0.38125000000000003</v>
      </c>
      <c r="V25" s="13" t="s">
        <v>18</v>
      </c>
      <c r="W25" s="13" t="s">
        <v>18</v>
      </c>
      <c r="X25" s="146">
        <v>0.46458333333333335</v>
      </c>
      <c r="Y25" s="150" t="s">
        <v>18</v>
      </c>
      <c r="Z25" s="13" t="s">
        <v>18</v>
      </c>
      <c r="AA25" s="13" t="s">
        <v>18</v>
      </c>
      <c r="AB25" s="13">
        <v>0.54791666666666661</v>
      </c>
      <c r="AC25" s="13" t="s">
        <v>18</v>
      </c>
      <c r="AD25" s="13" t="s">
        <v>18</v>
      </c>
      <c r="AE25" s="13" t="s">
        <v>18</v>
      </c>
      <c r="AF25" s="13"/>
      <c r="AG25" s="13" t="s">
        <v>18</v>
      </c>
      <c r="AH25" s="13" t="s">
        <v>18</v>
      </c>
      <c r="AI25" s="28" t="s">
        <v>18</v>
      </c>
      <c r="AJ25" s="13"/>
      <c r="AK25" s="13" t="s">
        <v>18</v>
      </c>
      <c r="AL25" s="13" t="s">
        <v>18</v>
      </c>
      <c r="AM25" s="13" t="s">
        <v>18</v>
      </c>
      <c r="AN25" s="13" t="s">
        <v>18</v>
      </c>
      <c r="AO25" s="13" t="s">
        <v>18</v>
      </c>
      <c r="AP25" s="13" t="s">
        <v>18</v>
      </c>
      <c r="AQ25" s="13" t="s">
        <v>18</v>
      </c>
      <c r="AR25" s="13" t="s">
        <v>18</v>
      </c>
      <c r="AS25" s="13" t="s">
        <v>18</v>
      </c>
      <c r="AT25" s="13" t="s">
        <v>18</v>
      </c>
      <c r="AU25" s="13" t="s">
        <v>18</v>
      </c>
      <c r="AV25" s="13" t="s">
        <v>18</v>
      </c>
      <c r="AW25" s="146">
        <v>0.2215277777777778</v>
      </c>
      <c r="AX25" s="150" t="s">
        <v>18</v>
      </c>
      <c r="AY25" s="2"/>
      <c r="AZ25" s="29" t="s">
        <v>18</v>
      </c>
      <c r="BA25" s="3" t="s">
        <v>18</v>
      </c>
      <c r="BB25" s="2"/>
      <c r="BC25" s="2">
        <v>0.29791666666666666</v>
      </c>
      <c r="BD25" s="150" t="s">
        <v>18</v>
      </c>
      <c r="BE25" s="2" t="s">
        <v>18</v>
      </c>
      <c r="BF25" s="29" t="s">
        <v>18</v>
      </c>
      <c r="BG25" s="2">
        <v>0.38125000000000003</v>
      </c>
      <c r="BH25" s="3">
        <v>0.38125000000000003</v>
      </c>
      <c r="BI25" s="2" t="s">
        <v>18</v>
      </c>
      <c r="BJ25" s="3">
        <v>0.46458333333333335</v>
      </c>
      <c r="BK25" s="150" t="s">
        <v>18</v>
      </c>
      <c r="BL25" s="29" t="s">
        <v>18</v>
      </c>
      <c r="BM25" s="2" t="s">
        <v>18</v>
      </c>
      <c r="BN25" s="2">
        <v>0.54791666666666661</v>
      </c>
      <c r="BO25" s="2" t="s">
        <v>18</v>
      </c>
      <c r="BP25" s="146">
        <v>0.63124999999999998</v>
      </c>
      <c r="BQ25" s="150" t="s">
        <v>18</v>
      </c>
      <c r="BR25" s="3" t="s">
        <v>18</v>
      </c>
      <c r="BS25" s="2" t="s">
        <v>18</v>
      </c>
      <c r="BT25" s="146">
        <v>0.71458333333333324</v>
      </c>
      <c r="BU25" s="2" t="s">
        <v>18</v>
      </c>
      <c r="BV25" s="2" t="s">
        <v>18</v>
      </c>
      <c r="BW25" s="2" t="s">
        <v>18</v>
      </c>
      <c r="BX25" s="29" t="s">
        <v>18</v>
      </c>
      <c r="BY25" s="2">
        <v>0.79791666666666661</v>
      </c>
      <c r="BZ25" s="3" t="s">
        <v>18</v>
      </c>
      <c r="CA25" s="29" t="s">
        <v>18</v>
      </c>
      <c r="CB25" s="2" t="s">
        <v>18</v>
      </c>
      <c r="CC25" s="3" t="s">
        <v>18</v>
      </c>
      <c r="CD25" s="29" t="s">
        <v>18</v>
      </c>
      <c r="CE25" s="2" t="s">
        <v>18</v>
      </c>
    </row>
    <row r="26" spans="1:83">
      <c r="A26" s="31"/>
      <c r="B26" s="7" t="s">
        <v>32</v>
      </c>
      <c r="C26" s="1" t="s">
        <v>18</v>
      </c>
      <c r="D26" s="1"/>
      <c r="E26" s="1"/>
      <c r="F26" s="1" t="s">
        <v>18</v>
      </c>
      <c r="G26" s="1">
        <v>0.25625000000000003</v>
      </c>
      <c r="H26" s="1">
        <v>0.26319444444444445</v>
      </c>
      <c r="I26" s="1" t="s">
        <v>18</v>
      </c>
      <c r="J26" s="1" t="s">
        <v>18</v>
      </c>
      <c r="K26" s="1">
        <v>0.29166666666666669</v>
      </c>
      <c r="L26" s="1">
        <v>0.30555555555555558</v>
      </c>
      <c r="M26" s="1" t="s">
        <v>18</v>
      </c>
      <c r="N26" s="1" t="s">
        <v>18</v>
      </c>
      <c r="O26" s="1">
        <v>0.32500000000000001</v>
      </c>
      <c r="P26" s="1">
        <v>0.33680555555555552</v>
      </c>
      <c r="Q26" s="1">
        <f t="shared" si="0"/>
        <v>0.33888888888888885</v>
      </c>
      <c r="R26" s="1">
        <v>0.35069444444444442</v>
      </c>
      <c r="S26" s="1">
        <v>0.3666666666666667</v>
      </c>
      <c r="T26" s="1">
        <v>0.3666666666666667</v>
      </c>
      <c r="U26" s="1" t="s">
        <v>18</v>
      </c>
      <c r="V26" s="1">
        <v>0.39444444444444443</v>
      </c>
      <c r="W26" s="1">
        <v>0.41597222222222224</v>
      </c>
      <c r="X26" s="145" t="s">
        <v>18</v>
      </c>
      <c r="Y26" s="151">
        <f>Y22+Z26-Z22</f>
        <v>0.46180555555555558</v>
      </c>
      <c r="Z26" s="1">
        <v>0.49930555555555556</v>
      </c>
      <c r="AA26" s="1">
        <v>0.52708333333333335</v>
      </c>
      <c r="AB26" s="1" t="s">
        <v>18</v>
      </c>
      <c r="AC26" s="1">
        <v>0.56874999999999998</v>
      </c>
      <c r="AD26" s="1">
        <v>0.6</v>
      </c>
      <c r="AE26" s="1">
        <v>0.61041666666666694</v>
      </c>
      <c r="AF26" s="1"/>
      <c r="AG26" s="1">
        <v>0.63750000000000007</v>
      </c>
      <c r="AH26" s="1">
        <v>0.65208333333333335</v>
      </c>
      <c r="AI26" s="1">
        <v>0.66180555555555554</v>
      </c>
      <c r="AJ26" s="1"/>
      <c r="AK26" s="1">
        <v>0.68611111111111101</v>
      </c>
      <c r="AL26" s="1">
        <v>0.69374999999999998</v>
      </c>
      <c r="AM26" s="1">
        <v>0.7104166666666667</v>
      </c>
      <c r="AN26" s="1">
        <v>0.71458333333333324</v>
      </c>
      <c r="AO26" s="1">
        <v>0.73541666666666661</v>
      </c>
      <c r="AP26" s="1">
        <v>0.75624999999999998</v>
      </c>
      <c r="AQ26" s="1">
        <v>0.79097222222222219</v>
      </c>
      <c r="AR26" s="1">
        <v>0.81874999999999998</v>
      </c>
      <c r="AS26" s="1">
        <v>0.86041666666666694</v>
      </c>
      <c r="AT26" s="1">
        <v>0.88055555555555554</v>
      </c>
      <c r="AU26" s="1">
        <v>0.88819444444444451</v>
      </c>
      <c r="AV26" s="1">
        <v>0.93333333333333324</v>
      </c>
      <c r="AW26" s="145" t="s">
        <v>18</v>
      </c>
      <c r="AX26" s="151">
        <f>AX22+1/1440</f>
        <v>0.21875</v>
      </c>
      <c r="AY26" s="1"/>
      <c r="AZ26" s="1">
        <v>0.2590277777777778</v>
      </c>
      <c r="BA26" s="1">
        <v>0.26319444444444445</v>
      </c>
      <c r="BB26" s="1"/>
      <c r="BC26" s="1" t="s">
        <v>18</v>
      </c>
      <c r="BD26" s="151">
        <f>BD22+BE26-BE22</f>
        <v>0.29097222222222213</v>
      </c>
      <c r="BE26" s="1">
        <v>0.33680555555555552</v>
      </c>
      <c r="BF26" s="1">
        <v>0.36319444444444443</v>
      </c>
      <c r="BG26" s="1" t="s">
        <v>18</v>
      </c>
      <c r="BH26" s="1" t="s">
        <v>18</v>
      </c>
      <c r="BI26" s="1">
        <v>0.40208333333333335</v>
      </c>
      <c r="BJ26" s="1" t="s">
        <v>18</v>
      </c>
      <c r="BK26" s="151">
        <f>BK22+BI26-BI22</f>
        <v>0.45763888888888882</v>
      </c>
      <c r="BL26" s="1">
        <v>0.47083333333333338</v>
      </c>
      <c r="BM26" s="1">
        <v>0.48541666666666666</v>
      </c>
      <c r="BN26" s="1" t="s">
        <v>18</v>
      </c>
      <c r="BO26" s="1">
        <v>0.56875000000000009</v>
      </c>
      <c r="BP26" s="145" t="s">
        <v>18</v>
      </c>
      <c r="BQ26" s="151">
        <f>BQ22+BR26-BR22</f>
        <v>0.62638888888888899</v>
      </c>
      <c r="BR26" s="1">
        <v>0.65138888888888891</v>
      </c>
      <c r="BS26" s="1">
        <v>0.65208333333333335</v>
      </c>
      <c r="BT26" s="145" t="s">
        <v>18</v>
      </c>
      <c r="BU26" s="1">
        <f>BU22+BW26-BW22</f>
        <v>0.71180555555555547</v>
      </c>
      <c r="BV26" s="1">
        <v>0.73125000000000007</v>
      </c>
      <c r="BW26" s="1">
        <v>0.73541666666666661</v>
      </c>
      <c r="BX26" s="1">
        <v>0.77500000000000002</v>
      </c>
      <c r="BY26" s="1" t="s">
        <v>18</v>
      </c>
      <c r="BZ26" s="1">
        <f>BZ22+1/1440</f>
        <v>0.79513888888888884</v>
      </c>
      <c r="CA26" s="1">
        <f>CA22+BZ26-BZ22</f>
        <v>0.7909722222222223</v>
      </c>
      <c r="CB26" s="1">
        <v>0.81874999999999998</v>
      </c>
      <c r="CC26" s="1">
        <v>0.88819444444444451</v>
      </c>
      <c r="CD26" s="1">
        <v>0.88819444444444451</v>
      </c>
      <c r="CE26" s="1">
        <v>0.92986111111111114</v>
      </c>
    </row>
    <row r="27" spans="1:83">
      <c r="A27" s="31"/>
      <c r="B27" s="8" t="s">
        <v>33</v>
      </c>
      <c r="C27" s="13" t="s">
        <v>18</v>
      </c>
      <c r="D27" s="13"/>
      <c r="E27" s="13"/>
      <c r="F27" s="13" t="s">
        <v>18</v>
      </c>
      <c r="G27" s="13" t="s">
        <v>18</v>
      </c>
      <c r="H27" s="13">
        <v>0.2638888888888889</v>
      </c>
      <c r="I27" s="13" t="s">
        <v>18</v>
      </c>
      <c r="J27" s="13" t="s">
        <v>18</v>
      </c>
      <c r="K27" s="13">
        <v>0.29236111111111113</v>
      </c>
      <c r="L27" s="28">
        <v>0.30624999999999997</v>
      </c>
      <c r="M27" s="28" t="s">
        <v>18</v>
      </c>
      <c r="N27" s="34" t="s">
        <v>18</v>
      </c>
      <c r="O27" s="28" t="s">
        <v>18</v>
      </c>
      <c r="P27" s="13">
        <v>0.33749999999999997</v>
      </c>
      <c r="Q27" s="13">
        <f t="shared" si="0"/>
        <v>0.33958333333333329</v>
      </c>
      <c r="R27" s="13" t="s">
        <v>18</v>
      </c>
      <c r="S27" s="28" t="s">
        <v>18</v>
      </c>
      <c r="T27" s="34" t="s">
        <v>18</v>
      </c>
      <c r="U27" s="13" t="s">
        <v>18</v>
      </c>
      <c r="V27" s="13" t="s">
        <v>18</v>
      </c>
      <c r="W27" s="13">
        <v>0.41666666666666669</v>
      </c>
      <c r="X27" s="146" t="s">
        <v>18</v>
      </c>
      <c r="Y27" s="150">
        <f t="shared" ref="Y27:Y28" si="5">Y26+Z27-Z26</f>
        <v>0.46250000000000002</v>
      </c>
      <c r="Z27" s="13">
        <v>0.5</v>
      </c>
      <c r="AA27" s="13">
        <v>0.52777777777777779</v>
      </c>
      <c r="AB27" s="13" t="s">
        <v>18</v>
      </c>
      <c r="AC27" s="13">
        <v>0.56944444444444442</v>
      </c>
      <c r="AD27" s="13">
        <v>0.60069444444444442</v>
      </c>
      <c r="AE27" s="13">
        <v>0.61111111111111138</v>
      </c>
      <c r="AF27" s="13"/>
      <c r="AG27" s="13" t="s">
        <v>18</v>
      </c>
      <c r="AH27" s="13">
        <v>0.65277777777777779</v>
      </c>
      <c r="AI27" s="28" t="s">
        <v>18</v>
      </c>
      <c r="AJ27" s="13"/>
      <c r="AK27" s="13" t="s">
        <v>18</v>
      </c>
      <c r="AL27" s="13">
        <v>0.69444444444444442</v>
      </c>
      <c r="AM27" s="13" t="s">
        <v>18</v>
      </c>
      <c r="AN27" s="13">
        <v>0.71527777777777768</v>
      </c>
      <c r="AO27" s="13">
        <v>0.73611111111111105</v>
      </c>
      <c r="AP27" s="13">
        <v>0.75694444444444442</v>
      </c>
      <c r="AQ27" s="13">
        <v>0.79166666666666663</v>
      </c>
      <c r="AR27" s="13">
        <v>0.81944444444444442</v>
      </c>
      <c r="AS27" s="13">
        <v>0.86111111111111138</v>
      </c>
      <c r="AT27" s="13" t="s">
        <v>18</v>
      </c>
      <c r="AU27" s="13">
        <v>0.88888888888888895</v>
      </c>
      <c r="AV27" s="13">
        <v>0.93402777777777768</v>
      </c>
      <c r="AW27" s="146" t="s">
        <v>18</v>
      </c>
      <c r="AX27" s="150">
        <f t="shared" ref="AX27:AX28" si="6">AX26+1/1440</f>
        <v>0.21944444444444444</v>
      </c>
      <c r="AY27" s="2"/>
      <c r="AZ27" s="29" t="s">
        <v>18</v>
      </c>
      <c r="BA27" s="3">
        <v>0.2638888888888889</v>
      </c>
      <c r="BB27" s="2"/>
      <c r="BC27" s="2" t="s">
        <v>18</v>
      </c>
      <c r="BD27" s="150">
        <f t="shared" ref="BD27:BD28" si="7">BD26+BE27-BE26</f>
        <v>0.29166666666666657</v>
      </c>
      <c r="BE27" s="2">
        <v>0.33749999999999997</v>
      </c>
      <c r="BF27" s="29" t="s">
        <v>18</v>
      </c>
      <c r="BG27" s="2" t="s">
        <v>18</v>
      </c>
      <c r="BH27" s="3" t="s">
        <v>18</v>
      </c>
      <c r="BI27" s="2">
        <v>0.40277777777777779</v>
      </c>
      <c r="BJ27" s="3" t="s">
        <v>18</v>
      </c>
      <c r="BK27" s="150">
        <f t="shared" ref="BK27:BK30" si="8">BK26+BI27-BI26</f>
        <v>0.45833333333333326</v>
      </c>
      <c r="BL27" s="29" t="s">
        <v>18</v>
      </c>
      <c r="BM27" s="2">
        <v>0.4861111111111111</v>
      </c>
      <c r="BN27" s="2" t="s">
        <v>18</v>
      </c>
      <c r="BO27" s="2">
        <v>0.56944444444444453</v>
      </c>
      <c r="BP27" s="146" t="s">
        <v>18</v>
      </c>
      <c r="BQ27" s="150">
        <f t="shared" ref="BQ27:BQ30" si="9">BQ26+BS27-BS26</f>
        <v>0.62708333333333344</v>
      </c>
      <c r="BR27" s="3" t="s">
        <v>18</v>
      </c>
      <c r="BS27" s="2">
        <v>0.65277777777777779</v>
      </c>
      <c r="BT27" s="146" t="s">
        <v>18</v>
      </c>
      <c r="BU27" s="2">
        <f t="shared" ref="BU27:BU28" si="10">BU26+BW27-BW26</f>
        <v>0.71249999999999991</v>
      </c>
      <c r="BV27" s="2" t="s">
        <v>18</v>
      </c>
      <c r="BW27" s="2">
        <v>0.73611111111111105</v>
      </c>
      <c r="BX27" s="29" t="s">
        <v>18</v>
      </c>
      <c r="BY27" s="2" t="s">
        <v>18</v>
      </c>
      <c r="BZ27" s="3">
        <f t="shared" ref="BZ27:BZ28" si="11">BZ26+1/1440</f>
        <v>0.79583333333333328</v>
      </c>
      <c r="CA27" s="29">
        <f t="shared" ref="CA27:CA28" si="12">CA26+BZ27-BZ26</f>
        <v>0.79166666666666674</v>
      </c>
      <c r="CB27" s="2">
        <v>0.81944444444444442</v>
      </c>
      <c r="CC27" s="3">
        <v>0.88888888888888895</v>
      </c>
      <c r="CD27" s="29">
        <v>0.88888888888888895</v>
      </c>
      <c r="CE27" s="2">
        <v>0.93055555555555558</v>
      </c>
    </row>
    <row r="28" spans="1:83">
      <c r="A28" s="31"/>
      <c r="B28" s="7" t="s">
        <v>34</v>
      </c>
      <c r="C28" s="1">
        <v>0.22222222222222221</v>
      </c>
      <c r="D28" s="1"/>
      <c r="E28" s="1"/>
      <c r="F28" s="1">
        <v>0.25138888888888888</v>
      </c>
      <c r="G28" s="1" t="s">
        <v>18</v>
      </c>
      <c r="H28" s="1">
        <v>0.26458333333333334</v>
      </c>
      <c r="I28" s="1">
        <v>0.27847222222222218</v>
      </c>
      <c r="J28" s="1">
        <v>0.27847222222222218</v>
      </c>
      <c r="K28" s="1">
        <v>0.29305555555555557</v>
      </c>
      <c r="L28" s="1">
        <v>0.30694444444444441</v>
      </c>
      <c r="M28" s="1">
        <v>0.30833333333333335</v>
      </c>
      <c r="N28" s="1">
        <v>0.31249999999999989</v>
      </c>
      <c r="O28" s="1" t="s">
        <v>18</v>
      </c>
      <c r="P28" s="1">
        <v>0.33819444444444441</v>
      </c>
      <c r="Q28" s="1">
        <f t="shared" si="0"/>
        <v>0.34027777777777773</v>
      </c>
      <c r="R28" s="1" t="s">
        <v>18</v>
      </c>
      <c r="S28" s="1" t="s">
        <v>18</v>
      </c>
      <c r="T28" s="1" t="s">
        <v>18</v>
      </c>
      <c r="U28" s="1">
        <v>0.38194444444444448</v>
      </c>
      <c r="V28" s="1" t="s">
        <v>18</v>
      </c>
      <c r="W28" s="1">
        <v>0.41736111111111113</v>
      </c>
      <c r="X28" s="1">
        <v>0.46527777777777779</v>
      </c>
      <c r="Y28" s="151">
        <f t="shared" si="5"/>
        <v>0.46319444444444446</v>
      </c>
      <c r="Z28" s="1">
        <v>0.50069444444444444</v>
      </c>
      <c r="AA28" s="1">
        <v>0.52847222222222223</v>
      </c>
      <c r="AB28" s="1">
        <v>0.54861111111111105</v>
      </c>
      <c r="AC28" s="1">
        <v>0.57013888888888886</v>
      </c>
      <c r="AD28" s="1">
        <v>0.60138888888888886</v>
      </c>
      <c r="AE28" s="1">
        <v>0.61180555555555582</v>
      </c>
      <c r="AF28" s="1"/>
      <c r="AG28" s="1" t="s">
        <v>18</v>
      </c>
      <c r="AH28" s="1">
        <v>0.65347222222222223</v>
      </c>
      <c r="AI28" s="1" t="s">
        <v>18</v>
      </c>
      <c r="AJ28" s="1"/>
      <c r="AK28" s="1" t="s">
        <v>18</v>
      </c>
      <c r="AL28" s="1">
        <v>0.69513888888888886</v>
      </c>
      <c r="AM28" s="1" t="s">
        <v>18</v>
      </c>
      <c r="AN28" s="1">
        <v>0.71597222222222212</v>
      </c>
      <c r="AO28" s="1">
        <v>0.73680555555555549</v>
      </c>
      <c r="AP28" s="1">
        <v>0.75763888888888886</v>
      </c>
      <c r="AQ28" s="1">
        <v>0.79236111111111107</v>
      </c>
      <c r="AR28" s="1">
        <v>0.82013888888888886</v>
      </c>
      <c r="AS28" s="1">
        <v>0.86180555555555582</v>
      </c>
      <c r="AT28" s="1" t="s">
        <v>18</v>
      </c>
      <c r="AU28" s="1">
        <v>0.88958333333333339</v>
      </c>
      <c r="AV28" s="1">
        <v>0.93472222222222212</v>
      </c>
      <c r="AW28" s="1">
        <v>0.22222222222222224</v>
      </c>
      <c r="AX28" s="151">
        <f t="shared" si="6"/>
        <v>0.22013888888888888</v>
      </c>
      <c r="AY28" s="1"/>
      <c r="AZ28" s="1" t="s">
        <v>18</v>
      </c>
      <c r="BA28" s="1">
        <v>0.26458333333333334</v>
      </c>
      <c r="BB28" s="1"/>
      <c r="BC28" s="1">
        <v>0.2986111111111111</v>
      </c>
      <c r="BD28" s="151">
        <f t="shared" si="7"/>
        <v>0.29236111111111102</v>
      </c>
      <c r="BE28" s="1">
        <v>0.33819444444444441</v>
      </c>
      <c r="BF28" s="1" t="s">
        <v>18</v>
      </c>
      <c r="BG28" s="1">
        <v>0.38194444444444448</v>
      </c>
      <c r="BH28" s="1">
        <v>0.38194444444444448</v>
      </c>
      <c r="BI28" s="1">
        <v>0.40347222222222223</v>
      </c>
      <c r="BJ28" s="1">
        <v>0.46527777777777779</v>
      </c>
      <c r="BK28" s="151">
        <f t="shared" si="8"/>
        <v>0.4590277777777777</v>
      </c>
      <c r="BL28" s="1" t="s">
        <v>18</v>
      </c>
      <c r="BM28" s="1">
        <v>0.48680555555555555</v>
      </c>
      <c r="BN28" s="1">
        <v>0.54861111111111105</v>
      </c>
      <c r="BO28" s="1">
        <v>0.57013888888888897</v>
      </c>
      <c r="BP28" s="1">
        <v>0.63194444444444442</v>
      </c>
      <c r="BQ28" s="151">
        <f t="shared" si="9"/>
        <v>0.62777777777777788</v>
      </c>
      <c r="BR28" s="1" t="s">
        <v>18</v>
      </c>
      <c r="BS28" s="1">
        <v>0.65347222222222223</v>
      </c>
      <c r="BT28" s="1">
        <v>0.71527777777777768</v>
      </c>
      <c r="BU28" s="1">
        <f t="shared" si="10"/>
        <v>0.71319444444444435</v>
      </c>
      <c r="BV28" s="1" t="s">
        <v>18</v>
      </c>
      <c r="BW28" s="1">
        <v>0.73680555555555549</v>
      </c>
      <c r="BX28" s="1" t="s">
        <v>18</v>
      </c>
      <c r="BY28" s="1">
        <v>0.79861111111111105</v>
      </c>
      <c r="BZ28" s="1">
        <f t="shared" si="11"/>
        <v>0.79652777777777772</v>
      </c>
      <c r="CA28" s="1">
        <f t="shared" si="12"/>
        <v>0.79236111111111118</v>
      </c>
      <c r="CB28" s="1">
        <v>0.82013888888888886</v>
      </c>
      <c r="CC28" s="1">
        <v>0.88958333333333339</v>
      </c>
      <c r="CD28" s="1">
        <v>0.88958333333333339</v>
      </c>
      <c r="CE28" s="1">
        <v>0.93125000000000002</v>
      </c>
    </row>
    <row r="29" spans="1:83" ht="15.75" thickBot="1">
      <c r="A29" s="31"/>
      <c r="B29" s="184" t="s">
        <v>35</v>
      </c>
      <c r="C29" s="185">
        <v>0.22361111111111112</v>
      </c>
      <c r="D29" s="185"/>
      <c r="E29" s="185"/>
      <c r="F29" s="185">
        <v>0.25277777777777777</v>
      </c>
      <c r="G29" s="185">
        <v>0.25763888888888886</v>
      </c>
      <c r="H29" s="185">
        <v>0.26597222222222228</v>
      </c>
      <c r="I29" s="13">
        <v>0.28055555555555556</v>
      </c>
      <c r="J29" s="13">
        <v>0.28055555555555556</v>
      </c>
      <c r="K29" s="185">
        <v>0.29444444444444445</v>
      </c>
      <c r="L29" s="28">
        <v>0.30833333333333335</v>
      </c>
      <c r="M29" s="28">
        <v>0.30972222222222229</v>
      </c>
      <c r="N29" s="34">
        <v>0.31388888888888888</v>
      </c>
      <c r="O29" s="186">
        <v>0.3263888888888889</v>
      </c>
      <c r="P29" s="185">
        <v>0.34027777777777779</v>
      </c>
      <c r="Q29" s="185">
        <f t="shared" si="0"/>
        <v>0.34236111111111112</v>
      </c>
      <c r="R29" s="185">
        <v>0.35208333333333336</v>
      </c>
      <c r="S29" s="186">
        <v>0.36805555555555558</v>
      </c>
      <c r="T29" s="187">
        <v>0.36805555555555558</v>
      </c>
      <c r="U29" s="185">
        <v>0.38333333333333336</v>
      </c>
      <c r="V29" s="185">
        <v>0.39583333333333331</v>
      </c>
      <c r="W29" s="185">
        <v>0.41875000000000007</v>
      </c>
      <c r="X29" s="185">
        <v>0.46666666666666667</v>
      </c>
      <c r="Y29" s="188">
        <f t="shared" ref="Y29:Y51" si="13">Y28+X29-X28</f>
        <v>0.46458333333333335</v>
      </c>
      <c r="Z29" s="185">
        <v>0.50208333333333333</v>
      </c>
      <c r="AA29" s="185">
        <v>0.52986111111111112</v>
      </c>
      <c r="AB29" s="185">
        <v>0.55000000000000004</v>
      </c>
      <c r="AC29" s="185">
        <v>0.57152777777777775</v>
      </c>
      <c r="AD29" s="185">
        <v>0.60277777777777775</v>
      </c>
      <c r="AE29" s="185">
        <v>0.61319444444444471</v>
      </c>
      <c r="AF29" s="185"/>
      <c r="AG29" s="185">
        <v>0.63888888888888884</v>
      </c>
      <c r="AH29" s="185">
        <v>0.65486111111111112</v>
      </c>
      <c r="AI29" s="186">
        <v>0.66319444444444442</v>
      </c>
      <c r="AJ29" s="185"/>
      <c r="AK29" s="185">
        <v>0.6875</v>
      </c>
      <c r="AL29" s="185">
        <v>0.69652777777777775</v>
      </c>
      <c r="AM29" s="185">
        <v>0.71180555555555558</v>
      </c>
      <c r="AN29" s="185">
        <v>0.71736111111111112</v>
      </c>
      <c r="AO29" s="185">
        <v>0.73819444444444438</v>
      </c>
      <c r="AP29" s="185">
        <v>0.75902777777777775</v>
      </c>
      <c r="AQ29" s="185">
        <v>0.79374999999999996</v>
      </c>
      <c r="AR29" s="185">
        <v>0.82152777777777775</v>
      </c>
      <c r="AS29" s="185">
        <v>0.86319444444444471</v>
      </c>
      <c r="AT29" s="185">
        <v>0.88194444444444442</v>
      </c>
      <c r="AU29" s="185">
        <v>0.89097222222222228</v>
      </c>
      <c r="AV29" s="185">
        <v>0.93611111111111101</v>
      </c>
      <c r="AW29" s="189">
        <v>0.22361111111111112</v>
      </c>
      <c r="AX29" s="188">
        <f t="shared" ref="AX29:AX44" si="14">AX28+AW29-AW28</f>
        <v>0.22152777777777774</v>
      </c>
      <c r="AY29" s="189"/>
      <c r="AZ29" s="190">
        <v>0.26041666666666669</v>
      </c>
      <c r="BA29" s="191">
        <v>0.26597222222222228</v>
      </c>
      <c r="BB29" s="189"/>
      <c r="BC29" s="189">
        <v>0.3</v>
      </c>
      <c r="BD29" s="188">
        <f t="shared" si="1"/>
        <v>0.2937499999999999</v>
      </c>
      <c r="BE29" s="189">
        <v>0.34027777777777779</v>
      </c>
      <c r="BF29" s="190">
        <v>0.36458333333333331</v>
      </c>
      <c r="BG29" s="189">
        <v>0.38333333333333336</v>
      </c>
      <c r="BH29" s="191">
        <v>0.38333333333333336</v>
      </c>
      <c r="BI29" s="189">
        <v>0.40486111111111117</v>
      </c>
      <c r="BJ29" s="191">
        <v>0.46666666666666667</v>
      </c>
      <c r="BK29" s="188">
        <f t="shared" si="8"/>
        <v>0.4604166666666667</v>
      </c>
      <c r="BL29" s="190">
        <v>0.47222222222222221</v>
      </c>
      <c r="BM29" s="189">
        <v>0.48819444444444443</v>
      </c>
      <c r="BN29" s="189">
        <v>0.55000000000000004</v>
      </c>
      <c r="BO29" s="189">
        <v>0.57152777777777786</v>
      </c>
      <c r="BP29" s="189">
        <v>0.63333333333333341</v>
      </c>
      <c r="BQ29" s="188">
        <f t="shared" si="9"/>
        <v>0.62916666666666687</v>
      </c>
      <c r="BR29" s="191">
        <v>0.65277777777777779</v>
      </c>
      <c r="BS29" s="189">
        <v>0.65486111111111112</v>
      </c>
      <c r="BT29" s="189">
        <v>0.71666666666666667</v>
      </c>
      <c r="BU29" s="189">
        <f>BU28+BT29-BT28</f>
        <v>0.71458333333333335</v>
      </c>
      <c r="BV29" s="189">
        <v>0.73263888888888884</v>
      </c>
      <c r="BW29" s="189">
        <v>0.73819444444444438</v>
      </c>
      <c r="BX29" s="190">
        <v>0.77638888888888891</v>
      </c>
      <c r="BY29" s="189">
        <v>0.8</v>
      </c>
      <c r="BZ29" s="191">
        <f t="shared" ref="BZ29:CA51" si="15">BZ28+BY29-BY28</f>
        <v>0.79791666666666672</v>
      </c>
      <c r="CA29" s="190">
        <f t="shared" si="15"/>
        <v>0.79375000000000018</v>
      </c>
      <c r="CB29" s="189">
        <v>0.82152777777777775</v>
      </c>
      <c r="CC29" s="191">
        <v>0.89097222222222228</v>
      </c>
      <c r="CD29" s="190">
        <v>0.89097222222222228</v>
      </c>
      <c r="CE29" s="189">
        <v>0.93263888888888891</v>
      </c>
    </row>
    <row r="30" spans="1:83">
      <c r="A30" s="31"/>
      <c r="B30" s="181" t="s">
        <v>35</v>
      </c>
      <c r="C30" s="182">
        <v>0.22569444444444445</v>
      </c>
      <c r="D30" s="182"/>
      <c r="E30" s="182"/>
      <c r="F30" s="182">
        <v>0.25347222222222221</v>
      </c>
      <c r="G30" s="182">
        <v>0.25763888888888886</v>
      </c>
      <c r="H30" s="182">
        <v>0.2673611111111111</v>
      </c>
      <c r="I30" s="1">
        <v>0.28125</v>
      </c>
      <c r="J30" s="1">
        <v>0.28125</v>
      </c>
      <c r="K30" s="182">
        <v>0.29652777777777778</v>
      </c>
      <c r="L30" s="1">
        <v>0.30902777777777779</v>
      </c>
      <c r="M30" s="1">
        <v>0.3125</v>
      </c>
      <c r="N30" s="1">
        <v>0.3166666666666666</v>
      </c>
      <c r="O30" s="182">
        <v>0.3263888888888889</v>
      </c>
      <c r="P30" s="182">
        <v>0.34027777777777773</v>
      </c>
      <c r="Q30" s="182">
        <f t="shared" si="0"/>
        <v>0.34236111111111106</v>
      </c>
      <c r="R30" s="182">
        <v>0.35208333333333336</v>
      </c>
      <c r="S30" s="182">
        <v>0.36805555555555558</v>
      </c>
      <c r="T30" s="182">
        <v>0.36805555555555558</v>
      </c>
      <c r="U30" s="182">
        <v>0.38541666666666702</v>
      </c>
      <c r="V30" s="182">
        <v>0.39583333333333331</v>
      </c>
      <c r="W30" s="182">
        <v>0.41875000000000001</v>
      </c>
      <c r="X30" s="182">
        <v>0.46875</v>
      </c>
      <c r="Y30" s="183">
        <f>Y29+X30-X29</f>
        <v>0.46666666666666667</v>
      </c>
      <c r="Z30" s="182">
        <v>0.50347222222222221</v>
      </c>
      <c r="AA30" s="182">
        <v>0.53125</v>
      </c>
      <c r="AB30" s="182">
        <v>0.55208333333333337</v>
      </c>
      <c r="AC30" s="182">
        <v>0.57291666666666663</v>
      </c>
      <c r="AD30" s="182">
        <v>0.60277777777777786</v>
      </c>
      <c r="AE30" s="182">
        <v>0.61458333333333304</v>
      </c>
      <c r="AF30" s="182"/>
      <c r="AG30" s="182">
        <v>0.63888888888888884</v>
      </c>
      <c r="AH30" s="182">
        <v>0.65625</v>
      </c>
      <c r="AI30" s="182">
        <v>0.66319444444444442</v>
      </c>
      <c r="AJ30" s="182"/>
      <c r="AK30" s="182">
        <v>0.6875</v>
      </c>
      <c r="AL30" s="182">
        <v>0.69791666666666696</v>
      </c>
      <c r="AM30" s="182">
        <v>0.71180555555555558</v>
      </c>
      <c r="AN30" s="182"/>
      <c r="AO30" s="182"/>
      <c r="AP30" s="182"/>
      <c r="AQ30" s="182"/>
      <c r="AR30" s="182"/>
      <c r="AS30" s="182"/>
      <c r="AT30" s="182">
        <v>0.88194444444444442</v>
      </c>
      <c r="AU30" s="182">
        <v>0.89236111111111116</v>
      </c>
      <c r="AV30" s="182">
        <v>0.93611111111111112</v>
      </c>
      <c r="AW30" s="182">
        <v>0.22569444444444445</v>
      </c>
      <c r="AX30" s="183">
        <f>AX29+AW30-AW29</f>
        <v>0.22361111111111107</v>
      </c>
      <c r="AY30" s="182"/>
      <c r="AZ30" s="182">
        <v>0.26041666666666669</v>
      </c>
      <c r="BA30" s="182">
        <v>0.2673611111111111</v>
      </c>
      <c r="BB30" s="182">
        <v>0.28125</v>
      </c>
      <c r="BC30" s="182">
        <v>0.30208333333333331</v>
      </c>
      <c r="BD30" s="183">
        <f>BD29+BC30-BC29</f>
        <v>0.29583333333333323</v>
      </c>
      <c r="BE30" s="182">
        <v>0.34027777777777773</v>
      </c>
      <c r="BF30" s="182">
        <v>0.36458333333333331</v>
      </c>
      <c r="BG30" s="182">
        <v>0.38541666666666702</v>
      </c>
      <c r="BH30" s="182">
        <v>0.38541666666666702</v>
      </c>
      <c r="BI30" s="182">
        <v>0.40625</v>
      </c>
      <c r="BJ30" s="182">
        <v>0.46875</v>
      </c>
      <c r="BK30" s="183">
        <f t="shared" si="8"/>
        <v>0.46180555555555552</v>
      </c>
      <c r="BL30" s="182">
        <v>0.47222222222222221</v>
      </c>
      <c r="BM30" s="182">
        <v>0.48958333333333331</v>
      </c>
      <c r="BN30" s="182">
        <v>0.55208333333333337</v>
      </c>
      <c r="BO30" s="182">
        <v>0.57291666666666674</v>
      </c>
      <c r="BP30" s="182">
        <v>0.63541666666666663</v>
      </c>
      <c r="BQ30" s="183">
        <f t="shared" si="9"/>
        <v>0.63055555555555576</v>
      </c>
      <c r="BR30" s="182">
        <v>0.65277777777777779</v>
      </c>
      <c r="BS30" s="182">
        <v>0.65625</v>
      </c>
      <c r="BT30" s="182">
        <v>0.71875</v>
      </c>
      <c r="BU30" s="182">
        <f>BU29+BT30-BT29</f>
        <v>0.71666666666666667</v>
      </c>
      <c r="BV30" s="182">
        <v>0.73263888888888884</v>
      </c>
      <c r="BW30" s="182">
        <v>0.73958333333333337</v>
      </c>
      <c r="BX30" s="182">
        <v>0.77638888888888891</v>
      </c>
      <c r="BY30" s="182">
        <v>0.80208333333333337</v>
      </c>
      <c r="BZ30" s="182">
        <f>BZ29+BY30-BY29</f>
        <v>0.8</v>
      </c>
      <c r="CA30" s="182">
        <f>CA29+BZ30-BZ29</f>
        <v>0.7958333333333335</v>
      </c>
      <c r="CB30" s="182"/>
      <c r="CC30" s="182">
        <v>0.89236111111111116</v>
      </c>
      <c r="CD30" s="182"/>
      <c r="CE30" s="182">
        <v>0.93611111111111101</v>
      </c>
    </row>
    <row r="31" spans="1:83">
      <c r="A31" s="31"/>
      <c r="B31" s="257" t="s">
        <v>36</v>
      </c>
      <c r="C31" s="124" t="s">
        <v>18</v>
      </c>
      <c r="D31" s="124"/>
      <c r="E31" s="124"/>
      <c r="F31" s="124" t="s">
        <v>18</v>
      </c>
      <c r="G31" s="124">
        <v>0.25763888888888892</v>
      </c>
      <c r="H31" s="124" t="s">
        <v>18</v>
      </c>
      <c r="I31" s="124" t="s">
        <v>18</v>
      </c>
      <c r="J31" s="124" t="s">
        <v>18</v>
      </c>
      <c r="K31" s="124" t="s">
        <v>18</v>
      </c>
      <c r="L31" s="259" t="s">
        <v>18</v>
      </c>
      <c r="M31" s="259" t="s">
        <v>18</v>
      </c>
      <c r="N31" s="266" t="s">
        <v>315</v>
      </c>
      <c r="O31" s="259">
        <v>0.3263888888888889</v>
      </c>
      <c r="P31" s="124" t="s">
        <v>18</v>
      </c>
      <c r="Q31" s="124" t="str">
        <f t="shared" si="0"/>
        <v>S</v>
      </c>
      <c r="R31" s="124">
        <v>0.35208333333333336</v>
      </c>
      <c r="S31" s="259">
        <v>0.36805555555555558</v>
      </c>
      <c r="T31" s="266">
        <v>0.36805555555555558</v>
      </c>
      <c r="U31" s="124" t="s">
        <v>18</v>
      </c>
      <c r="V31" s="124">
        <v>0.39583333333333331</v>
      </c>
      <c r="W31" s="124" t="s">
        <v>18</v>
      </c>
      <c r="X31" s="124" t="s">
        <v>18</v>
      </c>
      <c r="Y31" s="258" t="s">
        <v>18</v>
      </c>
      <c r="Z31" s="124" t="s">
        <v>18</v>
      </c>
      <c r="AA31" s="124" t="s">
        <v>18</v>
      </c>
      <c r="AB31" s="124" t="s">
        <v>18</v>
      </c>
      <c r="AC31" s="124" t="s">
        <v>18</v>
      </c>
      <c r="AD31" s="124" t="s">
        <v>18</v>
      </c>
      <c r="AE31" s="124" t="s">
        <v>18</v>
      </c>
      <c r="AF31" s="124"/>
      <c r="AG31" s="124">
        <v>0.63888888888888884</v>
      </c>
      <c r="AH31" s="124" t="s">
        <v>18</v>
      </c>
      <c r="AI31" s="259">
        <v>0.66319444444444442</v>
      </c>
      <c r="AJ31" s="124"/>
      <c r="AK31" s="124">
        <v>0.6875</v>
      </c>
      <c r="AL31" s="124" t="s">
        <v>18</v>
      </c>
      <c r="AM31" s="124">
        <v>0.71180555555555558</v>
      </c>
      <c r="AN31" s="124"/>
      <c r="AO31" s="124"/>
      <c r="AP31" s="124"/>
      <c r="AQ31" s="124"/>
      <c r="AR31" s="124"/>
      <c r="AS31" s="124"/>
      <c r="AT31" s="124">
        <v>0.88194444444444442</v>
      </c>
      <c r="AU31" s="124" t="s">
        <v>18</v>
      </c>
      <c r="AV31" s="124" t="s">
        <v>18</v>
      </c>
      <c r="AW31" s="260" t="s">
        <v>18</v>
      </c>
      <c r="AX31" s="258" t="s">
        <v>18</v>
      </c>
      <c r="AY31" s="260"/>
      <c r="AZ31" s="261">
        <v>0.26041666666666669</v>
      </c>
      <c r="BA31" s="262" t="s">
        <v>18</v>
      </c>
      <c r="BB31" s="260" t="s">
        <v>18</v>
      </c>
      <c r="BC31" s="260" t="s">
        <v>18</v>
      </c>
      <c r="BD31" s="258" t="s">
        <v>18</v>
      </c>
      <c r="BE31" s="260" t="s">
        <v>18</v>
      </c>
      <c r="BF31" s="261">
        <v>0.36458333333333331</v>
      </c>
      <c r="BG31" s="260" t="s">
        <v>18</v>
      </c>
      <c r="BH31" s="262" t="s">
        <v>18</v>
      </c>
      <c r="BI31" s="260" t="s">
        <v>18</v>
      </c>
      <c r="BJ31" s="262" t="s">
        <v>18</v>
      </c>
      <c r="BK31" s="150" t="s">
        <v>18</v>
      </c>
      <c r="BL31" s="261">
        <v>0.47222222222222221</v>
      </c>
      <c r="BM31" s="260" t="s">
        <v>18</v>
      </c>
      <c r="BN31" s="260" t="s">
        <v>18</v>
      </c>
      <c r="BO31" s="260" t="s">
        <v>18</v>
      </c>
      <c r="BP31" s="260" t="s">
        <v>18</v>
      </c>
      <c r="BQ31" s="150" t="s">
        <v>18</v>
      </c>
      <c r="BR31" s="262">
        <v>0.65277777777777779</v>
      </c>
      <c r="BS31" s="260" t="s">
        <v>18</v>
      </c>
      <c r="BT31" s="260" t="s">
        <v>18</v>
      </c>
      <c r="BU31" s="260" t="s">
        <v>18</v>
      </c>
      <c r="BV31" s="260">
        <v>0.73263888888888884</v>
      </c>
      <c r="BW31" s="260" t="s">
        <v>18</v>
      </c>
      <c r="BX31" s="261">
        <v>0.77638888888888891</v>
      </c>
      <c r="BY31" s="260" t="s">
        <v>18</v>
      </c>
      <c r="BZ31" s="262" t="s">
        <v>18</v>
      </c>
      <c r="CA31" s="261" t="s">
        <v>18</v>
      </c>
      <c r="CB31" s="260"/>
      <c r="CC31" s="262" t="s">
        <v>18</v>
      </c>
      <c r="CD31" s="261"/>
      <c r="CE31" s="260" t="s">
        <v>18</v>
      </c>
    </row>
    <row r="32" spans="1:83">
      <c r="A32" s="31"/>
      <c r="B32" s="7" t="s">
        <v>385</v>
      </c>
      <c r="C32" s="1">
        <v>0.22638888888888889</v>
      </c>
      <c r="D32" s="1"/>
      <c r="E32" s="1"/>
      <c r="F32" s="1">
        <v>0.25416666666666665</v>
      </c>
      <c r="G32" s="1" t="s">
        <v>18</v>
      </c>
      <c r="H32" s="1">
        <v>0.26805555555555555</v>
      </c>
      <c r="I32" s="1">
        <v>0.28194444444444444</v>
      </c>
      <c r="J32" s="1">
        <v>0.28194444444444444</v>
      </c>
      <c r="K32" s="1">
        <v>0.29722222222222222</v>
      </c>
      <c r="L32" s="1">
        <v>0.30972222222222223</v>
      </c>
      <c r="M32" s="1">
        <v>0.31319444444444444</v>
      </c>
      <c r="N32" s="1">
        <v>0.31736111111111098</v>
      </c>
      <c r="O32" s="1" t="s">
        <v>18</v>
      </c>
      <c r="P32" s="1">
        <v>0.34097222222222218</v>
      </c>
      <c r="Q32" s="1">
        <f t="shared" si="0"/>
        <v>0.3430555555555555</v>
      </c>
      <c r="R32" s="1" t="s">
        <v>18</v>
      </c>
      <c r="S32" s="1" t="s">
        <v>18</v>
      </c>
      <c r="T32" s="1" t="s">
        <v>18</v>
      </c>
      <c r="U32" s="1">
        <v>0.38611111111111146</v>
      </c>
      <c r="V32" s="1" t="s">
        <v>18</v>
      </c>
      <c r="W32" s="1">
        <v>0.41944444444444445</v>
      </c>
      <c r="X32" s="1">
        <v>0.46944444444444444</v>
      </c>
      <c r="Y32" s="151">
        <f>Y30+X32-X30</f>
        <v>0.46736111111111112</v>
      </c>
      <c r="Z32" s="1">
        <v>0.50416666666666665</v>
      </c>
      <c r="AA32" s="1">
        <v>0.53194444444444444</v>
      </c>
      <c r="AB32" s="1">
        <v>0.55277777777777781</v>
      </c>
      <c r="AC32" s="1">
        <v>0.57361111111111107</v>
      </c>
      <c r="AD32" s="1">
        <v>0.6034722222222223</v>
      </c>
      <c r="AE32" s="1">
        <v>0.61527777777777748</v>
      </c>
      <c r="AF32" s="1"/>
      <c r="AG32" s="1" t="s">
        <v>18</v>
      </c>
      <c r="AH32" s="1">
        <v>0.65694444444444444</v>
      </c>
      <c r="AI32" s="1" t="s">
        <v>18</v>
      </c>
      <c r="AJ32" s="1"/>
      <c r="AK32" s="1" t="s">
        <v>18</v>
      </c>
      <c r="AL32" s="1">
        <v>0.6986111111111114</v>
      </c>
      <c r="AM32" s="1" t="s">
        <v>18</v>
      </c>
      <c r="AN32" s="1"/>
      <c r="AO32" s="1"/>
      <c r="AP32" s="1"/>
      <c r="AQ32" s="1"/>
      <c r="AR32" s="1"/>
      <c r="AS32" s="1"/>
      <c r="AT32" s="1" t="s">
        <v>18</v>
      </c>
      <c r="AU32" s="1">
        <v>0.8930555555555556</v>
      </c>
      <c r="AV32" s="1">
        <v>0.93680555555555556</v>
      </c>
      <c r="AW32" s="1">
        <v>0.22638888888888889</v>
      </c>
      <c r="AX32" s="151">
        <f>AX30+AW32-AW30</f>
        <v>0.22430555555555551</v>
      </c>
      <c r="AY32" s="1"/>
      <c r="AZ32" s="1" t="s">
        <v>18</v>
      </c>
      <c r="BA32" s="1">
        <v>0.26805555555555555</v>
      </c>
      <c r="BB32" s="1">
        <v>0.28194444444444444</v>
      </c>
      <c r="BC32" s="1">
        <v>0.30277777777777776</v>
      </c>
      <c r="BD32" s="151">
        <f>BD30+BC32-BC30</f>
        <v>0.29652777777777767</v>
      </c>
      <c r="BE32" s="1">
        <v>0.34097222222222223</v>
      </c>
      <c r="BF32" s="1" t="s">
        <v>18</v>
      </c>
      <c r="BG32" s="1">
        <v>0.38611111111111146</v>
      </c>
      <c r="BH32" s="1">
        <v>0.38611111111111146</v>
      </c>
      <c r="BI32" s="1">
        <v>0.40694444444444444</v>
      </c>
      <c r="BJ32" s="1">
        <v>0.46944444444444444</v>
      </c>
      <c r="BK32" s="151">
        <f>BK30+BJ32-BJ30</f>
        <v>0.46249999999999991</v>
      </c>
      <c r="BL32" s="1" t="s">
        <v>18</v>
      </c>
      <c r="BM32" s="1">
        <v>0.49027777777777776</v>
      </c>
      <c r="BN32" s="1">
        <v>0.55277777777777781</v>
      </c>
      <c r="BO32" s="1">
        <v>0.57361111111111118</v>
      </c>
      <c r="BP32" s="1">
        <v>0.63611111111111107</v>
      </c>
      <c r="BQ32" s="151">
        <f>BQ30+BP32-BP30</f>
        <v>0.6312500000000002</v>
      </c>
      <c r="BR32" s="1" t="s">
        <v>18</v>
      </c>
      <c r="BS32" s="1">
        <v>0.65694444444444444</v>
      </c>
      <c r="BT32" s="1">
        <v>0.71944444444444444</v>
      </c>
      <c r="BU32" s="1">
        <f>BU30+BT32-BT30</f>
        <v>0.71736111111111112</v>
      </c>
      <c r="BV32" s="1" t="s">
        <v>18</v>
      </c>
      <c r="BW32" s="1">
        <v>0.74027777777777781</v>
      </c>
      <c r="BX32" s="1" t="s">
        <v>18</v>
      </c>
      <c r="BY32" s="1">
        <v>0.80277777777777781</v>
      </c>
      <c r="BZ32" s="1">
        <f>BZ30+BY32-BY30</f>
        <v>0.80069444444444449</v>
      </c>
      <c r="CA32" s="1">
        <f>CA30+BZ32-BZ30</f>
        <v>0.79652777777777795</v>
      </c>
      <c r="CB32" s="1"/>
      <c r="CC32" s="1">
        <v>0.8930555555555556</v>
      </c>
      <c r="CD32" s="1"/>
      <c r="CE32" s="1">
        <v>0.93680555555555545</v>
      </c>
    </row>
    <row r="33" spans="1:83">
      <c r="A33" s="31"/>
      <c r="B33" s="8" t="s">
        <v>38</v>
      </c>
      <c r="C33" s="13">
        <v>0.22777777777777777</v>
      </c>
      <c r="D33" s="13"/>
      <c r="E33" s="13"/>
      <c r="F33" s="13">
        <v>0.25555555555555554</v>
      </c>
      <c r="G33" s="13" t="s">
        <v>18</v>
      </c>
      <c r="H33" s="13">
        <v>0.26944444444444443</v>
      </c>
      <c r="I33" s="13">
        <v>0.28333333333333333</v>
      </c>
      <c r="J33" s="13">
        <v>0.28333333333333333</v>
      </c>
      <c r="K33" s="13">
        <v>0.2986111111111111</v>
      </c>
      <c r="L33" s="28">
        <v>0.31111111111111112</v>
      </c>
      <c r="M33" s="28">
        <v>0.31458333333333333</v>
      </c>
      <c r="N33" s="34">
        <v>0.31874999999999987</v>
      </c>
      <c r="O33" s="28" t="s">
        <v>18</v>
      </c>
      <c r="P33" s="13">
        <v>0.34236111111111106</v>
      </c>
      <c r="Q33" s="13">
        <f t="shared" si="0"/>
        <v>0.34444444444444439</v>
      </c>
      <c r="R33" s="13" t="s">
        <v>18</v>
      </c>
      <c r="S33" s="28" t="s">
        <v>18</v>
      </c>
      <c r="T33" s="34" t="s">
        <v>18</v>
      </c>
      <c r="U33" s="13">
        <v>0.38750000000000034</v>
      </c>
      <c r="V33" s="13" t="s">
        <v>18</v>
      </c>
      <c r="W33" s="13">
        <v>0.42083333333333334</v>
      </c>
      <c r="X33" s="13">
        <v>0.47083333333333333</v>
      </c>
      <c r="Y33" s="150">
        <f t="shared" si="13"/>
        <v>0.46875</v>
      </c>
      <c r="Z33" s="13">
        <v>0.50555555555555554</v>
      </c>
      <c r="AA33" s="13">
        <v>0.53333333333333333</v>
      </c>
      <c r="AB33" s="13">
        <v>0.5541666666666667</v>
      </c>
      <c r="AC33" s="13">
        <v>0.57499999999999996</v>
      </c>
      <c r="AD33" s="13">
        <v>0.60486111111111118</v>
      </c>
      <c r="AE33" s="13">
        <v>0.61666666666666636</v>
      </c>
      <c r="AF33" s="13"/>
      <c r="AG33" s="13" t="s">
        <v>18</v>
      </c>
      <c r="AH33" s="13">
        <v>0.65833333333333333</v>
      </c>
      <c r="AI33" s="28" t="s">
        <v>18</v>
      </c>
      <c r="AJ33" s="13"/>
      <c r="AK33" s="13" t="s">
        <v>18</v>
      </c>
      <c r="AL33" s="13">
        <v>0.70000000000000029</v>
      </c>
      <c r="AM33" s="13" t="s">
        <v>18</v>
      </c>
      <c r="AN33" s="13"/>
      <c r="AO33" s="13"/>
      <c r="AP33" s="13"/>
      <c r="AQ33" s="13"/>
      <c r="AR33" s="13"/>
      <c r="AS33" s="13"/>
      <c r="AT33" s="13" t="s">
        <v>18</v>
      </c>
      <c r="AU33" s="13">
        <v>0.89444444444444449</v>
      </c>
      <c r="AV33" s="13">
        <v>0.93819444444444444</v>
      </c>
      <c r="AW33" s="2">
        <v>0.22777777777777777</v>
      </c>
      <c r="AX33" s="150">
        <f t="shared" si="14"/>
        <v>0.22569444444444439</v>
      </c>
      <c r="AY33" s="2"/>
      <c r="AZ33" s="29" t="s">
        <v>18</v>
      </c>
      <c r="BA33" s="3">
        <v>0.26944444444444443</v>
      </c>
      <c r="BB33" s="2">
        <v>0.28333333333333333</v>
      </c>
      <c r="BC33" s="2">
        <v>0.30416666666666664</v>
      </c>
      <c r="BD33" s="150">
        <f t="shared" si="1"/>
        <v>0.29791666666666655</v>
      </c>
      <c r="BE33" s="2">
        <v>0.34236111111111112</v>
      </c>
      <c r="BF33" s="29" t="s">
        <v>18</v>
      </c>
      <c r="BG33" s="2">
        <v>0.38750000000000034</v>
      </c>
      <c r="BH33" s="3">
        <v>0.38750000000000034</v>
      </c>
      <c r="BI33" s="2">
        <v>0.40833333333333333</v>
      </c>
      <c r="BJ33" s="3">
        <v>0.47083333333333333</v>
      </c>
      <c r="BK33" s="150">
        <f>BK32+BJ33-BJ32</f>
        <v>0.4638888888888888</v>
      </c>
      <c r="BL33" s="29" t="s">
        <v>18</v>
      </c>
      <c r="BM33" s="2">
        <v>0.49166666666666664</v>
      </c>
      <c r="BN33" s="2">
        <v>0.5541666666666667</v>
      </c>
      <c r="BO33" s="2">
        <v>0.57500000000000007</v>
      </c>
      <c r="BP33" s="2">
        <v>0.63749999999999996</v>
      </c>
      <c r="BQ33" s="150">
        <f>BQ32+BP33-BP32</f>
        <v>0.63263888888888919</v>
      </c>
      <c r="BR33" s="3" t="s">
        <v>18</v>
      </c>
      <c r="BS33" s="2">
        <v>0.65833333333333333</v>
      </c>
      <c r="BT33" s="2">
        <v>0.72083333333333333</v>
      </c>
      <c r="BU33" s="2">
        <f>BU32+BT33-BT32</f>
        <v>0.71875000000000011</v>
      </c>
      <c r="BV33" s="2" t="s">
        <v>18</v>
      </c>
      <c r="BW33" s="2">
        <v>0.7416666666666667</v>
      </c>
      <c r="BX33" s="29" t="s">
        <v>18</v>
      </c>
      <c r="BY33" s="2">
        <v>0.8041666666666667</v>
      </c>
      <c r="BZ33" s="3">
        <f t="shared" si="15"/>
        <v>0.80208333333333326</v>
      </c>
      <c r="CA33" s="29">
        <f t="shared" si="15"/>
        <v>0.79791666666666672</v>
      </c>
      <c r="CB33" s="2"/>
      <c r="CC33" s="3">
        <v>0.89444444444444449</v>
      </c>
      <c r="CD33" s="29"/>
      <c r="CE33" s="2">
        <v>0.93819444444444433</v>
      </c>
    </row>
    <row r="34" spans="1:83">
      <c r="A34" s="31"/>
      <c r="B34" s="7" t="s">
        <v>39</v>
      </c>
      <c r="C34" s="1" t="s">
        <v>18</v>
      </c>
      <c r="D34" s="1"/>
      <c r="E34" s="1"/>
      <c r="F34" s="1" t="s">
        <v>18</v>
      </c>
      <c r="G34" s="1">
        <v>0.26041666666666669</v>
      </c>
      <c r="H34" s="1" t="s">
        <v>18</v>
      </c>
      <c r="I34" s="1" t="s">
        <v>18</v>
      </c>
      <c r="J34" s="1" t="s">
        <v>18</v>
      </c>
      <c r="K34" s="1" t="s">
        <v>18</v>
      </c>
      <c r="L34" s="1" t="s">
        <v>18</v>
      </c>
      <c r="M34" s="1" t="s">
        <v>18</v>
      </c>
      <c r="N34" s="1" t="s">
        <v>315</v>
      </c>
      <c r="O34" s="1">
        <v>0.3298611111111111</v>
      </c>
      <c r="P34" s="1" t="s">
        <v>18</v>
      </c>
      <c r="Q34" s="1" t="str">
        <f t="shared" si="0"/>
        <v>S</v>
      </c>
      <c r="R34" s="1">
        <v>0.35555555555555557</v>
      </c>
      <c r="S34" s="1">
        <v>0.37152777777777773</v>
      </c>
      <c r="T34" s="1">
        <v>0.37152777777777773</v>
      </c>
      <c r="U34" s="1" t="s">
        <v>18</v>
      </c>
      <c r="V34" s="1">
        <v>0.39930555555555558</v>
      </c>
      <c r="W34" s="1" t="s">
        <v>18</v>
      </c>
      <c r="X34" s="1" t="s">
        <v>18</v>
      </c>
      <c r="Y34" s="151" t="s">
        <v>18</v>
      </c>
      <c r="Z34" s="1" t="s">
        <v>18</v>
      </c>
      <c r="AA34" s="1" t="s">
        <v>18</v>
      </c>
      <c r="AB34" s="1" t="s">
        <v>18</v>
      </c>
      <c r="AC34" s="1" t="s">
        <v>18</v>
      </c>
      <c r="AD34" s="1" t="s">
        <v>18</v>
      </c>
      <c r="AE34" s="1" t="s">
        <v>18</v>
      </c>
      <c r="AF34" s="1"/>
      <c r="AG34" s="1">
        <v>0.64236111111111105</v>
      </c>
      <c r="AH34" s="1" t="s">
        <v>18</v>
      </c>
      <c r="AI34" s="1">
        <v>0.66666666666666663</v>
      </c>
      <c r="AJ34" s="1"/>
      <c r="AK34" s="1">
        <v>0.69097222222222221</v>
      </c>
      <c r="AL34" s="1" t="s">
        <v>18</v>
      </c>
      <c r="AM34" s="1">
        <v>0.71527777777777779</v>
      </c>
      <c r="AN34" s="1"/>
      <c r="AO34" s="1"/>
      <c r="AP34" s="1"/>
      <c r="AQ34" s="1"/>
      <c r="AR34" s="1"/>
      <c r="AS34" s="1"/>
      <c r="AT34" s="1">
        <v>0.88541666666666663</v>
      </c>
      <c r="AU34" s="1" t="s">
        <v>18</v>
      </c>
      <c r="AV34" s="1">
        <v>0.93888888888888899</v>
      </c>
      <c r="AW34" s="1" t="s">
        <v>18</v>
      </c>
      <c r="AX34" s="150" t="s">
        <v>18</v>
      </c>
      <c r="AY34" s="1"/>
      <c r="AZ34" s="1">
        <v>0.2638888888888889</v>
      </c>
      <c r="BA34" s="1" t="s">
        <v>18</v>
      </c>
      <c r="BB34" s="1" t="s">
        <v>18</v>
      </c>
      <c r="BC34" s="1" t="s">
        <v>18</v>
      </c>
      <c r="BD34" s="151" t="s">
        <v>18</v>
      </c>
      <c r="BE34" s="1" t="s">
        <v>18</v>
      </c>
      <c r="BF34" s="1">
        <v>0.36805555555555558</v>
      </c>
      <c r="BG34" s="1" t="s">
        <v>18</v>
      </c>
      <c r="BH34" s="1" t="s">
        <v>18</v>
      </c>
      <c r="BI34" s="1" t="s">
        <v>18</v>
      </c>
      <c r="BJ34" s="1" t="s">
        <v>18</v>
      </c>
      <c r="BK34" s="151" t="s">
        <v>18</v>
      </c>
      <c r="BL34" s="1">
        <v>0.47569444444444442</v>
      </c>
      <c r="BM34" s="1" t="s">
        <v>18</v>
      </c>
      <c r="BN34" s="1" t="s">
        <v>18</v>
      </c>
      <c r="BO34" s="1" t="s">
        <v>18</v>
      </c>
      <c r="BP34" s="1" t="s">
        <v>18</v>
      </c>
      <c r="BQ34" s="151" t="s">
        <v>18</v>
      </c>
      <c r="BR34" s="1">
        <v>0.65625</v>
      </c>
      <c r="BS34" s="1" t="s">
        <v>18</v>
      </c>
      <c r="BT34" s="1" t="s">
        <v>18</v>
      </c>
      <c r="BU34" s="1" t="s">
        <v>18</v>
      </c>
      <c r="BV34" s="1">
        <v>0.73611111111111116</v>
      </c>
      <c r="BW34" s="1" t="s">
        <v>18</v>
      </c>
      <c r="BX34" s="1">
        <v>0.77986111111111101</v>
      </c>
      <c r="BY34" s="1" t="s">
        <v>18</v>
      </c>
      <c r="BZ34" s="1" t="s">
        <v>18</v>
      </c>
      <c r="CA34" s="1" t="s">
        <v>18</v>
      </c>
      <c r="CB34" s="1"/>
      <c r="CC34" s="1" t="s">
        <v>18</v>
      </c>
      <c r="CD34" s="1"/>
      <c r="CE34" s="1">
        <v>0.93888888888888899</v>
      </c>
    </row>
    <row r="35" spans="1:83" ht="15.75" thickBot="1">
      <c r="A35" s="31"/>
      <c r="B35" s="192" t="s">
        <v>40</v>
      </c>
      <c r="C35" s="193">
        <v>0.22847222222222222</v>
      </c>
      <c r="D35" s="193"/>
      <c r="E35" s="193"/>
      <c r="F35" s="193">
        <v>0.25624999999999998</v>
      </c>
      <c r="G35" s="193"/>
      <c r="H35" s="193">
        <v>0.27013888888888887</v>
      </c>
      <c r="I35" s="13">
        <v>0.28402777777777777</v>
      </c>
      <c r="J35" s="13">
        <v>0.28402777777777777</v>
      </c>
      <c r="K35" s="193">
        <v>0.29930555555555555</v>
      </c>
      <c r="L35" s="28">
        <v>0.31180555555555556</v>
      </c>
      <c r="M35" s="28">
        <v>0.31527777777777777</v>
      </c>
      <c r="N35" s="34">
        <v>0.31944444444444431</v>
      </c>
      <c r="O35" s="194"/>
      <c r="P35" s="193">
        <v>0.34305555555555561</v>
      </c>
      <c r="Q35" s="193">
        <f t="shared" si="0"/>
        <v>0.34513888888888894</v>
      </c>
      <c r="R35" s="193"/>
      <c r="S35" s="194"/>
      <c r="T35" s="195"/>
      <c r="U35" s="193">
        <v>0.38819444444444479</v>
      </c>
      <c r="V35" s="193"/>
      <c r="W35" s="193">
        <v>0.42152777777777778</v>
      </c>
      <c r="X35" s="193">
        <v>0.47152777777777777</v>
      </c>
      <c r="Y35" s="196">
        <f>X35+Y33-X33</f>
        <v>0.46944444444444444</v>
      </c>
      <c r="Z35" s="193">
        <v>0.50624999999999998</v>
      </c>
      <c r="AA35" s="193">
        <v>0.53402777777777777</v>
      </c>
      <c r="AB35" s="193">
        <v>0.55486111111111114</v>
      </c>
      <c r="AC35" s="193">
        <v>0.5756944444444444</v>
      </c>
      <c r="AD35" s="193">
        <v>0.60555555555555562</v>
      </c>
      <c r="AE35" s="193">
        <v>0.61736111111111081</v>
      </c>
      <c r="AF35" s="193"/>
      <c r="AG35" s="193"/>
      <c r="AH35" s="193">
        <v>0.65902777777777777</v>
      </c>
      <c r="AI35" s="194"/>
      <c r="AJ35" s="193"/>
      <c r="AK35" s="193"/>
      <c r="AL35" s="193">
        <v>0.70069444444444473</v>
      </c>
      <c r="AM35" s="193"/>
      <c r="AN35" s="193"/>
      <c r="AO35" s="193"/>
      <c r="AP35" s="193"/>
      <c r="AQ35" s="193"/>
      <c r="AR35" s="193"/>
      <c r="AS35" s="193"/>
      <c r="AT35" s="193"/>
      <c r="AU35" s="193">
        <v>0.89513888888888893</v>
      </c>
      <c r="AV35" s="193">
        <v>0.94027777777777777</v>
      </c>
      <c r="AW35" s="197">
        <v>0.22847222222222222</v>
      </c>
      <c r="AX35" s="180">
        <f>AX33+AW35-AW33</f>
        <v>0.22638888888888883</v>
      </c>
      <c r="AY35" s="197"/>
      <c r="AZ35" s="198"/>
      <c r="BA35" s="199">
        <v>0.27013888888888887</v>
      </c>
      <c r="BB35" s="197">
        <v>0.28402777777777777</v>
      </c>
      <c r="BC35" s="197">
        <v>0.30486111111111108</v>
      </c>
      <c r="BD35" s="180">
        <f>BD33+BC35-BC33</f>
        <v>0.29861111111111099</v>
      </c>
      <c r="BE35" s="197">
        <v>0.3430555555555555</v>
      </c>
      <c r="BF35" s="198"/>
      <c r="BG35" s="197">
        <v>0.38819444444444479</v>
      </c>
      <c r="BH35" s="199">
        <v>0.38819444444444479</v>
      </c>
      <c r="BI35" s="197">
        <v>0.40902777777777777</v>
      </c>
      <c r="BJ35" s="199">
        <v>0.47152777777777777</v>
      </c>
      <c r="BK35" s="196">
        <f>BK33+BJ35-BJ33</f>
        <v>0.46458333333333324</v>
      </c>
      <c r="BL35" s="198"/>
      <c r="BM35" s="197">
        <v>0.49236111111111108</v>
      </c>
      <c r="BN35" s="197">
        <v>0.55486111111111114</v>
      </c>
      <c r="BO35" s="197">
        <v>0.57569444444444451</v>
      </c>
      <c r="BP35" s="197">
        <v>0.6381944444444444</v>
      </c>
      <c r="BQ35" s="196">
        <f>BQ33+BP35-BP33</f>
        <v>0.63333333333333353</v>
      </c>
      <c r="BR35" s="199"/>
      <c r="BS35" s="197">
        <v>0.65902777777777777</v>
      </c>
      <c r="BT35" s="197">
        <v>0.72152777777777777</v>
      </c>
      <c r="BU35" s="197">
        <f>BU33+BT35-BT33</f>
        <v>0.71944444444444444</v>
      </c>
      <c r="BV35" s="197"/>
      <c r="BW35" s="197">
        <v>0.74236111111111114</v>
      </c>
      <c r="BX35" s="198"/>
      <c r="BY35" s="197">
        <v>0.80486111111111114</v>
      </c>
      <c r="BZ35" s="199">
        <f>BZ33+BY35-BY33</f>
        <v>0.80277777777777759</v>
      </c>
      <c r="CA35" s="198">
        <f>CA33+BZ35-BZ33</f>
        <v>0.79861111111111094</v>
      </c>
      <c r="CB35" s="197"/>
      <c r="CC35" s="199">
        <v>0.89513888888888893</v>
      </c>
      <c r="CD35" s="198"/>
      <c r="CE35" s="197">
        <v>0.94027777777777777</v>
      </c>
    </row>
    <row r="36" spans="1:83">
      <c r="A36" s="31"/>
      <c r="B36" s="200" t="s">
        <v>39</v>
      </c>
      <c r="C36" s="201" t="s">
        <v>18</v>
      </c>
      <c r="D36" s="201"/>
      <c r="E36" s="201"/>
      <c r="F36" s="201" t="s">
        <v>18</v>
      </c>
      <c r="G36" s="201"/>
      <c r="H36" s="201" t="s">
        <v>18</v>
      </c>
      <c r="I36" s="1" t="s">
        <v>18</v>
      </c>
      <c r="J36" s="1" t="s">
        <v>18</v>
      </c>
      <c r="K36" s="201" t="s">
        <v>18</v>
      </c>
      <c r="L36" s="1">
        <v>0.31249999999999994</v>
      </c>
      <c r="M36" s="1" t="s">
        <v>18</v>
      </c>
      <c r="N36" s="1" t="s">
        <v>315</v>
      </c>
      <c r="O36" s="201"/>
      <c r="P36" s="201">
        <v>0.34375</v>
      </c>
      <c r="Q36" s="201">
        <f t="shared" si="0"/>
        <v>0.34583333333333333</v>
      </c>
      <c r="R36" s="201"/>
      <c r="S36" s="201"/>
      <c r="T36" s="201"/>
      <c r="U36" s="201" t="s">
        <v>18</v>
      </c>
      <c r="V36" s="201"/>
      <c r="W36" s="201">
        <v>0.42222222222222222</v>
      </c>
      <c r="X36" s="201" t="s">
        <v>18</v>
      </c>
      <c r="Y36" s="202" t="s">
        <v>18</v>
      </c>
      <c r="Z36" s="201">
        <v>0.50694444444444442</v>
      </c>
      <c r="AA36" s="201" t="s">
        <v>18</v>
      </c>
      <c r="AB36" s="201" t="s">
        <v>18</v>
      </c>
      <c r="AC36" s="201" t="s">
        <v>18</v>
      </c>
      <c r="AD36" s="201">
        <v>0.60625000000000007</v>
      </c>
      <c r="AE36" s="201" t="s">
        <v>18</v>
      </c>
      <c r="AF36" s="201"/>
      <c r="AG36" s="201"/>
      <c r="AH36" s="201" t="s">
        <v>18</v>
      </c>
      <c r="AI36" s="201"/>
      <c r="AJ36" s="201"/>
      <c r="AK36" s="201"/>
      <c r="AL36" s="201" t="s">
        <v>18</v>
      </c>
      <c r="AM36" s="201"/>
      <c r="AN36" s="201"/>
      <c r="AO36" s="201"/>
      <c r="AP36" s="201"/>
      <c r="AQ36" s="201"/>
      <c r="AR36" s="201"/>
      <c r="AS36" s="201"/>
      <c r="AT36" s="201"/>
      <c r="AU36" s="201" t="s">
        <v>18</v>
      </c>
      <c r="AV36" s="201" t="s">
        <v>18</v>
      </c>
      <c r="AW36" s="201" t="s">
        <v>18</v>
      </c>
      <c r="AX36" s="203" t="s">
        <v>18</v>
      </c>
      <c r="AY36" s="201"/>
      <c r="AZ36" s="201"/>
      <c r="BA36" s="201">
        <v>0.27083333333333331</v>
      </c>
      <c r="BB36" s="201" t="s">
        <v>18</v>
      </c>
      <c r="BC36" s="201" t="s">
        <v>18</v>
      </c>
      <c r="BD36" s="202" t="s">
        <v>18</v>
      </c>
      <c r="BE36" s="201">
        <v>0.34375</v>
      </c>
      <c r="BF36" s="201"/>
      <c r="BG36" s="201" t="s">
        <v>18</v>
      </c>
      <c r="BH36" s="201" t="s">
        <v>18</v>
      </c>
      <c r="BI36" s="201">
        <v>0.40972222222222221</v>
      </c>
      <c r="BJ36" s="201" t="s">
        <v>18</v>
      </c>
      <c r="BK36" s="202" t="s">
        <v>18</v>
      </c>
      <c r="BL36" s="201"/>
      <c r="BM36" s="201">
        <v>0.49305555555555552</v>
      </c>
      <c r="BN36" s="201" t="s">
        <v>18</v>
      </c>
      <c r="BO36" s="201">
        <v>0.57638888888888895</v>
      </c>
      <c r="BP36" s="201" t="s">
        <v>18</v>
      </c>
      <c r="BQ36" s="202" t="s">
        <v>18</v>
      </c>
      <c r="BR36" s="201"/>
      <c r="BS36" s="201">
        <v>0.65972222222222221</v>
      </c>
      <c r="BT36" s="201" t="s">
        <v>18</v>
      </c>
      <c r="BU36" s="201" t="s">
        <v>18</v>
      </c>
      <c r="BV36" s="201"/>
      <c r="BW36" s="201">
        <v>0.74305555555555558</v>
      </c>
      <c r="BX36" s="201"/>
      <c r="BY36" s="201" t="s">
        <v>18</v>
      </c>
      <c r="BZ36" s="201" t="s">
        <v>18</v>
      </c>
      <c r="CA36" s="201" t="s">
        <v>18</v>
      </c>
      <c r="CB36" s="201"/>
      <c r="CC36" s="201" t="s">
        <v>18</v>
      </c>
      <c r="CD36" s="201"/>
      <c r="CE36" s="201" t="s">
        <v>18</v>
      </c>
    </row>
    <row r="37" spans="1:83">
      <c r="A37" s="31"/>
      <c r="B37" s="8" t="s">
        <v>41</v>
      </c>
      <c r="C37" s="13">
        <v>0.2298611111111111</v>
      </c>
      <c r="D37" s="13"/>
      <c r="E37" s="13"/>
      <c r="F37" s="13">
        <v>0.25763888888888886</v>
      </c>
      <c r="G37" s="13"/>
      <c r="H37" s="13">
        <v>0.27152777777777776</v>
      </c>
      <c r="I37" s="13">
        <v>0.28541666666666665</v>
      </c>
      <c r="J37" s="13">
        <v>0.28541666666666665</v>
      </c>
      <c r="K37" s="13">
        <v>0.30069444444444443</v>
      </c>
      <c r="L37" s="28"/>
      <c r="M37" s="28">
        <v>0.31666666666666665</v>
      </c>
      <c r="N37" s="34">
        <v>0.32083333333333319</v>
      </c>
      <c r="O37" s="28"/>
      <c r="P37" s="13"/>
      <c r="Q37" s="13"/>
      <c r="R37" s="13"/>
      <c r="S37" s="28"/>
      <c r="T37" s="34"/>
      <c r="U37" s="13">
        <v>0.38958333333333367</v>
      </c>
      <c r="V37" s="13"/>
      <c r="W37" s="13"/>
      <c r="X37" s="13">
        <v>0.47291666666666665</v>
      </c>
      <c r="Y37" s="150">
        <f>X37+Y35-X35</f>
        <v>0.47083333333333333</v>
      </c>
      <c r="Z37" s="13"/>
      <c r="AA37" s="13">
        <v>0.53541666666666665</v>
      </c>
      <c r="AB37" s="13">
        <v>0.55625000000000002</v>
      </c>
      <c r="AC37" s="13">
        <v>0.57708333333333328</v>
      </c>
      <c r="AD37" s="13"/>
      <c r="AE37" s="13">
        <v>0.61874999999999969</v>
      </c>
      <c r="AF37" s="13"/>
      <c r="AG37" s="13"/>
      <c r="AH37" s="13">
        <v>0.66041666666666665</v>
      </c>
      <c r="AI37" s="28"/>
      <c r="AJ37" s="13"/>
      <c r="AK37" s="13"/>
      <c r="AL37" s="13">
        <v>0.70208333333333361</v>
      </c>
      <c r="AM37" s="13"/>
      <c r="AN37" s="13"/>
      <c r="AO37" s="13"/>
      <c r="AP37" s="13"/>
      <c r="AQ37" s="13"/>
      <c r="AR37" s="13"/>
      <c r="AS37" s="13"/>
      <c r="AT37" s="13"/>
      <c r="AU37" s="13">
        <v>0.89652777777777781</v>
      </c>
      <c r="AV37" s="13">
        <v>0.94166666666666665</v>
      </c>
      <c r="AW37" s="2">
        <v>0.2298611111111111</v>
      </c>
      <c r="AX37" s="151">
        <f>AX35+AW37-AW35</f>
        <v>0.22777777777777772</v>
      </c>
      <c r="AY37" s="2"/>
      <c r="AZ37" s="29"/>
      <c r="BA37" s="3"/>
      <c r="BB37" s="2">
        <v>0.28541666666666665</v>
      </c>
      <c r="BC37" s="2">
        <v>0.30624999999999997</v>
      </c>
      <c r="BD37" s="151">
        <f>BD35+BC37-BC35</f>
        <v>0.29999999999999988</v>
      </c>
      <c r="BE37" s="2"/>
      <c r="BF37" s="29"/>
      <c r="BG37" s="2">
        <v>0.38958333333333367</v>
      </c>
      <c r="BH37" s="3">
        <v>0.38958333333333367</v>
      </c>
      <c r="BI37" s="2"/>
      <c r="BJ37" s="3">
        <v>0.47291666666666665</v>
      </c>
      <c r="BK37" s="150">
        <f>BK35+BJ37-BJ35</f>
        <v>0.46597222222222212</v>
      </c>
      <c r="BL37" s="29"/>
      <c r="BM37" s="2"/>
      <c r="BN37" s="2">
        <v>0.55625000000000002</v>
      </c>
      <c r="BO37" s="2"/>
      <c r="BP37" s="2">
        <v>0.63958333333333328</v>
      </c>
      <c r="BQ37" s="150">
        <f>BQ35+BP37-BP35</f>
        <v>0.6347222222222223</v>
      </c>
      <c r="BR37" s="3"/>
      <c r="BS37" s="2"/>
      <c r="BT37" s="2">
        <v>0.72291666666666665</v>
      </c>
      <c r="BU37" s="2">
        <f>BU35+BT37-BT35</f>
        <v>0.72083333333333321</v>
      </c>
      <c r="BV37" s="2"/>
      <c r="BW37" s="2"/>
      <c r="BX37" s="29"/>
      <c r="BY37" s="2">
        <v>0.80625000000000002</v>
      </c>
      <c r="BZ37" s="3">
        <f>BZ35+BY37-BY35</f>
        <v>0.80416666666666636</v>
      </c>
      <c r="CA37" s="29">
        <f>CA35+BZ37-BZ35</f>
        <v>0.79999999999999982</v>
      </c>
      <c r="CB37" s="2"/>
      <c r="CC37" s="3">
        <v>0.89652777777777781</v>
      </c>
      <c r="CD37" s="29"/>
      <c r="CE37" s="2">
        <v>0.94166666666666665</v>
      </c>
    </row>
    <row r="38" spans="1:83">
      <c r="A38" s="31"/>
      <c r="B38" s="7" t="s">
        <v>42</v>
      </c>
      <c r="C38" s="1">
        <v>0.23124999999999998</v>
      </c>
      <c r="D38" s="1"/>
      <c r="E38" s="1"/>
      <c r="F38" s="1">
        <v>0.25902777777777775</v>
      </c>
      <c r="G38" s="1"/>
      <c r="H38" s="1">
        <v>0.27291666666666664</v>
      </c>
      <c r="I38" s="1">
        <v>0.28680555555555554</v>
      </c>
      <c r="J38" s="1">
        <v>0.28680555555555554</v>
      </c>
      <c r="K38" s="1">
        <v>0.30208333333333331</v>
      </c>
      <c r="L38" s="1"/>
      <c r="M38" s="1">
        <v>0.31805555555555554</v>
      </c>
      <c r="N38" s="1">
        <v>0.32222222222222208</v>
      </c>
      <c r="O38" s="1"/>
      <c r="P38" s="1"/>
      <c r="Q38" s="1"/>
      <c r="R38" s="1"/>
      <c r="S38" s="1"/>
      <c r="T38" s="1"/>
      <c r="U38" s="1">
        <v>0.39097222222222255</v>
      </c>
      <c r="V38" s="1"/>
      <c r="W38" s="1"/>
      <c r="X38" s="1">
        <v>0.47430555555555554</v>
      </c>
      <c r="Y38" s="151">
        <f t="shared" si="13"/>
        <v>0.47222222222222221</v>
      </c>
      <c r="Z38" s="1"/>
      <c r="AA38" s="1">
        <v>0.53680555555555554</v>
      </c>
      <c r="AB38" s="1">
        <v>0.55763888888888891</v>
      </c>
      <c r="AC38" s="1">
        <v>0.57847222222222217</v>
      </c>
      <c r="AD38" s="1"/>
      <c r="AE38" s="1">
        <v>0.62013888888888857</v>
      </c>
      <c r="AF38" s="1"/>
      <c r="AG38" s="1"/>
      <c r="AH38" s="1">
        <v>0.66180555555555554</v>
      </c>
      <c r="AI38" s="1"/>
      <c r="AJ38" s="1"/>
      <c r="AK38" s="1"/>
      <c r="AL38" s="1">
        <v>0.7034722222222225</v>
      </c>
      <c r="AM38" s="1"/>
      <c r="AN38" s="1"/>
      <c r="AO38" s="1"/>
      <c r="AP38" s="1"/>
      <c r="AQ38" s="1"/>
      <c r="AR38" s="1"/>
      <c r="AS38" s="1"/>
      <c r="AT38" s="1"/>
      <c r="AU38" s="1">
        <v>0.8979166666666667</v>
      </c>
      <c r="AV38" s="1">
        <v>0.94305555555555554</v>
      </c>
      <c r="AW38" s="1">
        <v>0.23124999999999998</v>
      </c>
      <c r="AX38" s="151">
        <f t="shared" si="14"/>
        <v>0.2291666666666666</v>
      </c>
      <c r="AY38" s="1"/>
      <c r="AZ38" s="1"/>
      <c r="BA38" s="1"/>
      <c r="BB38" s="1">
        <v>0.28680555555555554</v>
      </c>
      <c r="BC38" s="1">
        <v>0.30763888888888885</v>
      </c>
      <c r="BD38" s="151">
        <f t="shared" si="1"/>
        <v>0.30138888888888876</v>
      </c>
      <c r="BE38" s="1"/>
      <c r="BF38" s="1"/>
      <c r="BG38" s="1">
        <v>0.39097222222222255</v>
      </c>
      <c r="BH38" s="1">
        <v>0.39097222222222255</v>
      </c>
      <c r="BI38" s="1"/>
      <c r="BJ38" s="1">
        <v>0.47430555555555554</v>
      </c>
      <c r="BK38" s="151">
        <f t="shared" ref="BK38:BK45" si="16">BK37+BJ38-BJ37</f>
        <v>0.46736111111111101</v>
      </c>
      <c r="BL38" s="1"/>
      <c r="BM38" s="1"/>
      <c r="BN38" s="1">
        <v>0.55763888888888891</v>
      </c>
      <c r="BO38" s="1"/>
      <c r="BP38" s="1">
        <v>0.64097222222222217</v>
      </c>
      <c r="BQ38" s="151">
        <f t="shared" ref="BQ38:BQ45" si="17">BQ37+BP38-BP37</f>
        <v>0.63611111111111118</v>
      </c>
      <c r="BR38" s="1"/>
      <c r="BS38" s="1"/>
      <c r="BT38" s="1">
        <v>0.72430555555555554</v>
      </c>
      <c r="BU38" s="1">
        <f t="shared" ref="BU38:BU45" si="18">BU37+BT38-BT37</f>
        <v>0.7222222222222221</v>
      </c>
      <c r="BV38" s="1"/>
      <c r="BW38" s="1"/>
      <c r="BX38" s="1"/>
      <c r="BY38" s="1">
        <v>0.80763888888888891</v>
      </c>
      <c r="BZ38" s="1">
        <f t="shared" si="15"/>
        <v>0.80555555555555525</v>
      </c>
      <c r="CA38" s="1">
        <f t="shared" si="15"/>
        <v>0.80138888888888882</v>
      </c>
      <c r="CB38" s="1"/>
      <c r="CC38" s="1">
        <v>0.8979166666666667</v>
      </c>
      <c r="CD38" s="1"/>
      <c r="CE38" s="1">
        <v>0.94305555555555554</v>
      </c>
    </row>
    <row r="39" spans="1:83">
      <c r="A39" s="31"/>
      <c r="B39" s="8" t="s">
        <v>43</v>
      </c>
      <c r="C39" s="13">
        <v>0.23194444444444443</v>
      </c>
      <c r="D39" s="13"/>
      <c r="E39" s="13"/>
      <c r="F39" s="13">
        <v>0.25972222222222219</v>
      </c>
      <c r="G39" s="13"/>
      <c r="H39" s="13">
        <v>0.27361111111111108</v>
      </c>
      <c r="I39" s="13">
        <v>0.28750000000000003</v>
      </c>
      <c r="J39" s="13">
        <v>0.28750000000000003</v>
      </c>
      <c r="K39" s="13">
        <v>0.30277777777777776</v>
      </c>
      <c r="L39" s="28"/>
      <c r="M39" s="28">
        <v>0.31874999999999998</v>
      </c>
      <c r="N39" s="34">
        <v>0.32291666666666652</v>
      </c>
      <c r="O39" s="28"/>
      <c r="P39" s="13"/>
      <c r="Q39" s="13"/>
      <c r="R39" s="13"/>
      <c r="S39" s="28"/>
      <c r="T39" s="34"/>
      <c r="U39" s="13">
        <v>0.391666666666667</v>
      </c>
      <c r="V39" s="13"/>
      <c r="W39" s="13"/>
      <c r="X39" s="13">
        <v>0.47499999999999998</v>
      </c>
      <c r="Y39" s="150">
        <f t="shared" si="13"/>
        <v>0.47291666666666665</v>
      </c>
      <c r="Z39" s="13"/>
      <c r="AA39" s="13">
        <v>0.53749999999999998</v>
      </c>
      <c r="AB39" s="13">
        <v>0.55833333333333335</v>
      </c>
      <c r="AC39" s="13">
        <v>0.57916666666666661</v>
      </c>
      <c r="AD39" s="13"/>
      <c r="AE39" s="13">
        <v>0.62083333333333302</v>
      </c>
      <c r="AF39" s="13"/>
      <c r="AG39" s="13"/>
      <c r="AH39" s="13">
        <v>0.66249999999999998</v>
      </c>
      <c r="AI39" s="28"/>
      <c r="AJ39" s="13"/>
      <c r="AK39" s="13"/>
      <c r="AL39" s="13">
        <v>0.70416666666666694</v>
      </c>
      <c r="AM39" s="13"/>
      <c r="AN39" s="13"/>
      <c r="AO39" s="13"/>
      <c r="AP39" s="13"/>
      <c r="AQ39" s="13"/>
      <c r="AR39" s="13"/>
      <c r="AS39" s="13"/>
      <c r="AT39" s="13"/>
      <c r="AU39" s="13">
        <v>0.89861111111111114</v>
      </c>
      <c r="AV39" s="13">
        <v>0.94374999999999998</v>
      </c>
      <c r="AW39" s="2">
        <v>0.23194444444444445</v>
      </c>
      <c r="AX39" s="150">
        <f t="shared" si="14"/>
        <v>0.22986111111111104</v>
      </c>
      <c r="AY39" s="2"/>
      <c r="AZ39" s="29"/>
      <c r="BA39" s="3"/>
      <c r="BB39" s="2">
        <v>0.28749999999999998</v>
      </c>
      <c r="BC39" s="2">
        <v>0.30833333333333329</v>
      </c>
      <c r="BD39" s="150">
        <f t="shared" si="1"/>
        <v>0.3020833333333332</v>
      </c>
      <c r="BE39" s="2"/>
      <c r="BF39" s="29"/>
      <c r="BG39" s="2">
        <v>0.391666666666667</v>
      </c>
      <c r="BH39" s="3">
        <v>0.391666666666667</v>
      </c>
      <c r="BI39" s="2"/>
      <c r="BJ39" s="3">
        <v>0.47499999999999998</v>
      </c>
      <c r="BK39" s="150">
        <f t="shared" si="16"/>
        <v>0.46805555555555545</v>
      </c>
      <c r="BL39" s="29"/>
      <c r="BM39" s="2"/>
      <c r="BN39" s="2">
        <v>0.55833333333333335</v>
      </c>
      <c r="BO39" s="2"/>
      <c r="BP39" s="2">
        <v>0.64166666666666661</v>
      </c>
      <c r="BQ39" s="150">
        <f t="shared" si="17"/>
        <v>0.63680555555555551</v>
      </c>
      <c r="BR39" s="3"/>
      <c r="BS39" s="2"/>
      <c r="BT39" s="2">
        <v>0.72499999999999998</v>
      </c>
      <c r="BU39" s="2">
        <f t="shared" si="18"/>
        <v>0.72291666666666643</v>
      </c>
      <c r="BV39" s="2"/>
      <c r="BW39" s="2"/>
      <c r="BX39" s="29"/>
      <c r="BY39" s="2">
        <v>0.80833333333333335</v>
      </c>
      <c r="BZ39" s="3">
        <f t="shared" si="15"/>
        <v>0.80624999999999958</v>
      </c>
      <c r="CA39" s="29">
        <f t="shared" si="15"/>
        <v>0.80208333333333315</v>
      </c>
      <c r="CB39" s="2"/>
      <c r="CC39" s="3">
        <v>0.89861111111111114</v>
      </c>
      <c r="CD39" s="29"/>
      <c r="CE39" s="2">
        <v>0.94374999999999998</v>
      </c>
    </row>
    <row r="40" spans="1:83">
      <c r="A40" s="31"/>
      <c r="B40" s="7" t="s">
        <v>44</v>
      </c>
      <c r="C40" s="1">
        <v>0.23333333333333331</v>
      </c>
      <c r="D40" s="1"/>
      <c r="E40" s="1"/>
      <c r="F40" s="1">
        <v>0.26111111111111107</v>
      </c>
      <c r="G40" s="1"/>
      <c r="H40" s="1">
        <v>0.27499999999999997</v>
      </c>
      <c r="I40" s="1">
        <v>0.28888888888888892</v>
      </c>
      <c r="J40" s="1">
        <v>0.28888888888888892</v>
      </c>
      <c r="K40" s="1">
        <v>0.30416666666666664</v>
      </c>
      <c r="L40" s="1"/>
      <c r="M40" s="1">
        <v>0.32013888888888886</v>
      </c>
      <c r="N40" s="1">
        <v>0.3243055555555554</v>
      </c>
      <c r="O40" s="1"/>
      <c r="P40" s="1"/>
      <c r="Q40" s="1"/>
      <c r="R40" s="1"/>
      <c r="S40" s="1"/>
      <c r="T40" s="1"/>
      <c r="U40" s="1">
        <v>0.39305555555555588</v>
      </c>
      <c r="V40" s="1"/>
      <c r="W40" s="1"/>
      <c r="X40" s="1">
        <v>0.47638888888888886</v>
      </c>
      <c r="Y40" s="151">
        <f t="shared" si="13"/>
        <v>0.47430555555555554</v>
      </c>
      <c r="Z40" s="1"/>
      <c r="AA40" s="1">
        <v>0.53888888888888886</v>
      </c>
      <c r="AB40" s="1">
        <v>0.55972222222222223</v>
      </c>
      <c r="AC40" s="1">
        <v>0.58055555555555549</v>
      </c>
      <c r="AD40" s="1"/>
      <c r="AE40" s="1">
        <v>0.6222222222222219</v>
      </c>
      <c r="AF40" s="1"/>
      <c r="AG40" s="1"/>
      <c r="AH40" s="1">
        <v>0.66388888888888886</v>
      </c>
      <c r="AI40" s="1"/>
      <c r="AJ40" s="1"/>
      <c r="AK40" s="1"/>
      <c r="AL40" s="1">
        <v>0.70555555555555582</v>
      </c>
      <c r="AM40" s="1"/>
      <c r="AN40" s="1"/>
      <c r="AO40" s="1"/>
      <c r="AP40" s="1"/>
      <c r="AQ40" s="1"/>
      <c r="AR40" s="1"/>
      <c r="AS40" s="1"/>
      <c r="AT40" s="1"/>
      <c r="AU40" s="1">
        <v>0.9</v>
      </c>
      <c r="AV40" s="1">
        <v>0.94513888888888886</v>
      </c>
      <c r="AW40" s="1">
        <v>0.23333333333333334</v>
      </c>
      <c r="AX40" s="151">
        <f t="shared" si="14"/>
        <v>0.2312499999999999</v>
      </c>
      <c r="AY40" s="1"/>
      <c r="AZ40" s="1"/>
      <c r="BA40" s="1"/>
      <c r="BB40" s="1">
        <v>0.28888888888888886</v>
      </c>
      <c r="BC40" s="1">
        <v>0.30972222222222218</v>
      </c>
      <c r="BD40" s="151">
        <f t="shared" si="1"/>
        <v>0.30347222222222209</v>
      </c>
      <c r="BE40" s="1"/>
      <c r="BF40" s="1"/>
      <c r="BG40" s="1">
        <v>0.39305555555555588</v>
      </c>
      <c r="BH40" s="1">
        <v>0.39305555555555588</v>
      </c>
      <c r="BI40" s="1"/>
      <c r="BJ40" s="1">
        <v>0.47638888888888886</v>
      </c>
      <c r="BK40" s="151">
        <f t="shared" si="16"/>
        <v>0.46944444444444433</v>
      </c>
      <c r="BL40" s="1"/>
      <c r="BM40" s="1"/>
      <c r="BN40" s="1">
        <v>0.55972222222222223</v>
      </c>
      <c r="BO40" s="1"/>
      <c r="BP40" s="1">
        <v>0.64305555555555549</v>
      </c>
      <c r="BQ40" s="151">
        <f t="shared" si="17"/>
        <v>0.63819444444444429</v>
      </c>
      <c r="BR40" s="1"/>
      <c r="BS40" s="1"/>
      <c r="BT40" s="1">
        <v>0.72638888888888886</v>
      </c>
      <c r="BU40" s="1">
        <f t="shared" si="18"/>
        <v>0.7243055555555552</v>
      </c>
      <c r="BV40" s="1"/>
      <c r="BW40" s="1"/>
      <c r="BX40" s="1"/>
      <c r="BY40" s="1">
        <v>0.80972222222222223</v>
      </c>
      <c r="BZ40" s="1">
        <f t="shared" si="15"/>
        <v>0.80763888888888835</v>
      </c>
      <c r="CA40" s="1">
        <f t="shared" si="15"/>
        <v>0.80347222222222203</v>
      </c>
      <c r="CB40" s="1"/>
      <c r="CC40" s="1">
        <v>0.9</v>
      </c>
      <c r="CD40" s="1"/>
      <c r="CE40" s="1">
        <v>0.94513888888888886</v>
      </c>
    </row>
    <row r="41" spans="1:83">
      <c r="A41" s="31"/>
      <c r="B41" s="8" t="s">
        <v>45</v>
      </c>
      <c r="C41" s="13">
        <v>0.23402777777777775</v>
      </c>
      <c r="D41" s="13"/>
      <c r="E41" s="13"/>
      <c r="F41" s="13">
        <v>0.26180555555555551</v>
      </c>
      <c r="G41" s="13"/>
      <c r="H41" s="13">
        <v>0.27569444444444441</v>
      </c>
      <c r="I41" s="13">
        <v>0.28958333333333336</v>
      </c>
      <c r="J41" s="13">
        <v>0.28958333333333336</v>
      </c>
      <c r="K41" s="13">
        <v>0.30486111111111108</v>
      </c>
      <c r="L41" s="28"/>
      <c r="M41" s="28">
        <v>0.3208333333333333</v>
      </c>
      <c r="N41" s="34">
        <v>0.32499999999999984</v>
      </c>
      <c r="O41" s="28"/>
      <c r="P41" s="13"/>
      <c r="Q41" s="13"/>
      <c r="R41" s="13"/>
      <c r="S41" s="28"/>
      <c r="T41" s="34"/>
      <c r="U41" s="13">
        <v>0.39375000000000032</v>
      </c>
      <c r="V41" s="13"/>
      <c r="W41" s="13"/>
      <c r="X41" s="13">
        <v>0.4770833333333333</v>
      </c>
      <c r="Y41" s="150">
        <f t="shared" si="13"/>
        <v>0.47499999999999998</v>
      </c>
      <c r="Z41" s="13"/>
      <c r="AA41" s="13">
        <v>0.5395833333333333</v>
      </c>
      <c r="AB41" s="13">
        <v>0.56041666666666667</v>
      </c>
      <c r="AC41" s="13">
        <v>0.58124999999999993</v>
      </c>
      <c r="AD41" s="13"/>
      <c r="AE41" s="13">
        <v>0.62291666666666634</v>
      </c>
      <c r="AF41" s="13"/>
      <c r="AG41" s="13"/>
      <c r="AH41" s="13">
        <v>0.6645833333333333</v>
      </c>
      <c r="AI41" s="28"/>
      <c r="AJ41" s="13"/>
      <c r="AK41" s="13"/>
      <c r="AL41" s="13">
        <v>0.70625000000000027</v>
      </c>
      <c r="AM41" s="13"/>
      <c r="AN41" s="13"/>
      <c r="AO41" s="13"/>
      <c r="AP41" s="13"/>
      <c r="AQ41" s="13"/>
      <c r="AR41" s="13"/>
      <c r="AS41" s="13"/>
      <c r="AT41" s="13"/>
      <c r="AU41" s="13">
        <v>0.90069444444444446</v>
      </c>
      <c r="AV41" s="13">
        <v>0.9458333333333333</v>
      </c>
      <c r="AW41" s="2">
        <v>0.23402777777777778</v>
      </c>
      <c r="AX41" s="150">
        <f t="shared" si="14"/>
        <v>0.23194444444444434</v>
      </c>
      <c r="AY41" s="2"/>
      <c r="AZ41" s="29"/>
      <c r="BA41" s="3"/>
      <c r="BB41" s="2">
        <v>0.2895833333333333</v>
      </c>
      <c r="BC41" s="2">
        <v>0.31041666666666662</v>
      </c>
      <c r="BD41" s="150">
        <f t="shared" si="1"/>
        <v>0.30416666666666653</v>
      </c>
      <c r="BE41" s="2"/>
      <c r="BF41" s="29"/>
      <c r="BG41" s="2">
        <v>0.39375000000000032</v>
      </c>
      <c r="BH41" s="3">
        <v>0.39375000000000032</v>
      </c>
      <c r="BI41" s="2"/>
      <c r="BJ41" s="3">
        <v>0.4770833333333333</v>
      </c>
      <c r="BK41" s="150">
        <f t="shared" si="16"/>
        <v>0.47013888888888877</v>
      </c>
      <c r="BL41" s="29"/>
      <c r="BM41" s="2"/>
      <c r="BN41" s="2">
        <v>0.56041666666666667</v>
      </c>
      <c r="BO41" s="2"/>
      <c r="BP41" s="2">
        <v>0.64374999999999993</v>
      </c>
      <c r="BQ41" s="150">
        <f t="shared" si="17"/>
        <v>0.63888888888888862</v>
      </c>
      <c r="BR41" s="3"/>
      <c r="BS41" s="2"/>
      <c r="BT41" s="2">
        <v>0.7270833333333333</v>
      </c>
      <c r="BU41" s="2">
        <f t="shared" si="18"/>
        <v>0.72499999999999953</v>
      </c>
      <c r="BV41" s="2"/>
      <c r="BW41" s="2"/>
      <c r="BX41" s="29"/>
      <c r="BY41" s="2">
        <v>0.81041666666666667</v>
      </c>
      <c r="BZ41" s="3">
        <f t="shared" si="15"/>
        <v>0.80833333333333268</v>
      </c>
      <c r="CA41" s="29">
        <f t="shared" si="15"/>
        <v>0.80416666666666647</v>
      </c>
      <c r="CB41" s="2"/>
      <c r="CC41" s="3">
        <v>0.90069444444444446</v>
      </c>
      <c r="CD41" s="29"/>
      <c r="CE41" s="2">
        <v>0.9458333333333333</v>
      </c>
    </row>
    <row r="42" spans="1:83">
      <c r="A42" s="31"/>
      <c r="B42" s="7" t="s">
        <v>46</v>
      </c>
      <c r="C42" s="1">
        <v>0.23472222222222219</v>
      </c>
      <c r="D42" s="1"/>
      <c r="E42" s="1"/>
      <c r="F42" s="1">
        <v>0.26249999999999996</v>
      </c>
      <c r="G42" s="1"/>
      <c r="H42" s="1">
        <v>0.27638888888888885</v>
      </c>
      <c r="I42" s="1">
        <v>0.2902777777777778</v>
      </c>
      <c r="J42" s="1">
        <v>0.2902777777777778</v>
      </c>
      <c r="K42" s="1">
        <v>0.30555555555555552</v>
      </c>
      <c r="L42" s="1"/>
      <c r="M42" s="1">
        <v>0.32152777777777775</v>
      </c>
      <c r="N42" s="1">
        <v>0.32569444444444429</v>
      </c>
      <c r="O42" s="1"/>
      <c r="P42" s="1"/>
      <c r="Q42" s="1"/>
      <c r="R42" s="1"/>
      <c r="S42" s="1"/>
      <c r="T42" s="1"/>
      <c r="U42" s="1">
        <v>0.39444444444444476</v>
      </c>
      <c r="V42" s="1"/>
      <c r="W42" s="1"/>
      <c r="X42" s="1">
        <v>0.47777777777777775</v>
      </c>
      <c r="Y42" s="151">
        <f t="shared" si="13"/>
        <v>0.47569444444444442</v>
      </c>
      <c r="Z42" s="1"/>
      <c r="AA42" s="1">
        <v>0.54027777777777775</v>
      </c>
      <c r="AB42" s="1">
        <v>0.56111111111111112</v>
      </c>
      <c r="AC42" s="1">
        <v>0.58194444444444438</v>
      </c>
      <c r="AD42" s="1"/>
      <c r="AE42" s="1">
        <v>0.62361111111111078</v>
      </c>
      <c r="AF42" s="1"/>
      <c r="AG42" s="1"/>
      <c r="AH42" s="1">
        <v>0.66527777777777775</v>
      </c>
      <c r="AI42" s="1"/>
      <c r="AJ42" s="1"/>
      <c r="AK42" s="1"/>
      <c r="AL42" s="1">
        <v>0.70694444444444471</v>
      </c>
      <c r="AM42" s="1"/>
      <c r="AN42" s="1"/>
      <c r="AO42" s="1"/>
      <c r="AP42" s="1"/>
      <c r="AQ42" s="1"/>
      <c r="AR42" s="1"/>
      <c r="AS42" s="1"/>
      <c r="AT42" s="1"/>
      <c r="AU42" s="1">
        <v>0.90138888888888891</v>
      </c>
      <c r="AV42" s="1">
        <v>0.94652777777777775</v>
      </c>
      <c r="AW42" s="1">
        <v>0.23472222222222222</v>
      </c>
      <c r="AX42" s="151">
        <f t="shared" si="14"/>
        <v>0.23263888888888878</v>
      </c>
      <c r="AY42" s="1"/>
      <c r="AZ42" s="1"/>
      <c r="BA42" s="1"/>
      <c r="BB42" s="1">
        <v>0.29027777777777775</v>
      </c>
      <c r="BC42" s="1">
        <v>0.31111111111111106</v>
      </c>
      <c r="BD42" s="151">
        <f t="shared" si="1"/>
        <v>0.30486111111111097</v>
      </c>
      <c r="BE42" s="1"/>
      <c r="BF42" s="1"/>
      <c r="BG42" s="1">
        <v>0.39444444444444476</v>
      </c>
      <c r="BH42" s="1">
        <v>0.39444444444444476</v>
      </c>
      <c r="BI42" s="1"/>
      <c r="BJ42" s="1">
        <v>0.47777777777777775</v>
      </c>
      <c r="BK42" s="151">
        <f t="shared" si="16"/>
        <v>0.47083333333333321</v>
      </c>
      <c r="BL42" s="1"/>
      <c r="BM42" s="1"/>
      <c r="BN42" s="1">
        <v>0.56111111111111112</v>
      </c>
      <c r="BO42" s="1"/>
      <c r="BP42" s="1">
        <v>0.64444444444444438</v>
      </c>
      <c r="BQ42" s="151">
        <f t="shared" si="17"/>
        <v>0.63958333333333306</v>
      </c>
      <c r="BR42" s="1"/>
      <c r="BS42" s="1"/>
      <c r="BT42" s="1">
        <v>0.72777777777777775</v>
      </c>
      <c r="BU42" s="1">
        <f t="shared" si="18"/>
        <v>0.72569444444444398</v>
      </c>
      <c r="BV42" s="1"/>
      <c r="BW42" s="1"/>
      <c r="BX42" s="1"/>
      <c r="BY42" s="1">
        <v>0.81111111111111112</v>
      </c>
      <c r="BZ42" s="1">
        <f t="shared" si="15"/>
        <v>0.80902777777777712</v>
      </c>
      <c r="CA42" s="1">
        <f t="shared" si="15"/>
        <v>0.80486111111111081</v>
      </c>
      <c r="CB42" s="1"/>
      <c r="CC42" s="1">
        <v>0.90138888888888891</v>
      </c>
      <c r="CD42" s="1"/>
      <c r="CE42" s="1">
        <v>0.94652777777777775</v>
      </c>
    </row>
    <row r="43" spans="1:83">
      <c r="A43" s="31"/>
      <c r="B43" s="8" t="s">
        <v>47</v>
      </c>
      <c r="C43" s="13">
        <v>0.23541666666666664</v>
      </c>
      <c r="D43" s="13"/>
      <c r="E43" s="13"/>
      <c r="F43" s="13">
        <v>0.2631944444444444</v>
      </c>
      <c r="G43" s="13"/>
      <c r="H43" s="13">
        <v>0.27708333333333329</v>
      </c>
      <c r="I43" s="13">
        <v>0.29097222222222224</v>
      </c>
      <c r="J43" s="13">
        <v>0.29097222222222224</v>
      </c>
      <c r="K43" s="13">
        <v>0.30624999999999997</v>
      </c>
      <c r="L43" s="28"/>
      <c r="M43" s="28">
        <v>0.32222222222222219</v>
      </c>
      <c r="N43" s="34">
        <v>0.32638888888888873</v>
      </c>
      <c r="O43" s="28"/>
      <c r="P43" s="13"/>
      <c r="Q43" s="13"/>
      <c r="R43" s="13"/>
      <c r="S43" s="28"/>
      <c r="T43" s="34"/>
      <c r="U43" s="13">
        <v>0.39513888888888921</v>
      </c>
      <c r="V43" s="13"/>
      <c r="W43" s="13"/>
      <c r="X43" s="13">
        <v>0.47847222222222219</v>
      </c>
      <c r="Y43" s="150">
        <f t="shared" si="13"/>
        <v>0.47638888888888886</v>
      </c>
      <c r="Z43" s="13"/>
      <c r="AA43" s="13">
        <v>0.54097222222222219</v>
      </c>
      <c r="AB43" s="13">
        <v>0.56180555555555556</v>
      </c>
      <c r="AC43" s="13">
        <v>0.58263888888888882</v>
      </c>
      <c r="AD43" s="13"/>
      <c r="AE43" s="13">
        <v>0.62430555555555522</v>
      </c>
      <c r="AF43" s="13"/>
      <c r="AG43" s="13"/>
      <c r="AH43" s="13">
        <v>0.66597222222222219</v>
      </c>
      <c r="AI43" s="28"/>
      <c r="AJ43" s="13"/>
      <c r="AK43" s="13"/>
      <c r="AL43" s="13">
        <v>0.70763888888888915</v>
      </c>
      <c r="AM43" s="13"/>
      <c r="AN43" s="13"/>
      <c r="AO43" s="13"/>
      <c r="AP43" s="13"/>
      <c r="AQ43" s="13"/>
      <c r="AR43" s="13"/>
      <c r="AS43" s="13"/>
      <c r="AT43" s="13"/>
      <c r="AU43" s="13">
        <v>0.90208333333333335</v>
      </c>
      <c r="AV43" s="13">
        <v>0.94722222222222219</v>
      </c>
      <c r="AW43" s="2">
        <v>0.23541666666666666</v>
      </c>
      <c r="AX43" s="150">
        <f t="shared" si="14"/>
        <v>0.23333333333333323</v>
      </c>
      <c r="AY43" s="2"/>
      <c r="AZ43" s="29"/>
      <c r="BA43" s="3"/>
      <c r="BB43" s="2">
        <v>0.29097222222222219</v>
      </c>
      <c r="BC43" s="2">
        <v>0.3118055555555555</v>
      </c>
      <c r="BD43" s="150">
        <f t="shared" si="1"/>
        <v>0.30555555555555541</v>
      </c>
      <c r="BE43" s="2"/>
      <c r="BF43" s="29"/>
      <c r="BG43" s="2">
        <v>0.39513888888888921</v>
      </c>
      <c r="BH43" s="3">
        <v>0.39513888888888921</v>
      </c>
      <c r="BI43" s="2"/>
      <c r="BJ43" s="3">
        <v>0.47847222222222219</v>
      </c>
      <c r="BK43" s="150">
        <f t="shared" si="16"/>
        <v>0.47152777777777766</v>
      </c>
      <c r="BL43" s="29"/>
      <c r="BM43" s="2"/>
      <c r="BN43" s="2">
        <v>0.56180555555555556</v>
      </c>
      <c r="BO43" s="2"/>
      <c r="BP43" s="2">
        <v>0.64513888888888882</v>
      </c>
      <c r="BQ43" s="150">
        <f t="shared" si="17"/>
        <v>0.6402777777777775</v>
      </c>
      <c r="BR43" s="3"/>
      <c r="BS43" s="2"/>
      <c r="BT43" s="2">
        <v>0.72847222222222219</v>
      </c>
      <c r="BU43" s="2">
        <f t="shared" si="18"/>
        <v>0.72638888888888842</v>
      </c>
      <c r="BV43" s="2"/>
      <c r="BW43" s="2"/>
      <c r="BX43" s="29"/>
      <c r="BY43" s="2">
        <v>0.81180555555555556</v>
      </c>
      <c r="BZ43" s="3">
        <f t="shared" si="15"/>
        <v>0.80972222222222157</v>
      </c>
      <c r="CA43" s="29">
        <f t="shared" si="15"/>
        <v>0.80555555555555525</v>
      </c>
      <c r="CB43" s="2"/>
      <c r="CC43" s="3">
        <v>0.90208333333333335</v>
      </c>
      <c r="CD43" s="29"/>
      <c r="CE43" s="2">
        <v>0.94722222222222219</v>
      </c>
    </row>
    <row r="44" spans="1:83">
      <c r="A44" s="31"/>
      <c r="B44" s="7" t="s">
        <v>48</v>
      </c>
      <c r="C44" s="1">
        <v>0.23611111111111108</v>
      </c>
      <c r="D44" s="1"/>
      <c r="E44" s="1"/>
      <c r="F44" s="1">
        <v>0.26388888888888884</v>
      </c>
      <c r="G44" s="1"/>
      <c r="H44" s="1">
        <v>0.27777777777777773</v>
      </c>
      <c r="I44" s="1">
        <v>0.29166666666666669</v>
      </c>
      <c r="J44" s="1">
        <v>0.29166666666666669</v>
      </c>
      <c r="K44" s="1">
        <v>0.30694444444444441</v>
      </c>
      <c r="L44" s="1"/>
      <c r="M44" s="1">
        <v>0.32291666666666663</v>
      </c>
      <c r="N44" s="1">
        <v>0.32708333333333317</v>
      </c>
      <c r="O44" s="1"/>
      <c r="P44" s="1"/>
      <c r="Q44" s="1"/>
      <c r="R44" s="1"/>
      <c r="S44" s="1"/>
      <c r="T44" s="1"/>
      <c r="U44" s="1">
        <v>0.39583333333333365</v>
      </c>
      <c r="V44" s="1"/>
      <c r="W44" s="1"/>
      <c r="X44" s="1">
        <v>0.47916666666666663</v>
      </c>
      <c r="Y44" s="151">
        <f t="shared" si="13"/>
        <v>0.4770833333333333</v>
      </c>
      <c r="Z44" s="1"/>
      <c r="AA44" s="1">
        <v>0.54166666666666663</v>
      </c>
      <c r="AB44" s="1">
        <v>0.5625</v>
      </c>
      <c r="AC44" s="1">
        <v>0.58333333333333326</v>
      </c>
      <c r="AD44" s="1"/>
      <c r="AE44" s="1">
        <v>0.62499999999999967</v>
      </c>
      <c r="AF44" s="1"/>
      <c r="AG44" s="1"/>
      <c r="AH44" s="1">
        <v>0.66666666666666663</v>
      </c>
      <c r="AI44" s="1"/>
      <c r="AJ44" s="1"/>
      <c r="AK44" s="1"/>
      <c r="AL44" s="1">
        <v>0.70833333333333359</v>
      </c>
      <c r="AM44" s="1"/>
      <c r="AN44" s="1"/>
      <c r="AO44" s="1"/>
      <c r="AP44" s="1"/>
      <c r="AQ44" s="1"/>
      <c r="AR44" s="1"/>
      <c r="AS44" s="1"/>
      <c r="AT44" s="1"/>
      <c r="AU44" s="1">
        <v>0.90277777777777779</v>
      </c>
      <c r="AV44" s="1">
        <v>0.94791666666666663</v>
      </c>
      <c r="AW44" s="1">
        <v>0.2361111111111111</v>
      </c>
      <c r="AX44" s="151">
        <f t="shared" si="14"/>
        <v>0.23402777777777767</v>
      </c>
      <c r="AY44" s="1"/>
      <c r="AZ44" s="1"/>
      <c r="BA44" s="1"/>
      <c r="BB44" s="1">
        <v>0.29166666666666663</v>
      </c>
      <c r="BC44" s="1">
        <v>0.31249999999999994</v>
      </c>
      <c r="BD44" s="151">
        <f t="shared" si="1"/>
        <v>0.30624999999999986</v>
      </c>
      <c r="BE44" s="1"/>
      <c r="BF44" s="1"/>
      <c r="BG44" s="1">
        <v>0.39583333333333365</v>
      </c>
      <c r="BH44" s="1">
        <v>0.39583333333333365</v>
      </c>
      <c r="BI44" s="1"/>
      <c r="BJ44" s="1">
        <v>0.47916666666666663</v>
      </c>
      <c r="BK44" s="151">
        <f t="shared" si="16"/>
        <v>0.4722222222222221</v>
      </c>
      <c r="BL44" s="1"/>
      <c r="BM44" s="1"/>
      <c r="BN44" s="1">
        <v>0.5625</v>
      </c>
      <c r="BO44" s="1"/>
      <c r="BP44" s="1">
        <v>0.64583333333333326</v>
      </c>
      <c r="BQ44" s="151">
        <f t="shared" si="17"/>
        <v>0.64097222222222194</v>
      </c>
      <c r="BR44" s="1"/>
      <c r="BS44" s="1"/>
      <c r="BT44" s="1">
        <v>0.72916666666666663</v>
      </c>
      <c r="BU44" s="1">
        <f t="shared" si="18"/>
        <v>0.72708333333333286</v>
      </c>
      <c r="BV44" s="1"/>
      <c r="BW44" s="1"/>
      <c r="BX44" s="1"/>
      <c r="BY44" s="1">
        <v>0.8125</v>
      </c>
      <c r="BZ44" s="1">
        <f t="shared" si="15"/>
        <v>0.81041666666666601</v>
      </c>
      <c r="CA44" s="1">
        <f t="shared" si="15"/>
        <v>0.80624999999999969</v>
      </c>
      <c r="CB44" s="1"/>
      <c r="CC44" s="1">
        <v>0.90277777777777779</v>
      </c>
      <c r="CD44" s="1"/>
      <c r="CE44" s="1">
        <v>0.94791666666666663</v>
      </c>
    </row>
    <row r="45" spans="1:83">
      <c r="A45" s="31"/>
      <c r="B45" s="8" t="s">
        <v>49</v>
      </c>
      <c r="C45" s="13" t="s">
        <v>18</v>
      </c>
      <c r="D45" s="13"/>
      <c r="E45" s="13"/>
      <c r="F45" s="13">
        <v>0.26527777777777778</v>
      </c>
      <c r="G45" s="13"/>
      <c r="H45" s="13">
        <v>0.27916666666666662</v>
      </c>
      <c r="I45" s="13">
        <v>0.29305555555555557</v>
      </c>
      <c r="J45" s="13">
        <v>0.29305555555555557</v>
      </c>
      <c r="K45" s="13">
        <v>0.30833333333333329</v>
      </c>
      <c r="L45" s="28"/>
      <c r="M45" s="28">
        <v>0.32430555555555551</v>
      </c>
      <c r="N45" s="34">
        <v>0.32847222222222205</v>
      </c>
      <c r="O45" s="28"/>
      <c r="P45" s="13"/>
      <c r="Q45" s="13"/>
      <c r="R45" s="13"/>
      <c r="S45" s="28"/>
      <c r="T45" s="34"/>
      <c r="U45" s="13">
        <v>0.39722222222222253</v>
      </c>
      <c r="V45" s="13"/>
      <c r="W45" s="13"/>
      <c r="X45" s="13">
        <v>0.48055555555555551</v>
      </c>
      <c r="Y45" s="150">
        <f t="shared" si="13"/>
        <v>0.47847222222222219</v>
      </c>
      <c r="Z45" s="13"/>
      <c r="AA45" s="13">
        <v>0.54305555555555551</v>
      </c>
      <c r="AB45" s="13">
        <v>0.56388888888888888</v>
      </c>
      <c r="AC45" s="13">
        <v>0.58472222222222214</v>
      </c>
      <c r="AD45" s="13"/>
      <c r="AE45" s="13">
        <v>0.62638888888888855</v>
      </c>
      <c r="AF45" s="13"/>
      <c r="AG45" s="13"/>
      <c r="AH45" s="13">
        <v>0.66805555555555551</v>
      </c>
      <c r="AI45" s="28"/>
      <c r="AJ45" s="13"/>
      <c r="AK45" s="13"/>
      <c r="AL45" s="13">
        <v>0.70972222222222248</v>
      </c>
      <c r="AM45" s="13"/>
      <c r="AN45" s="13"/>
      <c r="AO45" s="13"/>
      <c r="AP45" s="13"/>
      <c r="AQ45" s="13"/>
      <c r="AR45" s="13"/>
      <c r="AS45" s="13"/>
      <c r="AT45" s="13"/>
      <c r="AU45" s="13">
        <v>0.90416666666666667</v>
      </c>
      <c r="AV45" s="13">
        <v>0.94930555555555551</v>
      </c>
      <c r="AW45" s="2" t="s">
        <v>18</v>
      </c>
      <c r="AX45" s="150" t="s">
        <v>18</v>
      </c>
      <c r="AY45" s="2"/>
      <c r="AZ45" s="29"/>
      <c r="BA45" s="3"/>
      <c r="BB45" s="2">
        <v>0.29305555555555551</v>
      </c>
      <c r="BC45" s="2">
        <v>0.31388888888888883</v>
      </c>
      <c r="BD45" s="150">
        <f t="shared" si="1"/>
        <v>0.30763888888888874</v>
      </c>
      <c r="BE45" s="2"/>
      <c r="BF45" s="29"/>
      <c r="BG45" s="2">
        <v>0.39722222222222253</v>
      </c>
      <c r="BH45" s="3">
        <v>0.39722222222222253</v>
      </c>
      <c r="BI45" s="2"/>
      <c r="BJ45" s="3">
        <v>0.48055555555555551</v>
      </c>
      <c r="BK45" s="150">
        <f t="shared" si="16"/>
        <v>0.47361111111111098</v>
      </c>
      <c r="BL45" s="29"/>
      <c r="BM45" s="2"/>
      <c r="BN45" s="2">
        <v>0.56388888888888888</v>
      </c>
      <c r="BO45" s="2"/>
      <c r="BP45" s="2">
        <v>0.64722222222222214</v>
      </c>
      <c r="BQ45" s="150">
        <f t="shared" si="17"/>
        <v>0.64236111111111094</v>
      </c>
      <c r="BR45" s="3"/>
      <c r="BS45" s="2"/>
      <c r="BT45" s="2">
        <v>0.73055555555555551</v>
      </c>
      <c r="BU45" s="2">
        <f t="shared" si="18"/>
        <v>0.72847222222222185</v>
      </c>
      <c r="BV45" s="2"/>
      <c r="BW45" s="2"/>
      <c r="BX45" s="29"/>
      <c r="BY45" s="2">
        <v>0.81388888888888888</v>
      </c>
      <c r="BZ45" s="3">
        <f t="shared" si="15"/>
        <v>0.811805555555555</v>
      </c>
      <c r="CA45" s="29">
        <f t="shared" si="15"/>
        <v>0.80763888888888868</v>
      </c>
      <c r="CB45" s="2"/>
      <c r="CC45" s="3">
        <v>0.90416666666666667</v>
      </c>
      <c r="CD45" s="29"/>
      <c r="CE45" s="2">
        <v>0.94930555555555551</v>
      </c>
    </row>
    <row r="46" spans="1:83">
      <c r="A46" s="31"/>
      <c r="B46" s="30" t="s">
        <v>50</v>
      </c>
      <c r="C46" s="1">
        <v>0.23680555555555552</v>
      </c>
      <c r="D46" s="1"/>
      <c r="E46" s="1"/>
      <c r="F46" s="1" t="s">
        <v>18</v>
      </c>
      <c r="G46" s="1"/>
      <c r="H46" s="1" t="s">
        <v>18</v>
      </c>
      <c r="I46" s="1" t="s">
        <v>18</v>
      </c>
      <c r="J46" s="1" t="s">
        <v>18</v>
      </c>
      <c r="K46" s="1" t="s">
        <v>18</v>
      </c>
      <c r="L46" s="1"/>
      <c r="M46" s="1" t="s">
        <v>18</v>
      </c>
      <c r="N46" s="1" t="s">
        <v>315</v>
      </c>
      <c r="O46" s="1"/>
      <c r="P46" s="1"/>
      <c r="Q46" s="1"/>
      <c r="R46" s="1"/>
      <c r="S46" s="1"/>
      <c r="T46" s="1"/>
      <c r="U46" s="1" t="s">
        <v>18</v>
      </c>
      <c r="V46" s="1"/>
      <c r="W46" s="1"/>
      <c r="X46" s="1" t="s">
        <v>18</v>
      </c>
      <c r="Y46" s="151" t="s">
        <v>18</v>
      </c>
      <c r="Z46" s="1"/>
      <c r="AA46" s="1" t="s">
        <v>18</v>
      </c>
      <c r="AB46" s="1" t="s">
        <v>18</v>
      </c>
      <c r="AC46" s="1" t="s">
        <v>18</v>
      </c>
      <c r="AD46" s="1"/>
      <c r="AE46" s="1" t="s">
        <v>18</v>
      </c>
      <c r="AF46" s="1"/>
      <c r="AG46" s="1"/>
      <c r="AH46" s="1" t="s">
        <v>18</v>
      </c>
      <c r="AI46" s="1"/>
      <c r="AJ46" s="1"/>
      <c r="AK46" s="1"/>
      <c r="AL46" s="1" t="s">
        <v>18</v>
      </c>
      <c r="AM46" s="1"/>
      <c r="AN46" s="1"/>
      <c r="AO46" s="1"/>
      <c r="AP46" s="1"/>
      <c r="AQ46" s="1"/>
      <c r="AR46" s="1"/>
      <c r="AS46" s="1"/>
      <c r="AT46" s="1"/>
      <c r="AU46" s="1" t="s">
        <v>18</v>
      </c>
      <c r="AV46" s="1" t="s">
        <v>18</v>
      </c>
      <c r="AW46" s="1">
        <v>0.23680555555555555</v>
      </c>
      <c r="AX46" s="151">
        <f>AX44+AW46-AW44</f>
        <v>0.23472222222222211</v>
      </c>
      <c r="AY46" s="1"/>
      <c r="AZ46" s="1"/>
      <c r="BA46" s="1"/>
      <c r="BB46" s="1" t="s">
        <v>18</v>
      </c>
      <c r="BC46" s="1" t="s">
        <v>18</v>
      </c>
      <c r="BD46" s="151" t="s">
        <v>18</v>
      </c>
      <c r="BE46" s="1"/>
      <c r="BF46" s="1"/>
      <c r="BG46" s="1" t="s">
        <v>18</v>
      </c>
      <c r="BH46" s="1" t="s">
        <v>18</v>
      </c>
      <c r="BI46" s="1"/>
      <c r="BJ46" s="1" t="s">
        <v>18</v>
      </c>
      <c r="BK46" s="151" t="s">
        <v>18</v>
      </c>
      <c r="BL46" s="1"/>
      <c r="BM46" s="1"/>
      <c r="BN46" s="1" t="s">
        <v>18</v>
      </c>
      <c r="BO46" s="1"/>
      <c r="BP46" s="1" t="s">
        <v>18</v>
      </c>
      <c r="BQ46" s="151" t="s">
        <v>18</v>
      </c>
      <c r="BR46" s="1"/>
      <c r="BS46" s="1"/>
      <c r="BT46" s="1" t="s">
        <v>18</v>
      </c>
      <c r="BU46" s="1" t="s">
        <v>18</v>
      </c>
      <c r="BV46" s="1"/>
      <c r="BW46" s="1"/>
      <c r="BX46" s="1"/>
      <c r="BY46" s="1" t="s">
        <v>18</v>
      </c>
      <c r="BZ46" s="1" t="s">
        <v>18</v>
      </c>
      <c r="CA46" s="1" t="s">
        <v>18</v>
      </c>
      <c r="CB46" s="1"/>
      <c r="CC46" s="1" t="s">
        <v>18</v>
      </c>
      <c r="CD46" s="1"/>
      <c r="CE46" s="1" t="s">
        <v>18</v>
      </c>
    </row>
    <row r="47" spans="1:83">
      <c r="A47" s="31"/>
      <c r="B47" s="5" t="s">
        <v>51</v>
      </c>
      <c r="C47" s="13" t="s">
        <v>18</v>
      </c>
      <c r="D47" s="13">
        <v>0.24583333333333332</v>
      </c>
      <c r="E47" s="13">
        <v>0.24583333333333332</v>
      </c>
      <c r="F47" s="13">
        <v>0.26666666666666666</v>
      </c>
      <c r="G47" s="13"/>
      <c r="H47" s="13">
        <v>0.2805555555555555</v>
      </c>
      <c r="I47" s="13">
        <v>0.29444444444444445</v>
      </c>
      <c r="J47" s="13">
        <v>0.29444444444444445</v>
      </c>
      <c r="K47" s="13">
        <v>0.30972222222222223</v>
      </c>
      <c r="L47" s="28"/>
      <c r="M47" s="28">
        <v>0.32569444444444451</v>
      </c>
      <c r="N47" s="34">
        <v>0.32986111111111105</v>
      </c>
      <c r="O47" s="28"/>
      <c r="P47" s="13"/>
      <c r="Q47" s="13"/>
      <c r="R47" s="13"/>
      <c r="S47" s="28"/>
      <c r="T47" s="34"/>
      <c r="U47" s="13">
        <v>0.39861111111111147</v>
      </c>
      <c r="V47" s="13"/>
      <c r="W47" s="13"/>
      <c r="X47" s="13">
        <v>0.48194444444444445</v>
      </c>
      <c r="Y47" s="150">
        <f>X47+Y45-X45</f>
        <v>0.47986111111111118</v>
      </c>
      <c r="Z47" s="13"/>
      <c r="AA47" s="13">
        <v>0.5444444444444444</v>
      </c>
      <c r="AB47" s="13">
        <v>0.56527777777777777</v>
      </c>
      <c r="AC47" s="13">
        <v>0.58611111111111103</v>
      </c>
      <c r="AD47" s="13"/>
      <c r="AE47" s="13">
        <v>0.62777777777777743</v>
      </c>
      <c r="AF47" s="13"/>
      <c r="AG47" s="13"/>
      <c r="AH47" s="13">
        <v>0.6694444444444444</v>
      </c>
      <c r="AI47" s="28"/>
      <c r="AJ47" s="13"/>
      <c r="AK47" s="13"/>
      <c r="AL47" s="13">
        <v>0.71111111111111136</v>
      </c>
      <c r="AM47" s="13"/>
      <c r="AN47" s="13"/>
      <c r="AO47" s="13"/>
      <c r="AP47" s="13"/>
      <c r="AQ47" s="13"/>
      <c r="AR47" s="13"/>
      <c r="AS47" s="13"/>
      <c r="AT47" s="13"/>
      <c r="AU47" s="13">
        <v>0.90555555555555556</v>
      </c>
      <c r="AV47" s="13">
        <v>0.9506944444444444</v>
      </c>
      <c r="AW47" s="2" t="s">
        <v>18</v>
      </c>
      <c r="AX47" s="150" t="s">
        <v>18</v>
      </c>
      <c r="AY47" s="2">
        <v>0.25277777777777777</v>
      </c>
      <c r="AZ47" s="29"/>
      <c r="BA47" s="3"/>
      <c r="BB47" s="2">
        <v>0.29444444444444445</v>
      </c>
      <c r="BC47" s="2">
        <v>0.31527777777777777</v>
      </c>
      <c r="BD47" s="151">
        <f>BD45+BC47-BC45</f>
        <v>0.30902777777777773</v>
      </c>
      <c r="BE47" s="2"/>
      <c r="BF47" s="29"/>
      <c r="BG47" s="2">
        <v>0.39861111111111147</v>
      </c>
      <c r="BH47" s="3">
        <v>0.39861111111111147</v>
      </c>
      <c r="BI47" s="2"/>
      <c r="BJ47" s="3">
        <v>0.48194444444444445</v>
      </c>
      <c r="BK47" s="150">
        <f>BK45+BJ47-BJ45</f>
        <v>0.47499999999999998</v>
      </c>
      <c r="BL47" s="29"/>
      <c r="BM47" s="2"/>
      <c r="BN47" s="2">
        <v>0.56527777777777777</v>
      </c>
      <c r="BO47" s="2"/>
      <c r="BP47" s="2">
        <v>0.64861111111111103</v>
      </c>
      <c r="BQ47" s="150">
        <f>BQ45+BP47-BP45</f>
        <v>0.64374999999999982</v>
      </c>
      <c r="BR47" s="3"/>
      <c r="BS47" s="2"/>
      <c r="BT47" s="2">
        <v>0.7319444444444444</v>
      </c>
      <c r="BU47" s="2">
        <f>BU45+BT47-BT45</f>
        <v>0.72986111111111074</v>
      </c>
      <c r="BV47" s="2"/>
      <c r="BW47" s="2"/>
      <c r="BX47" s="29"/>
      <c r="BY47" s="2">
        <v>0.81527777777777777</v>
      </c>
      <c r="BZ47" s="3">
        <f>BZ45+BY47-BY45</f>
        <v>0.81319444444444389</v>
      </c>
      <c r="CA47" s="29">
        <f>CA45+BZ47-BZ45</f>
        <v>0.80902777777777768</v>
      </c>
      <c r="CB47" s="2"/>
      <c r="CC47" s="3">
        <v>0.90555555555555556</v>
      </c>
      <c r="CD47" s="29"/>
      <c r="CE47" s="2">
        <v>0.9506944444444444</v>
      </c>
    </row>
    <row r="48" spans="1:83">
      <c r="A48" s="31"/>
      <c r="B48" s="7" t="s">
        <v>52</v>
      </c>
      <c r="C48" s="1" t="s">
        <v>18</v>
      </c>
      <c r="D48" s="1">
        <v>0.24652777777777776</v>
      </c>
      <c r="E48" s="1">
        <v>0.24652777777777776</v>
      </c>
      <c r="F48" s="1">
        <v>0.26736111111111116</v>
      </c>
      <c r="G48" s="1"/>
      <c r="H48" s="1">
        <v>0.28124999999999994</v>
      </c>
      <c r="I48" s="1">
        <v>0.2951388888888889</v>
      </c>
      <c r="J48" s="1">
        <v>0.2951388888888889</v>
      </c>
      <c r="K48" s="1">
        <v>0.31041666666666667</v>
      </c>
      <c r="L48" s="1"/>
      <c r="M48" s="1">
        <v>0.32638888888888901</v>
      </c>
      <c r="N48" s="1">
        <v>0.33055555555555549</v>
      </c>
      <c r="O48" s="1"/>
      <c r="P48" s="1"/>
      <c r="Q48" s="1"/>
      <c r="R48" s="1"/>
      <c r="S48" s="1"/>
      <c r="T48" s="1"/>
      <c r="U48" s="1">
        <v>0.39930555555555591</v>
      </c>
      <c r="V48" s="1"/>
      <c r="W48" s="1"/>
      <c r="X48" s="1">
        <v>0.4826388888888889</v>
      </c>
      <c r="Y48" s="151">
        <f t="shared" si="13"/>
        <v>0.48055555555555568</v>
      </c>
      <c r="Z48" s="1"/>
      <c r="AA48" s="1">
        <v>0.54513888888888884</v>
      </c>
      <c r="AB48" s="1">
        <v>0.56597222222222221</v>
      </c>
      <c r="AC48" s="1">
        <v>0.58680555555555547</v>
      </c>
      <c r="AD48" s="1"/>
      <c r="AE48" s="1">
        <v>0.62847222222222188</v>
      </c>
      <c r="AF48" s="1"/>
      <c r="AG48" s="1"/>
      <c r="AH48" s="1">
        <v>0.67013888888888884</v>
      </c>
      <c r="AI48" s="1"/>
      <c r="AJ48" s="1"/>
      <c r="AK48" s="1"/>
      <c r="AL48" s="1">
        <v>0.7118055555555558</v>
      </c>
      <c r="AM48" s="1"/>
      <c r="AN48" s="1"/>
      <c r="AO48" s="1"/>
      <c r="AP48" s="1"/>
      <c r="AQ48" s="1"/>
      <c r="AR48" s="1"/>
      <c r="AS48" s="1"/>
      <c r="AT48" s="1"/>
      <c r="AU48" s="1">
        <v>0.90625</v>
      </c>
      <c r="AV48" s="1">
        <v>0.95138888888888884</v>
      </c>
      <c r="AW48" s="1" t="s">
        <v>18</v>
      </c>
      <c r="AX48" s="151" t="s">
        <v>18</v>
      </c>
      <c r="AY48" s="1">
        <v>0.25347222222222221</v>
      </c>
      <c r="AZ48" s="1"/>
      <c r="BA48" s="1"/>
      <c r="BB48" s="1">
        <v>0.2951388888888889</v>
      </c>
      <c r="BC48" s="1">
        <v>0.31597222222222221</v>
      </c>
      <c r="BD48" s="151">
        <f t="shared" si="1"/>
        <v>0.30972222222222223</v>
      </c>
      <c r="BE48" s="1"/>
      <c r="BF48" s="1"/>
      <c r="BG48" s="1">
        <v>0.39930555555555591</v>
      </c>
      <c r="BH48" s="1">
        <v>0.39930555555555591</v>
      </c>
      <c r="BI48" s="1"/>
      <c r="BJ48" s="1">
        <v>0.4826388888888889</v>
      </c>
      <c r="BK48" s="151">
        <f t="shared" ref="BK48:BK51" si="19">BK47+BJ48-BJ47</f>
        <v>0.47569444444444448</v>
      </c>
      <c r="BL48" s="1"/>
      <c r="BM48" s="1"/>
      <c r="BN48" s="1">
        <v>0.56597222222222221</v>
      </c>
      <c r="BO48" s="1"/>
      <c r="BP48" s="1">
        <v>0.64930555555555547</v>
      </c>
      <c r="BQ48" s="151">
        <f t="shared" ref="BQ48:BQ51" si="20">BQ47+BP48-BP47</f>
        <v>0.64444444444444415</v>
      </c>
      <c r="BR48" s="1"/>
      <c r="BS48" s="1"/>
      <c r="BT48" s="1">
        <v>0.73263888888888884</v>
      </c>
      <c r="BU48" s="1">
        <f>BU47+BT48-BT47</f>
        <v>0.73055555555555507</v>
      </c>
      <c r="BV48" s="1"/>
      <c r="BW48" s="1"/>
      <c r="BX48" s="1"/>
      <c r="BY48" s="1">
        <v>0.81597222222222221</v>
      </c>
      <c r="BZ48" s="1">
        <f t="shared" si="15"/>
        <v>0.81388888888888822</v>
      </c>
      <c r="CA48" s="1">
        <f t="shared" si="15"/>
        <v>0.80972222222222201</v>
      </c>
      <c r="CB48" s="1"/>
      <c r="CC48" s="1">
        <v>0.90625</v>
      </c>
      <c r="CD48" s="1"/>
      <c r="CE48" s="1">
        <v>0.95138888888888884</v>
      </c>
    </row>
    <row r="49" spans="1:83">
      <c r="A49" s="31"/>
      <c r="B49" s="8" t="s">
        <v>53</v>
      </c>
      <c r="C49" s="13" t="s">
        <v>18</v>
      </c>
      <c r="D49" s="13">
        <v>0.2472222222222222</v>
      </c>
      <c r="E49" s="13">
        <v>0.2472222222222222</v>
      </c>
      <c r="F49" s="13">
        <v>0.2680555555555556</v>
      </c>
      <c r="G49" s="13"/>
      <c r="H49" s="13">
        <v>0.28194444444444439</v>
      </c>
      <c r="I49" s="13">
        <v>0.29583333333333334</v>
      </c>
      <c r="J49" s="13">
        <v>0.29583333333333334</v>
      </c>
      <c r="K49" s="13">
        <v>0.31111111111111112</v>
      </c>
      <c r="L49" s="28"/>
      <c r="M49" s="28">
        <v>0.32708333333333345</v>
      </c>
      <c r="N49" s="34">
        <v>0.33124999999999988</v>
      </c>
      <c r="O49" s="28"/>
      <c r="P49" s="13"/>
      <c r="Q49" s="13"/>
      <c r="R49" s="13"/>
      <c r="S49" s="28"/>
      <c r="T49" s="34"/>
      <c r="U49" s="13">
        <v>0.40000000000000036</v>
      </c>
      <c r="V49" s="13"/>
      <c r="W49" s="13"/>
      <c r="X49" s="13">
        <v>0.48333333333333334</v>
      </c>
      <c r="Y49" s="150">
        <f t="shared" si="13"/>
        <v>0.48125000000000012</v>
      </c>
      <c r="Z49" s="13"/>
      <c r="AA49" s="13">
        <v>0.54583333333333328</v>
      </c>
      <c r="AB49" s="13">
        <v>0.56666666666666665</v>
      </c>
      <c r="AC49" s="13">
        <v>0.58749999999999991</v>
      </c>
      <c r="AD49" s="13"/>
      <c r="AE49" s="13">
        <v>0.62916666666666632</v>
      </c>
      <c r="AF49" s="13"/>
      <c r="AG49" s="13"/>
      <c r="AH49" s="13">
        <v>0.67083333333333328</v>
      </c>
      <c r="AI49" s="28"/>
      <c r="AJ49" s="13"/>
      <c r="AK49" s="13"/>
      <c r="AL49" s="13">
        <v>0.71250000000000024</v>
      </c>
      <c r="AM49" s="13"/>
      <c r="AN49" s="13"/>
      <c r="AO49" s="13"/>
      <c r="AP49" s="13"/>
      <c r="AQ49" s="13"/>
      <c r="AR49" s="13"/>
      <c r="AS49" s="13"/>
      <c r="AT49" s="13"/>
      <c r="AU49" s="13">
        <v>0.90694444444444444</v>
      </c>
      <c r="AV49" s="13">
        <v>0.95208333333333328</v>
      </c>
      <c r="AW49" s="2" t="s">
        <v>18</v>
      </c>
      <c r="AX49" s="150" t="s">
        <v>18</v>
      </c>
      <c r="AY49" s="2">
        <v>0.25416666666666665</v>
      </c>
      <c r="AZ49" s="29"/>
      <c r="BA49" s="3"/>
      <c r="BB49" s="2">
        <v>0.29583333333333334</v>
      </c>
      <c r="BC49" s="2">
        <v>0.31666666666666665</v>
      </c>
      <c r="BD49" s="150">
        <f t="shared" si="1"/>
        <v>0.31041666666666667</v>
      </c>
      <c r="BE49" s="2"/>
      <c r="BF49" s="29"/>
      <c r="BG49" s="2">
        <v>0.40000000000000036</v>
      </c>
      <c r="BH49" s="3">
        <v>0.40000000000000036</v>
      </c>
      <c r="BI49" s="2"/>
      <c r="BJ49" s="3">
        <v>0.48333333333333334</v>
      </c>
      <c r="BK49" s="150">
        <f t="shared" si="19"/>
        <v>0.47638888888888892</v>
      </c>
      <c r="BL49" s="29"/>
      <c r="BM49" s="2"/>
      <c r="BN49" s="2">
        <v>0.56666666666666665</v>
      </c>
      <c r="BO49" s="2"/>
      <c r="BP49" s="2">
        <v>0.64999999999999991</v>
      </c>
      <c r="BQ49" s="150">
        <f t="shared" si="20"/>
        <v>0.6451388888888886</v>
      </c>
      <c r="BR49" s="3"/>
      <c r="BS49" s="2"/>
      <c r="BT49" s="2">
        <v>0.73333333333333328</v>
      </c>
      <c r="BU49" s="2">
        <f>BU48+BT49-BT48</f>
        <v>0.73124999999999951</v>
      </c>
      <c r="BV49" s="2"/>
      <c r="BW49" s="2"/>
      <c r="BX49" s="29"/>
      <c r="BY49" s="2">
        <v>0.81666666666666665</v>
      </c>
      <c r="BZ49" s="3">
        <f t="shared" si="15"/>
        <v>0.81458333333333266</v>
      </c>
      <c r="CA49" s="29">
        <f t="shared" si="15"/>
        <v>0.81041666666666634</v>
      </c>
      <c r="CB49" s="2"/>
      <c r="CC49" s="3">
        <v>0.90694444444444444</v>
      </c>
      <c r="CD49" s="29"/>
      <c r="CE49" s="2">
        <v>0.95208333333333328</v>
      </c>
    </row>
    <row r="50" spans="1:83">
      <c r="A50" s="31"/>
      <c r="B50" s="7" t="s">
        <v>54</v>
      </c>
      <c r="C50" s="1" t="s">
        <v>18</v>
      </c>
      <c r="D50" s="1">
        <v>0.24791666666666665</v>
      </c>
      <c r="E50" s="1">
        <v>0.24791666666666665</v>
      </c>
      <c r="F50" s="1">
        <v>0.26875000000000004</v>
      </c>
      <c r="G50" s="1"/>
      <c r="H50" s="1">
        <v>0.28263888888888883</v>
      </c>
      <c r="I50" s="1">
        <v>0.29652777777777778</v>
      </c>
      <c r="J50" s="1">
        <v>0.29652777777777778</v>
      </c>
      <c r="K50" s="1">
        <v>0.31180555555555556</v>
      </c>
      <c r="L50" s="1"/>
      <c r="M50" s="1">
        <v>0.32777777777777789</v>
      </c>
      <c r="N50" s="1">
        <v>0.33194444444444432</v>
      </c>
      <c r="O50" s="1"/>
      <c r="P50" s="1"/>
      <c r="Q50" s="1"/>
      <c r="R50" s="1"/>
      <c r="S50" s="1"/>
      <c r="T50" s="1"/>
      <c r="U50" s="1">
        <v>0.4006944444444448</v>
      </c>
      <c r="V50" s="1"/>
      <c r="W50" s="1"/>
      <c r="X50" s="1">
        <v>0.48402777777777778</v>
      </c>
      <c r="Y50" s="151">
        <f t="shared" si="13"/>
        <v>0.48194444444444456</v>
      </c>
      <c r="Z50" s="1"/>
      <c r="AA50" s="1">
        <v>0.54652777777777772</v>
      </c>
      <c r="AB50" s="1">
        <v>0.56736111111111109</v>
      </c>
      <c r="AC50" s="1">
        <v>0.58819444444444435</v>
      </c>
      <c r="AD50" s="1"/>
      <c r="AE50" s="1">
        <v>0.62986111111111076</v>
      </c>
      <c r="AF50" s="1"/>
      <c r="AG50" s="1"/>
      <c r="AH50" s="1">
        <v>0.67152777777777772</v>
      </c>
      <c r="AI50" s="1"/>
      <c r="AJ50" s="1"/>
      <c r="AK50" s="1"/>
      <c r="AL50" s="1">
        <v>0.71319444444444469</v>
      </c>
      <c r="AM50" s="1"/>
      <c r="AN50" s="1"/>
      <c r="AO50" s="1"/>
      <c r="AP50" s="1"/>
      <c r="AQ50" s="1"/>
      <c r="AR50" s="1"/>
      <c r="AS50" s="1"/>
      <c r="AT50" s="1"/>
      <c r="AU50" s="1">
        <v>0.90763888888888888</v>
      </c>
      <c r="AV50" s="1">
        <v>0.95277777777777772</v>
      </c>
      <c r="AW50" s="1" t="s">
        <v>18</v>
      </c>
      <c r="AX50" s="151" t="s">
        <v>18</v>
      </c>
      <c r="AY50" s="1">
        <v>0.25486111111111109</v>
      </c>
      <c r="AZ50" s="1"/>
      <c r="BA50" s="1"/>
      <c r="BB50" s="1">
        <v>0.29652777777777778</v>
      </c>
      <c r="BC50" s="1">
        <v>0.31736111111111109</v>
      </c>
      <c r="BD50" s="151">
        <f t="shared" si="1"/>
        <v>0.31111111111111112</v>
      </c>
      <c r="BE50" s="1"/>
      <c r="BF50" s="1"/>
      <c r="BG50" s="1">
        <v>0.4006944444444448</v>
      </c>
      <c r="BH50" s="1">
        <v>0.4006944444444448</v>
      </c>
      <c r="BI50" s="1"/>
      <c r="BJ50" s="1">
        <v>0.48402777777777778</v>
      </c>
      <c r="BK50" s="151">
        <f t="shared" si="19"/>
        <v>0.47708333333333336</v>
      </c>
      <c r="BL50" s="1"/>
      <c r="BM50" s="1"/>
      <c r="BN50" s="1">
        <v>0.56736111111111109</v>
      </c>
      <c r="BO50" s="1"/>
      <c r="BP50" s="1">
        <v>0.65069444444444435</v>
      </c>
      <c r="BQ50" s="151">
        <f t="shared" si="20"/>
        <v>0.64583333333333304</v>
      </c>
      <c r="BR50" s="1"/>
      <c r="BS50" s="1"/>
      <c r="BT50" s="1">
        <v>0.73402777777777772</v>
      </c>
      <c r="BU50" s="1">
        <f>BU49+BT50-BT49</f>
        <v>0.73194444444444395</v>
      </c>
      <c r="BV50" s="1"/>
      <c r="BW50" s="1"/>
      <c r="BX50" s="1"/>
      <c r="BY50" s="1">
        <v>0.81736111111111109</v>
      </c>
      <c r="BZ50" s="1">
        <f t="shared" si="15"/>
        <v>0.8152777777777771</v>
      </c>
      <c r="CA50" s="1">
        <f t="shared" si="15"/>
        <v>0.81111111111111078</v>
      </c>
      <c r="CB50" s="1"/>
      <c r="CC50" s="1">
        <v>0.90763888888888888</v>
      </c>
      <c r="CD50" s="1"/>
      <c r="CE50" s="1">
        <v>0.95277777777777772</v>
      </c>
    </row>
    <row r="51" spans="1:83">
      <c r="A51" s="31"/>
      <c r="B51" s="8" t="s">
        <v>55</v>
      </c>
      <c r="C51" s="13">
        <v>0.2388888888888889</v>
      </c>
      <c r="D51" s="13">
        <v>0.24861111111111109</v>
      </c>
      <c r="E51" s="13">
        <v>0.24861111111111109</v>
      </c>
      <c r="F51" s="13">
        <v>0.26944444444444449</v>
      </c>
      <c r="G51" s="13"/>
      <c r="H51" s="13">
        <v>0.28333333333333327</v>
      </c>
      <c r="I51" s="13">
        <v>0.29722222222222222</v>
      </c>
      <c r="J51" s="13">
        <v>0.29722222222222222</v>
      </c>
      <c r="K51" s="13">
        <v>0.3125</v>
      </c>
      <c r="L51" s="28"/>
      <c r="M51" s="28">
        <v>0.32847222222222233</v>
      </c>
      <c r="N51" s="34">
        <v>0.33263888888888876</v>
      </c>
      <c r="O51" s="28"/>
      <c r="P51" s="13"/>
      <c r="Q51" s="13"/>
      <c r="R51" s="13"/>
      <c r="S51" s="28"/>
      <c r="T51" s="34"/>
      <c r="U51" s="13">
        <v>0.40138888888888924</v>
      </c>
      <c r="V51" s="13"/>
      <c r="W51" s="13"/>
      <c r="X51" s="13">
        <v>0.48472222222222222</v>
      </c>
      <c r="Y51" s="150">
        <f t="shared" si="13"/>
        <v>0.48263888888888901</v>
      </c>
      <c r="Z51" s="13"/>
      <c r="AA51" s="13">
        <v>0.54722222222222228</v>
      </c>
      <c r="AB51" s="13">
        <v>0.56805555555555565</v>
      </c>
      <c r="AC51" s="13">
        <v>0.58888888888888891</v>
      </c>
      <c r="AD51" s="13"/>
      <c r="AE51" s="13">
        <v>0.63055555555555531</v>
      </c>
      <c r="AF51" s="13"/>
      <c r="AG51" s="13"/>
      <c r="AH51" s="13">
        <v>0.67222222222222228</v>
      </c>
      <c r="AI51" s="28"/>
      <c r="AJ51" s="13"/>
      <c r="AK51" s="13"/>
      <c r="AL51" s="13">
        <v>0.71388888888888924</v>
      </c>
      <c r="AM51" s="13"/>
      <c r="AN51" s="13"/>
      <c r="AO51" s="13"/>
      <c r="AP51" s="13"/>
      <c r="AQ51" s="13"/>
      <c r="AR51" s="13"/>
      <c r="AS51" s="13"/>
      <c r="AT51" s="13"/>
      <c r="AU51" s="13">
        <v>0.90833333333333344</v>
      </c>
      <c r="AV51" s="13">
        <v>0.95347222222222217</v>
      </c>
      <c r="AW51" s="2">
        <v>0.2388888888888889</v>
      </c>
      <c r="AX51" s="150">
        <f>AX46+AW51-AW46</f>
        <v>0.23680555555555544</v>
      </c>
      <c r="AY51" s="2">
        <v>0.25555555555555554</v>
      </c>
      <c r="AZ51" s="29"/>
      <c r="BA51" s="3"/>
      <c r="BB51" s="2">
        <v>0.29722222222222222</v>
      </c>
      <c r="BC51" s="2">
        <v>0.31805555555555554</v>
      </c>
      <c r="BD51" s="150">
        <f t="shared" si="1"/>
        <v>0.31180555555555556</v>
      </c>
      <c r="BE51" s="2"/>
      <c r="BF51" s="29"/>
      <c r="BG51" s="2">
        <v>0.40138888888888924</v>
      </c>
      <c r="BH51" s="3">
        <v>0.40138888888888924</v>
      </c>
      <c r="BI51" s="2"/>
      <c r="BJ51" s="3">
        <v>0.48472222222222222</v>
      </c>
      <c r="BK51" s="150">
        <f t="shared" si="19"/>
        <v>0.4777777777777778</v>
      </c>
      <c r="BL51" s="29"/>
      <c r="BM51" s="2"/>
      <c r="BN51" s="2">
        <v>0.56805555555555565</v>
      </c>
      <c r="BO51" s="2"/>
      <c r="BP51" s="2">
        <v>0.65138888888888891</v>
      </c>
      <c r="BQ51" s="150">
        <f t="shared" si="20"/>
        <v>0.6465277777777777</v>
      </c>
      <c r="BR51" s="3"/>
      <c r="BS51" s="2"/>
      <c r="BT51" s="2">
        <v>0.73472222222222228</v>
      </c>
      <c r="BU51" s="2">
        <f>BU50+BT51-BT50</f>
        <v>0.73263888888888862</v>
      </c>
      <c r="BV51" s="2"/>
      <c r="BW51" s="2"/>
      <c r="BX51" s="29"/>
      <c r="BY51" s="2">
        <v>0.81805555555555565</v>
      </c>
      <c r="BZ51" s="3">
        <f t="shared" si="15"/>
        <v>0.81597222222222177</v>
      </c>
      <c r="CA51" s="29">
        <f t="shared" si="15"/>
        <v>0.81180555555555545</v>
      </c>
      <c r="CB51" s="2"/>
      <c r="CC51" s="3">
        <v>0.90833333333333344</v>
      </c>
      <c r="CD51" s="29"/>
      <c r="CE51" s="2">
        <v>0.95347222222222217</v>
      </c>
    </row>
    <row r="52" spans="1:83">
      <c r="A52" s="31"/>
      <c r="B52" s="7" t="s">
        <v>56</v>
      </c>
      <c r="C52" s="1" t="s">
        <v>18</v>
      </c>
      <c r="D52" s="1" t="s">
        <v>18</v>
      </c>
      <c r="E52" s="1" t="s">
        <v>18</v>
      </c>
      <c r="F52" s="1" t="s">
        <v>18</v>
      </c>
      <c r="G52" s="1"/>
      <c r="H52" s="1" t="s">
        <v>18</v>
      </c>
      <c r="I52" s="1" t="s">
        <v>18</v>
      </c>
      <c r="J52" s="1" t="s">
        <v>18</v>
      </c>
      <c r="K52" s="1" t="s">
        <v>18</v>
      </c>
      <c r="L52" s="1"/>
      <c r="M52" s="1" t="s">
        <v>18</v>
      </c>
      <c r="N52" s="1" t="s">
        <v>315</v>
      </c>
      <c r="O52" s="1"/>
      <c r="P52" s="1"/>
      <c r="Q52" s="1"/>
      <c r="R52" s="1"/>
      <c r="S52" s="1"/>
      <c r="T52" s="1"/>
      <c r="U52" s="1" t="s">
        <v>18</v>
      </c>
      <c r="V52" s="1"/>
      <c r="W52" s="1"/>
      <c r="X52" s="1" t="s">
        <v>18</v>
      </c>
      <c r="Y52" s="151" t="s">
        <v>18</v>
      </c>
      <c r="Z52" s="1"/>
      <c r="AA52" s="1" t="s">
        <v>18</v>
      </c>
      <c r="AB52" s="1" t="s">
        <v>18</v>
      </c>
      <c r="AC52" s="1" t="s">
        <v>18</v>
      </c>
      <c r="AD52" s="1"/>
      <c r="AE52" s="1" t="s">
        <v>18</v>
      </c>
      <c r="AF52" s="1"/>
      <c r="AG52" s="1"/>
      <c r="AH52" s="1" t="s">
        <v>18</v>
      </c>
      <c r="AI52" s="1"/>
      <c r="AJ52" s="1"/>
      <c r="AK52" s="1"/>
      <c r="AL52" s="1" t="s">
        <v>18</v>
      </c>
      <c r="AM52" s="1"/>
      <c r="AN52" s="1"/>
      <c r="AO52" s="1"/>
      <c r="AP52" s="1"/>
      <c r="AQ52" s="1"/>
      <c r="AR52" s="1"/>
      <c r="AS52" s="1"/>
      <c r="AT52" s="1"/>
      <c r="AU52" s="1" t="s">
        <v>18</v>
      </c>
      <c r="AV52" s="1" t="s">
        <v>18</v>
      </c>
      <c r="AW52" s="1" t="s">
        <v>18</v>
      </c>
      <c r="AX52" s="151" t="s">
        <v>18</v>
      </c>
      <c r="AY52" s="1" t="s">
        <v>18</v>
      </c>
      <c r="AZ52" s="1"/>
      <c r="BA52" s="1"/>
      <c r="BB52" s="1" t="s">
        <v>18</v>
      </c>
      <c r="BC52" s="1" t="s">
        <v>18</v>
      </c>
      <c r="BD52" s="151" t="s">
        <v>18</v>
      </c>
      <c r="BE52" s="1"/>
      <c r="BF52" s="1"/>
      <c r="BG52" s="1" t="s">
        <v>18</v>
      </c>
      <c r="BH52" s="1" t="s">
        <v>18</v>
      </c>
      <c r="BI52" s="1"/>
      <c r="BJ52" s="1" t="s">
        <v>18</v>
      </c>
      <c r="BK52" s="151" t="s">
        <v>18</v>
      </c>
      <c r="BL52" s="1"/>
      <c r="BM52" s="1"/>
      <c r="BN52" s="1" t="s">
        <v>18</v>
      </c>
      <c r="BO52" s="1"/>
      <c r="BP52" s="1" t="s">
        <v>18</v>
      </c>
      <c r="BQ52" s="151" t="s">
        <v>18</v>
      </c>
      <c r="BR52" s="1"/>
      <c r="BS52" s="1"/>
      <c r="BT52" s="1" t="s">
        <v>18</v>
      </c>
      <c r="BU52" s="1" t="s">
        <v>18</v>
      </c>
      <c r="BV52" s="1"/>
      <c r="BW52" s="1"/>
      <c r="BX52" s="1"/>
      <c r="BY52" s="1" t="s">
        <v>18</v>
      </c>
      <c r="BZ52" s="1" t="s">
        <v>18</v>
      </c>
      <c r="CA52" s="1" t="s">
        <v>18</v>
      </c>
      <c r="CB52" s="1"/>
      <c r="CC52" s="1" t="s">
        <v>18</v>
      </c>
      <c r="CD52" s="1"/>
      <c r="CE52" s="1" t="s">
        <v>18</v>
      </c>
    </row>
    <row r="53" spans="1:83">
      <c r="A53" s="31"/>
      <c r="B53" s="8" t="s">
        <v>57</v>
      </c>
      <c r="C53" s="13" t="s">
        <v>18</v>
      </c>
      <c r="D53" s="13" t="s">
        <v>18</v>
      </c>
      <c r="E53" s="13" t="s">
        <v>18</v>
      </c>
      <c r="F53" s="13" t="s">
        <v>18</v>
      </c>
      <c r="G53" s="13"/>
      <c r="H53" s="13" t="s">
        <v>18</v>
      </c>
      <c r="I53" s="13" t="s">
        <v>18</v>
      </c>
      <c r="J53" s="13" t="s">
        <v>18</v>
      </c>
      <c r="K53" s="13" t="s">
        <v>18</v>
      </c>
      <c r="L53" s="28"/>
      <c r="M53" s="28" t="s">
        <v>18</v>
      </c>
      <c r="N53" s="34" t="s">
        <v>315</v>
      </c>
      <c r="O53" s="28"/>
      <c r="P53" s="13"/>
      <c r="Q53" s="13"/>
      <c r="R53" s="13"/>
      <c r="S53" s="28"/>
      <c r="T53" s="34"/>
      <c r="U53" s="13" t="s">
        <v>18</v>
      </c>
      <c r="V53" s="13"/>
      <c r="W53" s="13"/>
      <c r="X53" s="13" t="s">
        <v>18</v>
      </c>
      <c r="Y53" s="150" t="s">
        <v>18</v>
      </c>
      <c r="Z53" s="13"/>
      <c r="AA53" s="13" t="s">
        <v>18</v>
      </c>
      <c r="AB53" s="13" t="s">
        <v>18</v>
      </c>
      <c r="AC53" s="13" t="s">
        <v>18</v>
      </c>
      <c r="AD53" s="13"/>
      <c r="AE53" s="13" t="s">
        <v>18</v>
      </c>
      <c r="AF53" s="13"/>
      <c r="AG53" s="13"/>
      <c r="AH53" s="13" t="s">
        <v>18</v>
      </c>
      <c r="AI53" s="28"/>
      <c r="AJ53" s="13"/>
      <c r="AK53" s="13"/>
      <c r="AL53" s="13" t="s">
        <v>18</v>
      </c>
      <c r="AM53" s="13"/>
      <c r="AN53" s="13"/>
      <c r="AO53" s="13"/>
      <c r="AP53" s="13"/>
      <c r="AQ53" s="13"/>
      <c r="AR53" s="13"/>
      <c r="AS53" s="13"/>
      <c r="AT53" s="13"/>
      <c r="AU53" s="13" t="s">
        <v>18</v>
      </c>
      <c r="AV53" s="13" t="s">
        <v>18</v>
      </c>
      <c r="AW53" s="2" t="s">
        <v>18</v>
      </c>
      <c r="AX53" s="150" t="s">
        <v>18</v>
      </c>
      <c r="AY53" s="2" t="s">
        <v>18</v>
      </c>
      <c r="AZ53" s="29"/>
      <c r="BA53" s="3"/>
      <c r="BB53" s="2" t="s">
        <v>18</v>
      </c>
      <c r="BC53" s="2" t="s">
        <v>18</v>
      </c>
      <c r="BD53" s="150" t="s">
        <v>18</v>
      </c>
      <c r="BE53" s="2"/>
      <c r="BF53" s="29"/>
      <c r="BG53" s="2" t="s">
        <v>18</v>
      </c>
      <c r="BH53" s="3" t="s">
        <v>18</v>
      </c>
      <c r="BI53" s="2"/>
      <c r="BJ53" s="3" t="s">
        <v>18</v>
      </c>
      <c r="BK53" s="150" t="s">
        <v>18</v>
      </c>
      <c r="BL53" s="29"/>
      <c r="BM53" s="2"/>
      <c r="BN53" s="2" t="s">
        <v>18</v>
      </c>
      <c r="BO53" s="2"/>
      <c r="BP53" s="2" t="s">
        <v>18</v>
      </c>
      <c r="BQ53" s="150" t="s">
        <v>18</v>
      </c>
      <c r="BR53" s="3"/>
      <c r="BS53" s="2"/>
      <c r="BT53" s="2" t="s">
        <v>18</v>
      </c>
      <c r="BU53" s="2" t="s">
        <v>18</v>
      </c>
      <c r="BV53" s="2"/>
      <c r="BW53" s="2"/>
      <c r="BX53" s="29"/>
      <c r="BY53" s="2" t="s">
        <v>18</v>
      </c>
      <c r="BZ53" s="3" t="s">
        <v>18</v>
      </c>
      <c r="CA53" s="29" t="s">
        <v>18</v>
      </c>
      <c r="CB53" s="2"/>
      <c r="CC53" s="3" t="s">
        <v>18</v>
      </c>
      <c r="CD53" s="29"/>
      <c r="CE53" s="2" t="s">
        <v>18</v>
      </c>
    </row>
    <row r="54" spans="1:83">
      <c r="A54" s="31"/>
      <c r="B54" s="7" t="s">
        <v>58</v>
      </c>
      <c r="C54" s="1" t="s">
        <v>18</v>
      </c>
      <c r="D54" s="1" t="s">
        <v>18</v>
      </c>
      <c r="E54" s="1" t="s">
        <v>18</v>
      </c>
      <c r="F54" s="1" t="s">
        <v>18</v>
      </c>
      <c r="G54" s="1"/>
      <c r="H54" s="1" t="s">
        <v>18</v>
      </c>
      <c r="I54" s="1" t="s">
        <v>18</v>
      </c>
      <c r="J54" s="79" t="s">
        <v>18</v>
      </c>
      <c r="K54" s="1" t="s">
        <v>18</v>
      </c>
      <c r="L54" s="1"/>
      <c r="M54" s="1" t="s">
        <v>18</v>
      </c>
      <c r="N54" s="1" t="s">
        <v>315</v>
      </c>
      <c r="O54" s="1"/>
      <c r="P54" s="1"/>
      <c r="Q54" s="1"/>
      <c r="R54" s="1"/>
      <c r="S54" s="1"/>
      <c r="T54" s="1"/>
      <c r="U54" s="1" t="s">
        <v>18</v>
      </c>
      <c r="V54" s="1"/>
      <c r="W54" s="1"/>
      <c r="X54" s="1" t="s">
        <v>18</v>
      </c>
      <c r="Y54" s="151" t="s">
        <v>18</v>
      </c>
      <c r="Z54" s="1"/>
      <c r="AA54" s="1" t="s">
        <v>18</v>
      </c>
      <c r="AB54" s="1" t="s">
        <v>18</v>
      </c>
      <c r="AC54" s="1" t="s">
        <v>18</v>
      </c>
      <c r="AD54" s="1"/>
      <c r="AE54" s="1" t="s">
        <v>18</v>
      </c>
      <c r="AF54" s="1"/>
      <c r="AG54" s="1"/>
      <c r="AH54" s="1" t="s">
        <v>18</v>
      </c>
      <c r="AI54" s="1"/>
      <c r="AJ54" s="1"/>
      <c r="AK54" s="1"/>
      <c r="AL54" s="1" t="s">
        <v>18</v>
      </c>
      <c r="AM54" s="1"/>
      <c r="AN54" s="1"/>
      <c r="AO54" s="1"/>
      <c r="AP54" s="1"/>
      <c r="AQ54" s="1"/>
      <c r="AR54" s="1"/>
      <c r="AS54" s="1"/>
      <c r="AT54" s="1"/>
      <c r="AU54" s="1" t="s">
        <v>18</v>
      </c>
      <c r="AV54" s="1" t="s">
        <v>18</v>
      </c>
      <c r="AW54" s="1" t="s">
        <v>18</v>
      </c>
      <c r="AX54" s="151" t="s">
        <v>18</v>
      </c>
      <c r="AY54" s="1" t="s">
        <v>18</v>
      </c>
      <c r="AZ54" s="1"/>
      <c r="BA54" s="1"/>
      <c r="BB54" s="1" t="s">
        <v>18</v>
      </c>
      <c r="BC54" s="1" t="s">
        <v>18</v>
      </c>
      <c r="BD54" s="151" t="s">
        <v>18</v>
      </c>
      <c r="BE54" s="1"/>
      <c r="BF54" s="1"/>
      <c r="BG54" s="1" t="s">
        <v>18</v>
      </c>
      <c r="BH54" s="1" t="s">
        <v>18</v>
      </c>
      <c r="BI54" s="1"/>
      <c r="BJ54" s="1" t="s">
        <v>18</v>
      </c>
      <c r="BK54" s="151" t="s">
        <v>18</v>
      </c>
      <c r="BL54" s="1"/>
      <c r="BM54" s="1"/>
      <c r="BN54" s="1" t="s">
        <v>18</v>
      </c>
      <c r="BO54" s="1"/>
      <c r="BP54" s="1" t="s">
        <v>18</v>
      </c>
      <c r="BQ54" s="151" t="s">
        <v>18</v>
      </c>
      <c r="BR54" s="1"/>
      <c r="BS54" s="1"/>
      <c r="BT54" s="1" t="s">
        <v>18</v>
      </c>
      <c r="BU54" s="1" t="s">
        <v>18</v>
      </c>
      <c r="BV54" s="1"/>
      <c r="BW54" s="1"/>
      <c r="BX54" s="1"/>
      <c r="BY54" s="1" t="s">
        <v>18</v>
      </c>
      <c r="BZ54" s="1" t="s">
        <v>18</v>
      </c>
      <c r="CA54" s="1" t="s">
        <v>18</v>
      </c>
      <c r="CB54" s="1"/>
      <c r="CC54" s="1" t="s">
        <v>18</v>
      </c>
      <c r="CD54" s="1"/>
      <c r="CE54" s="1" t="s">
        <v>18</v>
      </c>
    </row>
    <row r="55" spans="1:83">
      <c r="A55" s="31"/>
      <c r="B55" s="8" t="s">
        <v>59</v>
      </c>
      <c r="C55" s="13" t="s">
        <v>18</v>
      </c>
      <c r="D55" s="146">
        <v>0.24999999999999997</v>
      </c>
      <c r="E55" s="150" t="s">
        <v>18</v>
      </c>
      <c r="F55" s="13" t="s">
        <v>18</v>
      </c>
      <c r="G55" s="13"/>
      <c r="H55" s="13">
        <v>0.28472222222222221</v>
      </c>
      <c r="I55" s="13" t="s">
        <v>18</v>
      </c>
      <c r="J55" s="235">
        <v>0.2986111111111111</v>
      </c>
      <c r="K55" s="13" t="s">
        <v>18</v>
      </c>
      <c r="L55" s="28"/>
      <c r="M55" s="28" t="s">
        <v>18</v>
      </c>
      <c r="N55" s="34" t="s">
        <v>315</v>
      </c>
      <c r="O55" s="28"/>
      <c r="P55" s="13"/>
      <c r="Q55" s="13"/>
      <c r="R55" s="13"/>
      <c r="S55" s="28"/>
      <c r="T55" s="34"/>
      <c r="U55" s="13" t="s">
        <v>18</v>
      </c>
      <c r="V55" s="13"/>
      <c r="W55" s="13"/>
      <c r="X55" s="13" t="s">
        <v>18</v>
      </c>
      <c r="Y55" s="150" t="s">
        <v>18</v>
      </c>
      <c r="Z55" s="13"/>
      <c r="AA55" s="13" t="s">
        <v>18</v>
      </c>
      <c r="AB55" s="13" t="s">
        <v>18</v>
      </c>
      <c r="AC55" s="13">
        <v>0.59027777777777779</v>
      </c>
      <c r="AD55" s="13"/>
      <c r="AE55" s="13">
        <v>0.6319444444444442</v>
      </c>
      <c r="AF55" s="13"/>
      <c r="AG55" s="13"/>
      <c r="AH55" s="13">
        <v>0.67361111111111116</v>
      </c>
      <c r="AI55" s="28"/>
      <c r="AJ55" s="13"/>
      <c r="AK55" s="13"/>
      <c r="AL55" s="13">
        <v>0.71527777777777812</v>
      </c>
      <c r="AM55" s="13"/>
      <c r="AN55" s="13"/>
      <c r="AO55" s="13"/>
      <c r="AP55" s="13"/>
      <c r="AQ55" s="13"/>
      <c r="AR55" s="13"/>
      <c r="AS55" s="13"/>
      <c r="AT55" s="13"/>
      <c r="AU55" s="13" t="s">
        <v>18</v>
      </c>
      <c r="AV55" s="13">
        <v>0.95486111111111105</v>
      </c>
      <c r="AW55" s="2" t="s">
        <v>18</v>
      </c>
      <c r="AX55" s="150" t="s">
        <v>18</v>
      </c>
      <c r="AY55" s="2">
        <v>0.25694444444444442</v>
      </c>
      <c r="AZ55" s="29"/>
      <c r="BA55" s="3"/>
      <c r="BB55" s="2">
        <v>0.2986111111111111</v>
      </c>
      <c r="BC55" s="2" t="s">
        <v>18</v>
      </c>
      <c r="BD55" s="150" t="s">
        <v>18</v>
      </c>
      <c r="BE55" s="2"/>
      <c r="BF55" s="29"/>
      <c r="BG55" s="2" t="s">
        <v>18</v>
      </c>
      <c r="BH55" s="3" t="s">
        <v>18</v>
      </c>
      <c r="BI55" s="2"/>
      <c r="BJ55" s="3" t="s">
        <v>18</v>
      </c>
      <c r="BK55" s="150" t="s">
        <v>18</v>
      </c>
      <c r="BL55" s="29"/>
      <c r="BM55" s="2"/>
      <c r="BN55" s="2" t="s">
        <v>18</v>
      </c>
      <c r="BO55" s="2"/>
      <c r="BP55" s="2" t="s">
        <v>18</v>
      </c>
      <c r="BQ55" s="150" t="s">
        <v>18</v>
      </c>
      <c r="BR55" s="3"/>
      <c r="BS55" s="2"/>
      <c r="BT55" s="2" t="s">
        <v>18</v>
      </c>
      <c r="BU55" s="2" t="s">
        <v>18</v>
      </c>
      <c r="BV55" s="2"/>
      <c r="BW55" s="2"/>
      <c r="BX55" s="29"/>
      <c r="BY55" s="2" t="s">
        <v>18</v>
      </c>
      <c r="BZ55" s="3" t="s">
        <v>18</v>
      </c>
      <c r="CA55" s="29" t="s">
        <v>18</v>
      </c>
      <c r="CB55" s="2"/>
      <c r="CC55" s="3" t="s">
        <v>18</v>
      </c>
      <c r="CD55" s="29"/>
      <c r="CE55" s="2">
        <v>0.95486111111111105</v>
      </c>
    </row>
    <row r="56" spans="1:83">
      <c r="A56" s="31"/>
      <c r="B56" s="7" t="s">
        <v>60</v>
      </c>
      <c r="C56" s="1" t="s">
        <v>18</v>
      </c>
      <c r="D56" s="145">
        <v>0.25069444444444444</v>
      </c>
      <c r="E56" s="151" t="s">
        <v>18</v>
      </c>
      <c r="F56" s="1" t="s">
        <v>18</v>
      </c>
      <c r="G56" s="1"/>
      <c r="H56" s="1">
        <v>0.28541666666666665</v>
      </c>
      <c r="I56" s="1" t="s">
        <v>18</v>
      </c>
      <c r="J56" s="234">
        <v>0.29930555555555555</v>
      </c>
      <c r="K56" s="1" t="s">
        <v>18</v>
      </c>
      <c r="L56" s="1"/>
      <c r="M56" s="1" t="s">
        <v>18</v>
      </c>
      <c r="N56" s="1" t="s">
        <v>315</v>
      </c>
      <c r="O56" s="1"/>
      <c r="P56" s="1"/>
      <c r="Q56" s="1"/>
      <c r="R56" s="1"/>
      <c r="S56" s="1"/>
      <c r="T56" s="1"/>
      <c r="U56" s="1" t="s">
        <v>18</v>
      </c>
      <c r="V56" s="1"/>
      <c r="W56" s="1"/>
      <c r="X56" s="1" t="s">
        <v>18</v>
      </c>
      <c r="Y56" s="151" t="s">
        <v>18</v>
      </c>
      <c r="Z56" s="1"/>
      <c r="AA56" s="1" t="s">
        <v>18</v>
      </c>
      <c r="AB56" s="1" t="s">
        <v>18</v>
      </c>
      <c r="AC56" s="1">
        <v>0.59097222222222223</v>
      </c>
      <c r="AD56" s="1"/>
      <c r="AE56" s="1">
        <v>0.63263888888888864</v>
      </c>
      <c r="AF56" s="1"/>
      <c r="AG56" s="1"/>
      <c r="AH56" s="1">
        <v>0.6743055555555556</v>
      </c>
      <c r="AI56" s="1"/>
      <c r="AJ56" s="1"/>
      <c r="AK56" s="1"/>
      <c r="AL56" s="1">
        <v>0.71597222222222257</v>
      </c>
      <c r="AM56" s="1"/>
      <c r="AN56" s="1"/>
      <c r="AO56" s="1"/>
      <c r="AP56" s="1"/>
      <c r="AQ56" s="1"/>
      <c r="AR56" s="1"/>
      <c r="AS56" s="1"/>
      <c r="AT56" s="1"/>
      <c r="AU56" s="1" t="s">
        <v>18</v>
      </c>
      <c r="AV56" s="1">
        <v>0.9555555555555556</v>
      </c>
      <c r="AW56" s="1" t="s">
        <v>18</v>
      </c>
      <c r="AX56" s="151" t="s">
        <v>18</v>
      </c>
      <c r="AY56" s="1">
        <v>0.25763888888888886</v>
      </c>
      <c r="AZ56" s="1"/>
      <c r="BA56" s="1"/>
      <c r="BB56" s="1">
        <v>0.29930555555555555</v>
      </c>
      <c r="BC56" s="1" t="s">
        <v>18</v>
      </c>
      <c r="BD56" s="151" t="s">
        <v>18</v>
      </c>
      <c r="BE56" s="1"/>
      <c r="BF56" s="1"/>
      <c r="BG56" s="1" t="s">
        <v>18</v>
      </c>
      <c r="BH56" s="1" t="s">
        <v>18</v>
      </c>
      <c r="BI56" s="1"/>
      <c r="BJ56" s="1" t="s">
        <v>18</v>
      </c>
      <c r="BK56" s="151" t="s">
        <v>18</v>
      </c>
      <c r="BL56" s="1"/>
      <c r="BM56" s="1"/>
      <c r="BN56" s="1" t="s">
        <v>18</v>
      </c>
      <c r="BO56" s="1"/>
      <c r="BP56" s="1" t="s">
        <v>18</v>
      </c>
      <c r="BQ56" s="151" t="s">
        <v>18</v>
      </c>
      <c r="BR56" s="1"/>
      <c r="BS56" s="1"/>
      <c r="BT56" s="1" t="s">
        <v>18</v>
      </c>
      <c r="BU56" s="1" t="s">
        <v>18</v>
      </c>
      <c r="BV56" s="1"/>
      <c r="BW56" s="1"/>
      <c r="BX56" s="1"/>
      <c r="BY56" s="1" t="s">
        <v>18</v>
      </c>
      <c r="BZ56" s="1" t="s">
        <v>18</v>
      </c>
      <c r="CA56" s="1" t="s">
        <v>18</v>
      </c>
      <c r="CB56" s="1"/>
      <c r="CC56" s="1" t="s">
        <v>18</v>
      </c>
      <c r="CD56" s="1"/>
      <c r="CE56" s="1">
        <v>0.9555555555555556</v>
      </c>
    </row>
    <row r="57" spans="1:83">
      <c r="A57" s="31"/>
      <c r="B57" s="8" t="s">
        <v>59</v>
      </c>
      <c r="C57" s="13" t="s">
        <v>18</v>
      </c>
      <c r="D57" s="146">
        <v>0.25138888888888888</v>
      </c>
      <c r="E57" s="150" t="s">
        <v>18</v>
      </c>
      <c r="F57" s="13" t="s">
        <v>18</v>
      </c>
      <c r="G57" s="13"/>
      <c r="H57" s="13">
        <v>0.28611111111111115</v>
      </c>
      <c r="I57" s="13" t="s">
        <v>18</v>
      </c>
      <c r="J57" s="235">
        <v>0.3</v>
      </c>
      <c r="K57" s="13" t="s">
        <v>18</v>
      </c>
      <c r="L57" s="28"/>
      <c r="M57" s="28" t="s">
        <v>18</v>
      </c>
      <c r="N57" s="34" t="s">
        <v>315</v>
      </c>
      <c r="O57" s="28"/>
      <c r="P57" s="13"/>
      <c r="Q57" s="13"/>
      <c r="R57" s="13"/>
      <c r="S57" s="28"/>
      <c r="T57" s="34"/>
      <c r="U57" s="13" t="s">
        <v>18</v>
      </c>
      <c r="V57" s="13"/>
      <c r="W57" s="13"/>
      <c r="X57" s="13" t="s">
        <v>18</v>
      </c>
      <c r="Y57" s="150" t="s">
        <v>18</v>
      </c>
      <c r="Z57" s="13"/>
      <c r="AA57" s="13" t="s">
        <v>18</v>
      </c>
      <c r="AB57" s="13" t="s">
        <v>18</v>
      </c>
      <c r="AC57" s="13">
        <v>0.59166666666666667</v>
      </c>
      <c r="AD57" s="13"/>
      <c r="AE57" s="13">
        <v>0.63333333333333308</v>
      </c>
      <c r="AF57" s="13"/>
      <c r="AG57" s="13"/>
      <c r="AH57" s="13">
        <v>0.67500000000000004</v>
      </c>
      <c r="AI57" s="28"/>
      <c r="AJ57" s="13"/>
      <c r="AK57" s="13"/>
      <c r="AL57" s="13">
        <v>0.71666666666666701</v>
      </c>
      <c r="AM57" s="13"/>
      <c r="AN57" s="13"/>
      <c r="AO57" s="13"/>
      <c r="AP57" s="13"/>
      <c r="AQ57" s="13"/>
      <c r="AR57" s="13"/>
      <c r="AS57" s="13"/>
      <c r="AT57" s="13"/>
      <c r="AU57" s="13" t="s">
        <v>18</v>
      </c>
      <c r="AV57" s="13">
        <v>0.95625000000000004</v>
      </c>
      <c r="AW57" s="2" t="s">
        <v>18</v>
      </c>
      <c r="AX57" s="150" t="s">
        <v>18</v>
      </c>
      <c r="AY57" s="2">
        <v>0.2583333333333333</v>
      </c>
      <c r="AZ57" s="29"/>
      <c r="BA57" s="3"/>
      <c r="BB57" s="2">
        <v>0.3</v>
      </c>
      <c r="BC57" s="2" t="s">
        <v>18</v>
      </c>
      <c r="BD57" s="150" t="s">
        <v>18</v>
      </c>
      <c r="BE57" s="2"/>
      <c r="BF57" s="29"/>
      <c r="BG57" s="2" t="s">
        <v>18</v>
      </c>
      <c r="BH57" s="3" t="s">
        <v>18</v>
      </c>
      <c r="BI57" s="2"/>
      <c r="BJ57" s="3" t="s">
        <v>18</v>
      </c>
      <c r="BK57" s="150" t="s">
        <v>18</v>
      </c>
      <c r="BL57" s="29"/>
      <c r="BM57" s="2"/>
      <c r="BN57" s="2" t="s">
        <v>18</v>
      </c>
      <c r="BO57" s="2"/>
      <c r="BP57" s="2" t="s">
        <v>18</v>
      </c>
      <c r="BQ57" s="150" t="s">
        <v>18</v>
      </c>
      <c r="BR57" s="3"/>
      <c r="BS57" s="2"/>
      <c r="BT57" s="2" t="s">
        <v>18</v>
      </c>
      <c r="BU57" s="2" t="s">
        <v>18</v>
      </c>
      <c r="BV57" s="2"/>
      <c r="BW57" s="2"/>
      <c r="BX57" s="29"/>
      <c r="BY57" s="2" t="s">
        <v>18</v>
      </c>
      <c r="BZ57" s="3" t="s">
        <v>18</v>
      </c>
      <c r="CA57" s="29" t="s">
        <v>18</v>
      </c>
      <c r="CB57" s="2"/>
      <c r="CC57" s="3" t="s">
        <v>18</v>
      </c>
      <c r="CD57" s="29"/>
      <c r="CE57" s="2">
        <v>0.95625000000000004</v>
      </c>
    </row>
    <row r="58" spans="1:83">
      <c r="A58" s="31"/>
      <c r="B58" s="30" t="s">
        <v>61</v>
      </c>
      <c r="C58" s="1">
        <v>0.23958333333333334</v>
      </c>
      <c r="D58" s="1">
        <v>0.25277777777777777</v>
      </c>
      <c r="E58" s="151">
        <v>0.24930555555555556</v>
      </c>
      <c r="F58" s="1">
        <v>0.27013888888888887</v>
      </c>
      <c r="G58" s="1"/>
      <c r="H58" s="1">
        <v>0.28750000000000003</v>
      </c>
      <c r="I58" s="1">
        <v>0.29791666666666666</v>
      </c>
      <c r="J58" s="1">
        <v>0.30138888888888887</v>
      </c>
      <c r="K58" s="1">
        <v>0.31319444444444444</v>
      </c>
      <c r="L58" s="1"/>
      <c r="M58" s="1">
        <v>0.32916666666666677</v>
      </c>
      <c r="N58" s="1">
        <v>0.3333333333333332</v>
      </c>
      <c r="O58" s="1"/>
      <c r="P58" s="1"/>
      <c r="Q58" s="1"/>
      <c r="R58" s="1"/>
      <c r="S58" s="1"/>
      <c r="T58" s="1"/>
      <c r="U58" s="1">
        <v>0.40208333333333368</v>
      </c>
      <c r="V58" s="1"/>
      <c r="W58" s="1"/>
      <c r="X58" s="1">
        <v>0.48541666666666666</v>
      </c>
      <c r="Y58" s="151">
        <f>Y51+X58-X51</f>
        <v>0.48333333333333345</v>
      </c>
      <c r="Z58" s="1"/>
      <c r="AA58" s="1">
        <v>0.54791666666666672</v>
      </c>
      <c r="AB58" s="1">
        <v>0.56875000000000009</v>
      </c>
      <c r="AC58" s="1">
        <v>0.59305555555555556</v>
      </c>
      <c r="AD58" s="1"/>
      <c r="AE58" s="1">
        <v>0.63472222222222197</v>
      </c>
      <c r="AF58" s="1"/>
      <c r="AG58" s="1"/>
      <c r="AH58" s="1">
        <v>0.67638888888888893</v>
      </c>
      <c r="AI58" s="1"/>
      <c r="AJ58" s="1"/>
      <c r="AK58" s="1"/>
      <c r="AL58" s="1">
        <v>0.71805555555555589</v>
      </c>
      <c r="AM58" s="1"/>
      <c r="AN58" s="1"/>
      <c r="AO58" s="1"/>
      <c r="AP58" s="1"/>
      <c r="AQ58" s="1"/>
      <c r="AR58" s="1"/>
      <c r="AS58" s="1"/>
      <c r="AT58" s="1"/>
      <c r="AU58" s="1">
        <v>0.90902777777777788</v>
      </c>
      <c r="AV58" s="1">
        <v>0.95763888888888893</v>
      </c>
      <c r="AW58" s="1">
        <v>0.23958333333333334</v>
      </c>
      <c r="AX58" s="151">
        <f>AX51+AW58-AW51</f>
        <v>0.23749999999999985</v>
      </c>
      <c r="AY58" s="1">
        <v>0.25972222222222219</v>
      </c>
      <c r="AZ58" s="1"/>
      <c r="BA58" s="1"/>
      <c r="BB58" s="1">
        <v>0.30138888888888887</v>
      </c>
      <c r="BC58" s="1">
        <v>0.31874999999999998</v>
      </c>
      <c r="BD58" s="151">
        <f>BD51+BC58-BC51</f>
        <v>0.3125</v>
      </c>
      <c r="BE58" s="1"/>
      <c r="BF58" s="1"/>
      <c r="BG58" s="1">
        <v>0.40208333333333368</v>
      </c>
      <c r="BH58" s="1">
        <v>0.40208333333333368</v>
      </c>
      <c r="BI58" s="1"/>
      <c r="BJ58" s="1">
        <v>0.48541666666666666</v>
      </c>
      <c r="BK58" s="151">
        <f>BK51+BJ58-BJ51</f>
        <v>0.47847222222222224</v>
      </c>
      <c r="BL58" s="1"/>
      <c r="BM58" s="1"/>
      <c r="BN58" s="1">
        <v>0.56875000000000009</v>
      </c>
      <c r="BO58" s="1"/>
      <c r="BP58" s="1">
        <v>0.65208333333333335</v>
      </c>
      <c r="BQ58" s="151">
        <f>BQ51+BP58-BP51</f>
        <v>0.64722222222222225</v>
      </c>
      <c r="BR58" s="1"/>
      <c r="BS58" s="1"/>
      <c r="BT58" s="1">
        <v>0.73541666666666672</v>
      </c>
      <c r="BU58" s="1">
        <f>BU51+BT58-BT51</f>
        <v>0.73333333333333317</v>
      </c>
      <c r="BV58" s="1"/>
      <c r="BW58" s="1"/>
      <c r="BX58" s="1"/>
      <c r="BY58" s="1">
        <v>0.81875000000000009</v>
      </c>
      <c r="BZ58" s="1">
        <f>BZ51+BY58-BY51</f>
        <v>0.81666666666666632</v>
      </c>
      <c r="CA58" s="1">
        <f>CA51+BZ58-BZ51</f>
        <v>0.81250000000000011</v>
      </c>
      <c r="CB58" s="1"/>
      <c r="CC58" s="1">
        <v>0.90902777777777788</v>
      </c>
      <c r="CD58" s="1"/>
      <c r="CE58" s="1">
        <v>0.95763888888888893</v>
      </c>
    </row>
    <row r="60" spans="1:83">
      <c r="D60" s="256" t="s">
        <v>327</v>
      </c>
      <c r="U60" s="256" t="s">
        <v>328</v>
      </c>
      <c r="X60" s="256" t="s">
        <v>330</v>
      </c>
      <c r="AA60" s="256" t="s">
        <v>328</v>
      </c>
      <c r="AB60" s="256" t="s">
        <v>330</v>
      </c>
      <c r="AE60" s="256" t="s">
        <v>328</v>
      </c>
      <c r="AJ60" s="256" t="s">
        <v>328</v>
      </c>
      <c r="AN60" s="256" t="s">
        <v>328</v>
      </c>
      <c r="AP60" s="256" t="s">
        <v>328</v>
      </c>
      <c r="AS60" s="256" t="s">
        <v>328</v>
      </c>
      <c r="AV60" s="256" t="s">
        <v>328</v>
      </c>
      <c r="AW60" s="70" t="s">
        <v>320</v>
      </c>
      <c r="AX60" s="70"/>
      <c r="BA60" s="70" t="s">
        <v>316</v>
      </c>
      <c r="BC60" s="156" t="s">
        <v>322</v>
      </c>
      <c r="BD60" s="156"/>
      <c r="BG60" s="70" t="s">
        <v>316</v>
      </c>
      <c r="BH60" s="70"/>
      <c r="BM60" s="70" t="s">
        <v>316</v>
      </c>
      <c r="BN60" s="70" t="s">
        <v>320</v>
      </c>
      <c r="BO60" s="70" t="s">
        <v>316</v>
      </c>
      <c r="BP60" s="70" t="s">
        <v>320</v>
      </c>
      <c r="BQ60" s="70"/>
      <c r="BT60" s="70" t="s">
        <v>316</v>
      </c>
      <c r="BU60" s="70"/>
      <c r="BY60" s="70" t="s">
        <v>320</v>
      </c>
      <c r="BZ60" s="70"/>
      <c r="CA60" s="70"/>
      <c r="CB60" s="70" t="s">
        <v>316</v>
      </c>
      <c r="CC60" s="70" t="s">
        <v>316</v>
      </c>
      <c r="CE60" s="70" t="s">
        <v>316</v>
      </c>
    </row>
    <row r="61" spans="1:83">
      <c r="U61" s="256" t="s">
        <v>329</v>
      </c>
      <c r="AW61" s="156" t="s">
        <v>324</v>
      </c>
      <c r="AX61" s="156"/>
      <c r="BG61" s="157" t="s">
        <v>318</v>
      </c>
      <c r="BH61" s="157"/>
      <c r="BM61" s="156" t="s">
        <v>317</v>
      </c>
      <c r="BN61" s="156" t="s">
        <v>324</v>
      </c>
      <c r="BO61" s="156" t="s">
        <v>317</v>
      </c>
      <c r="BP61" s="156" t="s">
        <v>324</v>
      </c>
      <c r="BQ61" s="156"/>
      <c r="BT61" s="70" t="s">
        <v>320</v>
      </c>
      <c r="BU61" s="70"/>
      <c r="BY61" s="156" t="s">
        <v>322</v>
      </c>
      <c r="BZ61" s="156"/>
      <c r="CA61" s="156"/>
      <c r="CB61" s="156" t="s">
        <v>317</v>
      </c>
      <c r="CE61" s="156" t="s">
        <v>317</v>
      </c>
    </row>
    <row r="62" spans="1:83">
      <c r="I62" s="231" t="s">
        <v>339</v>
      </c>
      <c r="J62" s="231"/>
      <c r="BG62" s="156" t="s">
        <v>322</v>
      </c>
      <c r="BH62" s="156"/>
      <c r="BT62" s="156" t="s">
        <v>324</v>
      </c>
      <c r="BU62" s="156"/>
      <c r="BY62" s="156" t="s">
        <v>324</v>
      </c>
      <c r="BZ62" s="156"/>
      <c r="CA62" s="156"/>
    </row>
    <row r="65" spans="2:22">
      <c r="B65" s="316" t="s">
        <v>0</v>
      </c>
      <c r="C65" s="50" t="s">
        <v>62</v>
      </c>
      <c r="D65" s="50"/>
    </row>
    <row r="66" spans="2:22">
      <c r="B66" s="316"/>
      <c r="C66" s="40" t="s">
        <v>63</v>
      </c>
      <c r="D66" s="40"/>
    </row>
    <row r="67" spans="2:22">
      <c r="B67" s="316"/>
      <c r="C67" s="50" t="s">
        <v>64</v>
      </c>
      <c r="D67" s="50"/>
    </row>
    <row r="69" spans="2:22">
      <c r="C69" s="43" t="s">
        <v>65</v>
      </c>
      <c r="D69" s="43"/>
    </row>
    <row r="70" spans="2:22">
      <c r="C70" s="51" t="s">
        <v>8</v>
      </c>
      <c r="D70" s="46" t="s">
        <v>66</v>
      </c>
    </row>
    <row r="71" spans="2:22">
      <c r="C71" s="52" t="s">
        <v>5</v>
      </c>
      <c r="D71" s="317" t="s">
        <v>69</v>
      </c>
      <c r="E71" s="317"/>
      <c r="F71" s="317"/>
      <c r="G71" s="317"/>
      <c r="H71" s="317"/>
      <c r="I71" s="317"/>
      <c r="J71" s="317"/>
      <c r="K71" s="317"/>
      <c r="L71" s="317"/>
      <c r="M71" s="317"/>
      <c r="N71" s="317"/>
      <c r="O71" s="317"/>
      <c r="P71" s="317"/>
      <c r="Q71" s="317"/>
      <c r="R71" s="317"/>
      <c r="S71" s="317"/>
      <c r="T71" s="317"/>
      <c r="U71" s="317"/>
      <c r="V71" s="317"/>
    </row>
    <row r="72" spans="2:22">
      <c r="D72" s="317"/>
      <c r="E72" s="317"/>
      <c r="F72" s="317"/>
      <c r="G72" s="317"/>
      <c r="H72" s="317"/>
      <c r="I72" s="317"/>
      <c r="J72" s="317"/>
      <c r="K72" s="317"/>
      <c r="L72" s="317"/>
      <c r="M72" s="317"/>
      <c r="N72" s="317"/>
      <c r="O72" s="317"/>
      <c r="P72" s="317"/>
      <c r="Q72" s="317"/>
      <c r="R72" s="317"/>
      <c r="S72" s="317"/>
      <c r="T72" s="317"/>
      <c r="U72" s="317"/>
      <c r="V72" s="317"/>
    </row>
    <row r="73" spans="2:22"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</row>
    <row r="74" spans="2:22">
      <c r="C74" s="81" t="s">
        <v>73</v>
      </c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</row>
  </sheetData>
  <mergeCells count="3">
    <mergeCell ref="AT2:AV2"/>
    <mergeCell ref="B65:B67"/>
    <mergeCell ref="D71:V72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4C729-94B9-4B99-AE7A-E9803F221F8D}">
  <sheetPr codeName="Munka2">
    <tabColor rgb="FFFFFF00"/>
  </sheetPr>
  <dimension ref="A1:CG69"/>
  <sheetViews>
    <sheetView topLeftCell="A2" zoomScale="70" zoomScaleNormal="70" workbookViewId="0">
      <selection activeCell="C25" sqref="C25"/>
    </sheetView>
  </sheetViews>
  <sheetFormatPr defaultRowHeight="15"/>
  <cols>
    <col min="1" max="1" width="13.7109375" bestFit="1" customWidth="1"/>
    <col min="2" max="2" width="47.28515625" customWidth="1"/>
    <col min="3" max="47" width="6.28515625" customWidth="1"/>
    <col min="48" max="85" width="6.7109375" customWidth="1"/>
  </cols>
  <sheetData>
    <row r="1" spans="1:85" ht="24">
      <c r="A1" s="12" t="s">
        <v>356</v>
      </c>
      <c r="B1" s="11" t="s">
        <v>74</v>
      </c>
      <c r="C1" s="10"/>
      <c r="D1" s="10"/>
      <c r="E1" s="10"/>
      <c r="F1" s="10"/>
      <c r="G1" s="10"/>
      <c r="H1" s="77"/>
    </row>
    <row r="2" spans="1:85" s="16" customFormat="1" ht="20.100000000000001" customHeight="1">
      <c r="B2" s="9" t="s">
        <v>2</v>
      </c>
      <c r="C2" s="9" t="s">
        <v>3</v>
      </c>
      <c r="D2" s="149"/>
      <c r="E2" s="149"/>
      <c r="F2" s="10"/>
      <c r="G2" s="10"/>
      <c r="H2" s="10"/>
      <c r="I2" s="147"/>
      <c r="J2" s="147"/>
      <c r="K2" s="230" t="s">
        <v>338</v>
      </c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66" t="s">
        <v>3</v>
      </c>
      <c r="Y2" s="10"/>
      <c r="Z2" s="10"/>
      <c r="AA2" s="147"/>
      <c r="AB2" s="10"/>
      <c r="AC2" s="147"/>
      <c r="AD2" s="10"/>
      <c r="AE2" s="10"/>
      <c r="AF2" s="149"/>
      <c r="AG2" s="149"/>
      <c r="AH2" s="10"/>
      <c r="AI2" s="149"/>
      <c r="AJ2" s="149"/>
      <c r="AK2" s="149"/>
      <c r="AL2" s="149"/>
      <c r="AM2" s="10"/>
      <c r="AN2" s="149"/>
      <c r="AO2" s="149"/>
      <c r="AP2" s="10"/>
      <c r="AQ2" s="10"/>
      <c r="AR2" s="10"/>
      <c r="AS2" s="149"/>
      <c r="AT2" s="149"/>
      <c r="AU2" s="17"/>
      <c r="AV2" s="9" t="s">
        <v>4</v>
      </c>
      <c r="AW2" s="102"/>
      <c r="AX2" s="10"/>
      <c r="AY2" s="147"/>
      <c r="AZ2" s="10"/>
      <c r="BA2" s="158"/>
      <c r="BB2" s="158"/>
      <c r="BC2" s="10"/>
      <c r="BD2" s="158"/>
      <c r="BE2" s="147"/>
      <c r="BF2" s="10"/>
      <c r="BG2" s="158"/>
      <c r="BH2" s="158"/>
      <c r="BI2" s="158"/>
      <c r="BJ2" s="10"/>
      <c r="BK2" s="10"/>
      <c r="BL2" s="10"/>
      <c r="BM2" s="10"/>
      <c r="BN2" s="158"/>
      <c r="BO2" s="10"/>
      <c r="BP2" s="10"/>
      <c r="BQ2" s="10"/>
      <c r="BR2" s="158"/>
      <c r="BS2" s="158"/>
      <c r="BT2" s="10"/>
      <c r="BU2" s="10"/>
      <c r="BV2" s="147"/>
      <c r="BW2" s="147"/>
      <c r="BX2" s="158"/>
      <c r="BY2" s="158"/>
      <c r="BZ2" s="10"/>
      <c r="CA2" s="10"/>
      <c r="CB2" s="10"/>
      <c r="CC2" s="10"/>
      <c r="CD2" s="10"/>
      <c r="CE2" s="158"/>
      <c r="CF2" s="158"/>
      <c r="CG2" s="158"/>
    </row>
    <row r="3" spans="1:85">
      <c r="B3" s="21"/>
      <c r="C3" s="23">
        <v>1</v>
      </c>
      <c r="D3" s="141">
        <v>1</v>
      </c>
      <c r="E3" s="142">
        <v>1</v>
      </c>
      <c r="F3" s="24">
        <v>14</v>
      </c>
      <c r="G3" s="23">
        <v>1</v>
      </c>
      <c r="H3" s="23">
        <v>1</v>
      </c>
      <c r="I3" s="141">
        <v>14</v>
      </c>
      <c r="J3" s="142">
        <v>14</v>
      </c>
      <c r="K3" s="233">
        <v>14</v>
      </c>
      <c r="L3" s="23">
        <v>1</v>
      </c>
      <c r="M3" s="14">
        <v>6275</v>
      </c>
      <c r="N3" s="23">
        <v>1</v>
      </c>
      <c r="O3" s="14">
        <v>6292</v>
      </c>
      <c r="P3" s="24">
        <v>14</v>
      </c>
      <c r="Q3" s="14">
        <v>6278</v>
      </c>
      <c r="R3" s="23">
        <v>1</v>
      </c>
      <c r="S3" s="14">
        <v>6275</v>
      </c>
      <c r="T3" s="24">
        <v>14</v>
      </c>
      <c r="U3" s="23">
        <v>1</v>
      </c>
      <c r="V3" s="24">
        <v>14</v>
      </c>
      <c r="W3" s="23">
        <v>1</v>
      </c>
      <c r="X3" s="24">
        <v>14</v>
      </c>
      <c r="Y3" s="24">
        <v>14</v>
      </c>
      <c r="Z3" s="24">
        <v>14</v>
      </c>
      <c r="AA3" s="24">
        <v>14</v>
      </c>
      <c r="AB3" s="24">
        <v>14</v>
      </c>
      <c r="AC3" s="24">
        <v>14</v>
      </c>
      <c r="AD3" s="141">
        <v>14</v>
      </c>
      <c r="AE3" s="142">
        <v>14</v>
      </c>
      <c r="AF3" s="141">
        <v>14</v>
      </c>
      <c r="AG3" s="142">
        <v>14</v>
      </c>
      <c r="AH3" s="14">
        <v>6255</v>
      </c>
      <c r="AI3" s="141">
        <v>14</v>
      </c>
      <c r="AJ3" s="142">
        <v>14</v>
      </c>
      <c r="AK3" s="141">
        <v>14</v>
      </c>
      <c r="AL3" s="142">
        <v>14</v>
      </c>
      <c r="AM3" s="14">
        <v>6255</v>
      </c>
      <c r="AN3" s="141">
        <v>14</v>
      </c>
      <c r="AO3" s="142">
        <v>14</v>
      </c>
      <c r="AP3" s="23">
        <v>1</v>
      </c>
      <c r="AQ3" s="14">
        <v>6255</v>
      </c>
      <c r="AR3" s="14"/>
      <c r="AS3" s="141">
        <v>14</v>
      </c>
      <c r="AT3" s="142">
        <v>14</v>
      </c>
      <c r="AU3" s="23">
        <v>1</v>
      </c>
      <c r="AV3" s="23">
        <v>1</v>
      </c>
      <c r="AW3" s="24">
        <v>14</v>
      </c>
      <c r="AX3" s="24">
        <v>14</v>
      </c>
      <c r="AY3" s="144">
        <v>14</v>
      </c>
      <c r="AZ3" s="14">
        <v>6292</v>
      </c>
      <c r="BA3" s="141">
        <v>14</v>
      </c>
      <c r="BB3" s="142">
        <v>14</v>
      </c>
      <c r="BC3" s="14">
        <v>6275</v>
      </c>
      <c r="BD3" s="23">
        <v>1</v>
      </c>
      <c r="BE3" s="24">
        <v>14</v>
      </c>
      <c r="BF3" s="23">
        <v>1</v>
      </c>
      <c r="BG3" s="141">
        <v>14</v>
      </c>
      <c r="BH3" s="142">
        <v>14</v>
      </c>
      <c r="BI3" s="142">
        <v>14</v>
      </c>
      <c r="BJ3" s="14">
        <v>6255</v>
      </c>
      <c r="BK3" s="141">
        <v>1</v>
      </c>
      <c r="BL3" s="142">
        <v>1</v>
      </c>
      <c r="BM3" s="14">
        <v>6278</v>
      </c>
      <c r="BN3" s="144">
        <v>14</v>
      </c>
      <c r="BO3" s="14">
        <v>6255</v>
      </c>
      <c r="BP3" s="23">
        <v>1</v>
      </c>
      <c r="BQ3" s="14">
        <v>6255</v>
      </c>
      <c r="BR3" s="141">
        <v>14</v>
      </c>
      <c r="BS3" s="142">
        <v>14</v>
      </c>
      <c r="BT3" s="14">
        <v>6255</v>
      </c>
      <c r="BU3" s="14">
        <v>6255</v>
      </c>
      <c r="BV3" s="141">
        <v>1</v>
      </c>
      <c r="BW3" s="142">
        <v>1</v>
      </c>
      <c r="BX3" s="141">
        <v>14</v>
      </c>
      <c r="BY3" s="142">
        <v>14</v>
      </c>
      <c r="BZ3" s="14">
        <v>6275</v>
      </c>
      <c r="CA3" s="23">
        <v>1</v>
      </c>
      <c r="CB3" s="141">
        <v>1</v>
      </c>
      <c r="CC3" s="142">
        <v>1</v>
      </c>
      <c r="CD3" s="14">
        <v>6278</v>
      </c>
      <c r="CE3" s="141">
        <v>14</v>
      </c>
      <c r="CF3" s="142">
        <v>14</v>
      </c>
      <c r="CG3" s="269">
        <v>1</v>
      </c>
    </row>
    <row r="4" spans="1:85">
      <c r="B4" s="25"/>
      <c r="C4" s="26"/>
      <c r="D4" s="26"/>
      <c r="E4" s="26"/>
      <c r="F4" s="18" t="s">
        <v>75</v>
      </c>
      <c r="G4" s="26"/>
      <c r="H4" s="26"/>
      <c r="I4" s="26"/>
      <c r="J4" s="232" t="s">
        <v>7</v>
      </c>
      <c r="K4" s="232" t="s">
        <v>6</v>
      </c>
      <c r="L4" s="26"/>
      <c r="M4" s="27" t="s">
        <v>6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15" t="s">
        <v>70</v>
      </c>
      <c r="BA4" s="26"/>
      <c r="BB4" s="26"/>
      <c r="BC4" s="26"/>
      <c r="BD4" s="26"/>
      <c r="BE4" s="26"/>
      <c r="BF4" s="26"/>
      <c r="BG4" s="26"/>
      <c r="BH4" s="204" t="s">
        <v>67</v>
      </c>
      <c r="BI4" s="204" t="s">
        <v>70</v>
      </c>
      <c r="BJ4" s="26"/>
      <c r="BK4" s="26"/>
      <c r="BL4" s="26"/>
      <c r="BM4" s="15" t="s">
        <v>67</v>
      </c>
      <c r="BN4" s="26"/>
      <c r="BO4" s="15" t="s">
        <v>67</v>
      </c>
      <c r="BP4" s="26"/>
      <c r="BQ4" s="15" t="s">
        <v>70</v>
      </c>
      <c r="BR4" s="26"/>
      <c r="BS4" s="26"/>
      <c r="BT4" s="15" t="s">
        <v>67</v>
      </c>
      <c r="BU4" s="15" t="s">
        <v>70</v>
      </c>
      <c r="BV4" s="26"/>
      <c r="BW4" s="26"/>
      <c r="BX4" s="26"/>
      <c r="BY4" s="26"/>
      <c r="BZ4" s="26"/>
      <c r="CA4" s="26"/>
      <c r="CB4" s="26"/>
      <c r="CC4" s="26"/>
      <c r="CD4" s="15" t="s">
        <v>67</v>
      </c>
      <c r="CE4" s="15" t="s">
        <v>67</v>
      </c>
      <c r="CF4" s="15" t="s">
        <v>67</v>
      </c>
      <c r="CG4" s="159"/>
    </row>
    <row r="5" spans="1:85">
      <c r="B5" s="5" t="s">
        <v>58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28">
        <v>0.32430555555555557</v>
      </c>
      <c r="N5" s="13"/>
      <c r="O5" s="13"/>
      <c r="P5" s="13"/>
      <c r="Q5" s="13">
        <v>0.37638888888888888</v>
      </c>
      <c r="R5" s="13"/>
      <c r="S5" s="13">
        <v>0.44027777777777777</v>
      </c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2"/>
      <c r="AW5" s="2"/>
      <c r="AX5" s="2"/>
      <c r="AY5" s="2"/>
      <c r="AZ5" s="29"/>
      <c r="BA5" s="2"/>
      <c r="BB5" s="2"/>
      <c r="BC5" s="2">
        <v>0.3833333333333333</v>
      </c>
      <c r="BD5" s="2"/>
      <c r="BE5" s="2"/>
      <c r="BF5" s="2"/>
      <c r="BG5" s="2"/>
      <c r="BH5" s="2"/>
      <c r="BI5" s="2"/>
      <c r="BJ5" s="2"/>
      <c r="BK5" s="2"/>
      <c r="BL5" s="2"/>
      <c r="BM5" s="3">
        <v>0.59791666666666665</v>
      </c>
      <c r="BN5" s="2"/>
      <c r="BO5" s="3"/>
      <c r="BP5" s="2"/>
      <c r="BQ5" s="29"/>
      <c r="BR5" s="2"/>
      <c r="BS5" s="2"/>
      <c r="BT5" s="3"/>
      <c r="BU5" s="29"/>
      <c r="BV5" s="2"/>
      <c r="BW5" s="2"/>
      <c r="BX5" s="2"/>
      <c r="BY5" s="2"/>
      <c r="BZ5" s="2">
        <v>0.80347222222222225</v>
      </c>
      <c r="CA5" s="2"/>
      <c r="CB5" s="2"/>
      <c r="CC5" s="2"/>
      <c r="CD5" s="3">
        <v>0.8833333333333333</v>
      </c>
      <c r="CE5" s="3"/>
      <c r="CF5" s="3"/>
      <c r="CG5" s="146"/>
    </row>
    <row r="6" spans="1:85">
      <c r="B6" s="7" t="s">
        <v>55</v>
      </c>
      <c r="C6" s="1"/>
      <c r="D6" s="1"/>
      <c r="E6" s="1"/>
      <c r="F6" s="1"/>
      <c r="G6" s="1"/>
      <c r="H6" s="1"/>
      <c r="I6" s="1"/>
      <c r="J6" s="1"/>
      <c r="K6" s="1"/>
      <c r="L6" s="1"/>
      <c r="M6" s="1">
        <v>0.32500000000000001</v>
      </c>
      <c r="N6" s="1"/>
      <c r="O6" s="1"/>
      <c r="P6" s="1"/>
      <c r="Q6" s="1">
        <v>0.37708333333333338</v>
      </c>
      <c r="R6" s="1"/>
      <c r="S6" s="1">
        <v>0.44166666666666665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>
        <v>0.3840277777777778</v>
      </c>
      <c r="BD6" s="1"/>
      <c r="BE6" s="1"/>
      <c r="BF6" s="1"/>
      <c r="BG6" s="1"/>
      <c r="BH6" s="1"/>
      <c r="BI6" s="1"/>
      <c r="BJ6" s="1"/>
      <c r="BK6" s="1"/>
      <c r="BL6" s="1"/>
      <c r="BM6" s="1">
        <v>0.59930555555555554</v>
      </c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>
        <v>0.8041666666666667</v>
      </c>
      <c r="CA6" s="1"/>
      <c r="CB6" s="1"/>
      <c r="CC6" s="1"/>
      <c r="CD6" s="1">
        <v>0.88402777777777775</v>
      </c>
      <c r="CE6" s="1"/>
      <c r="CF6" s="1"/>
      <c r="CG6" s="145"/>
    </row>
    <row r="7" spans="1:85">
      <c r="B7" s="5" t="s">
        <v>61</v>
      </c>
      <c r="C7" s="13">
        <v>0.20486111111111113</v>
      </c>
      <c r="D7" s="13">
        <v>0.23958333333333334</v>
      </c>
      <c r="E7" s="13">
        <v>0.23958333333333334</v>
      </c>
      <c r="F7" s="13">
        <v>0.25347222222222227</v>
      </c>
      <c r="G7" s="13">
        <v>0.27083333333333337</v>
      </c>
      <c r="H7" s="13">
        <v>0.28819444444444442</v>
      </c>
      <c r="I7" s="13">
        <v>0.2986111111111111</v>
      </c>
      <c r="J7" s="13">
        <v>0.2986111111111111</v>
      </c>
      <c r="K7" s="13">
        <f t="shared" ref="K7:K53" si="0">IF(J7="S","S",J7+5/1440)</f>
        <v>0.30208333333333331</v>
      </c>
      <c r="L7" s="13">
        <v>0.31388888888888888</v>
      </c>
      <c r="M7" s="28" t="s">
        <v>18</v>
      </c>
      <c r="N7" s="13">
        <v>0.3347222222222222</v>
      </c>
      <c r="O7" s="13"/>
      <c r="P7" s="13">
        <v>0.36388888888888887</v>
      </c>
      <c r="Q7" s="13" t="s">
        <v>18</v>
      </c>
      <c r="R7" s="13">
        <v>0.40416666666666662</v>
      </c>
      <c r="S7" s="13" t="s">
        <v>18</v>
      </c>
      <c r="T7" s="13">
        <v>0.44791666666666669</v>
      </c>
      <c r="U7" s="13">
        <v>0.48749999999999999</v>
      </c>
      <c r="V7" s="13">
        <v>0.53125</v>
      </c>
      <c r="W7" s="13">
        <v>0.54999999999999993</v>
      </c>
      <c r="X7" s="13">
        <v>0.5708333333333333</v>
      </c>
      <c r="Y7" s="13">
        <v>0.59375</v>
      </c>
      <c r="Z7" s="13">
        <v>0.61249999999999993</v>
      </c>
      <c r="AA7" s="13">
        <v>0.63541666666666663</v>
      </c>
      <c r="AB7" s="13">
        <v>0.65416666666666667</v>
      </c>
      <c r="AC7" s="13">
        <v>0.67708333333333337</v>
      </c>
      <c r="AD7" s="13">
        <v>0.6958333333333333</v>
      </c>
      <c r="AE7" s="13">
        <v>0.6958333333333333</v>
      </c>
      <c r="AF7" s="13">
        <v>0.71875</v>
      </c>
      <c r="AG7" s="13">
        <v>0.71875</v>
      </c>
      <c r="AH7" s="13"/>
      <c r="AI7" s="13">
        <v>0.75347222222222221</v>
      </c>
      <c r="AJ7" s="13">
        <v>0.75347222222222221</v>
      </c>
      <c r="AK7" s="13">
        <v>0.78263888888888899</v>
      </c>
      <c r="AL7" s="13">
        <v>0.78263888888888899</v>
      </c>
      <c r="AM7" s="13"/>
      <c r="AN7" s="13">
        <v>0.81944444444444453</v>
      </c>
      <c r="AO7" s="13">
        <v>0.81944444444444453</v>
      </c>
      <c r="AP7" s="13">
        <v>0.86597222222222225</v>
      </c>
      <c r="AQ7" s="13"/>
      <c r="AR7" s="13"/>
      <c r="AS7" s="13">
        <v>0.92708333333333337</v>
      </c>
      <c r="AT7" s="13">
        <v>0.92708333333333337</v>
      </c>
      <c r="AU7" s="13">
        <v>0.95833333333333337</v>
      </c>
      <c r="AV7" s="2">
        <v>0.20486111111111113</v>
      </c>
      <c r="AW7" s="2">
        <v>0.26041666666666669</v>
      </c>
      <c r="AX7" s="2">
        <v>0.30208333333333331</v>
      </c>
      <c r="AY7" s="2">
        <v>0.32083333333333336</v>
      </c>
      <c r="AZ7" s="29"/>
      <c r="BA7" s="2">
        <v>0.36388888888888887</v>
      </c>
      <c r="BB7" s="2">
        <v>0.36458333333333331</v>
      </c>
      <c r="BC7" s="2" t="s">
        <v>18</v>
      </c>
      <c r="BD7" s="2">
        <v>0.40416666666666662</v>
      </c>
      <c r="BE7" s="2">
        <v>0.44791666666666669</v>
      </c>
      <c r="BF7" s="2">
        <v>0.48749999999999999</v>
      </c>
      <c r="BG7" s="2">
        <v>0.53125</v>
      </c>
      <c r="BH7" s="3">
        <v>0.53125</v>
      </c>
      <c r="BI7" s="29">
        <v>0.53125</v>
      </c>
      <c r="BJ7" s="2"/>
      <c r="BK7" s="2">
        <v>0.5708333333333333</v>
      </c>
      <c r="BL7" s="2">
        <v>0.5708333333333333</v>
      </c>
      <c r="BM7" s="3" t="s">
        <v>18</v>
      </c>
      <c r="BN7" s="2">
        <v>0.61458333333333337</v>
      </c>
      <c r="BO7" s="3"/>
      <c r="BP7" s="2">
        <v>0.65416666666666667</v>
      </c>
      <c r="BQ7" s="29"/>
      <c r="BR7" s="2">
        <v>0.69791666666666663</v>
      </c>
      <c r="BS7" s="2">
        <v>0.69791666666666663</v>
      </c>
      <c r="BT7" s="3"/>
      <c r="BU7" s="29"/>
      <c r="BV7" s="2">
        <v>0.73749999999999993</v>
      </c>
      <c r="BW7" s="2">
        <v>0.73749999999999993</v>
      </c>
      <c r="BX7" s="2">
        <v>0.78263888888888899</v>
      </c>
      <c r="BY7" s="2">
        <v>0.78263888888888899</v>
      </c>
      <c r="BZ7" s="2" t="s">
        <v>18</v>
      </c>
      <c r="CA7" s="2">
        <v>0.82638888888888884</v>
      </c>
      <c r="CB7" s="2">
        <v>0.86597222222222225</v>
      </c>
      <c r="CC7" s="2">
        <v>0.86597222222222225</v>
      </c>
      <c r="CD7" s="3" t="s">
        <v>18</v>
      </c>
      <c r="CE7" s="3">
        <v>0.92361111111111116</v>
      </c>
      <c r="CF7" s="3">
        <v>0.92361111111111116</v>
      </c>
      <c r="CG7" s="267">
        <v>0.95833333333333337</v>
      </c>
    </row>
    <row r="8" spans="1:85">
      <c r="B8" s="7" t="s">
        <v>76</v>
      </c>
      <c r="C8" s="1">
        <v>0.20555555555555557</v>
      </c>
      <c r="D8" s="145">
        <v>0.24027777777777778</v>
      </c>
      <c r="E8" s="151" t="s">
        <v>18</v>
      </c>
      <c r="F8" s="1" t="s">
        <v>18</v>
      </c>
      <c r="G8" s="1" t="s">
        <v>18</v>
      </c>
      <c r="H8" s="1">
        <v>0.28888888888888886</v>
      </c>
      <c r="I8" s="1" t="s">
        <v>18</v>
      </c>
      <c r="J8" s="151">
        <v>0.29930555555555555</v>
      </c>
      <c r="K8" s="151">
        <f t="shared" si="0"/>
        <v>0.30277777777777776</v>
      </c>
      <c r="L8" s="1" t="s">
        <v>18</v>
      </c>
      <c r="M8" s="1" t="s">
        <v>18</v>
      </c>
      <c r="N8" s="1">
        <v>0.33541666666666664</v>
      </c>
      <c r="O8" s="1"/>
      <c r="P8" s="1">
        <v>0.36458333333333331</v>
      </c>
      <c r="Q8" s="1" t="s">
        <v>18</v>
      </c>
      <c r="R8" s="1">
        <v>0.40486111111111106</v>
      </c>
      <c r="S8" s="1" t="s">
        <v>18</v>
      </c>
      <c r="T8" s="1" t="s">
        <v>18</v>
      </c>
      <c r="U8" s="1">
        <v>0.48819444444444443</v>
      </c>
      <c r="V8" s="1" t="s">
        <v>18</v>
      </c>
      <c r="W8" s="1">
        <v>0.55069444444444438</v>
      </c>
      <c r="X8" s="1">
        <v>0.57152777777777775</v>
      </c>
      <c r="Y8" s="1" t="s">
        <v>18</v>
      </c>
      <c r="Z8" s="1">
        <v>0.61319444444444438</v>
      </c>
      <c r="AA8" s="1" t="s">
        <v>18</v>
      </c>
      <c r="AB8" s="1">
        <v>0.65486111111111112</v>
      </c>
      <c r="AC8" s="1" t="s">
        <v>18</v>
      </c>
      <c r="AD8" s="1">
        <v>0.69652777777777775</v>
      </c>
      <c r="AE8" s="1">
        <v>0.69652777777777775</v>
      </c>
      <c r="AF8" s="1" t="s">
        <v>18</v>
      </c>
      <c r="AG8" s="1" t="s">
        <v>18</v>
      </c>
      <c r="AH8" s="1"/>
      <c r="AI8" s="1" t="s">
        <v>18</v>
      </c>
      <c r="AJ8" s="1" t="s">
        <v>18</v>
      </c>
      <c r="AK8" s="1">
        <v>0.78333333333333344</v>
      </c>
      <c r="AL8" s="1">
        <v>0.78333333333333344</v>
      </c>
      <c r="AM8" s="1"/>
      <c r="AN8" s="1" t="s">
        <v>18</v>
      </c>
      <c r="AO8" s="1" t="s">
        <v>18</v>
      </c>
      <c r="AP8" s="1">
        <v>0.8666666666666667</v>
      </c>
      <c r="AQ8" s="1"/>
      <c r="AR8" s="1"/>
      <c r="AS8" s="1" t="s">
        <v>18</v>
      </c>
      <c r="AT8" s="1" t="s">
        <v>18</v>
      </c>
      <c r="AU8" s="1">
        <v>0.95902777777777781</v>
      </c>
      <c r="AV8" s="1">
        <v>0.20555555555555557</v>
      </c>
      <c r="AW8" s="1" t="s">
        <v>18</v>
      </c>
      <c r="AX8" s="1" t="s">
        <v>18</v>
      </c>
      <c r="AY8" s="1">
        <v>0.3215277777777778</v>
      </c>
      <c r="AZ8" s="1"/>
      <c r="BA8" s="1">
        <v>0.36458333333333331</v>
      </c>
      <c r="BB8" s="1" t="s">
        <v>18</v>
      </c>
      <c r="BC8" s="1" t="s">
        <v>18</v>
      </c>
      <c r="BD8" s="1">
        <v>0.40486111111111106</v>
      </c>
      <c r="BE8" s="1" t="s">
        <v>18</v>
      </c>
      <c r="BF8" s="1">
        <v>0.48819444444444443</v>
      </c>
      <c r="BG8" s="1" t="s">
        <v>18</v>
      </c>
      <c r="BH8" s="1" t="s">
        <v>18</v>
      </c>
      <c r="BI8" s="1" t="s">
        <v>18</v>
      </c>
      <c r="BJ8" s="1"/>
      <c r="BK8" s="1">
        <v>0.57152777777777775</v>
      </c>
      <c r="BL8" s="1" t="s">
        <v>18</v>
      </c>
      <c r="BM8" s="1" t="s">
        <v>18</v>
      </c>
      <c r="BN8" s="1" t="s">
        <v>18</v>
      </c>
      <c r="BO8" s="1"/>
      <c r="BP8" s="1">
        <v>0.65486111111111112</v>
      </c>
      <c r="BQ8" s="1"/>
      <c r="BR8" s="1" t="s">
        <v>18</v>
      </c>
      <c r="BS8" s="1" t="s">
        <v>18</v>
      </c>
      <c r="BT8" s="1"/>
      <c r="BU8" s="1"/>
      <c r="BV8" s="1">
        <v>0.73819444444444438</v>
      </c>
      <c r="BW8" s="151" t="s">
        <v>18</v>
      </c>
      <c r="BX8" s="1">
        <v>0.78333333333333344</v>
      </c>
      <c r="BY8" s="1">
        <v>0.78333333333333344</v>
      </c>
      <c r="BZ8" s="1" t="s">
        <v>18</v>
      </c>
      <c r="CA8" s="1" t="s">
        <v>18</v>
      </c>
      <c r="CB8" s="1">
        <v>0.8666666666666667</v>
      </c>
      <c r="CC8" s="1" t="s">
        <v>18</v>
      </c>
      <c r="CD8" s="1" t="s">
        <v>18</v>
      </c>
      <c r="CE8" s="1" t="s">
        <v>18</v>
      </c>
      <c r="CF8" s="1" t="s">
        <v>18</v>
      </c>
      <c r="CG8" s="268">
        <v>0.95902777777777781</v>
      </c>
    </row>
    <row r="9" spans="1:85">
      <c r="B9" s="8" t="s">
        <v>77</v>
      </c>
      <c r="C9" s="13">
        <v>0.20625000000000002</v>
      </c>
      <c r="D9" s="146">
        <v>0.24097222222222223</v>
      </c>
      <c r="E9" s="150" t="s">
        <v>18</v>
      </c>
      <c r="F9" s="13" t="s">
        <v>18</v>
      </c>
      <c r="G9" s="13" t="s">
        <v>18</v>
      </c>
      <c r="H9" s="13">
        <v>0.2895833333333333</v>
      </c>
      <c r="I9" s="13" t="s">
        <v>18</v>
      </c>
      <c r="J9" s="150">
        <v>0.3</v>
      </c>
      <c r="K9" s="150">
        <f t="shared" si="0"/>
        <v>0.3034722222222222</v>
      </c>
      <c r="L9" s="13" t="s">
        <v>18</v>
      </c>
      <c r="M9" s="28" t="s">
        <v>18</v>
      </c>
      <c r="N9" s="13">
        <v>0.33611111111111108</v>
      </c>
      <c r="O9" s="13"/>
      <c r="P9" s="13">
        <v>0.36527777777777776</v>
      </c>
      <c r="Q9" s="13" t="s">
        <v>18</v>
      </c>
      <c r="R9" s="13">
        <v>0.4055555555555555</v>
      </c>
      <c r="S9" s="13" t="s">
        <v>18</v>
      </c>
      <c r="T9" s="13" t="s">
        <v>18</v>
      </c>
      <c r="U9" s="13">
        <v>0.48888888888888887</v>
      </c>
      <c r="V9" s="13" t="s">
        <v>18</v>
      </c>
      <c r="W9" s="13">
        <v>0.55138888888888882</v>
      </c>
      <c r="X9" s="13">
        <v>0.57222222222222219</v>
      </c>
      <c r="Y9" s="13" t="s">
        <v>18</v>
      </c>
      <c r="Z9" s="13">
        <v>0.61388888888888882</v>
      </c>
      <c r="AA9" s="13" t="s">
        <v>18</v>
      </c>
      <c r="AB9" s="13">
        <v>0.65555555555555556</v>
      </c>
      <c r="AC9" s="13" t="s">
        <v>18</v>
      </c>
      <c r="AD9" s="13">
        <v>0.69722222222222219</v>
      </c>
      <c r="AE9" s="13">
        <v>0.69722222222222219</v>
      </c>
      <c r="AF9" s="13" t="s">
        <v>18</v>
      </c>
      <c r="AG9" s="13" t="s">
        <v>18</v>
      </c>
      <c r="AH9" s="13"/>
      <c r="AI9" s="13" t="s">
        <v>18</v>
      </c>
      <c r="AJ9" s="13" t="s">
        <v>18</v>
      </c>
      <c r="AK9" s="13">
        <v>0.78402777777777788</v>
      </c>
      <c r="AL9" s="13">
        <v>0.78402777777777788</v>
      </c>
      <c r="AM9" s="13"/>
      <c r="AN9" s="13" t="s">
        <v>18</v>
      </c>
      <c r="AO9" s="13" t="s">
        <v>18</v>
      </c>
      <c r="AP9" s="13">
        <v>0.86736111111111114</v>
      </c>
      <c r="AQ9" s="13"/>
      <c r="AR9" s="13"/>
      <c r="AS9" s="13" t="s">
        <v>18</v>
      </c>
      <c r="AT9" s="13" t="s">
        <v>18</v>
      </c>
      <c r="AU9" s="13">
        <v>0.95972222222222225</v>
      </c>
      <c r="AV9" s="2">
        <v>0.20625000000000002</v>
      </c>
      <c r="AW9" s="2" t="s">
        <v>18</v>
      </c>
      <c r="AX9" s="2" t="s">
        <v>18</v>
      </c>
      <c r="AY9" s="2">
        <v>0.32222222222222224</v>
      </c>
      <c r="AZ9" s="29"/>
      <c r="BA9" s="2">
        <v>0.36527777777777776</v>
      </c>
      <c r="BB9" s="2" t="s">
        <v>18</v>
      </c>
      <c r="BC9" s="2" t="s">
        <v>18</v>
      </c>
      <c r="BD9" s="2">
        <v>0.4055555555555555</v>
      </c>
      <c r="BE9" s="2" t="s">
        <v>18</v>
      </c>
      <c r="BF9" s="2">
        <v>0.48888888888888887</v>
      </c>
      <c r="BG9" s="2" t="s">
        <v>18</v>
      </c>
      <c r="BH9" s="3" t="s">
        <v>18</v>
      </c>
      <c r="BI9" s="29" t="s">
        <v>18</v>
      </c>
      <c r="BJ9" s="2"/>
      <c r="BK9" s="2">
        <v>0.57222222222222219</v>
      </c>
      <c r="BL9" s="2" t="s">
        <v>18</v>
      </c>
      <c r="BM9" s="3" t="s">
        <v>18</v>
      </c>
      <c r="BN9" s="2" t="s">
        <v>18</v>
      </c>
      <c r="BO9" s="3"/>
      <c r="BP9" s="2">
        <v>0.65555555555555556</v>
      </c>
      <c r="BQ9" s="29"/>
      <c r="BR9" s="2" t="s">
        <v>18</v>
      </c>
      <c r="BS9" s="2" t="s">
        <v>18</v>
      </c>
      <c r="BT9" s="3"/>
      <c r="BU9" s="29"/>
      <c r="BV9" s="2">
        <v>0.73888888888888882</v>
      </c>
      <c r="BW9" s="150" t="s">
        <v>18</v>
      </c>
      <c r="BX9" s="2">
        <v>0.78402777777777788</v>
      </c>
      <c r="BY9" s="2">
        <v>0.78402777777777788</v>
      </c>
      <c r="BZ9" s="2" t="s">
        <v>18</v>
      </c>
      <c r="CA9" s="2" t="s">
        <v>18</v>
      </c>
      <c r="CB9" s="2">
        <v>0.86736111111111114</v>
      </c>
      <c r="CC9" s="2" t="s">
        <v>18</v>
      </c>
      <c r="CD9" s="3" t="s">
        <v>18</v>
      </c>
      <c r="CE9" s="3" t="s">
        <v>18</v>
      </c>
      <c r="CF9" s="3" t="s">
        <v>18</v>
      </c>
      <c r="CG9" s="267">
        <v>0.95972222222222225</v>
      </c>
    </row>
    <row r="10" spans="1:85">
      <c r="B10" s="7" t="s">
        <v>78</v>
      </c>
      <c r="C10" s="1">
        <v>0.20694444444444446</v>
      </c>
      <c r="D10" s="145">
        <v>0.24166666666666667</v>
      </c>
      <c r="E10" s="151" t="s">
        <v>18</v>
      </c>
      <c r="F10" s="1" t="s">
        <v>18</v>
      </c>
      <c r="G10" s="1" t="s">
        <v>18</v>
      </c>
      <c r="H10" s="1">
        <v>0.29027777777777775</v>
      </c>
      <c r="I10" s="1" t="s">
        <v>18</v>
      </c>
      <c r="J10" s="151">
        <v>0.30069444444444443</v>
      </c>
      <c r="K10" s="151">
        <f t="shared" si="0"/>
        <v>0.30416666666666664</v>
      </c>
      <c r="L10" s="1" t="s">
        <v>18</v>
      </c>
      <c r="M10" s="1" t="s">
        <v>18</v>
      </c>
      <c r="N10" s="1">
        <v>0.33680555555555552</v>
      </c>
      <c r="O10" s="1"/>
      <c r="P10" s="1">
        <v>0.3659722222222222</v>
      </c>
      <c r="Q10" s="1" t="s">
        <v>18</v>
      </c>
      <c r="R10" s="1">
        <v>0.40624999999999994</v>
      </c>
      <c r="S10" s="1" t="s">
        <v>18</v>
      </c>
      <c r="T10" s="1" t="s">
        <v>18</v>
      </c>
      <c r="U10" s="1">
        <v>0.48958333333333331</v>
      </c>
      <c r="V10" s="1" t="s">
        <v>18</v>
      </c>
      <c r="W10" s="1">
        <v>0.55208333333333326</v>
      </c>
      <c r="X10" s="1">
        <v>0.57291666666666663</v>
      </c>
      <c r="Y10" s="1" t="s">
        <v>18</v>
      </c>
      <c r="Z10" s="1">
        <v>0.61458333333333326</v>
      </c>
      <c r="AA10" s="1" t="s">
        <v>18</v>
      </c>
      <c r="AB10" s="1">
        <v>0.65625</v>
      </c>
      <c r="AC10" s="1" t="s">
        <v>18</v>
      </c>
      <c r="AD10" s="1">
        <v>0.69791666666666663</v>
      </c>
      <c r="AE10" s="1">
        <v>0.69791666666666663</v>
      </c>
      <c r="AF10" s="1" t="s">
        <v>18</v>
      </c>
      <c r="AG10" s="1" t="s">
        <v>18</v>
      </c>
      <c r="AH10" s="1"/>
      <c r="AI10" s="1" t="s">
        <v>18</v>
      </c>
      <c r="AJ10" s="1" t="s">
        <v>18</v>
      </c>
      <c r="AK10" s="1">
        <v>0.78472222222222232</v>
      </c>
      <c r="AL10" s="1">
        <v>0.78472222222222232</v>
      </c>
      <c r="AM10" s="1"/>
      <c r="AN10" s="1" t="s">
        <v>18</v>
      </c>
      <c r="AO10" s="1" t="s">
        <v>18</v>
      </c>
      <c r="AP10" s="1">
        <v>0.86805555555555558</v>
      </c>
      <c r="AQ10" s="1"/>
      <c r="AR10" s="1"/>
      <c r="AS10" s="1" t="s">
        <v>18</v>
      </c>
      <c r="AT10" s="1" t="s">
        <v>18</v>
      </c>
      <c r="AU10" s="1">
        <v>0.9604166666666667</v>
      </c>
      <c r="AV10" s="1">
        <v>0.20694444444444446</v>
      </c>
      <c r="AW10" s="1" t="s">
        <v>18</v>
      </c>
      <c r="AX10" s="1" t="s">
        <v>18</v>
      </c>
      <c r="AY10" s="1">
        <v>0.32291666666666669</v>
      </c>
      <c r="AZ10" s="1"/>
      <c r="BA10" s="1">
        <v>0.3659722222222222</v>
      </c>
      <c r="BB10" s="1" t="s">
        <v>18</v>
      </c>
      <c r="BC10" s="1" t="s">
        <v>18</v>
      </c>
      <c r="BD10" s="1">
        <v>0.40624999999999994</v>
      </c>
      <c r="BE10" s="1" t="s">
        <v>18</v>
      </c>
      <c r="BF10" s="1">
        <v>0.48958333333333331</v>
      </c>
      <c r="BG10" s="1" t="s">
        <v>18</v>
      </c>
      <c r="BH10" s="1" t="s">
        <v>18</v>
      </c>
      <c r="BI10" s="1" t="s">
        <v>18</v>
      </c>
      <c r="BJ10" s="1"/>
      <c r="BK10" s="1">
        <v>0.57291666666666663</v>
      </c>
      <c r="BL10" s="1" t="s">
        <v>18</v>
      </c>
      <c r="BM10" s="1" t="s">
        <v>18</v>
      </c>
      <c r="BN10" s="1" t="s">
        <v>18</v>
      </c>
      <c r="BO10" s="1"/>
      <c r="BP10" s="1">
        <v>0.65625</v>
      </c>
      <c r="BQ10" s="1"/>
      <c r="BR10" s="1" t="s">
        <v>18</v>
      </c>
      <c r="BS10" s="1" t="s">
        <v>18</v>
      </c>
      <c r="BT10" s="1"/>
      <c r="BU10" s="1"/>
      <c r="BV10" s="1">
        <v>0.73958333333333326</v>
      </c>
      <c r="BW10" s="151" t="s">
        <v>18</v>
      </c>
      <c r="BX10" s="1">
        <v>0.78472222222222232</v>
      </c>
      <c r="BY10" s="1">
        <v>0.78472222222222232</v>
      </c>
      <c r="BZ10" s="1" t="s">
        <v>18</v>
      </c>
      <c r="CA10" s="1" t="s">
        <v>18</v>
      </c>
      <c r="CB10" s="1">
        <v>0.86805555555555558</v>
      </c>
      <c r="CC10" s="1" t="s">
        <v>18</v>
      </c>
      <c r="CD10" s="1" t="s">
        <v>18</v>
      </c>
      <c r="CE10" s="1" t="s">
        <v>18</v>
      </c>
      <c r="CF10" s="1" t="s">
        <v>18</v>
      </c>
      <c r="CG10" s="268">
        <v>0.9604166666666667</v>
      </c>
    </row>
    <row r="11" spans="1:85">
      <c r="B11" s="5" t="s">
        <v>79</v>
      </c>
      <c r="C11" s="13">
        <v>0.20833333333333334</v>
      </c>
      <c r="D11" s="146">
        <v>0.24305555555555555</v>
      </c>
      <c r="E11" s="150" t="s">
        <v>18</v>
      </c>
      <c r="F11" s="13" t="s">
        <v>18</v>
      </c>
      <c r="G11" s="13" t="s">
        <v>18</v>
      </c>
      <c r="H11" s="13">
        <v>0.29166666666666663</v>
      </c>
      <c r="I11" s="13" t="s">
        <v>18</v>
      </c>
      <c r="J11" s="150">
        <v>0.30208333333333331</v>
      </c>
      <c r="K11" s="150">
        <f t="shared" si="0"/>
        <v>0.30555555555555552</v>
      </c>
      <c r="L11" s="13" t="s">
        <v>18</v>
      </c>
      <c r="M11" s="28" t="s">
        <v>18</v>
      </c>
      <c r="N11" s="13">
        <v>0.33819444444444446</v>
      </c>
      <c r="O11" s="13"/>
      <c r="P11" s="13">
        <v>0.36736111111111108</v>
      </c>
      <c r="Q11" s="13" t="s">
        <v>18</v>
      </c>
      <c r="R11" s="13">
        <v>0.40763888888888883</v>
      </c>
      <c r="S11" s="13" t="s">
        <v>18</v>
      </c>
      <c r="T11" s="13" t="s">
        <v>18</v>
      </c>
      <c r="U11" s="13">
        <v>0.4909722222222222</v>
      </c>
      <c r="V11" s="13" t="s">
        <v>18</v>
      </c>
      <c r="W11" s="13">
        <v>0.55347222222222214</v>
      </c>
      <c r="X11" s="13">
        <v>0.57430555555555551</v>
      </c>
      <c r="Y11" s="13" t="s">
        <v>18</v>
      </c>
      <c r="Z11" s="13">
        <v>0.61597222222222214</v>
      </c>
      <c r="AA11" s="13" t="s">
        <v>18</v>
      </c>
      <c r="AB11" s="13">
        <v>0.65763888888888888</v>
      </c>
      <c r="AC11" s="13" t="s">
        <v>18</v>
      </c>
      <c r="AD11" s="13">
        <v>0.69930555555555551</v>
      </c>
      <c r="AE11" s="13">
        <v>0.69930555555555551</v>
      </c>
      <c r="AF11" s="13" t="s">
        <v>18</v>
      </c>
      <c r="AG11" s="13" t="s">
        <v>18</v>
      </c>
      <c r="AH11" s="13"/>
      <c r="AI11" s="13" t="s">
        <v>18</v>
      </c>
      <c r="AJ11" s="13" t="s">
        <v>18</v>
      </c>
      <c r="AK11" s="13">
        <v>0.7861111111111112</v>
      </c>
      <c r="AL11" s="13">
        <v>0.7861111111111112</v>
      </c>
      <c r="AM11" s="13"/>
      <c r="AN11" s="13" t="s">
        <v>18</v>
      </c>
      <c r="AO11" s="13" t="s">
        <v>18</v>
      </c>
      <c r="AP11" s="13">
        <v>0.86944444444444446</v>
      </c>
      <c r="AQ11" s="13"/>
      <c r="AR11" s="13"/>
      <c r="AS11" s="13" t="s">
        <v>18</v>
      </c>
      <c r="AT11" s="13" t="s">
        <v>18</v>
      </c>
      <c r="AU11" s="13">
        <v>0.96180555555555558</v>
      </c>
      <c r="AV11" s="2">
        <v>0.20833333333333334</v>
      </c>
      <c r="AW11" s="2" t="s">
        <v>18</v>
      </c>
      <c r="AX11" s="2" t="s">
        <v>18</v>
      </c>
      <c r="AY11" s="2">
        <v>0.32430555555555557</v>
      </c>
      <c r="AZ11" s="29"/>
      <c r="BA11" s="2">
        <v>0.36736111111111108</v>
      </c>
      <c r="BB11" s="2" t="s">
        <v>18</v>
      </c>
      <c r="BC11" s="2" t="s">
        <v>18</v>
      </c>
      <c r="BD11" s="2">
        <v>0.40763888888888883</v>
      </c>
      <c r="BE11" s="2" t="s">
        <v>18</v>
      </c>
      <c r="BF11" s="2">
        <v>0.4909722222222222</v>
      </c>
      <c r="BG11" s="2" t="s">
        <v>18</v>
      </c>
      <c r="BH11" s="3" t="s">
        <v>18</v>
      </c>
      <c r="BI11" s="29" t="s">
        <v>18</v>
      </c>
      <c r="BJ11" s="2"/>
      <c r="BK11" s="2">
        <v>0.57430555555555551</v>
      </c>
      <c r="BL11" s="2" t="s">
        <v>18</v>
      </c>
      <c r="BM11" s="3" t="s">
        <v>18</v>
      </c>
      <c r="BN11" s="2" t="s">
        <v>18</v>
      </c>
      <c r="BO11" s="3"/>
      <c r="BP11" s="2">
        <v>0.65763888888888888</v>
      </c>
      <c r="BQ11" s="29"/>
      <c r="BR11" s="2" t="s">
        <v>18</v>
      </c>
      <c r="BS11" s="2" t="s">
        <v>18</v>
      </c>
      <c r="BT11" s="3"/>
      <c r="BU11" s="29"/>
      <c r="BV11" s="2">
        <v>0.74097222222222214</v>
      </c>
      <c r="BW11" s="150" t="s">
        <v>18</v>
      </c>
      <c r="BX11" s="2">
        <v>0.7861111111111112</v>
      </c>
      <c r="BY11" s="2">
        <v>0.7861111111111112</v>
      </c>
      <c r="BZ11" s="2" t="s">
        <v>18</v>
      </c>
      <c r="CA11" s="2" t="s">
        <v>18</v>
      </c>
      <c r="CB11" s="2">
        <v>0.86944444444444446</v>
      </c>
      <c r="CC11" s="2" t="s">
        <v>18</v>
      </c>
      <c r="CD11" s="3" t="s">
        <v>18</v>
      </c>
      <c r="CE11" s="3" t="s">
        <v>18</v>
      </c>
      <c r="CF11" s="3" t="s">
        <v>18</v>
      </c>
      <c r="CG11" s="267">
        <v>0.96180555555555558</v>
      </c>
    </row>
    <row r="12" spans="1:85">
      <c r="B12" s="30" t="s">
        <v>50</v>
      </c>
      <c r="C12" s="1" t="s">
        <v>18</v>
      </c>
      <c r="D12" s="145" t="s">
        <v>18</v>
      </c>
      <c r="E12" s="151">
        <f>E7+F12-F7</f>
        <v>0.2409722222222222</v>
      </c>
      <c r="F12" s="1">
        <v>0.25486111111111109</v>
      </c>
      <c r="G12" s="1">
        <v>0.2722222222222222</v>
      </c>
      <c r="H12" s="1" t="s">
        <v>18</v>
      </c>
      <c r="I12" s="1">
        <v>0.3</v>
      </c>
      <c r="J12" s="151" t="s">
        <v>18</v>
      </c>
      <c r="K12" s="151" t="str">
        <f t="shared" si="0"/>
        <v>S</v>
      </c>
      <c r="L12" s="1">
        <v>0.31527777777777777</v>
      </c>
      <c r="M12" s="1">
        <v>0.32569444444444445</v>
      </c>
      <c r="N12" s="1" t="s">
        <v>18</v>
      </c>
      <c r="O12" s="1">
        <v>0.35486111111111113</v>
      </c>
      <c r="P12" s="1" t="s">
        <v>18</v>
      </c>
      <c r="Q12" s="1">
        <v>0.37777777777777777</v>
      </c>
      <c r="R12" s="1" t="s">
        <v>18</v>
      </c>
      <c r="S12" s="1">
        <v>0.44236111111111115</v>
      </c>
      <c r="T12" s="1">
        <v>0.44930555555555557</v>
      </c>
      <c r="U12" s="1" t="s">
        <v>18</v>
      </c>
      <c r="V12" s="1">
        <v>0.53263888888888888</v>
      </c>
      <c r="W12" s="1" t="s">
        <v>18</v>
      </c>
      <c r="X12" s="1" t="s">
        <v>18</v>
      </c>
      <c r="Y12" s="1">
        <v>0.59513888888888888</v>
      </c>
      <c r="Z12" s="1" t="s">
        <v>18</v>
      </c>
      <c r="AA12" s="1">
        <v>0.63680555555555551</v>
      </c>
      <c r="AB12" s="1" t="s">
        <v>18</v>
      </c>
      <c r="AC12" s="1">
        <v>0.67847222222222214</v>
      </c>
      <c r="AD12" s="1" t="s">
        <v>18</v>
      </c>
      <c r="AE12" s="1" t="s">
        <v>18</v>
      </c>
      <c r="AF12" s="1">
        <v>0.72013888888888877</v>
      </c>
      <c r="AG12" s="1">
        <v>0.72013888888888877</v>
      </c>
      <c r="AH12" s="1"/>
      <c r="AI12" s="1">
        <v>0.75486111111111098</v>
      </c>
      <c r="AJ12" s="1">
        <v>0.75486111111111098</v>
      </c>
      <c r="AK12" s="1" t="s">
        <v>18</v>
      </c>
      <c r="AL12" s="1" t="s">
        <v>18</v>
      </c>
      <c r="AM12" s="1"/>
      <c r="AN12" s="1">
        <v>0.8208333333333333</v>
      </c>
      <c r="AO12" s="1">
        <v>0.8208333333333333</v>
      </c>
      <c r="AP12" s="1" t="s">
        <v>18</v>
      </c>
      <c r="AQ12" s="1"/>
      <c r="AR12" s="1"/>
      <c r="AS12" s="1">
        <v>0.92847222222222203</v>
      </c>
      <c r="AT12" s="1">
        <v>0.92847222222222203</v>
      </c>
      <c r="AU12" s="1"/>
      <c r="AV12" s="1" t="s">
        <v>18</v>
      </c>
      <c r="AW12" s="1">
        <v>0.26111111111111113</v>
      </c>
      <c r="AX12" s="1">
        <v>0.30277777777777776</v>
      </c>
      <c r="AY12" s="1" t="s">
        <v>18</v>
      </c>
      <c r="AZ12" s="1">
        <v>0.35486111111111113</v>
      </c>
      <c r="BA12" s="1" t="s">
        <v>18</v>
      </c>
      <c r="BB12" s="1">
        <v>0.36527777777777776</v>
      </c>
      <c r="BC12" s="1">
        <v>0.38472222222222219</v>
      </c>
      <c r="BD12" s="1" t="s">
        <v>18</v>
      </c>
      <c r="BE12" s="1">
        <v>0.44861111111111113</v>
      </c>
      <c r="BF12" s="1" t="s">
        <v>18</v>
      </c>
      <c r="BG12" s="1">
        <v>0.53194444444444444</v>
      </c>
      <c r="BH12" s="1">
        <v>0.53194444444444444</v>
      </c>
      <c r="BI12" s="1">
        <v>0.53194444444444444</v>
      </c>
      <c r="BJ12" s="1"/>
      <c r="BK12" s="1" t="s">
        <v>18</v>
      </c>
      <c r="BL12" s="1">
        <f>BL7+1/1440</f>
        <v>0.57152777777777775</v>
      </c>
      <c r="BM12" s="1">
        <v>0.6</v>
      </c>
      <c r="BN12" s="1">
        <v>0.61527777777777781</v>
      </c>
      <c r="BO12" s="1"/>
      <c r="BP12" s="1" t="s">
        <v>18</v>
      </c>
      <c r="BQ12" s="1"/>
      <c r="BR12" s="1">
        <v>0.69861111111111107</v>
      </c>
      <c r="BS12" s="1">
        <v>0.69861111111111107</v>
      </c>
      <c r="BT12" s="1"/>
      <c r="BU12" s="1"/>
      <c r="BV12" s="1" t="s">
        <v>18</v>
      </c>
      <c r="BW12" s="151">
        <f>BW7+1/1440</f>
        <v>0.73819444444444438</v>
      </c>
      <c r="BX12" s="1" t="s">
        <v>18</v>
      </c>
      <c r="BY12" s="1" t="s">
        <v>18</v>
      </c>
      <c r="BZ12" s="1">
        <v>0.80486111111111114</v>
      </c>
      <c r="CA12" s="1">
        <v>0.82708333333333328</v>
      </c>
      <c r="CB12" s="1" t="s">
        <v>18</v>
      </c>
      <c r="CC12" s="1">
        <v>0.8666666666666667</v>
      </c>
      <c r="CD12" s="1">
        <v>0.8847222222222223</v>
      </c>
      <c r="CE12" s="1">
        <v>0.9243055555555556</v>
      </c>
      <c r="CF12" s="1">
        <v>0.9243055555555556</v>
      </c>
      <c r="CG12" s="1"/>
    </row>
    <row r="13" spans="1:85">
      <c r="B13" s="8" t="s">
        <v>48</v>
      </c>
      <c r="C13" s="13">
        <v>0.20972222222222223</v>
      </c>
      <c r="D13" s="13">
        <v>0.24444444444444446</v>
      </c>
      <c r="E13" s="150">
        <f>E12+F13-F12</f>
        <v>0.24236111111111114</v>
      </c>
      <c r="F13" s="13">
        <v>0.25625000000000003</v>
      </c>
      <c r="G13" s="13">
        <v>0.27361111111111114</v>
      </c>
      <c r="H13" s="13">
        <v>0.29305555555555551</v>
      </c>
      <c r="I13" s="13">
        <v>0.30138888888888887</v>
      </c>
      <c r="J13" s="150">
        <v>0.3034722222222222</v>
      </c>
      <c r="K13" s="150">
        <f t="shared" si="0"/>
        <v>0.30694444444444441</v>
      </c>
      <c r="L13" s="13">
        <v>0.31666666666666665</v>
      </c>
      <c r="M13" s="28">
        <v>0.3263888888888889</v>
      </c>
      <c r="N13" s="13">
        <v>0.33958333333333335</v>
      </c>
      <c r="O13" s="13">
        <v>0.35625000000000001</v>
      </c>
      <c r="P13" s="13">
        <v>0.36874999999999997</v>
      </c>
      <c r="Q13" s="13">
        <v>0.37847222222222227</v>
      </c>
      <c r="R13" s="13">
        <v>0.40902777777777771</v>
      </c>
      <c r="S13" s="13">
        <v>0.44305555555555554</v>
      </c>
      <c r="T13" s="13">
        <v>0.45069444444444445</v>
      </c>
      <c r="U13" s="13">
        <v>0.49236111111111108</v>
      </c>
      <c r="V13" s="13">
        <v>0.53402777777777777</v>
      </c>
      <c r="W13" s="13">
        <v>0.55486111111111103</v>
      </c>
      <c r="X13" s="13">
        <v>0.5756944444444444</v>
      </c>
      <c r="Y13" s="13">
        <v>0.59652777777777777</v>
      </c>
      <c r="Z13" s="13">
        <v>0.61736111111111103</v>
      </c>
      <c r="AA13" s="13">
        <v>0.63819444444444462</v>
      </c>
      <c r="AB13" s="13">
        <v>0.65902777777777777</v>
      </c>
      <c r="AC13" s="13">
        <v>0.67986111111111125</v>
      </c>
      <c r="AD13" s="13">
        <v>0.7006944444444444</v>
      </c>
      <c r="AE13" s="13">
        <v>0.7006944444444444</v>
      </c>
      <c r="AF13" s="13">
        <v>0.72152777777777788</v>
      </c>
      <c r="AG13" s="13">
        <v>0.72152777777777788</v>
      </c>
      <c r="AH13" s="13">
        <v>0.7319444444444444</v>
      </c>
      <c r="AI13" s="13">
        <v>0.75625000000000009</v>
      </c>
      <c r="AJ13" s="13">
        <v>0.75625000000000009</v>
      </c>
      <c r="AK13" s="13">
        <v>0.78750000000000009</v>
      </c>
      <c r="AL13" s="13">
        <v>0.78750000000000009</v>
      </c>
      <c r="AM13" s="13">
        <v>0.79791666666666661</v>
      </c>
      <c r="AN13" s="13">
        <v>0.8222222222222223</v>
      </c>
      <c r="AO13" s="13">
        <v>0.8222222222222223</v>
      </c>
      <c r="AP13" s="13">
        <v>0.87083333333333335</v>
      </c>
      <c r="AQ13" s="13">
        <v>0.8881944444444444</v>
      </c>
      <c r="AR13" s="13"/>
      <c r="AS13" s="13">
        <v>0.92986111111111114</v>
      </c>
      <c r="AT13" s="13">
        <v>0.92986111111111114</v>
      </c>
      <c r="AU13" s="13"/>
      <c r="AV13" s="2">
        <v>0.20972222222222223</v>
      </c>
      <c r="AW13" s="2">
        <v>0.26250000000000001</v>
      </c>
      <c r="AX13" s="2">
        <v>0.30416666666666664</v>
      </c>
      <c r="AY13" s="2">
        <v>0.32569444444444445</v>
      </c>
      <c r="AZ13" s="29">
        <v>0.35625000000000001</v>
      </c>
      <c r="BA13" s="2">
        <v>0.36874999999999997</v>
      </c>
      <c r="BB13" s="2">
        <v>0.36666666666666664</v>
      </c>
      <c r="BC13" s="2">
        <v>0.38541666666666669</v>
      </c>
      <c r="BD13" s="2">
        <v>0.40902777777777771</v>
      </c>
      <c r="BE13" s="2">
        <v>0.45</v>
      </c>
      <c r="BF13" s="2">
        <v>0.49236111111111108</v>
      </c>
      <c r="BG13" s="2">
        <v>0.53333333333333333</v>
      </c>
      <c r="BH13" s="3">
        <v>0.53333333333333333</v>
      </c>
      <c r="BI13" s="29">
        <v>0.53333333333333333</v>
      </c>
      <c r="BJ13" s="2">
        <v>0.55138888888888882</v>
      </c>
      <c r="BK13" s="2">
        <v>0.5756944444444444</v>
      </c>
      <c r="BL13" s="2">
        <f>BL12+2/1440</f>
        <v>0.57291666666666663</v>
      </c>
      <c r="BM13" s="3">
        <v>0.60069444444444442</v>
      </c>
      <c r="BN13" s="2">
        <v>0.6166666666666667</v>
      </c>
      <c r="BO13" s="3">
        <v>0.6479166666666667</v>
      </c>
      <c r="BP13" s="2">
        <v>0.65902777777777777</v>
      </c>
      <c r="BQ13" s="29">
        <v>0.68333333333333324</v>
      </c>
      <c r="BR13" s="2">
        <v>0.7</v>
      </c>
      <c r="BS13" s="2">
        <v>0.7</v>
      </c>
      <c r="BT13" s="3">
        <v>0.71805555555555556</v>
      </c>
      <c r="BU13" s="29">
        <v>0.71805555555555556</v>
      </c>
      <c r="BV13" s="2">
        <v>0.74236111111111103</v>
      </c>
      <c r="BW13" s="150">
        <f>BW12+2/1440</f>
        <v>0.73958333333333326</v>
      </c>
      <c r="BX13" s="2">
        <v>0.78750000000000009</v>
      </c>
      <c r="BY13" s="2">
        <v>0.78750000000000009</v>
      </c>
      <c r="BZ13" s="2">
        <v>0.80555555555555547</v>
      </c>
      <c r="CA13" s="2">
        <v>0.82847222222222217</v>
      </c>
      <c r="CB13" s="2">
        <v>0.87083333333333335</v>
      </c>
      <c r="CC13" s="2">
        <v>0.86805555555555558</v>
      </c>
      <c r="CD13" s="3">
        <v>0.88541666666666663</v>
      </c>
      <c r="CE13" s="3">
        <v>0.92569444444444449</v>
      </c>
      <c r="CF13" s="3">
        <v>0.92569444444444449</v>
      </c>
      <c r="CG13" s="2"/>
    </row>
    <row r="14" spans="1:85">
      <c r="B14" s="7" t="s">
        <v>47</v>
      </c>
      <c r="C14" s="1">
        <v>0.21111111111111111</v>
      </c>
      <c r="D14" s="1">
        <v>0.24583333333333335</v>
      </c>
      <c r="E14" s="151">
        <f t="shared" ref="E14:E23" si="1">E13+D14-D13</f>
        <v>0.24375000000000002</v>
      </c>
      <c r="F14" s="1">
        <v>0.25763888888888892</v>
      </c>
      <c r="G14" s="1">
        <v>0.27500000000000002</v>
      </c>
      <c r="H14" s="1">
        <v>0.2944444444444444</v>
      </c>
      <c r="I14" s="1">
        <v>0.30277777777777776</v>
      </c>
      <c r="J14" s="151">
        <v>0.30486111111111108</v>
      </c>
      <c r="K14" s="151">
        <f t="shared" si="0"/>
        <v>0.30833333333333329</v>
      </c>
      <c r="L14" s="1">
        <v>0.31805555555555554</v>
      </c>
      <c r="M14" s="1">
        <v>0.32708333333333334</v>
      </c>
      <c r="N14" s="1">
        <v>0.34097222222222223</v>
      </c>
      <c r="O14" s="1">
        <v>0.3576388888888889</v>
      </c>
      <c r="P14" s="1">
        <v>0.37013888888888885</v>
      </c>
      <c r="Q14" s="1">
        <v>0.37916666666666665</v>
      </c>
      <c r="R14" s="1">
        <v>0.4104166666666666</v>
      </c>
      <c r="S14" s="1">
        <v>0.44375000000000003</v>
      </c>
      <c r="T14" s="1">
        <v>0.45208333333333334</v>
      </c>
      <c r="U14" s="1">
        <v>0.49374999999999997</v>
      </c>
      <c r="V14" s="1">
        <v>0.53541666666666665</v>
      </c>
      <c r="W14" s="1">
        <v>0.55624999999999991</v>
      </c>
      <c r="X14" s="1">
        <v>0.57708333333333328</v>
      </c>
      <c r="Y14" s="1">
        <v>0.59791666666666665</v>
      </c>
      <c r="Z14" s="1">
        <v>0.61874999999999991</v>
      </c>
      <c r="AA14" s="1">
        <v>0.63958333333333328</v>
      </c>
      <c r="AB14" s="1">
        <v>0.66041666666666665</v>
      </c>
      <c r="AC14" s="1">
        <v>0.68124999999999991</v>
      </c>
      <c r="AD14" s="1">
        <v>0.70208333333333328</v>
      </c>
      <c r="AE14" s="1">
        <v>0.70208333333333328</v>
      </c>
      <c r="AF14" s="1">
        <v>0.72291666666666654</v>
      </c>
      <c r="AG14" s="1">
        <v>0.72291666666666654</v>
      </c>
      <c r="AH14" s="1">
        <v>0.73263888888888884</v>
      </c>
      <c r="AI14" s="1">
        <v>0.75763888888888875</v>
      </c>
      <c r="AJ14" s="1">
        <v>0.75763888888888875</v>
      </c>
      <c r="AK14" s="1">
        <v>0.78888888888888897</v>
      </c>
      <c r="AL14" s="1">
        <v>0.78888888888888897</v>
      </c>
      <c r="AM14" s="1">
        <v>0.79861111111111116</v>
      </c>
      <c r="AN14" s="1">
        <v>0.82361111111111107</v>
      </c>
      <c r="AO14" s="1">
        <v>0.82361111111111107</v>
      </c>
      <c r="AP14" s="1">
        <v>0.87222222222222223</v>
      </c>
      <c r="AQ14" s="1">
        <v>0.88888888888888884</v>
      </c>
      <c r="AR14" s="1"/>
      <c r="AS14" s="1">
        <v>0.9312499999999998</v>
      </c>
      <c r="AT14" s="1">
        <v>0.9312499999999998</v>
      </c>
      <c r="AU14" s="1"/>
      <c r="AV14" s="1">
        <v>0.21111111111111111</v>
      </c>
      <c r="AW14" s="1">
        <v>0.2638888888888889</v>
      </c>
      <c r="AX14" s="1">
        <v>0.30555555555555552</v>
      </c>
      <c r="AY14" s="1">
        <v>0.32708333333333334</v>
      </c>
      <c r="AZ14" s="1">
        <v>0.3576388888888889</v>
      </c>
      <c r="BA14" s="1">
        <v>0.37013888888888885</v>
      </c>
      <c r="BB14" s="1">
        <v>0.36805555555555552</v>
      </c>
      <c r="BC14" s="1">
        <v>0.38611111111111113</v>
      </c>
      <c r="BD14" s="1">
        <v>0.4104166666666666</v>
      </c>
      <c r="BE14" s="1">
        <v>0.4513888888888889</v>
      </c>
      <c r="BF14" s="1">
        <v>0.49374999999999997</v>
      </c>
      <c r="BG14" s="1">
        <v>0.53472222222222221</v>
      </c>
      <c r="BH14" s="1">
        <v>0.53472222222222221</v>
      </c>
      <c r="BI14" s="1">
        <v>0.53472222222222221</v>
      </c>
      <c r="BJ14" s="1">
        <v>0.55208333333333337</v>
      </c>
      <c r="BK14" s="1">
        <v>0.57708333333333328</v>
      </c>
      <c r="BL14" s="1">
        <f t="shared" ref="BL14:BL19" si="2">BL13+BK14-BK13</f>
        <v>0.57430555555555551</v>
      </c>
      <c r="BM14" s="1">
        <v>0.60138888888888886</v>
      </c>
      <c r="BN14" s="1">
        <v>0.61805555555555558</v>
      </c>
      <c r="BO14" s="1">
        <v>0.64930555555555558</v>
      </c>
      <c r="BP14" s="1">
        <v>0.66041666666666665</v>
      </c>
      <c r="BQ14" s="1">
        <v>0.68402777777777779</v>
      </c>
      <c r="BR14" s="1">
        <v>0.70138888888888884</v>
      </c>
      <c r="BS14" s="1">
        <v>0.70138888888888884</v>
      </c>
      <c r="BT14" s="1">
        <v>0.71875</v>
      </c>
      <c r="BU14" s="1">
        <v>0.71875</v>
      </c>
      <c r="BV14" s="1">
        <v>0.74374999999999991</v>
      </c>
      <c r="BW14" s="151">
        <f t="shared" ref="BW14:BW23" si="3">BW13+BV14-BV13</f>
        <v>0.74097222222222214</v>
      </c>
      <c r="BX14" s="1">
        <v>0.78888888888888897</v>
      </c>
      <c r="BY14" s="1">
        <v>0.78888888888888897</v>
      </c>
      <c r="BZ14" s="1">
        <v>0.80625000000000002</v>
      </c>
      <c r="CA14" s="1">
        <v>0.82986111111111105</v>
      </c>
      <c r="CB14" s="1">
        <v>0.87222222222222223</v>
      </c>
      <c r="CC14" s="1">
        <f t="shared" ref="CC14:CC19" si="4">CC13+CB14-CB13</f>
        <v>0.86944444444444446</v>
      </c>
      <c r="CD14" s="1">
        <v>0.88611111111111107</v>
      </c>
      <c r="CE14" s="1">
        <v>0.92708333333333337</v>
      </c>
      <c r="CF14" s="1">
        <v>0.92708333333333337</v>
      </c>
      <c r="CG14" s="1"/>
    </row>
    <row r="15" spans="1:85">
      <c r="B15" s="8" t="s">
        <v>46</v>
      </c>
      <c r="C15" s="13">
        <v>0.21180555555555555</v>
      </c>
      <c r="D15" s="13">
        <v>0.24652777777777779</v>
      </c>
      <c r="E15" s="150">
        <f t="shared" si="1"/>
        <v>0.24444444444444446</v>
      </c>
      <c r="F15" s="13">
        <v>0.25833333333333336</v>
      </c>
      <c r="G15" s="13">
        <v>0.27569444444444446</v>
      </c>
      <c r="H15" s="13">
        <v>0.29513888888888884</v>
      </c>
      <c r="I15" s="13">
        <v>0.3034722222222222</v>
      </c>
      <c r="J15" s="150">
        <v>0.30555555555555552</v>
      </c>
      <c r="K15" s="150">
        <f t="shared" si="0"/>
        <v>0.30902777777777773</v>
      </c>
      <c r="L15" s="13">
        <v>0.31874999999999998</v>
      </c>
      <c r="M15" s="28" t="s">
        <v>18</v>
      </c>
      <c r="N15" s="13">
        <v>0.34166666666666667</v>
      </c>
      <c r="O15" s="13" t="s">
        <v>18</v>
      </c>
      <c r="P15" s="13">
        <v>0.37083333333333329</v>
      </c>
      <c r="Q15" s="13" t="s">
        <v>18</v>
      </c>
      <c r="R15" s="13">
        <v>0.41111111111111104</v>
      </c>
      <c r="S15" s="13" t="s">
        <v>18</v>
      </c>
      <c r="T15" s="13">
        <v>0.45277777777777778</v>
      </c>
      <c r="U15" s="13">
        <v>0.49444444444444441</v>
      </c>
      <c r="V15" s="13">
        <v>0.53611111111111109</v>
      </c>
      <c r="W15" s="13">
        <v>0.55694444444444435</v>
      </c>
      <c r="X15" s="13">
        <v>0.57777777777777772</v>
      </c>
      <c r="Y15" s="13">
        <v>0.59861111111111109</v>
      </c>
      <c r="Z15" s="13">
        <v>0.61944444444444435</v>
      </c>
      <c r="AA15" s="13">
        <v>0.64027777777777783</v>
      </c>
      <c r="AB15" s="13">
        <v>0.66111111111111109</v>
      </c>
      <c r="AC15" s="13">
        <v>0.68194444444444446</v>
      </c>
      <c r="AD15" s="13">
        <v>0.70277777777777772</v>
      </c>
      <c r="AE15" s="13">
        <v>0.70277777777777772</v>
      </c>
      <c r="AF15" s="13">
        <v>0.72361111111111109</v>
      </c>
      <c r="AG15" s="13">
        <v>0.72361111111111109</v>
      </c>
      <c r="AH15" s="13" t="s">
        <v>18</v>
      </c>
      <c r="AI15" s="13">
        <v>0.7583333333333333</v>
      </c>
      <c r="AJ15" s="13">
        <v>0.7583333333333333</v>
      </c>
      <c r="AK15" s="13">
        <v>0.78958333333333341</v>
      </c>
      <c r="AL15" s="13">
        <v>0.78958333333333341</v>
      </c>
      <c r="AM15" s="13" t="s">
        <v>18</v>
      </c>
      <c r="AN15" s="13">
        <v>0.82430555555555562</v>
      </c>
      <c r="AO15" s="13">
        <v>0.82430555555555562</v>
      </c>
      <c r="AP15" s="13">
        <v>0.87291666666666667</v>
      </c>
      <c r="AQ15" s="13" t="s">
        <v>18</v>
      </c>
      <c r="AR15" s="13"/>
      <c r="AS15" s="13">
        <v>0.93194444444444435</v>
      </c>
      <c r="AT15" s="13">
        <v>0.93194444444444435</v>
      </c>
      <c r="AU15" s="13"/>
      <c r="AV15" s="2">
        <v>0.21180555555555555</v>
      </c>
      <c r="AW15" s="2">
        <v>0.26458333333333334</v>
      </c>
      <c r="AX15" s="2">
        <v>0.30624999999999997</v>
      </c>
      <c r="AY15" s="2">
        <v>0.32777777777777778</v>
      </c>
      <c r="AZ15" s="29" t="s">
        <v>18</v>
      </c>
      <c r="BA15" s="2">
        <v>0.37083333333333329</v>
      </c>
      <c r="BB15" s="2">
        <v>0.36874999999999997</v>
      </c>
      <c r="BC15" s="2" t="s">
        <v>18</v>
      </c>
      <c r="BD15" s="2">
        <v>0.41111111111111104</v>
      </c>
      <c r="BE15" s="2">
        <v>0.45208333333333334</v>
      </c>
      <c r="BF15" s="2">
        <v>0.49444444444444441</v>
      </c>
      <c r="BG15" s="2">
        <v>0.53541666666666665</v>
      </c>
      <c r="BH15" s="3">
        <v>0.53541666666666665</v>
      </c>
      <c r="BI15" s="29">
        <v>0.53541666666666665</v>
      </c>
      <c r="BJ15" s="2" t="s">
        <v>18</v>
      </c>
      <c r="BK15" s="2">
        <v>0.57777777777777772</v>
      </c>
      <c r="BL15" s="2">
        <f t="shared" si="2"/>
        <v>0.57499999999999984</v>
      </c>
      <c r="BM15" s="3" t="s">
        <v>18</v>
      </c>
      <c r="BN15" s="2">
        <v>0.61875000000000002</v>
      </c>
      <c r="BO15" s="3" t="s">
        <v>18</v>
      </c>
      <c r="BP15" s="2">
        <v>0.66111111111111109</v>
      </c>
      <c r="BQ15" s="29" t="s">
        <v>18</v>
      </c>
      <c r="BR15" s="2">
        <v>0.70208333333333328</v>
      </c>
      <c r="BS15" s="2">
        <v>0.70208333333333328</v>
      </c>
      <c r="BT15" s="3" t="s">
        <v>18</v>
      </c>
      <c r="BU15" s="29" t="s">
        <v>18</v>
      </c>
      <c r="BV15" s="2">
        <v>0.74444444444444435</v>
      </c>
      <c r="BW15" s="150">
        <f t="shared" si="3"/>
        <v>0.7416666666666667</v>
      </c>
      <c r="BX15" s="2">
        <v>0.78958333333333341</v>
      </c>
      <c r="BY15" s="2">
        <v>0.78958333333333341</v>
      </c>
      <c r="BZ15" s="2" t="s">
        <v>18</v>
      </c>
      <c r="CA15" s="2">
        <v>0.83055555555555549</v>
      </c>
      <c r="CB15" s="2">
        <v>0.87291666666666667</v>
      </c>
      <c r="CC15" s="2">
        <f t="shared" si="4"/>
        <v>0.87013888888888902</v>
      </c>
      <c r="CD15" s="3" t="s">
        <v>18</v>
      </c>
      <c r="CE15" s="3">
        <v>0.92777777777777781</v>
      </c>
      <c r="CF15" s="3">
        <v>0.92777777777777781</v>
      </c>
      <c r="CG15" s="2"/>
    </row>
    <row r="16" spans="1:85">
      <c r="B16" s="7" t="s">
        <v>45</v>
      </c>
      <c r="C16" s="1">
        <v>0.21249999999999999</v>
      </c>
      <c r="D16" s="1">
        <v>0.24722222222222223</v>
      </c>
      <c r="E16" s="151">
        <f t="shared" si="1"/>
        <v>0.24513888888888891</v>
      </c>
      <c r="F16" s="1">
        <v>0.2590277777777778</v>
      </c>
      <c r="G16" s="1">
        <v>0.27638888888888891</v>
      </c>
      <c r="H16" s="1">
        <v>0.29583333333333328</v>
      </c>
      <c r="I16" s="1">
        <v>0.30416666666666664</v>
      </c>
      <c r="J16" s="151">
        <v>0.30624999999999997</v>
      </c>
      <c r="K16" s="151">
        <f t="shared" si="0"/>
        <v>0.30972222222222218</v>
      </c>
      <c r="L16" s="1">
        <v>0.31944444444444442</v>
      </c>
      <c r="M16" s="1">
        <v>0.32777777777777778</v>
      </c>
      <c r="N16" s="1">
        <v>0.34236111111111112</v>
      </c>
      <c r="O16" s="1">
        <v>0.35833333333333334</v>
      </c>
      <c r="P16" s="1">
        <v>0.37152777777777773</v>
      </c>
      <c r="Q16" s="1">
        <v>0.37986111111111115</v>
      </c>
      <c r="R16" s="1">
        <v>0.41180555555555548</v>
      </c>
      <c r="S16" s="1">
        <v>0.44513888888888892</v>
      </c>
      <c r="T16" s="1">
        <v>0.45347222222222222</v>
      </c>
      <c r="U16" s="1">
        <v>0.49513888888888885</v>
      </c>
      <c r="V16" s="1">
        <v>0.53680555555555554</v>
      </c>
      <c r="W16" s="1">
        <v>0.5576388888888888</v>
      </c>
      <c r="X16" s="1">
        <v>0.57847222222222217</v>
      </c>
      <c r="Y16" s="1">
        <v>0.59930555555555554</v>
      </c>
      <c r="Z16" s="1">
        <v>0.6201388888888888</v>
      </c>
      <c r="AA16" s="1">
        <v>0.64097222222222239</v>
      </c>
      <c r="AB16" s="1">
        <v>0.66180555555555554</v>
      </c>
      <c r="AC16" s="1">
        <v>0.68263888888888902</v>
      </c>
      <c r="AD16" s="1">
        <v>0.70347222222222217</v>
      </c>
      <c r="AE16" s="1">
        <v>0.70347222222222217</v>
      </c>
      <c r="AF16" s="1">
        <v>0.72430555555555565</v>
      </c>
      <c r="AG16" s="1">
        <v>0.72430555555555565</v>
      </c>
      <c r="AH16" s="1">
        <v>0.73333333333333339</v>
      </c>
      <c r="AI16" s="1">
        <v>0.75902777777777786</v>
      </c>
      <c r="AJ16" s="1">
        <v>0.75902777777777786</v>
      </c>
      <c r="AK16" s="1">
        <v>0.79027777777777786</v>
      </c>
      <c r="AL16" s="1">
        <v>0.79027777777777786</v>
      </c>
      <c r="AM16" s="1">
        <v>0.7993055555555556</v>
      </c>
      <c r="AN16" s="1">
        <v>0.82500000000000007</v>
      </c>
      <c r="AO16" s="1">
        <v>0.82500000000000007</v>
      </c>
      <c r="AP16" s="1">
        <v>0.87361111111111112</v>
      </c>
      <c r="AQ16" s="1">
        <v>0.88958333333333339</v>
      </c>
      <c r="AR16" s="1"/>
      <c r="AS16" s="1">
        <v>0.93263888888888891</v>
      </c>
      <c r="AT16" s="1">
        <v>0.93263888888888891</v>
      </c>
      <c r="AU16" s="1"/>
      <c r="AV16" s="1">
        <v>0.21249999999999999</v>
      </c>
      <c r="AW16" s="1">
        <v>0.26527777777777778</v>
      </c>
      <c r="AX16" s="1">
        <v>0.30694444444444441</v>
      </c>
      <c r="AY16" s="1">
        <v>0.32847222222222222</v>
      </c>
      <c r="AZ16" s="1">
        <v>0.35833333333333334</v>
      </c>
      <c r="BA16" s="1">
        <v>0.37152777777777773</v>
      </c>
      <c r="BB16" s="1">
        <v>0.36944444444444441</v>
      </c>
      <c r="BC16" s="1">
        <v>0.38680555555555557</v>
      </c>
      <c r="BD16" s="1">
        <v>0.41180555555555548</v>
      </c>
      <c r="BE16" s="1">
        <v>0.45277777777777778</v>
      </c>
      <c r="BF16" s="1">
        <v>0.49513888888888885</v>
      </c>
      <c r="BG16" s="1">
        <v>0.53611111111111109</v>
      </c>
      <c r="BH16" s="1">
        <v>0.53611111111111109</v>
      </c>
      <c r="BI16" s="1">
        <v>0.53611111111111109</v>
      </c>
      <c r="BJ16" s="1">
        <v>0.55277777777777781</v>
      </c>
      <c r="BK16" s="1">
        <v>0.57847222222222217</v>
      </c>
      <c r="BL16" s="1">
        <f t="shared" si="2"/>
        <v>0.57569444444444429</v>
      </c>
      <c r="BM16" s="1">
        <v>0.6020833333333333</v>
      </c>
      <c r="BN16" s="1">
        <v>0.61944444444444446</v>
      </c>
      <c r="BO16" s="1">
        <v>0.65</v>
      </c>
      <c r="BP16" s="1">
        <v>0.66180555555555554</v>
      </c>
      <c r="BQ16" s="1">
        <v>0.68472222222222223</v>
      </c>
      <c r="BR16" s="1">
        <v>0.70277777777777772</v>
      </c>
      <c r="BS16" s="1">
        <v>0.70277777777777772</v>
      </c>
      <c r="BT16" s="1">
        <v>0.71944444444444444</v>
      </c>
      <c r="BU16" s="1">
        <v>0.71944444444444444</v>
      </c>
      <c r="BV16" s="1">
        <v>0.7451388888888888</v>
      </c>
      <c r="BW16" s="151">
        <f t="shared" si="3"/>
        <v>0.74236111111111114</v>
      </c>
      <c r="BX16" s="1">
        <v>0.79027777777777786</v>
      </c>
      <c r="BY16" s="1">
        <v>0.79027777777777786</v>
      </c>
      <c r="BZ16" s="1">
        <v>0.80694444444444446</v>
      </c>
      <c r="CA16" s="1">
        <v>0.83124999999999993</v>
      </c>
      <c r="CB16" s="1">
        <v>0.87361111111111112</v>
      </c>
      <c r="CC16" s="1">
        <f t="shared" si="4"/>
        <v>0.87083333333333346</v>
      </c>
      <c r="CD16" s="1">
        <v>0.88680555555555562</v>
      </c>
      <c r="CE16" s="1">
        <v>0.92847222222222225</v>
      </c>
      <c r="CF16" s="1">
        <v>0.92847222222222225</v>
      </c>
      <c r="CG16" s="1"/>
    </row>
    <row r="17" spans="2:85">
      <c r="B17" s="8" t="s">
        <v>80</v>
      </c>
      <c r="C17" s="13">
        <v>0.21388888888888888</v>
      </c>
      <c r="D17" s="13">
        <v>0.24861111111111112</v>
      </c>
      <c r="E17" s="150">
        <f t="shared" si="1"/>
        <v>0.24652777777777779</v>
      </c>
      <c r="F17" s="13">
        <v>0.26041666666666669</v>
      </c>
      <c r="G17" s="13">
        <v>0.27777777777777779</v>
      </c>
      <c r="H17" s="13">
        <v>0.29722222222222222</v>
      </c>
      <c r="I17" s="13">
        <v>0.30555555555555552</v>
      </c>
      <c r="J17" s="150">
        <v>0.30763888888888885</v>
      </c>
      <c r="K17" s="150">
        <f t="shared" si="0"/>
        <v>0.31111111111111106</v>
      </c>
      <c r="L17" s="13">
        <v>0.32083333333333336</v>
      </c>
      <c r="M17" s="28" t="s">
        <v>18</v>
      </c>
      <c r="N17" s="13">
        <v>0.34375</v>
      </c>
      <c r="O17" s="13" t="s">
        <v>18</v>
      </c>
      <c r="P17" s="13">
        <v>0.37222222222222218</v>
      </c>
      <c r="Q17" s="13" t="s">
        <v>18</v>
      </c>
      <c r="R17" s="13">
        <v>0.41319444444444442</v>
      </c>
      <c r="S17" s="13" t="s">
        <v>18</v>
      </c>
      <c r="T17" s="13">
        <v>0.4548611111111111</v>
      </c>
      <c r="U17" s="13">
        <v>0.49652777777777773</v>
      </c>
      <c r="V17" s="13">
        <v>0.53819444444444442</v>
      </c>
      <c r="W17" s="13">
        <v>0.55902777777777779</v>
      </c>
      <c r="X17" s="13">
        <v>0.57986111111111116</v>
      </c>
      <c r="Y17" s="13">
        <v>0.60069444444444442</v>
      </c>
      <c r="Z17" s="13">
        <v>0.62152777777777779</v>
      </c>
      <c r="AA17" s="13">
        <v>0.64166666666666672</v>
      </c>
      <c r="AB17" s="13">
        <v>0.66319444444444442</v>
      </c>
      <c r="AC17" s="13">
        <v>0.68333333333333335</v>
      </c>
      <c r="AD17" s="13">
        <v>0.70416666666666672</v>
      </c>
      <c r="AE17" s="13">
        <v>0.70416666666666672</v>
      </c>
      <c r="AF17" s="13">
        <v>0.72499999999999998</v>
      </c>
      <c r="AG17" s="13">
        <v>0.72499999999999998</v>
      </c>
      <c r="AH17" s="13" t="s">
        <v>18</v>
      </c>
      <c r="AI17" s="13">
        <v>0.75972222222222219</v>
      </c>
      <c r="AJ17" s="13">
        <v>0.75972222222222219</v>
      </c>
      <c r="AK17" s="13">
        <v>0.79166666666666663</v>
      </c>
      <c r="AL17" s="13">
        <v>0.79166666666666663</v>
      </c>
      <c r="AM17" s="13" t="s">
        <v>18</v>
      </c>
      <c r="AN17" s="13">
        <v>0.82638888888888884</v>
      </c>
      <c r="AO17" s="13">
        <v>0.82638888888888884</v>
      </c>
      <c r="AP17" s="13">
        <v>0.875</v>
      </c>
      <c r="AQ17" s="13" t="s">
        <v>18</v>
      </c>
      <c r="AR17" s="13"/>
      <c r="AS17" s="13">
        <v>0.93333333333333324</v>
      </c>
      <c r="AT17" s="13">
        <v>0.93333333333333324</v>
      </c>
      <c r="AU17" s="13"/>
      <c r="AV17" s="2">
        <v>0.21319444444444444</v>
      </c>
      <c r="AW17" s="2">
        <v>0.26597222222222222</v>
      </c>
      <c r="AX17" s="2">
        <v>0.30763888888888885</v>
      </c>
      <c r="AY17" s="2">
        <v>0.32916666666666666</v>
      </c>
      <c r="AZ17" s="29" t="s">
        <v>18</v>
      </c>
      <c r="BA17" s="2">
        <v>0.37222222222222218</v>
      </c>
      <c r="BB17" s="2">
        <v>0.37013888888888885</v>
      </c>
      <c r="BC17" s="2" t="s">
        <v>18</v>
      </c>
      <c r="BD17" s="2">
        <v>0.41249999999999992</v>
      </c>
      <c r="BE17" s="2">
        <v>0.45347222222222222</v>
      </c>
      <c r="BF17" s="2">
        <v>0.49583333333333329</v>
      </c>
      <c r="BG17" s="2">
        <v>0.53680555555555554</v>
      </c>
      <c r="BH17" s="3">
        <v>0.53680555555555554</v>
      </c>
      <c r="BI17" s="29">
        <v>0.53680555555555554</v>
      </c>
      <c r="BJ17" s="2" t="s">
        <v>18</v>
      </c>
      <c r="BK17" s="2">
        <v>0.57916666666666661</v>
      </c>
      <c r="BL17" s="2">
        <f t="shared" si="2"/>
        <v>0.57638888888888873</v>
      </c>
      <c r="BM17" s="3" t="s">
        <v>18</v>
      </c>
      <c r="BN17" s="2">
        <v>0.62013888888888891</v>
      </c>
      <c r="BO17" s="3" t="s">
        <v>18</v>
      </c>
      <c r="BP17" s="2">
        <v>0.66249999999999998</v>
      </c>
      <c r="BQ17" s="29" t="s">
        <v>18</v>
      </c>
      <c r="BR17" s="2">
        <v>0.70347222222222217</v>
      </c>
      <c r="BS17" s="2">
        <v>0.70347222222222217</v>
      </c>
      <c r="BT17" s="3" t="s">
        <v>18</v>
      </c>
      <c r="BU17" s="29" t="s">
        <v>18</v>
      </c>
      <c r="BV17" s="2">
        <v>0.74583333333333324</v>
      </c>
      <c r="BW17" s="150">
        <f t="shared" si="3"/>
        <v>0.74305555555555558</v>
      </c>
      <c r="BX17" s="2">
        <v>0.7909722222222223</v>
      </c>
      <c r="BY17" s="2">
        <v>0.7909722222222223</v>
      </c>
      <c r="BZ17" s="2" t="s">
        <v>18</v>
      </c>
      <c r="CA17" s="2">
        <v>0.83194444444444438</v>
      </c>
      <c r="CB17" s="2">
        <v>0.87430555555555556</v>
      </c>
      <c r="CC17" s="2">
        <f t="shared" si="4"/>
        <v>0.8715277777777779</v>
      </c>
      <c r="CD17" s="3" t="s">
        <v>18</v>
      </c>
      <c r="CE17" s="3">
        <v>0.9291666666666667</v>
      </c>
      <c r="CF17" s="3">
        <v>0.9291666666666667</v>
      </c>
      <c r="CG17" s="2"/>
    </row>
    <row r="18" spans="2:85">
      <c r="B18" s="7" t="s">
        <v>43</v>
      </c>
      <c r="C18" s="1">
        <v>0.21458333333333332</v>
      </c>
      <c r="D18" s="1">
        <v>0.24930555555555556</v>
      </c>
      <c r="E18" s="151">
        <f t="shared" si="1"/>
        <v>0.24722222222222223</v>
      </c>
      <c r="F18" s="1">
        <v>0.26111111111111113</v>
      </c>
      <c r="G18" s="1">
        <v>0.27847222222222223</v>
      </c>
      <c r="H18" s="1">
        <v>0.29791666666666666</v>
      </c>
      <c r="I18" s="1">
        <v>0.30624999999999997</v>
      </c>
      <c r="J18" s="151">
        <v>0.30833333333333329</v>
      </c>
      <c r="K18" s="151">
        <f t="shared" si="0"/>
        <v>0.3118055555555555</v>
      </c>
      <c r="L18" s="1">
        <v>0.32152777777777775</v>
      </c>
      <c r="M18" s="1">
        <v>0.32847222222222222</v>
      </c>
      <c r="N18" s="1">
        <v>0.3444444444444445</v>
      </c>
      <c r="O18" s="1">
        <v>0.35972222222222222</v>
      </c>
      <c r="P18" s="1">
        <v>0.37291666666666662</v>
      </c>
      <c r="Q18" s="1">
        <v>0.38055555555555554</v>
      </c>
      <c r="R18" s="1">
        <v>0.41388888888888892</v>
      </c>
      <c r="S18" s="1">
        <v>0.4465277777777778</v>
      </c>
      <c r="T18" s="1">
        <v>0.45555555555555555</v>
      </c>
      <c r="U18" s="1">
        <v>0.49722222222222223</v>
      </c>
      <c r="V18" s="1">
        <v>0.53888888888888886</v>
      </c>
      <c r="W18" s="1">
        <v>0.55972222222222223</v>
      </c>
      <c r="X18" s="1">
        <v>0.5805555555555556</v>
      </c>
      <c r="Y18" s="1">
        <v>0.60138888888888886</v>
      </c>
      <c r="Z18" s="1">
        <v>0.62222222222222223</v>
      </c>
      <c r="AA18" s="1">
        <v>0.6430555555555556</v>
      </c>
      <c r="AB18" s="1">
        <v>0.66388888888888886</v>
      </c>
      <c r="AC18" s="1">
        <v>0.68472222222222223</v>
      </c>
      <c r="AD18" s="1">
        <v>0.7055555555555556</v>
      </c>
      <c r="AE18" s="1">
        <v>0.7055555555555556</v>
      </c>
      <c r="AF18" s="1">
        <v>0.72638888888888886</v>
      </c>
      <c r="AG18" s="1">
        <v>0.72638888888888886</v>
      </c>
      <c r="AH18" s="1">
        <v>0.73402777777777783</v>
      </c>
      <c r="AI18" s="1">
        <v>0.76111111111111107</v>
      </c>
      <c r="AJ18" s="1">
        <v>0.76111111111111107</v>
      </c>
      <c r="AK18" s="1">
        <v>0.79236111111111107</v>
      </c>
      <c r="AL18" s="1">
        <v>0.79236111111111107</v>
      </c>
      <c r="AM18" s="1">
        <v>0.79999999999999993</v>
      </c>
      <c r="AN18" s="1">
        <v>0.82708333333333339</v>
      </c>
      <c r="AO18" s="1">
        <v>0.82708333333333339</v>
      </c>
      <c r="AP18" s="1">
        <v>0.87569444444444444</v>
      </c>
      <c r="AQ18" s="1">
        <v>0.89027777777777783</v>
      </c>
      <c r="AR18" s="1"/>
      <c r="AS18" s="1">
        <v>0.93472222222222212</v>
      </c>
      <c r="AT18" s="1">
        <v>0.93472222222222212</v>
      </c>
      <c r="AU18" s="1"/>
      <c r="AV18" s="1">
        <v>0.21388888888888888</v>
      </c>
      <c r="AW18" s="1">
        <v>0.26666666666666666</v>
      </c>
      <c r="AX18" s="1">
        <v>0.30833333333333329</v>
      </c>
      <c r="AY18" s="1">
        <v>0.3298611111111111</v>
      </c>
      <c r="AZ18" s="1">
        <v>0.35972222222222222</v>
      </c>
      <c r="BA18" s="1">
        <v>0.37291666666666662</v>
      </c>
      <c r="BB18" s="1">
        <v>0.37083333333333329</v>
      </c>
      <c r="BC18" s="1">
        <v>0.38750000000000001</v>
      </c>
      <c r="BD18" s="1">
        <v>0.41319444444444436</v>
      </c>
      <c r="BE18" s="1">
        <v>0.45416666666666666</v>
      </c>
      <c r="BF18" s="1">
        <v>0.49652777777777773</v>
      </c>
      <c r="BG18" s="1">
        <v>0.53749999999999998</v>
      </c>
      <c r="BH18" s="1">
        <v>0.53749999999999998</v>
      </c>
      <c r="BI18" s="1">
        <v>0.53749999999999998</v>
      </c>
      <c r="BJ18" s="1">
        <v>0.55347222222222225</v>
      </c>
      <c r="BK18" s="1">
        <v>0.57986111111111105</v>
      </c>
      <c r="BL18" s="1">
        <f t="shared" si="2"/>
        <v>0.57708333333333317</v>
      </c>
      <c r="BM18" s="1">
        <v>0.60277777777777775</v>
      </c>
      <c r="BN18" s="1">
        <v>0.62083333333333335</v>
      </c>
      <c r="BO18" s="1">
        <v>0.65069444444444446</v>
      </c>
      <c r="BP18" s="1">
        <v>0.66319444444444442</v>
      </c>
      <c r="BQ18" s="1">
        <v>0.68541666666666667</v>
      </c>
      <c r="BR18" s="1">
        <v>0.70416666666666661</v>
      </c>
      <c r="BS18" s="1">
        <v>0.70416666666666661</v>
      </c>
      <c r="BT18" s="1">
        <v>0.72013888888888899</v>
      </c>
      <c r="BU18" s="1">
        <v>0.72013888888888899</v>
      </c>
      <c r="BV18" s="1">
        <v>0.74652777777777768</v>
      </c>
      <c r="BW18" s="151">
        <f t="shared" si="3"/>
        <v>0.74375000000000002</v>
      </c>
      <c r="BX18" s="1">
        <v>0.79166666666666674</v>
      </c>
      <c r="BY18" s="1">
        <v>0.79166666666666674</v>
      </c>
      <c r="BZ18" s="1">
        <v>0.80763888888888891</v>
      </c>
      <c r="CA18" s="1">
        <v>0.83263888888888882</v>
      </c>
      <c r="CB18" s="1">
        <v>0.875</v>
      </c>
      <c r="CC18" s="1">
        <f t="shared" si="4"/>
        <v>0.87222222222222234</v>
      </c>
      <c r="CD18" s="1">
        <v>0.88750000000000007</v>
      </c>
      <c r="CE18" s="1">
        <v>0.92986111111111114</v>
      </c>
      <c r="CF18" s="1">
        <v>0.92986111111111114</v>
      </c>
      <c r="CG18" s="1"/>
    </row>
    <row r="19" spans="2:85">
      <c r="B19" s="8" t="s">
        <v>42</v>
      </c>
      <c r="C19" s="13">
        <v>0.21597222222222223</v>
      </c>
      <c r="D19" s="13">
        <v>0.25069444444444444</v>
      </c>
      <c r="E19" s="150">
        <f t="shared" si="1"/>
        <v>0.24861111111111112</v>
      </c>
      <c r="F19" s="13">
        <v>0.26250000000000001</v>
      </c>
      <c r="G19" s="13">
        <v>0.27986111111111112</v>
      </c>
      <c r="H19" s="13">
        <v>0.29930555555555555</v>
      </c>
      <c r="I19" s="13">
        <v>0.30763888888888885</v>
      </c>
      <c r="J19" s="150">
        <v>0.30972222222222218</v>
      </c>
      <c r="K19" s="150">
        <f t="shared" si="0"/>
        <v>0.31319444444444439</v>
      </c>
      <c r="L19" s="13">
        <v>0.32291666666666663</v>
      </c>
      <c r="M19" s="28" t="s">
        <v>18</v>
      </c>
      <c r="N19" s="13">
        <v>0.34583333333333338</v>
      </c>
      <c r="O19" s="13" t="s">
        <v>18</v>
      </c>
      <c r="P19" s="13">
        <v>0.3743055555555555</v>
      </c>
      <c r="Q19" s="13" t="s">
        <v>18</v>
      </c>
      <c r="R19" s="13">
        <v>0.4152777777777778</v>
      </c>
      <c r="S19" s="13" t="s">
        <v>18</v>
      </c>
      <c r="T19" s="13">
        <v>0.45694444444444443</v>
      </c>
      <c r="U19" s="13">
        <v>0.49861111111111112</v>
      </c>
      <c r="V19" s="13">
        <v>0.54027777777777775</v>
      </c>
      <c r="W19" s="13">
        <v>0.56111111111111112</v>
      </c>
      <c r="X19" s="13">
        <v>0.58194444444444449</v>
      </c>
      <c r="Y19" s="13">
        <v>0.60277777777777775</v>
      </c>
      <c r="Z19" s="13">
        <v>0.62361111111111112</v>
      </c>
      <c r="AA19" s="13">
        <v>0.64444444444444449</v>
      </c>
      <c r="AB19" s="13">
        <v>0.66527777777777775</v>
      </c>
      <c r="AC19" s="13">
        <v>0.68611111111111112</v>
      </c>
      <c r="AD19" s="13">
        <v>0.70694444444444449</v>
      </c>
      <c r="AE19" s="13">
        <v>0.70694444444444449</v>
      </c>
      <c r="AF19" s="13">
        <v>0.72777777777777775</v>
      </c>
      <c r="AG19" s="13">
        <v>0.72777777777777775</v>
      </c>
      <c r="AH19" s="13" t="s">
        <v>18</v>
      </c>
      <c r="AI19" s="13">
        <v>0.76249999999999996</v>
      </c>
      <c r="AJ19" s="13">
        <v>0.76249999999999996</v>
      </c>
      <c r="AK19" s="13">
        <v>0.79375000000000007</v>
      </c>
      <c r="AL19" s="13">
        <v>0.79375000000000007</v>
      </c>
      <c r="AM19" s="13" t="s">
        <v>18</v>
      </c>
      <c r="AN19" s="13">
        <v>0.82847222222222217</v>
      </c>
      <c r="AO19" s="13">
        <v>0.82847222222222217</v>
      </c>
      <c r="AP19" s="13">
        <v>0.87708333333333333</v>
      </c>
      <c r="AQ19" s="13" t="s">
        <v>18</v>
      </c>
      <c r="AR19" s="13"/>
      <c r="AS19" s="13">
        <v>0.93611111111111101</v>
      </c>
      <c r="AT19" s="13">
        <v>0.93611111111111101</v>
      </c>
      <c r="AU19" s="13"/>
      <c r="AV19" s="2">
        <v>0.21458333333333332</v>
      </c>
      <c r="AW19" s="2">
        <v>0.2673611111111111</v>
      </c>
      <c r="AX19" s="2">
        <v>0.30902777777777773</v>
      </c>
      <c r="AY19" s="2">
        <v>0.33055555555555555</v>
      </c>
      <c r="AZ19" s="29" t="s">
        <v>18</v>
      </c>
      <c r="BA19" s="2">
        <v>0.37361111111111106</v>
      </c>
      <c r="BB19" s="2">
        <v>0.37152777777777773</v>
      </c>
      <c r="BC19" s="2" t="s">
        <v>18</v>
      </c>
      <c r="BD19" s="2">
        <v>0.41388888888888881</v>
      </c>
      <c r="BE19" s="2">
        <v>0.4548611111111111</v>
      </c>
      <c r="BF19" s="2">
        <v>0.49722222222222218</v>
      </c>
      <c r="BG19" s="2">
        <v>0.53819444444444442</v>
      </c>
      <c r="BH19" s="3">
        <v>0.53819444444444442</v>
      </c>
      <c r="BI19" s="29">
        <v>0.53819444444444442</v>
      </c>
      <c r="BJ19" s="2" t="s">
        <v>18</v>
      </c>
      <c r="BK19" s="2">
        <v>0.58055555555555549</v>
      </c>
      <c r="BL19" s="2">
        <f t="shared" si="2"/>
        <v>0.57777777777777761</v>
      </c>
      <c r="BM19" s="3" t="s">
        <v>18</v>
      </c>
      <c r="BN19" s="2">
        <v>0.62152777777777779</v>
      </c>
      <c r="BO19" s="3" t="s">
        <v>18</v>
      </c>
      <c r="BP19" s="2">
        <v>0.66388888888888886</v>
      </c>
      <c r="BQ19" s="29" t="s">
        <v>18</v>
      </c>
      <c r="BR19" s="2">
        <v>0.70486111111111105</v>
      </c>
      <c r="BS19" s="2">
        <v>0.70486111111111105</v>
      </c>
      <c r="BT19" s="3">
        <v>0.72013888888888899</v>
      </c>
      <c r="BU19" s="29" t="s">
        <v>18</v>
      </c>
      <c r="BV19" s="2">
        <v>0.74722222222222212</v>
      </c>
      <c r="BW19" s="150">
        <f t="shared" si="3"/>
        <v>0.74444444444444446</v>
      </c>
      <c r="BX19" s="2">
        <v>0.79236111111111118</v>
      </c>
      <c r="BY19" s="2">
        <v>0.79236111111111118</v>
      </c>
      <c r="BZ19" s="2" t="s">
        <v>18</v>
      </c>
      <c r="CA19" s="2">
        <v>0.83333333333333326</v>
      </c>
      <c r="CB19" s="2">
        <v>0.87569444444444444</v>
      </c>
      <c r="CC19" s="2">
        <f t="shared" si="4"/>
        <v>0.87291666666666679</v>
      </c>
      <c r="CD19" s="3" t="s">
        <v>18</v>
      </c>
      <c r="CE19" s="3">
        <v>0.93055555555555558</v>
      </c>
      <c r="CF19" s="3">
        <v>0.93055555555555558</v>
      </c>
      <c r="CG19" s="2"/>
    </row>
    <row r="20" spans="2:85">
      <c r="B20" s="30" t="s">
        <v>39</v>
      </c>
      <c r="C20" s="1" t="s">
        <v>18</v>
      </c>
      <c r="D20" s="1" t="s">
        <v>18</v>
      </c>
      <c r="E20" s="151" t="s">
        <v>18</v>
      </c>
      <c r="F20" s="1" t="s">
        <v>18</v>
      </c>
      <c r="G20" s="1" t="s">
        <v>18</v>
      </c>
      <c r="H20" s="1" t="s">
        <v>18</v>
      </c>
      <c r="I20" s="1" t="s">
        <v>18</v>
      </c>
      <c r="J20" s="151" t="s">
        <v>18</v>
      </c>
      <c r="K20" s="151" t="str">
        <f t="shared" si="0"/>
        <v>S</v>
      </c>
      <c r="L20" s="1" t="s">
        <v>18</v>
      </c>
      <c r="M20" s="1">
        <v>0.3298611111111111</v>
      </c>
      <c r="N20" s="1" t="s">
        <v>18</v>
      </c>
      <c r="O20" s="1">
        <v>0.3611111111111111</v>
      </c>
      <c r="P20" s="1" t="s">
        <v>18</v>
      </c>
      <c r="Q20" s="1">
        <v>0.38194444444444442</v>
      </c>
      <c r="R20" s="1" t="s">
        <v>18</v>
      </c>
      <c r="S20" s="1">
        <v>0.44791666666666669</v>
      </c>
      <c r="T20" s="1" t="s">
        <v>18</v>
      </c>
      <c r="U20" s="1" t="s">
        <v>18</v>
      </c>
      <c r="V20" s="1" t="s">
        <v>18</v>
      </c>
      <c r="W20" s="1" t="s">
        <v>18</v>
      </c>
      <c r="X20" s="1" t="s">
        <v>18</v>
      </c>
      <c r="Y20" s="1" t="s">
        <v>18</v>
      </c>
      <c r="Z20" s="1" t="s">
        <v>18</v>
      </c>
      <c r="AA20" s="1" t="s">
        <v>18</v>
      </c>
      <c r="AB20" s="1" t="s">
        <v>18</v>
      </c>
      <c r="AC20" s="1" t="s">
        <v>18</v>
      </c>
      <c r="AD20" s="1" t="s">
        <v>18</v>
      </c>
      <c r="AE20" s="1" t="s">
        <v>18</v>
      </c>
      <c r="AF20" s="1" t="s">
        <v>18</v>
      </c>
      <c r="AG20" s="1" t="s">
        <v>18</v>
      </c>
      <c r="AH20" s="1">
        <v>0.73611111111111116</v>
      </c>
      <c r="AI20" s="1" t="s">
        <v>18</v>
      </c>
      <c r="AJ20" s="1" t="s">
        <v>18</v>
      </c>
      <c r="AK20" s="1" t="s">
        <v>18</v>
      </c>
      <c r="AL20" s="1" t="s">
        <v>18</v>
      </c>
      <c r="AM20" s="1">
        <v>0.80208333333333337</v>
      </c>
      <c r="AN20" s="1" t="s">
        <v>18</v>
      </c>
      <c r="AO20" s="1" t="s">
        <v>18</v>
      </c>
      <c r="AP20" s="1" t="s">
        <v>18</v>
      </c>
      <c r="AQ20" s="1">
        <v>0.89236111111111116</v>
      </c>
      <c r="AR20" s="1"/>
      <c r="AS20" s="1">
        <v>0.9375</v>
      </c>
      <c r="AT20" s="1">
        <v>0.9375</v>
      </c>
      <c r="AU20" s="1"/>
      <c r="AV20" s="1" t="s">
        <v>18</v>
      </c>
      <c r="AW20" s="1" t="s">
        <v>18</v>
      </c>
      <c r="AX20" s="1" t="s">
        <v>18</v>
      </c>
      <c r="AY20" s="1" t="s">
        <v>18</v>
      </c>
      <c r="AZ20" s="1">
        <v>0.3611111111111111</v>
      </c>
      <c r="BA20" s="1" t="s">
        <v>18</v>
      </c>
      <c r="BB20" s="1" t="s">
        <v>18</v>
      </c>
      <c r="BC20" s="1">
        <v>0.3888888888888889</v>
      </c>
      <c r="BD20" s="1" t="s">
        <v>18</v>
      </c>
      <c r="BE20" s="1" t="s">
        <v>18</v>
      </c>
      <c r="BF20" s="1" t="s">
        <v>18</v>
      </c>
      <c r="BG20" s="1" t="s">
        <v>18</v>
      </c>
      <c r="BH20" s="1" t="s">
        <v>18</v>
      </c>
      <c r="BI20" s="1" t="s">
        <v>18</v>
      </c>
      <c r="BJ20" s="1">
        <v>0.55555555555555558</v>
      </c>
      <c r="BK20" s="1" t="s">
        <v>18</v>
      </c>
      <c r="BL20" s="1" t="s">
        <v>18</v>
      </c>
      <c r="BM20" s="1">
        <v>0.60416666666666663</v>
      </c>
      <c r="BN20" s="1" t="s">
        <v>18</v>
      </c>
      <c r="BO20" s="1">
        <v>0.65277777777777779</v>
      </c>
      <c r="BP20" s="1" t="s">
        <v>18</v>
      </c>
      <c r="BQ20" s="1">
        <v>0.6875</v>
      </c>
      <c r="BR20" s="1" t="s">
        <v>18</v>
      </c>
      <c r="BS20" s="1" t="s">
        <v>18</v>
      </c>
      <c r="BT20" s="1">
        <v>0.72222222222222221</v>
      </c>
      <c r="BU20" s="1">
        <v>0.72222222222222221</v>
      </c>
      <c r="BV20" s="1" t="s">
        <v>18</v>
      </c>
      <c r="BW20" s="151" t="s">
        <v>18</v>
      </c>
      <c r="BX20" s="1" t="s">
        <v>18</v>
      </c>
      <c r="BY20" s="1" t="s">
        <v>18</v>
      </c>
      <c r="BZ20" s="1">
        <v>0.80902777777777779</v>
      </c>
      <c r="CA20" s="1" t="s">
        <v>18</v>
      </c>
      <c r="CB20" s="1" t="s">
        <v>18</v>
      </c>
      <c r="CC20" s="1" t="s">
        <v>18</v>
      </c>
      <c r="CD20" s="1">
        <v>0.88888888888888884</v>
      </c>
      <c r="CE20" s="1" t="s">
        <v>18</v>
      </c>
      <c r="CF20" s="1" t="s">
        <v>18</v>
      </c>
      <c r="CG20" s="1"/>
    </row>
    <row r="21" spans="2:85">
      <c r="B21" s="257" t="s">
        <v>81</v>
      </c>
      <c r="C21" s="124">
        <v>0.21736111111111109</v>
      </c>
      <c r="D21" s="124">
        <v>0.25208333333333333</v>
      </c>
      <c r="E21" s="258">
        <f>E19+D21-D19</f>
        <v>0.25</v>
      </c>
      <c r="F21" s="124">
        <v>0.2638888888888889</v>
      </c>
      <c r="G21" s="124">
        <v>0.28125</v>
      </c>
      <c r="H21" s="124">
        <v>0.30069444444444438</v>
      </c>
      <c r="I21" s="124">
        <v>0.30902777777777773</v>
      </c>
      <c r="J21" s="258">
        <v>0.31111111111111106</v>
      </c>
      <c r="K21" s="258">
        <f t="shared" si="0"/>
        <v>0.31458333333333327</v>
      </c>
      <c r="L21" s="124">
        <v>0.32430555555555551</v>
      </c>
      <c r="M21" s="259"/>
      <c r="N21" s="124">
        <v>0.34722222222222227</v>
      </c>
      <c r="O21" s="124"/>
      <c r="P21" s="124">
        <v>0.37569444444444439</v>
      </c>
      <c r="Q21" s="124"/>
      <c r="R21" s="124">
        <v>0.41666666666666669</v>
      </c>
      <c r="S21" s="124"/>
      <c r="T21" s="124">
        <v>0.45833333333333331</v>
      </c>
      <c r="U21" s="124">
        <v>0.5</v>
      </c>
      <c r="V21" s="124">
        <v>0.54166666666666663</v>
      </c>
      <c r="W21" s="124">
        <v>0.5625</v>
      </c>
      <c r="X21" s="124">
        <v>0.58333333333333337</v>
      </c>
      <c r="Y21" s="124">
        <v>0.60416666666666663</v>
      </c>
      <c r="Z21" s="124">
        <v>0.625</v>
      </c>
      <c r="AA21" s="124">
        <v>0.64583333333333337</v>
      </c>
      <c r="AB21" s="124">
        <v>0.66666666666666663</v>
      </c>
      <c r="AC21" s="124">
        <v>0.6875</v>
      </c>
      <c r="AD21" s="124">
        <v>0.70833333333333337</v>
      </c>
      <c r="AE21" s="124">
        <v>0.70833333333333337</v>
      </c>
      <c r="AF21" s="124">
        <v>0.72916666666666663</v>
      </c>
      <c r="AG21" s="124">
        <v>0.72916666666666663</v>
      </c>
      <c r="AH21" s="124"/>
      <c r="AI21" s="124">
        <v>0.76388888888888884</v>
      </c>
      <c r="AJ21" s="124">
        <v>0.76388888888888884</v>
      </c>
      <c r="AK21" s="124">
        <v>0.79513888888888884</v>
      </c>
      <c r="AL21" s="124">
        <v>0.79513888888888884</v>
      </c>
      <c r="AM21" s="124"/>
      <c r="AN21" s="124">
        <v>0.82986111111111116</v>
      </c>
      <c r="AO21" s="124">
        <v>0.82986111111111116</v>
      </c>
      <c r="AP21" s="124">
        <v>0.87847222222222221</v>
      </c>
      <c r="AQ21" s="124"/>
      <c r="AR21" s="124"/>
      <c r="AS21" s="124">
        <v>0.93888888888888877</v>
      </c>
      <c r="AT21" s="124">
        <v>0.93888888888888877</v>
      </c>
      <c r="AU21" s="124"/>
      <c r="AV21" s="260">
        <v>0.21666666666666665</v>
      </c>
      <c r="AW21" s="260">
        <v>0.26944444444444443</v>
      </c>
      <c r="AX21" s="260">
        <v>0.31111111111111106</v>
      </c>
      <c r="AY21" s="260">
        <v>0.33263888888888887</v>
      </c>
      <c r="AZ21" s="261"/>
      <c r="BA21" s="260">
        <v>0.37569444444444439</v>
      </c>
      <c r="BB21" s="260"/>
      <c r="BC21" s="260"/>
      <c r="BD21" s="260">
        <v>0.41597222222222213</v>
      </c>
      <c r="BE21" s="260">
        <v>0.45694444444444443</v>
      </c>
      <c r="BF21" s="260">
        <v>0.4993055555555555</v>
      </c>
      <c r="BG21" s="260">
        <v>0.54027777777777775</v>
      </c>
      <c r="BH21" s="262">
        <v>0.54027777777777775</v>
      </c>
      <c r="BI21" s="261">
        <v>0.54027777777777775</v>
      </c>
      <c r="BJ21" s="260"/>
      <c r="BK21" s="260">
        <v>0.58263888888888882</v>
      </c>
      <c r="BL21" s="260" t="s">
        <v>18</v>
      </c>
      <c r="BM21" s="262"/>
      <c r="BN21" s="260">
        <v>0.62361111111111112</v>
      </c>
      <c r="BO21" s="262"/>
      <c r="BP21" s="260">
        <v>0.66597222222222219</v>
      </c>
      <c r="BQ21" s="261"/>
      <c r="BR21" s="260">
        <v>0.70694444444444438</v>
      </c>
      <c r="BS21" s="260">
        <v>0.70694444444444438</v>
      </c>
      <c r="BT21" s="262"/>
      <c r="BU21" s="261"/>
      <c r="BV21" s="260">
        <v>0.74930555555555545</v>
      </c>
      <c r="BW21" s="258">
        <f>BW19+BV21-BV19</f>
        <v>0.74652777777777779</v>
      </c>
      <c r="BX21" s="260">
        <v>0.79444444444444451</v>
      </c>
      <c r="BY21" s="260">
        <v>0.79444444444444451</v>
      </c>
      <c r="BZ21" s="260"/>
      <c r="CA21" s="260">
        <v>0.83541666666666659</v>
      </c>
      <c r="CB21" s="260">
        <v>0.87777777777777777</v>
      </c>
      <c r="CC21" s="2" t="s">
        <v>18</v>
      </c>
      <c r="CD21" s="262"/>
      <c r="CE21" s="262">
        <v>0.93263888888888891</v>
      </c>
      <c r="CF21" s="262">
        <v>0.93263888888888891</v>
      </c>
      <c r="CG21" s="260"/>
    </row>
    <row r="22" spans="2:85">
      <c r="B22" s="263" t="s">
        <v>82</v>
      </c>
      <c r="C22" s="125">
        <v>0.21874999999999997</v>
      </c>
      <c r="D22" s="125">
        <v>0.25347222222222221</v>
      </c>
      <c r="E22" s="264">
        <f t="shared" si="1"/>
        <v>0.25138888888888888</v>
      </c>
      <c r="F22" s="125">
        <v>0.26527777777777778</v>
      </c>
      <c r="G22" s="125">
        <v>0.28263888888888888</v>
      </c>
      <c r="H22" s="125">
        <v>0.30208333333333326</v>
      </c>
      <c r="I22" s="125">
        <v>0.31041666666666662</v>
      </c>
      <c r="J22" s="264">
        <v>0.31249999999999994</v>
      </c>
      <c r="K22" s="264">
        <f t="shared" si="0"/>
        <v>0.31597222222222215</v>
      </c>
      <c r="L22" s="125">
        <v>0.3256944444444444</v>
      </c>
      <c r="M22" s="125"/>
      <c r="N22" s="125">
        <v>0.34861111111111115</v>
      </c>
      <c r="O22" s="125"/>
      <c r="P22" s="125">
        <v>0.37708333333333327</v>
      </c>
      <c r="Q22" s="125"/>
      <c r="R22" s="125">
        <v>0.41805555555555557</v>
      </c>
      <c r="S22" s="125"/>
      <c r="T22" s="125">
        <v>0.4597222222222222</v>
      </c>
      <c r="U22" s="125">
        <v>0.50138888888888888</v>
      </c>
      <c r="V22" s="125">
        <v>0.54305555555555551</v>
      </c>
      <c r="W22" s="125">
        <v>0.56388888888888888</v>
      </c>
      <c r="X22" s="125">
        <v>0.58472222222222225</v>
      </c>
      <c r="Y22" s="125">
        <v>0.60555555555555551</v>
      </c>
      <c r="Z22" s="125">
        <v>0.62638888888888888</v>
      </c>
      <c r="AA22" s="125">
        <v>0.64722222222222225</v>
      </c>
      <c r="AB22" s="125">
        <v>0.66805555555555551</v>
      </c>
      <c r="AC22" s="125">
        <v>0.68888888888888888</v>
      </c>
      <c r="AD22" s="125">
        <v>0.70972222222222225</v>
      </c>
      <c r="AE22" s="125">
        <v>0.70972222222222225</v>
      </c>
      <c r="AF22" s="125">
        <v>0.73055555555555551</v>
      </c>
      <c r="AG22" s="125">
        <v>0.73055555555555551</v>
      </c>
      <c r="AH22" s="125"/>
      <c r="AI22" s="125">
        <v>0.76527777777777772</v>
      </c>
      <c r="AJ22" s="125">
        <v>0.76527777777777772</v>
      </c>
      <c r="AK22" s="125">
        <v>0.79652777777777783</v>
      </c>
      <c r="AL22" s="125">
        <v>0.79652777777777783</v>
      </c>
      <c r="AM22" s="125"/>
      <c r="AN22" s="125">
        <v>0.83125000000000004</v>
      </c>
      <c r="AO22" s="125">
        <v>0.83125000000000004</v>
      </c>
      <c r="AP22" s="125">
        <v>0.87986111111111109</v>
      </c>
      <c r="AQ22" s="125"/>
      <c r="AR22" s="125"/>
      <c r="AS22" s="125">
        <v>0.94027777777777766</v>
      </c>
      <c r="AT22" s="125">
        <v>0.94027777777777766</v>
      </c>
      <c r="AU22" s="125"/>
      <c r="AV22" s="125">
        <v>0.21805555555555553</v>
      </c>
      <c r="AW22" s="125">
        <v>0.27083333333333331</v>
      </c>
      <c r="AX22" s="125">
        <v>0.31249999999999994</v>
      </c>
      <c r="AY22" s="125">
        <v>0.33402777777777776</v>
      </c>
      <c r="AZ22" s="125"/>
      <c r="BA22" s="125">
        <v>0.37708333333333327</v>
      </c>
      <c r="BB22" s="125"/>
      <c r="BC22" s="125"/>
      <c r="BD22" s="125">
        <v>0.41736111111111102</v>
      </c>
      <c r="BE22" s="125">
        <v>0.45833333333333331</v>
      </c>
      <c r="BF22" s="125">
        <v>0.50069444444444444</v>
      </c>
      <c r="BG22" s="125">
        <v>0.54166666666666663</v>
      </c>
      <c r="BH22" s="125">
        <v>0.54166666666666663</v>
      </c>
      <c r="BI22" s="125">
        <v>0.54166666666666663</v>
      </c>
      <c r="BJ22" s="125"/>
      <c r="BK22" s="125">
        <v>0.5840277777777777</v>
      </c>
      <c r="BL22" s="125" t="s">
        <v>18</v>
      </c>
      <c r="BM22" s="125"/>
      <c r="BN22" s="125">
        <v>0.625</v>
      </c>
      <c r="BO22" s="125"/>
      <c r="BP22" s="125">
        <v>0.66736111111111107</v>
      </c>
      <c r="BQ22" s="125"/>
      <c r="BR22" s="125">
        <v>0.70833333333333326</v>
      </c>
      <c r="BS22" s="125">
        <v>0.70833333333333326</v>
      </c>
      <c r="BT22" s="125"/>
      <c r="BU22" s="125"/>
      <c r="BV22" s="125">
        <v>0.75069444444444433</v>
      </c>
      <c r="BW22" s="264">
        <f t="shared" si="3"/>
        <v>0.74791666666666679</v>
      </c>
      <c r="BX22" s="125">
        <v>0.79583333333333339</v>
      </c>
      <c r="BY22" s="125">
        <v>0.79583333333333339</v>
      </c>
      <c r="BZ22" s="125"/>
      <c r="CA22" s="125">
        <v>0.83680555555555547</v>
      </c>
      <c r="CB22" s="125">
        <v>0.87916666666666665</v>
      </c>
      <c r="CC22" s="1" t="s">
        <v>18</v>
      </c>
      <c r="CD22" s="125"/>
      <c r="CE22" s="125">
        <v>0.93402777777777779</v>
      </c>
      <c r="CF22" s="125">
        <v>0.93402777777777779</v>
      </c>
      <c r="CG22" s="125"/>
    </row>
    <row r="23" spans="2:85">
      <c r="B23" s="257" t="s">
        <v>83</v>
      </c>
      <c r="C23" s="124">
        <v>0.21944444444444441</v>
      </c>
      <c r="D23" s="124">
        <v>0.25416666666666665</v>
      </c>
      <c r="E23" s="258">
        <f t="shared" si="1"/>
        <v>0.25208333333333333</v>
      </c>
      <c r="F23" s="124">
        <v>0.26597222222222222</v>
      </c>
      <c r="G23" s="124" t="s">
        <v>84</v>
      </c>
      <c r="H23" s="124">
        <v>0.30277777777777776</v>
      </c>
      <c r="I23" s="124">
        <v>0.31111111111111106</v>
      </c>
      <c r="J23" s="258">
        <v>0.31319444444444439</v>
      </c>
      <c r="K23" s="258">
        <f t="shared" si="0"/>
        <v>0.3166666666666666</v>
      </c>
      <c r="L23" s="124">
        <v>0.32638888888888884</v>
      </c>
      <c r="M23" s="259"/>
      <c r="N23" s="124">
        <v>0.34930555555555554</v>
      </c>
      <c r="O23" s="124"/>
      <c r="P23" s="124">
        <v>0.37777777777777771</v>
      </c>
      <c r="Q23" s="124"/>
      <c r="R23" s="124">
        <v>0.41875000000000001</v>
      </c>
      <c r="S23" s="124"/>
      <c r="T23" s="124">
        <v>0.4604166666666667</v>
      </c>
      <c r="U23" s="124">
        <v>0.50208333333333333</v>
      </c>
      <c r="V23" s="124">
        <v>0.54375000000000007</v>
      </c>
      <c r="W23" s="124">
        <v>0.56458333333333333</v>
      </c>
      <c r="X23" s="124">
        <v>0.5854166666666667</v>
      </c>
      <c r="Y23" s="124">
        <v>0.60625000000000007</v>
      </c>
      <c r="Z23" s="124">
        <v>0.62708333333333333</v>
      </c>
      <c r="AA23" s="124">
        <v>0.64791666666666681</v>
      </c>
      <c r="AB23" s="124">
        <v>0.66875000000000007</v>
      </c>
      <c r="AC23" s="124">
        <v>0.68958333333333344</v>
      </c>
      <c r="AD23" s="124">
        <v>0.71041666666666681</v>
      </c>
      <c r="AE23" s="124">
        <v>0.71041666666666681</v>
      </c>
      <c r="AF23" s="124">
        <v>0.73125000000000007</v>
      </c>
      <c r="AG23" s="124">
        <v>0.73125000000000007</v>
      </c>
      <c r="AH23" s="124"/>
      <c r="AI23" s="124">
        <v>0.76597222222222228</v>
      </c>
      <c r="AJ23" s="124">
        <v>0.76597222222222228</v>
      </c>
      <c r="AK23" s="124">
        <v>0.79722222222222217</v>
      </c>
      <c r="AL23" s="124">
        <v>0.79722222222222217</v>
      </c>
      <c r="AM23" s="124"/>
      <c r="AN23" s="124">
        <v>0.83194444444444449</v>
      </c>
      <c r="AO23" s="124">
        <v>0.83194444444444449</v>
      </c>
      <c r="AP23" s="124">
        <v>0.88055555555555554</v>
      </c>
      <c r="AQ23" s="124"/>
      <c r="AR23" s="124"/>
      <c r="AS23" s="124">
        <v>0.94097222222222221</v>
      </c>
      <c r="AT23" s="124">
        <v>0.94097222222222221</v>
      </c>
      <c r="AU23" s="124"/>
      <c r="AV23" s="260">
        <v>0.21874999999999997</v>
      </c>
      <c r="AW23" s="260">
        <v>0.27152777777777776</v>
      </c>
      <c r="AX23" s="260">
        <v>0.31319444444444439</v>
      </c>
      <c r="AY23" s="260">
        <v>0.3347222222222222</v>
      </c>
      <c r="AZ23" s="261"/>
      <c r="BA23" s="260">
        <v>0.37777777777777771</v>
      </c>
      <c r="BB23" s="260"/>
      <c r="BC23" s="260"/>
      <c r="BD23" s="260">
        <v>0.41805555555555546</v>
      </c>
      <c r="BE23" s="260">
        <v>0.45902777777777776</v>
      </c>
      <c r="BF23" s="260">
        <v>0.50138888888888888</v>
      </c>
      <c r="BG23" s="260">
        <v>0.54236111111111107</v>
      </c>
      <c r="BH23" s="262">
        <v>0.54236111111111107</v>
      </c>
      <c r="BI23" s="261">
        <v>0.54236111111111107</v>
      </c>
      <c r="BJ23" s="260"/>
      <c r="BK23" s="260">
        <v>0.58472222222222214</v>
      </c>
      <c r="BL23" s="260" t="s">
        <v>18</v>
      </c>
      <c r="BM23" s="262"/>
      <c r="BN23" s="260">
        <v>0.62569444444444444</v>
      </c>
      <c r="BO23" s="262"/>
      <c r="BP23" s="260">
        <v>0.66805555555555551</v>
      </c>
      <c r="BQ23" s="261"/>
      <c r="BR23" s="260">
        <v>0.7090277777777777</v>
      </c>
      <c r="BS23" s="260">
        <v>0.7090277777777777</v>
      </c>
      <c r="BT23" s="262"/>
      <c r="BU23" s="261"/>
      <c r="BV23" s="260">
        <v>0.75138888888888877</v>
      </c>
      <c r="BW23" s="258">
        <f t="shared" si="3"/>
        <v>0.74861111111111112</v>
      </c>
      <c r="BX23" s="260">
        <v>0.79652777777777783</v>
      </c>
      <c r="BY23" s="260">
        <v>0.79652777777777783</v>
      </c>
      <c r="BZ23" s="260"/>
      <c r="CA23" s="260">
        <v>0.83749999999999991</v>
      </c>
      <c r="CB23" s="260">
        <v>0.87986111111111109</v>
      </c>
      <c r="CC23" s="2" t="s">
        <v>18</v>
      </c>
      <c r="CD23" s="262"/>
      <c r="CE23" s="262">
        <v>0.93472222222222223</v>
      </c>
      <c r="CF23" s="262">
        <v>0.93472222222222223</v>
      </c>
      <c r="CG23" s="260"/>
    </row>
    <row r="24" spans="2:85">
      <c r="B24" s="219" t="s">
        <v>394</v>
      </c>
      <c r="C24" s="13">
        <f t="shared" ref="C24:AI24" si="5">IF(C23&lt;&gt;"",C19+2/1440,"")</f>
        <v>0.21736111111111112</v>
      </c>
      <c r="D24" s="13">
        <f t="shared" si="5"/>
        <v>0.25208333333333333</v>
      </c>
      <c r="E24" s="150">
        <f t="shared" si="5"/>
        <v>0.25</v>
      </c>
      <c r="F24" s="13">
        <f t="shared" si="5"/>
        <v>0.2638888888888889</v>
      </c>
      <c r="G24" s="13">
        <f t="shared" si="5"/>
        <v>0.28125</v>
      </c>
      <c r="H24" s="13">
        <f t="shared" si="5"/>
        <v>0.30069444444444443</v>
      </c>
      <c r="I24" s="13">
        <f t="shared" si="5"/>
        <v>0.30902777777777773</v>
      </c>
      <c r="J24" s="150">
        <f t="shared" si="5"/>
        <v>0.31111111111111106</v>
      </c>
      <c r="K24" s="150">
        <f t="shared" si="5"/>
        <v>0.31458333333333327</v>
      </c>
      <c r="L24" s="13">
        <f t="shared" si="5"/>
        <v>0.32430555555555551</v>
      </c>
      <c r="M24" s="28" t="str">
        <f t="shared" si="5"/>
        <v/>
      </c>
      <c r="N24" s="13">
        <f t="shared" si="5"/>
        <v>0.34722222222222227</v>
      </c>
      <c r="O24" s="13" t="str">
        <f t="shared" si="5"/>
        <v/>
      </c>
      <c r="P24" s="13">
        <f t="shared" si="5"/>
        <v>0.37569444444444439</v>
      </c>
      <c r="Q24" s="13" t="str">
        <f t="shared" si="5"/>
        <v/>
      </c>
      <c r="R24" s="13">
        <f t="shared" si="5"/>
        <v>0.41666666666666669</v>
      </c>
      <c r="S24" s="13" t="str">
        <f t="shared" si="5"/>
        <v/>
      </c>
      <c r="T24" s="13">
        <f t="shared" si="5"/>
        <v>0.45833333333333331</v>
      </c>
      <c r="U24" s="13">
        <f t="shared" si="5"/>
        <v>0.5</v>
      </c>
      <c r="V24" s="13">
        <f t="shared" si="5"/>
        <v>0.54166666666666663</v>
      </c>
      <c r="W24" s="13">
        <f t="shared" si="5"/>
        <v>0.5625</v>
      </c>
      <c r="X24" s="13">
        <f t="shared" si="5"/>
        <v>0.58333333333333337</v>
      </c>
      <c r="Y24" s="13">
        <f t="shared" si="5"/>
        <v>0.60416666666666663</v>
      </c>
      <c r="Z24" s="13">
        <f t="shared" si="5"/>
        <v>0.625</v>
      </c>
      <c r="AA24" s="13">
        <f t="shared" si="5"/>
        <v>0.64583333333333337</v>
      </c>
      <c r="AB24" s="13">
        <f t="shared" si="5"/>
        <v>0.66666666666666663</v>
      </c>
      <c r="AC24" s="13">
        <f t="shared" si="5"/>
        <v>0.6875</v>
      </c>
      <c r="AD24" s="13">
        <f t="shared" si="5"/>
        <v>0.70833333333333337</v>
      </c>
      <c r="AE24" s="13">
        <f t="shared" ref="AE24" si="6">IF(AE23&lt;&gt;"",AE19+2/1440,"")</f>
        <v>0.70833333333333337</v>
      </c>
      <c r="AF24" s="13">
        <f t="shared" si="5"/>
        <v>0.72916666666666663</v>
      </c>
      <c r="AG24" s="13">
        <f t="shared" si="5"/>
        <v>0.72916666666666663</v>
      </c>
      <c r="AH24" s="13" t="str">
        <f t="shared" si="5"/>
        <v/>
      </c>
      <c r="AI24" s="13">
        <f t="shared" si="5"/>
        <v>0.76388888888888884</v>
      </c>
      <c r="AJ24" s="13">
        <f t="shared" ref="AJ24:BN24" si="7">IF(AJ23&lt;&gt;"",AJ19+2/1440,"")</f>
        <v>0.76388888888888884</v>
      </c>
      <c r="AK24" s="13">
        <f t="shared" si="7"/>
        <v>0.79513888888888895</v>
      </c>
      <c r="AL24" s="13">
        <f t="shared" si="7"/>
        <v>0.79513888888888895</v>
      </c>
      <c r="AM24" s="13" t="str">
        <f t="shared" si="7"/>
        <v/>
      </c>
      <c r="AN24" s="13">
        <f t="shared" si="7"/>
        <v>0.82986111111111105</v>
      </c>
      <c r="AO24" s="13">
        <f t="shared" si="7"/>
        <v>0.82986111111111105</v>
      </c>
      <c r="AP24" s="13">
        <f t="shared" si="7"/>
        <v>0.87847222222222221</v>
      </c>
      <c r="AQ24" s="13" t="str">
        <f t="shared" si="7"/>
        <v/>
      </c>
      <c r="AR24" s="13" t="str">
        <f t="shared" si="7"/>
        <v/>
      </c>
      <c r="AS24" s="13">
        <f t="shared" si="7"/>
        <v>0.93749999999999989</v>
      </c>
      <c r="AT24" s="13">
        <f>IF(AT23&lt;&gt;"",AT20+2/1440,"")</f>
        <v>0.93888888888888888</v>
      </c>
      <c r="AU24" s="13" t="str">
        <f t="shared" si="7"/>
        <v/>
      </c>
      <c r="AV24" s="2">
        <f t="shared" si="7"/>
        <v>0.2159722222222222</v>
      </c>
      <c r="AW24" s="2">
        <f t="shared" si="7"/>
        <v>0.26874999999999999</v>
      </c>
      <c r="AX24" s="2">
        <f t="shared" si="7"/>
        <v>0.31041666666666662</v>
      </c>
      <c r="AY24" s="2">
        <f t="shared" si="7"/>
        <v>0.33194444444444443</v>
      </c>
      <c r="AZ24" s="29" t="str">
        <f t="shared" si="7"/>
        <v/>
      </c>
      <c r="BA24" s="2">
        <f t="shared" si="7"/>
        <v>0.37499999999999994</v>
      </c>
      <c r="BB24" s="2">
        <v>0.37361111111111106</v>
      </c>
      <c r="BC24" s="2" t="str">
        <f t="shared" si="7"/>
        <v/>
      </c>
      <c r="BD24" s="2">
        <f t="shared" si="7"/>
        <v>0.41527777777777769</v>
      </c>
      <c r="BE24" s="2">
        <f t="shared" si="7"/>
        <v>0.45624999999999999</v>
      </c>
      <c r="BF24" s="2">
        <f t="shared" si="7"/>
        <v>0.49861111111111106</v>
      </c>
      <c r="BG24" s="2">
        <f t="shared" si="7"/>
        <v>0.5395833333333333</v>
      </c>
      <c r="BH24" s="3">
        <f t="shared" si="7"/>
        <v>0.5395833333333333</v>
      </c>
      <c r="BI24" s="29">
        <f t="shared" si="7"/>
        <v>0.5395833333333333</v>
      </c>
      <c r="BJ24" s="2" t="str">
        <f t="shared" si="7"/>
        <v/>
      </c>
      <c r="BK24" s="2">
        <f t="shared" si="7"/>
        <v>0.58194444444444438</v>
      </c>
      <c r="BL24" s="2">
        <f>BL19+BK24-BK19</f>
        <v>0.57916666666666639</v>
      </c>
      <c r="BM24" s="3" t="str">
        <f t="shared" si="7"/>
        <v/>
      </c>
      <c r="BN24" s="2">
        <f t="shared" si="7"/>
        <v>0.62291666666666667</v>
      </c>
      <c r="BO24" s="3" t="str">
        <f t="shared" ref="BO24:CF24" si="8">IF(BO23&lt;&gt;"",BO19+2/1440,"")</f>
        <v/>
      </c>
      <c r="BP24" s="2">
        <f t="shared" si="8"/>
        <v>0.66527777777777775</v>
      </c>
      <c r="BQ24" s="29" t="str">
        <f t="shared" si="8"/>
        <v/>
      </c>
      <c r="BR24" s="2">
        <f t="shared" si="8"/>
        <v>0.70624999999999993</v>
      </c>
      <c r="BS24" s="2">
        <f t="shared" si="8"/>
        <v>0.70624999999999993</v>
      </c>
      <c r="BT24" s="3" t="str">
        <f t="shared" si="8"/>
        <v/>
      </c>
      <c r="BU24" s="29" t="str">
        <f t="shared" si="8"/>
        <v/>
      </c>
      <c r="BV24" s="2">
        <f t="shared" si="8"/>
        <v>0.74861111111111101</v>
      </c>
      <c r="BW24" s="150">
        <f t="shared" si="8"/>
        <v>0.74583333333333335</v>
      </c>
      <c r="BX24" s="2">
        <f t="shared" si="8"/>
        <v>0.79375000000000007</v>
      </c>
      <c r="BY24" s="2">
        <f t="shared" si="8"/>
        <v>0.79375000000000007</v>
      </c>
      <c r="BZ24" s="2" t="str">
        <f t="shared" si="8"/>
        <v/>
      </c>
      <c r="CA24" s="2">
        <f t="shared" si="8"/>
        <v>0.83472222222222214</v>
      </c>
      <c r="CB24" s="2">
        <f t="shared" si="8"/>
        <v>0.87708333333333333</v>
      </c>
      <c r="CC24" s="2">
        <f>CC19+CB24-CB19</f>
        <v>0.87430555555555556</v>
      </c>
      <c r="CD24" s="3" t="str">
        <f t="shared" si="8"/>
        <v/>
      </c>
      <c r="CE24" s="3">
        <f t="shared" si="8"/>
        <v>0.93194444444444446</v>
      </c>
      <c r="CF24" s="3">
        <f t="shared" si="8"/>
        <v>0.93194444444444446</v>
      </c>
      <c r="CG24" s="2"/>
    </row>
    <row r="25" spans="2:85">
      <c r="B25" s="219" t="s">
        <v>397</v>
      </c>
      <c r="C25" s="1">
        <f t="shared" ref="C25:L25" si="9">IF(C$23&lt;&gt;"",C24+2/1440,"")</f>
        <v>0.21875</v>
      </c>
      <c r="D25" s="1">
        <f t="shared" si="9"/>
        <v>0.25347222222222221</v>
      </c>
      <c r="E25" s="151">
        <f t="shared" si="9"/>
        <v>0.25138888888888888</v>
      </c>
      <c r="F25" s="1">
        <f t="shared" si="9"/>
        <v>0.26527777777777778</v>
      </c>
      <c r="G25" s="1">
        <f t="shared" si="9"/>
        <v>0.28263888888888888</v>
      </c>
      <c r="H25" s="1">
        <f t="shared" si="9"/>
        <v>0.30208333333333331</v>
      </c>
      <c r="I25" s="1">
        <f t="shared" si="9"/>
        <v>0.31041666666666662</v>
      </c>
      <c r="J25" s="151">
        <f t="shared" si="9"/>
        <v>0.31249999999999994</v>
      </c>
      <c r="K25" s="151">
        <f t="shared" si="9"/>
        <v>0.31597222222222215</v>
      </c>
      <c r="L25" s="1">
        <f t="shared" si="9"/>
        <v>0.3256944444444444</v>
      </c>
      <c r="M25" s="1" t="str">
        <f t="shared" ref="M25:V25" si="10">IF(M$23&lt;&gt;"",M24+2/1440,"")</f>
        <v/>
      </c>
      <c r="N25" s="1">
        <f t="shared" si="10"/>
        <v>0.34861111111111115</v>
      </c>
      <c r="O25" s="1" t="str">
        <f t="shared" si="10"/>
        <v/>
      </c>
      <c r="P25" s="1">
        <f t="shared" si="10"/>
        <v>0.37708333333333327</v>
      </c>
      <c r="Q25" s="1" t="str">
        <f t="shared" si="10"/>
        <v/>
      </c>
      <c r="R25" s="1">
        <f t="shared" si="10"/>
        <v>0.41805555555555557</v>
      </c>
      <c r="S25" s="1" t="str">
        <f t="shared" si="10"/>
        <v/>
      </c>
      <c r="T25" s="1">
        <f t="shared" si="10"/>
        <v>0.4597222222222222</v>
      </c>
      <c r="U25" s="1">
        <f t="shared" si="10"/>
        <v>0.50138888888888888</v>
      </c>
      <c r="V25" s="1">
        <f t="shared" si="10"/>
        <v>0.54305555555555551</v>
      </c>
      <c r="W25" s="1">
        <f t="shared" ref="W25:AG25" si="11">IF(W$23&lt;&gt;"",W24+2/1440,"")</f>
        <v>0.56388888888888888</v>
      </c>
      <c r="X25" s="1">
        <f t="shared" si="11"/>
        <v>0.58472222222222225</v>
      </c>
      <c r="Y25" s="1">
        <f t="shared" si="11"/>
        <v>0.60555555555555551</v>
      </c>
      <c r="Z25" s="1">
        <f t="shared" si="11"/>
        <v>0.62638888888888888</v>
      </c>
      <c r="AA25" s="1">
        <f t="shared" si="11"/>
        <v>0.64722222222222225</v>
      </c>
      <c r="AB25" s="1">
        <f t="shared" si="11"/>
        <v>0.66805555555555551</v>
      </c>
      <c r="AC25" s="1">
        <f t="shared" si="11"/>
        <v>0.68888888888888888</v>
      </c>
      <c r="AD25" s="1">
        <f t="shared" si="11"/>
        <v>0.70972222222222225</v>
      </c>
      <c r="AE25" s="1">
        <f t="shared" ref="AE25" si="12">IF(AE$23&lt;&gt;"",AE24+2/1440,"")</f>
        <v>0.70972222222222225</v>
      </c>
      <c r="AF25" s="1">
        <f t="shared" si="11"/>
        <v>0.73055555555555551</v>
      </c>
      <c r="AG25" s="1">
        <f t="shared" si="11"/>
        <v>0.73055555555555551</v>
      </c>
      <c r="AH25" s="1" t="str">
        <f t="shared" ref="AH25:AQ25" si="13">IF(AH$23&lt;&gt;"",AH24+2/1440,"")</f>
        <v/>
      </c>
      <c r="AI25" s="1">
        <f t="shared" si="13"/>
        <v>0.76527777777777772</v>
      </c>
      <c r="AJ25" s="1">
        <f t="shared" si="13"/>
        <v>0.76527777777777772</v>
      </c>
      <c r="AK25" s="1">
        <f t="shared" si="13"/>
        <v>0.79652777777777783</v>
      </c>
      <c r="AL25" s="1">
        <f t="shared" si="13"/>
        <v>0.79652777777777783</v>
      </c>
      <c r="AM25" s="1" t="str">
        <f t="shared" si="13"/>
        <v/>
      </c>
      <c r="AN25" s="1">
        <f t="shared" si="13"/>
        <v>0.83124999999999993</v>
      </c>
      <c r="AO25" s="1">
        <f t="shared" si="13"/>
        <v>0.83124999999999993</v>
      </c>
      <c r="AP25" s="1">
        <f t="shared" si="13"/>
        <v>0.87986111111111109</v>
      </c>
      <c r="AQ25" s="1" t="str">
        <f t="shared" si="13"/>
        <v/>
      </c>
      <c r="AR25" s="1" t="str">
        <f t="shared" ref="AR25:BA25" si="14">IF(AR$23&lt;&gt;"",AR24+2/1440,"")</f>
        <v/>
      </c>
      <c r="AS25" s="1">
        <f t="shared" si="14"/>
        <v>0.93888888888888877</v>
      </c>
      <c r="AT25" s="1">
        <f t="shared" si="14"/>
        <v>0.94027777777777777</v>
      </c>
      <c r="AU25" s="1" t="str">
        <f t="shared" si="14"/>
        <v/>
      </c>
      <c r="AV25" s="1">
        <f t="shared" si="14"/>
        <v>0.21736111111111109</v>
      </c>
      <c r="AW25" s="1">
        <f t="shared" si="14"/>
        <v>0.27013888888888887</v>
      </c>
      <c r="AX25" s="1">
        <f t="shared" si="14"/>
        <v>0.3118055555555555</v>
      </c>
      <c r="AY25" s="1">
        <f t="shared" si="14"/>
        <v>0.33333333333333331</v>
      </c>
      <c r="AZ25" s="1" t="str">
        <f t="shared" si="14"/>
        <v/>
      </c>
      <c r="BA25" s="1">
        <f t="shared" si="14"/>
        <v>0.37638888888888883</v>
      </c>
      <c r="BB25" s="1">
        <v>0.37499999999999994</v>
      </c>
      <c r="BC25" s="1" t="str">
        <f t="shared" ref="BC25:BI25" si="15">IF(BC$23&lt;&gt;"",BC24+2/1440,"")</f>
        <v/>
      </c>
      <c r="BD25" s="1">
        <f t="shared" si="15"/>
        <v>0.41666666666666657</v>
      </c>
      <c r="BE25" s="1">
        <f t="shared" si="15"/>
        <v>0.45763888888888887</v>
      </c>
      <c r="BF25" s="1">
        <f t="shared" si="15"/>
        <v>0.49999999999999994</v>
      </c>
      <c r="BG25" s="1">
        <f t="shared" si="15"/>
        <v>0.54097222222222219</v>
      </c>
      <c r="BH25" s="1">
        <f t="shared" si="15"/>
        <v>0.54097222222222219</v>
      </c>
      <c r="BI25" s="1">
        <f t="shared" si="15"/>
        <v>0.54097222222222219</v>
      </c>
      <c r="BJ25" s="1" t="str">
        <f t="shared" ref="BJ25:BS25" si="16">IF(BJ$23&lt;&gt;"",BJ24+2/1440,"")</f>
        <v/>
      </c>
      <c r="BK25" s="1">
        <f t="shared" si="16"/>
        <v>0.58333333333333326</v>
      </c>
      <c r="BL25" s="1">
        <f t="shared" ref="BL25:BL27" si="17">BL24+BK25-BK24</f>
        <v>0.58055555555555527</v>
      </c>
      <c r="BM25" s="1" t="str">
        <f t="shared" si="16"/>
        <v/>
      </c>
      <c r="BN25" s="1">
        <f t="shared" si="16"/>
        <v>0.62430555555555556</v>
      </c>
      <c r="BO25" s="1" t="str">
        <f t="shared" si="16"/>
        <v/>
      </c>
      <c r="BP25" s="1">
        <f t="shared" si="16"/>
        <v>0.66666666666666663</v>
      </c>
      <c r="BQ25" s="1" t="str">
        <f t="shared" si="16"/>
        <v/>
      </c>
      <c r="BR25" s="1">
        <f t="shared" si="16"/>
        <v>0.70763888888888882</v>
      </c>
      <c r="BS25" s="1">
        <f t="shared" si="16"/>
        <v>0.70763888888888882</v>
      </c>
      <c r="BT25" s="1" t="str">
        <f t="shared" ref="BT25:CB25" si="18">IF(BT$23&lt;&gt;"",BT24+2/1440,"")</f>
        <v/>
      </c>
      <c r="BU25" s="1" t="str">
        <f t="shared" si="18"/>
        <v/>
      </c>
      <c r="BV25" s="1">
        <f t="shared" si="18"/>
        <v>0.74999999999999989</v>
      </c>
      <c r="BW25" s="151">
        <f t="shared" si="18"/>
        <v>0.74722222222222223</v>
      </c>
      <c r="BX25" s="1">
        <f t="shared" si="18"/>
        <v>0.79513888888888895</v>
      </c>
      <c r="BY25" s="1">
        <f t="shared" si="18"/>
        <v>0.79513888888888895</v>
      </c>
      <c r="BZ25" s="1" t="str">
        <f t="shared" si="18"/>
        <v/>
      </c>
      <c r="CA25" s="1">
        <f t="shared" si="18"/>
        <v>0.83611111111111103</v>
      </c>
      <c r="CB25" s="1">
        <f t="shared" si="18"/>
        <v>0.87847222222222221</v>
      </c>
      <c r="CC25" s="1">
        <f t="shared" ref="CC25:CC27" si="19">CC24+CB25-CB24</f>
        <v>0.87569444444444444</v>
      </c>
      <c r="CD25" s="1" t="str">
        <f t="shared" ref="CD25:CF25" si="20">IF(CD$23&lt;&gt;"",CD24+2/1440,"")</f>
        <v/>
      </c>
      <c r="CE25" s="1">
        <f t="shared" si="20"/>
        <v>0.93333333333333335</v>
      </c>
      <c r="CF25" s="1">
        <f t="shared" si="20"/>
        <v>0.93333333333333335</v>
      </c>
      <c r="CG25" s="1"/>
    </row>
    <row r="26" spans="2:85">
      <c r="B26" s="219" t="s">
        <v>384</v>
      </c>
      <c r="C26" s="13">
        <f t="shared" ref="C26:AH26" si="21">IF(C$23&lt;&gt;"",C25+1/1440,"")</f>
        <v>0.21944444444444444</v>
      </c>
      <c r="D26" s="13">
        <f t="shared" si="21"/>
        <v>0.25416666666666665</v>
      </c>
      <c r="E26" s="150">
        <f t="shared" si="21"/>
        <v>0.25208333333333333</v>
      </c>
      <c r="F26" s="13">
        <f t="shared" si="21"/>
        <v>0.26597222222222222</v>
      </c>
      <c r="G26" s="13">
        <f t="shared" si="21"/>
        <v>0.28333333333333333</v>
      </c>
      <c r="H26" s="13">
        <f t="shared" si="21"/>
        <v>0.30277777777777776</v>
      </c>
      <c r="I26" s="13">
        <f t="shared" si="21"/>
        <v>0.31111111111111106</v>
      </c>
      <c r="J26" s="150">
        <f t="shared" si="21"/>
        <v>0.31319444444444439</v>
      </c>
      <c r="K26" s="150">
        <f t="shared" si="21"/>
        <v>0.3166666666666666</v>
      </c>
      <c r="L26" s="13">
        <f t="shared" si="21"/>
        <v>0.32638888888888884</v>
      </c>
      <c r="M26" s="28" t="str">
        <f t="shared" si="21"/>
        <v/>
      </c>
      <c r="N26" s="13">
        <f t="shared" si="21"/>
        <v>0.34930555555555559</v>
      </c>
      <c r="O26" s="13" t="str">
        <f t="shared" si="21"/>
        <v/>
      </c>
      <c r="P26" s="13">
        <f t="shared" si="21"/>
        <v>0.37777777777777771</v>
      </c>
      <c r="Q26" s="13" t="str">
        <f t="shared" si="21"/>
        <v/>
      </c>
      <c r="R26" s="13">
        <f t="shared" si="21"/>
        <v>0.41875000000000001</v>
      </c>
      <c r="S26" s="13" t="str">
        <f t="shared" si="21"/>
        <v/>
      </c>
      <c r="T26" s="13">
        <f t="shared" si="21"/>
        <v>0.46041666666666664</v>
      </c>
      <c r="U26" s="13">
        <f t="shared" si="21"/>
        <v>0.50208333333333333</v>
      </c>
      <c r="V26" s="13">
        <f t="shared" si="21"/>
        <v>0.54374999999999996</v>
      </c>
      <c r="W26" s="13">
        <f t="shared" si="21"/>
        <v>0.56458333333333333</v>
      </c>
      <c r="X26" s="13">
        <f t="shared" si="21"/>
        <v>0.5854166666666667</v>
      </c>
      <c r="Y26" s="13">
        <f t="shared" si="21"/>
        <v>0.60624999999999996</v>
      </c>
      <c r="Z26" s="13">
        <f t="shared" si="21"/>
        <v>0.62708333333333333</v>
      </c>
      <c r="AA26" s="13">
        <f t="shared" si="21"/>
        <v>0.6479166666666667</v>
      </c>
      <c r="AB26" s="13">
        <f t="shared" si="21"/>
        <v>0.66874999999999996</v>
      </c>
      <c r="AC26" s="13">
        <f t="shared" si="21"/>
        <v>0.68958333333333333</v>
      </c>
      <c r="AD26" s="13">
        <f t="shared" si="21"/>
        <v>0.7104166666666667</v>
      </c>
      <c r="AE26" s="13">
        <f t="shared" si="21"/>
        <v>0.7104166666666667</v>
      </c>
      <c r="AF26" s="13">
        <f t="shared" si="21"/>
        <v>0.73124999999999996</v>
      </c>
      <c r="AG26" s="13">
        <f t="shared" si="21"/>
        <v>0.73124999999999996</v>
      </c>
      <c r="AH26" s="13" t="str">
        <f t="shared" si="21"/>
        <v/>
      </c>
      <c r="AI26" s="13">
        <f t="shared" ref="AI26:BN26" si="22">IF(AI$23&lt;&gt;"",AI25+1/1440,"")</f>
        <v>0.76597222222222217</v>
      </c>
      <c r="AJ26" s="13">
        <f t="shared" si="22"/>
        <v>0.76597222222222217</v>
      </c>
      <c r="AK26" s="13">
        <f t="shared" si="22"/>
        <v>0.79722222222222228</v>
      </c>
      <c r="AL26" s="13">
        <f t="shared" si="22"/>
        <v>0.79722222222222228</v>
      </c>
      <c r="AM26" s="13" t="str">
        <f t="shared" si="22"/>
        <v/>
      </c>
      <c r="AN26" s="13">
        <f t="shared" si="22"/>
        <v>0.83194444444444438</v>
      </c>
      <c r="AO26" s="13">
        <f t="shared" si="22"/>
        <v>0.83194444444444438</v>
      </c>
      <c r="AP26" s="13">
        <f t="shared" si="22"/>
        <v>0.88055555555555554</v>
      </c>
      <c r="AQ26" s="13" t="str">
        <f t="shared" si="22"/>
        <v/>
      </c>
      <c r="AR26" s="13" t="str">
        <f t="shared" si="22"/>
        <v/>
      </c>
      <c r="AS26" s="13">
        <f t="shared" si="22"/>
        <v>0.93958333333333321</v>
      </c>
      <c r="AT26" s="13">
        <f t="shared" si="22"/>
        <v>0.94097222222222221</v>
      </c>
      <c r="AU26" s="13" t="str">
        <f t="shared" si="22"/>
        <v/>
      </c>
      <c r="AV26" s="2">
        <f t="shared" si="22"/>
        <v>0.21805555555555553</v>
      </c>
      <c r="AW26" s="2">
        <f t="shared" si="22"/>
        <v>0.27083333333333331</v>
      </c>
      <c r="AX26" s="2">
        <f t="shared" si="22"/>
        <v>0.31249999999999994</v>
      </c>
      <c r="AY26" s="2">
        <f t="shared" si="22"/>
        <v>0.33402777777777776</v>
      </c>
      <c r="AZ26" s="29" t="str">
        <f t="shared" si="22"/>
        <v/>
      </c>
      <c r="BA26" s="2">
        <f t="shared" si="22"/>
        <v>0.37708333333333327</v>
      </c>
      <c r="BB26" s="2" t="str">
        <f t="shared" si="22"/>
        <v/>
      </c>
      <c r="BC26" s="2" t="str">
        <f t="shared" si="22"/>
        <v/>
      </c>
      <c r="BD26" s="2">
        <f t="shared" si="22"/>
        <v>0.41736111111111102</v>
      </c>
      <c r="BE26" s="2">
        <f t="shared" si="22"/>
        <v>0.45833333333333331</v>
      </c>
      <c r="BF26" s="2">
        <f t="shared" si="22"/>
        <v>0.50069444444444444</v>
      </c>
      <c r="BG26" s="2">
        <f t="shared" si="22"/>
        <v>0.54166666666666663</v>
      </c>
      <c r="BH26" s="3">
        <f t="shared" si="22"/>
        <v>0.54166666666666663</v>
      </c>
      <c r="BI26" s="29">
        <f t="shared" si="22"/>
        <v>0.54166666666666663</v>
      </c>
      <c r="BJ26" s="2" t="str">
        <f t="shared" si="22"/>
        <v/>
      </c>
      <c r="BK26" s="2">
        <f t="shared" si="22"/>
        <v>0.5840277777777777</v>
      </c>
      <c r="BL26" s="2">
        <f t="shared" si="22"/>
        <v>0.58124999999999971</v>
      </c>
      <c r="BM26" s="3" t="str">
        <f t="shared" si="22"/>
        <v/>
      </c>
      <c r="BN26" s="2">
        <f t="shared" si="22"/>
        <v>0.625</v>
      </c>
      <c r="BO26" s="3" t="str">
        <f t="shared" ref="BO26:CF26" si="23">IF(BO$23&lt;&gt;"",BO25+1/1440,"")</f>
        <v/>
      </c>
      <c r="BP26" s="2">
        <f t="shared" si="23"/>
        <v>0.66736111111111107</v>
      </c>
      <c r="BQ26" s="29" t="str">
        <f t="shared" si="23"/>
        <v/>
      </c>
      <c r="BR26" s="2">
        <f t="shared" si="23"/>
        <v>0.70833333333333326</v>
      </c>
      <c r="BS26" s="2">
        <f t="shared" si="23"/>
        <v>0.70833333333333326</v>
      </c>
      <c r="BT26" s="3" t="str">
        <f t="shared" si="23"/>
        <v/>
      </c>
      <c r="BU26" s="29" t="str">
        <f t="shared" si="23"/>
        <v/>
      </c>
      <c r="BV26" s="2">
        <f t="shared" si="23"/>
        <v>0.75069444444444433</v>
      </c>
      <c r="BW26" s="150">
        <f t="shared" si="23"/>
        <v>0.74791666666666667</v>
      </c>
      <c r="BX26" s="2">
        <f t="shared" si="23"/>
        <v>0.79583333333333339</v>
      </c>
      <c r="BY26" s="2">
        <f t="shared" si="23"/>
        <v>0.79583333333333339</v>
      </c>
      <c r="BZ26" s="2" t="str">
        <f t="shared" si="23"/>
        <v/>
      </c>
      <c r="CA26" s="2">
        <f t="shared" si="23"/>
        <v>0.83680555555555547</v>
      </c>
      <c r="CB26" s="2">
        <f t="shared" si="23"/>
        <v>0.87916666666666665</v>
      </c>
      <c r="CC26" s="2">
        <f t="shared" si="23"/>
        <v>0.87638888888888888</v>
      </c>
      <c r="CD26" s="3" t="str">
        <f t="shared" si="23"/>
        <v/>
      </c>
      <c r="CE26" s="3">
        <f t="shared" si="23"/>
        <v>0.93402777777777779</v>
      </c>
      <c r="CF26" s="3">
        <f t="shared" si="23"/>
        <v>0.93402777777777779</v>
      </c>
      <c r="CG26" s="2"/>
    </row>
    <row r="27" spans="2:85" ht="15.75" thickBot="1">
      <c r="B27" s="7" t="s">
        <v>85</v>
      </c>
      <c r="C27" s="1">
        <v>0.2208333333333333</v>
      </c>
      <c r="D27" s="1">
        <v>0.25555555555555554</v>
      </c>
      <c r="E27" s="151">
        <f>E23+D27-D23</f>
        <v>0.25347222222222221</v>
      </c>
      <c r="F27" s="1">
        <v>0.2673611111111111</v>
      </c>
      <c r="G27" s="1">
        <v>0.28472222222222221</v>
      </c>
      <c r="H27" s="1">
        <v>0.30416666666666659</v>
      </c>
      <c r="I27" s="1">
        <v>0.31249999999999994</v>
      </c>
      <c r="J27" s="151">
        <v>0.31458333333333327</v>
      </c>
      <c r="K27" s="151">
        <f t="shared" si="0"/>
        <v>0.31805555555555548</v>
      </c>
      <c r="L27" s="1">
        <v>0.32777777777777772</v>
      </c>
      <c r="M27" s="1"/>
      <c r="N27" s="1">
        <v>0.35069444444444442</v>
      </c>
      <c r="O27" s="1"/>
      <c r="P27" s="1">
        <v>0.3791666666666666</v>
      </c>
      <c r="Q27" s="1"/>
      <c r="R27" s="1">
        <v>0.4201388888888889</v>
      </c>
      <c r="S27" s="1"/>
      <c r="T27" s="1">
        <v>0.46180555555555558</v>
      </c>
      <c r="U27" s="1">
        <v>0.50347222222222221</v>
      </c>
      <c r="V27" s="1">
        <v>0.54513888888888895</v>
      </c>
      <c r="W27" s="1">
        <v>0.56597222222222221</v>
      </c>
      <c r="X27" s="1">
        <v>0.58680555555555558</v>
      </c>
      <c r="Y27" s="1">
        <v>0.60763888888888895</v>
      </c>
      <c r="Z27" s="1">
        <v>0.62847222222222221</v>
      </c>
      <c r="AA27" s="1">
        <v>0.64930555555555558</v>
      </c>
      <c r="AB27" s="1">
        <v>0.67013888888888895</v>
      </c>
      <c r="AC27" s="1">
        <v>0.69097222222222232</v>
      </c>
      <c r="AD27" s="1">
        <v>0.71180555555555558</v>
      </c>
      <c r="AE27" s="1">
        <v>0.71180555555555558</v>
      </c>
      <c r="AF27" s="1">
        <v>0.73263888888888895</v>
      </c>
      <c r="AG27" s="1">
        <v>0.73263888888888895</v>
      </c>
      <c r="AH27" s="1"/>
      <c r="AI27" s="1">
        <v>0.76736111111111116</v>
      </c>
      <c r="AJ27" s="1">
        <v>0.76736111111111116</v>
      </c>
      <c r="AK27" s="1">
        <v>0.79861111111111116</v>
      </c>
      <c r="AL27" s="170">
        <v>0.79861111111111116</v>
      </c>
      <c r="AM27" s="1"/>
      <c r="AN27" s="1">
        <v>0.83333333333333337</v>
      </c>
      <c r="AO27" s="1">
        <v>0.83333333333333337</v>
      </c>
      <c r="AP27" s="1">
        <v>0.88194444444444453</v>
      </c>
      <c r="AQ27" s="1"/>
      <c r="AR27" s="1"/>
      <c r="AS27" s="1">
        <v>0.94236111111111109</v>
      </c>
      <c r="AT27" s="1">
        <v>0.94236111111111109</v>
      </c>
      <c r="AU27" s="1"/>
      <c r="AV27" s="1">
        <v>0.22013888888888886</v>
      </c>
      <c r="AW27" s="1">
        <v>0.27291666666666664</v>
      </c>
      <c r="AX27" s="1">
        <v>0.31458333333333327</v>
      </c>
      <c r="AY27" s="1">
        <v>0.33611111111111108</v>
      </c>
      <c r="AZ27" s="1"/>
      <c r="BA27" s="1">
        <v>0.3791666666666666</v>
      </c>
      <c r="BB27" s="1">
        <v>0.37708333333333327</v>
      </c>
      <c r="BC27" s="1"/>
      <c r="BD27" s="1">
        <v>0.41944444444444434</v>
      </c>
      <c r="BE27" s="1">
        <v>0.46041666666666664</v>
      </c>
      <c r="BF27" s="1">
        <v>0.50277777777777777</v>
      </c>
      <c r="BG27" s="1">
        <v>0.54374999999999996</v>
      </c>
      <c r="BH27" s="1">
        <v>0.54374999999999996</v>
      </c>
      <c r="BI27" s="1">
        <v>0.54374999999999996</v>
      </c>
      <c r="BJ27" s="1"/>
      <c r="BK27" s="1">
        <v>0.58611111111111103</v>
      </c>
      <c r="BL27" s="1">
        <f t="shared" si="17"/>
        <v>0.58333333333333293</v>
      </c>
      <c r="BM27" s="1"/>
      <c r="BN27" s="1">
        <v>0.62708333333333333</v>
      </c>
      <c r="BO27" s="1"/>
      <c r="BP27" s="1">
        <v>0.6694444444444444</v>
      </c>
      <c r="BQ27" s="1"/>
      <c r="BR27" s="1">
        <v>0.71041666666666659</v>
      </c>
      <c r="BS27" s="170">
        <v>0.71041666666666659</v>
      </c>
      <c r="BT27" s="1"/>
      <c r="BU27" s="1"/>
      <c r="BV27" s="1">
        <v>0.75277777777777766</v>
      </c>
      <c r="BW27" s="151">
        <f>BW23+BV27-BV23</f>
        <v>0.74999999999999989</v>
      </c>
      <c r="BX27" s="1">
        <v>0.79791666666666672</v>
      </c>
      <c r="BY27" s="1">
        <v>0.79791666666666672</v>
      </c>
      <c r="BZ27" s="1"/>
      <c r="CA27" s="1">
        <v>0.8388888888888888</v>
      </c>
      <c r="CB27" s="1">
        <v>0.88124999999999998</v>
      </c>
      <c r="CC27" s="1">
        <f t="shared" si="19"/>
        <v>0.8784722222222221</v>
      </c>
      <c r="CD27" s="1"/>
      <c r="CE27" s="1">
        <v>0.93611111111111112</v>
      </c>
      <c r="CF27" s="170">
        <v>0.93611111111111112</v>
      </c>
      <c r="CG27" s="1"/>
    </row>
    <row r="28" spans="2:85">
      <c r="B28" s="5" t="s">
        <v>35</v>
      </c>
      <c r="C28" s="13"/>
      <c r="D28" s="13"/>
      <c r="E28" s="13"/>
      <c r="F28" s="13">
        <v>0.2673611111111111</v>
      </c>
      <c r="G28" s="13"/>
      <c r="H28" s="13"/>
      <c r="I28" s="13">
        <v>0.3125</v>
      </c>
      <c r="J28" s="150">
        <v>0.31458333333333327</v>
      </c>
      <c r="K28" s="150">
        <f t="shared" si="0"/>
        <v>0.31805555555555548</v>
      </c>
      <c r="L28" s="13"/>
      <c r="M28" s="28"/>
      <c r="N28" s="13"/>
      <c r="O28" s="13"/>
      <c r="P28" s="13">
        <v>0.3791666666666666</v>
      </c>
      <c r="Q28" s="13"/>
      <c r="R28" s="13"/>
      <c r="S28" s="13"/>
      <c r="T28" s="13">
        <v>0.46180555555555552</v>
      </c>
      <c r="U28" s="13"/>
      <c r="V28" s="13">
        <v>0.54513888888888884</v>
      </c>
      <c r="W28" s="13"/>
      <c r="X28" s="13">
        <v>0.58680555555555547</v>
      </c>
      <c r="Y28" s="13">
        <v>0.60763888888888884</v>
      </c>
      <c r="Z28" s="13">
        <v>0.6284722222222221</v>
      </c>
      <c r="AA28" s="13">
        <v>0.64930555555555547</v>
      </c>
      <c r="AB28" s="13">
        <v>0.67013888888888884</v>
      </c>
      <c r="AC28" s="13">
        <v>0.69097222222222221</v>
      </c>
      <c r="AD28" s="13">
        <v>0.71180555555555547</v>
      </c>
      <c r="AE28" s="13">
        <v>0.71180555555555547</v>
      </c>
      <c r="AF28" s="13">
        <v>0.73263888888888884</v>
      </c>
      <c r="AG28" s="13">
        <v>0.73263888888888884</v>
      </c>
      <c r="AH28" s="13"/>
      <c r="AI28" s="13">
        <v>0.76736111111111105</v>
      </c>
      <c r="AJ28" s="13">
        <v>0.76736111111111105</v>
      </c>
      <c r="AK28" s="13">
        <v>0.79861111111111116</v>
      </c>
      <c r="AL28" s="173">
        <v>0.79861111111111116</v>
      </c>
      <c r="AM28" s="13"/>
      <c r="AN28" s="13">
        <v>0.83333333333333337</v>
      </c>
      <c r="AO28" s="13">
        <v>0.83333333333333337</v>
      </c>
      <c r="AP28" s="13"/>
      <c r="AQ28" s="13"/>
      <c r="AR28" s="13"/>
      <c r="AS28" s="13">
        <v>0.94236111111111109</v>
      </c>
      <c r="AT28" s="13">
        <v>0.94236111111111109</v>
      </c>
      <c r="AU28" s="13"/>
      <c r="AV28" s="2"/>
      <c r="AW28" s="2">
        <v>0.27430555555555552</v>
      </c>
      <c r="AX28" s="2">
        <v>0.31597222222222221</v>
      </c>
      <c r="AY28" s="2">
        <v>0.33680555555555558</v>
      </c>
      <c r="AZ28" s="29"/>
      <c r="BA28" s="2">
        <v>0.3791666666666666</v>
      </c>
      <c r="BB28" s="2">
        <v>0.37847222222222215</v>
      </c>
      <c r="BC28" s="2"/>
      <c r="BD28" s="2"/>
      <c r="BE28" s="2">
        <v>0.46180555555555552</v>
      </c>
      <c r="BF28" s="2"/>
      <c r="BG28" s="2">
        <v>0.54513888888888884</v>
      </c>
      <c r="BH28" s="3">
        <v>0.54513888888888884</v>
      </c>
      <c r="BI28" s="29">
        <v>0.54513888888888884</v>
      </c>
      <c r="BJ28" s="2"/>
      <c r="BK28" s="2"/>
      <c r="BL28" s="2"/>
      <c r="BM28" s="3"/>
      <c r="BN28" s="2">
        <v>0.62847222222222221</v>
      </c>
      <c r="BO28" s="3"/>
      <c r="BP28" s="2"/>
      <c r="BQ28" s="29"/>
      <c r="BR28" s="2">
        <v>0.71180555555555547</v>
      </c>
      <c r="BS28" s="177">
        <v>0.71180555555555547</v>
      </c>
      <c r="BT28" s="3"/>
      <c r="BU28" s="29"/>
      <c r="BV28" s="2"/>
      <c r="BW28" s="2"/>
      <c r="BX28" s="2">
        <v>0.79861111111111116</v>
      </c>
      <c r="BY28" s="2">
        <v>0.79861111111111116</v>
      </c>
      <c r="BZ28" s="2"/>
      <c r="CA28" s="2"/>
      <c r="CB28" s="2"/>
      <c r="CC28" s="2"/>
      <c r="CD28" s="3"/>
      <c r="CE28" s="3">
        <v>0.94097222222222221</v>
      </c>
      <c r="CF28" s="178">
        <v>0.94097222222222221</v>
      </c>
      <c r="CG28" s="2"/>
    </row>
    <row r="29" spans="2:85">
      <c r="B29" s="263" t="s">
        <v>86</v>
      </c>
      <c r="C29" s="125"/>
      <c r="D29" s="125"/>
      <c r="E29" s="125"/>
      <c r="F29" s="125" t="s">
        <v>18</v>
      </c>
      <c r="G29" s="125"/>
      <c r="H29" s="125"/>
      <c r="I29" s="125" t="s">
        <v>18</v>
      </c>
      <c r="J29" s="264" t="s">
        <v>18</v>
      </c>
      <c r="K29" s="264" t="str">
        <f t="shared" si="0"/>
        <v>S</v>
      </c>
      <c r="L29" s="125"/>
      <c r="M29" s="125"/>
      <c r="N29" s="125"/>
      <c r="O29" s="125"/>
      <c r="P29" s="125" t="s">
        <v>18</v>
      </c>
      <c r="Q29" s="125"/>
      <c r="R29" s="125"/>
      <c r="S29" s="125"/>
      <c r="T29" s="125" t="s">
        <v>18</v>
      </c>
      <c r="U29" s="125"/>
      <c r="V29" s="125" t="s">
        <v>18</v>
      </c>
      <c r="W29" s="125"/>
      <c r="X29" s="125" t="s">
        <v>18</v>
      </c>
      <c r="Y29" s="125" t="s">
        <v>18</v>
      </c>
      <c r="Z29" s="125" t="s">
        <v>18</v>
      </c>
      <c r="AA29" s="125" t="s">
        <v>18</v>
      </c>
      <c r="AB29" s="125" t="s">
        <v>18</v>
      </c>
      <c r="AC29" s="125" t="s">
        <v>18</v>
      </c>
      <c r="AD29" s="125" t="s">
        <v>18</v>
      </c>
      <c r="AE29" s="125" t="s">
        <v>18</v>
      </c>
      <c r="AF29" s="125" t="s">
        <v>18</v>
      </c>
      <c r="AG29" s="125" t="s">
        <v>18</v>
      </c>
      <c r="AH29" s="125"/>
      <c r="AI29" s="125" t="s">
        <v>18</v>
      </c>
      <c r="AJ29" s="125" t="s">
        <v>18</v>
      </c>
      <c r="AK29" s="125" t="s">
        <v>18</v>
      </c>
      <c r="AL29" s="125" t="s">
        <v>18</v>
      </c>
      <c r="AM29" s="125"/>
      <c r="AN29" s="125" t="s">
        <v>18</v>
      </c>
      <c r="AO29" s="125" t="s">
        <v>18</v>
      </c>
      <c r="AP29" s="125"/>
      <c r="AQ29" s="125"/>
      <c r="AR29" s="125"/>
      <c r="AS29" s="125" t="s">
        <v>18</v>
      </c>
      <c r="AT29" s="125" t="s">
        <v>18</v>
      </c>
      <c r="AU29" s="125"/>
      <c r="AV29" s="125"/>
      <c r="AW29" s="125" t="s">
        <v>18</v>
      </c>
      <c r="AX29" s="125" t="s">
        <v>18</v>
      </c>
      <c r="AY29" s="125" t="s">
        <v>18</v>
      </c>
      <c r="AZ29" s="125"/>
      <c r="BA29" s="125" t="s">
        <v>18</v>
      </c>
      <c r="BB29" s="125" t="s">
        <v>18</v>
      </c>
      <c r="BC29" s="125"/>
      <c r="BD29" s="125"/>
      <c r="BE29" s="125" t="s">
        <v>18</v>
      </c>
      <c r="BF29" s="125"/>
      <c r="BG29" s="125" t="s">
        <v>18</v>
      </c>
      <c r="BH29" s="125" t="s">
        <v>18</v>
      </c>
      <c r="BI29" s="125" t="s">
        <v>18</v>
      </c>
      <c r="BJ29" s="125"/>
      <c r="BK29" s="125"/>
      <c r="BL29" s="125"/>
      <c r="BM29" s="125"/>
      <c r="BN29" s="125" t="s">
        <v>18</v>
      </c>
      <c r="BO29" s="125"/>
      <c r="BP29" s="125"/>
      <c r="BQ29" s="125"/>
      <c r="BR29" s="125" t="s">
        <v>18</v>
      </c>
      <c r="BS29" s="125" t="s">
        <v>18</v>
      </c>
      <c r="BT29" s="125"/>
      <c r="BU29" s="125"/>
      <c r="BV29" s="125"/>
      <c r="BW29" s="125"/>
      <c r="BX29" s="125" t="s">
        <v>18</v>
      </c>
      <c r="BY29" s="125" t="s">
        <v>18</v>
      </c>
      <c r="BZ29" s="125"/>
      <c r="CA29" s="125"/>
      <c r="CB29" s="125"/>
      <c r="CC29" s="125"/>
      <c r="CD29" s="125"/>
      <c r="CE29" s="125" t="s">
        <v>18</v>
      </c>
      <c r="CF29" s="125" t="s">
        <v>18</v>
      </c>
      <c r="CG29" s="125"/>
    </row>
    <row r="30" spans="2:85">
      <c r="B30" s="8" t="s">
        <v>34</v>
      </c>
      <c r="C30" s="13"/>
      <c r="D30" s="13"/>
      <c r="E30" s="13"/>
      <c r="F30" s="13">
        <v>0.26874999999999999</v>
      </c>
      <c r="G30" s="13"/>
      <c r="H30" s="13"/>
      <c r="I30" s="13">
        <v>0.31388888888888888</v>
      </c>
      <c r="J30" s="150">
        <v>0.3159722222222221</v>
      </c>
      <c r="K30" s="150">
        <f t="shared" si="0"/>
        <v>0.31944444444444431</v>
      </c>
      <c r="L30" s="13"/>
      <c r="M30" s="28"/>
      <c r="N30" s="13"/>
      <c r="O30" s="13"/>
      <c r="P30" s="13">
        <v>0.38055555555555548</v>
      </c>
      <c r="Q30" s="13"/>
      <c r="R30" s="13"/>
      <c r="S30" s="13"/>
      <c r="T30" s="13">
        <v>0.46319444444444441</v>
      </c>
      <c r="U30" s="13"/>
      <c r="V30" s="13">
        <v>0.54652777777777772</v>
      </c>
      <c r="W30" s="13"/>
      <c r="X30" s="13">
        <v>0.58819444444444435</v>
      </c>
      <c r="Y30" s="13">
        <v>0.60902777777777772</v>
      </c>
      <c r="Z30" s="13">
        <v>0.62986111111111098</v>
      </c>
      <c r="AA30" s="13">
        <v>0.65069444444444435</v>
      </c>
      <c r="AB30" s="13">
        <v>0.67152777777777772</v>
      </c>
      <c r="AC30" s="13">
        <v>0.69236111111111109</v>
      </c>
      <c r="AD30" s="13">
        <v>0.71319444444444435</v>
      </c>
      <c r="AE30" s="13">
        <v>0.71319444444444435</v>
      </c>
      <c r="AF30" s="13">
        <v>0.73402777777777772</v>
      </c>
      <c r="AG30" s="13">
        <v>0.73402777777777772</v>
      </c>
      <c r="AH30" s="13"/>
      <c r="AI30" s="13">
        <v>0.76874999999999993</v>
      </c>
      <c r="AJ30" s="13">
        <v>0.76874999999999993</v>
      </c>
      <c r="AK30" s="13">
        <v>0.8</v>
      </c>
      <c r="AL30" s="13">
        <v>0.8</v>
      </c>
      <c r="AM30" s="13"/>
      <c r="AN30" s="13">
        <v>0.83472222222222225</v>
      </c>
      <c r="AO30" s="13">
        <v>0.83472222222222225</v>
      </c>
      <c r="AP30" s="13"/>
      <c r="AQ30" s="13"/>
      <c r="AR30" s="13"/>
      <c r="AS30" s="13">
        <v>0.94374999999999998</v>
      </c>
      <c r="AT30" s="13">
        <v>0.94374999999999998</v>
      </c>
      <c r="AU30" s="13"/>
      <c r="AV30" s="2"/>
      <c r="AW30" s="2">
        <v>0.27569444444444441</v>
      </c>
      <c r="AX30" s="2">
        <v>0.31736111111111109</v>
      </c>
      <c r="AY30" s="2">
        <v>0.33819444444444446</v>
      </c>
      <c r="AZ30" s="29"/>
      <c r="BA30" s="2">
        <v>0.38055555555555548</v>
      </c>
      <c r="BB30" s="2">
        <v>0.37986111111111104</v>
      </c>
      <c r="BC30" s="2"/>
      <c r="BD30" s="2"/>
      <c r="BE30" s="2">
        <v>0.46319444444444441</v>
      </c>
      <c r="BF30" s="2"/>
      <c r="BG30" s="2">
        <v>0.54652777777777772</v>
      </c>
      <c r="BH30" s="3">
        <v>0.54652777777777772</v>
      </c>
      <c r="BI30" s="29">
        <v>0.54652777777777772</v>
      </c>
      <c r="BJ30" s="2"/>
      <c r="BK30" s="2"/>
      <c r="BL30" s="2"/>
      <c r="BM30" s="3"/>
      <c r="BN30" s="2">
        <v>0.62986111111111109</v>
      </c>
      <c r="BO30" s="3"/>
      <c r="BP30" s="2"/>
      <c r="BQ30" s="29"/>
      <c r="BR30" s="2">
        <v>0.71319444444444435</v>
      </c>
      <c r="BS30" s="2">
        <v>0.71319444444444435</v>
      </c>
      <c r="BT30" s="3"/>
      <c r="BU30" s="29"/>
      <c r="BV30" s="2"/>
      <c r="BW30" s="2"/>
      <c r="BX30" s="2">
        <v>0.8</v>
      </c>
      <c r="BY30" s="2">
        <v>0.8</v>
      </c>
      <c r="BZ30" s="2"/>
      <c r="CA30" s="2"/>
      <c r="CB30" s="2"/>
      <c r="CC30" s="2"/>
      <c r="CD30" s="3"/>
      <c r="CE30" s="3">
        <v>0.94236111111111109</v>
      </c>
      <c r="CF30" s="3">
        <v>0.94236111111111109</v>
      </c>
      <c r="CG30" s="2"/>
    </row>
    <row r="31" spans="2:85">
      <c r="B31" s="7" t="s">
        <v>31</v>
      </c>
      <c r="C31" s="1"/>
      <c r="D31" s="1"/>
      <c r="E31" s="1"/>
      <c r="F31" s="1" t="s">
        <v>18</v>
      </c>
      <c r="G31" s="1"/>
      <c r="H31" s="1"/>
      <c r="I31" s="1" t="s">
        <v>18</v>
      </c>
      <c r="J31" s="151" t="s">
        <v>18</v>
      </c>
      <c r="K31" s="151" t="str">
        <f t="shared" si="0"/>
        <v>S</v>
      </c>
      <c r="L31" s="1"/>
      <c r="M31" s="1"/>
      <c r="N31" s="1"/>
      <c r="O31" s="1"/>
      <c r="P31" s="1">
        <v>0.38124999999999992</v>
      </c>
      <c r="Q31" s="1"/>
      <c r="R31" s="1"/>
      <c r="S31" s="1"/>
      <c r="T31" s="1">
        <v>0.46388888888888885</v>
      </c>
      <c r="U31" s="1"/>
      <c r="V31" s="1">
        <v>0.54722222222222217</v>
      </c>
      <c r="W31" s="1"/>
      <c r="X31" s="1" t="s">
        <v>18</v>
      </c>
      <c r="Y31" s="1">
        <v>0.60972222222222217</v>
      </c>
      <c r="Z31" s="1" t="s">
        <v>18</v>
      </c>
      <c r="AA31" s="1">
        <v>0.6513888888888888</v>
      </c>
      <c r="AB31" s="1" t="s">
        <v>18</v>
      </c>
      <c r="AC31" s="1">
        <v>0.69305555555555554</v>
      </c>
      <c r="AD31" s="1" t="s">
        <v>18</v>
      </c>
      <c r="AE31" s="1" t="s">
        <v>18</v>
      </c>
      <c r="AF31" s="145">
        <v>0.73472222222222217</v>
      </c>
      <c r="AG31" s="151" t="s">
        <v>18</v>
      </c>
      <c r="AH31" s="1"/>
      <c r="AI31" s="145">
        <v>0.76944444444444438</v>
      </c>
      <c r="AJ31" s="151" t="s">
        <v>18</v>
      </c>
      <c r="AK31" s="1" t="s">
        <v>18</v>
      </c>
      <c r="AL31" s="1" t="s">
        <v>18</v>
      </c>
      <c r="AM31" s="1"/>
      <c r="AN31" s="145">
        <v>0.8354166666666667</v>
      </c>
      <c r="AO31" s="151" t="s">
        <v>18</v>
      </c>
      <c r="AP31" s="1"/>
      <c r="AQ31" s="1"/>
      <c r="AR31" s="1"/>
      <c r="AS31" s="145">
        <v>0.94444444444444442</v>
      </c>
      <c r="AT31" s="151" t="s">
        <v>18</v>
      </c>
      <c r="AU31" s="1"/>
      <c r="AV31" s="1"/>
      <c r="AW31" s="1" t="s">
        <v>18</v>
      </c>
      <c r="AX31" s="1" t="s">
        <v>18</v>
      </c>
      <c r="AY31" s="1" t="s">
        <v>18</v>
      </c>
      <c r="AZ31" s="1"/>
      <c r="BA31" s="1">
        <v>0.38124999999999992</v>
      </c>
      <c r="BB31" s="1" t="s">
        <v>18</v>
      </c>
      <c r="BC31" s="1"/>
      <c r="BD31" s="1"/>
      <c r="BE31" s="1">
        <v>0.46388888888888885</v>
      </c>
      <c r="BF31" s="1"/>
      <c r="BG31" s="1">
        <v>0.54722222222222217</v>
      </c>
      <c r="BH31" s="1" t="s">
        <v>18</v>
      </c>
      <c r="BI31" s="1" t="s">
        <v>18</v>
      </c>
      <c r="BJ31" s="1"/>
      <c r="BK31" s="1"/>
      <c r="BL31" s="1"/>
      <c r="BM31" s="1"/>
      <c r="BN31" s="1">
        <v>0.63055555555555554</v>
      </c>
      <c r="BO31" s="1"/>
      <c r="BP31" s="1"/>
      <c r="BQ31" s="1"/>
      <c r="BR31" s="1">
        <v>0.7138888888888888</v>
      </c>
      <c r="BS31" s="1" t="s">
        <v>18</v>
      </c>
      <c r="BT31" s="1"/>
      <c r="BU31" s="1"/>
      <c r="BV31" s="1"/>
      <c r="BW31" s="1"/>
      <c r="BX31" s="1" t="s">
        <v>18</v>
      </c>
      <c r="BY31" s="1" t="s">
        <v>18</v>
      </c>
      <c r="BZ31" s="1"/>
      <c r="CA31" s="1"/>
      <c r="CB31" s="1"/>
      <c r="CC31" s="1"/>
      <c r="CD31" s="1"/>
      <c r="CE31" s="1">
        <v>0.94305555555555554</v>
      </c>
      <c r="CF31" s="151" t="s">
        <v>18</v>
      </c>
      <c r="CG31" s="1"/>
    </row>
    <row r="32" spans="2:85">
      <c r="B32" s="8" t="s">
        <v>30</v>
      </c>
      <c r="C32" s="13"/>
      <c r="D32" s="13"/>
      <c r="E32" s="13"/>
      <c r="F32" s="13" t="s">
        <v>18</v>
      </c>
      <c r="G32" s="13"/>
      <c r="H32" s="13"/>
      <c r="I32" s="13" t="s">
        <v>18</v>
      </c>
      <c r="J32" s="150" t="s">
        <v>18</v>
      </c>
      <c r="K32" s="150" t="str">
        <f t="shared" si="0"/>
        <v>S</v>
      </c>
      <c r="L32" s="13"/>
      <c r="M32" s="28"/>
      <c r="N32" s="13"/>
      <c r="O32" s="13"/>
      <c r="P32" s="13">
        <v>0.38263888888888881</v>
      </c>
      <c r="Q32" s="13"/>
      <c r="R32" s="13"/>
      <c r="S32" s="13"/>
      <c r="T32" s="13">
        <v>0.46527777777777773</v>
      </c>
      <c r="U32" s="13"/>
      <c r="V32" s="13">
        <v>0.54861111111111105</v>
      </c>
      <c r="W32" s="13"/>
      <c r="X32" s="13" t="s">
        <v>18</v>
      </c>
      <c r="Y32" s="13">
        <v>0.61111111111111105</v>
      </c>
      <c r="Z32" s="13" t="s">
        <v>18</v>
      </c>
      <c r="AA32" s="13">
        <v>0.65277777777777768</v>
      </c>
      <c r="AB32" s="13" t="s">
        <v>18</v>
      </c>
      <c r="AC32" s="13">
        <v>0.69444444444444442</v>
      </c>
      <c r="AD32" s="13" t="s">
        <v>18</v>
      </c>
      <c r="AE32" s="13" t="s">
        <v>18</v>
      </c>
      <c r="AF32" s="146">
        <v>0.73611111111111105</v>
      </c>
      <c r="AG32" s="150" t="s">
        <v>18</v>
      </c>
      <c r="AH32" s="13"/>
      <c r="AI32" s="146">
        <v>0.77083333333333326</v>
      </c>
      <c r="AJ32" s="150" t="s">
        <v>18</v>
      </c>
      <c r="AK32" s="13" t="s">
        <v>18</v>
      </c>
      <c r="AL32" s="13" t="s">
        <v>18</v>
      </c>
      <c r="AM32" s="13"/>
      <c r="AN32" s="146">
        <v>0.83680555555555547</v>
      </c>
      <c r="AO32" s="150" t="s">
        <v>18</v>
      </c>
      <c r="AP32" s="13"/>
      <c r="AQ32" s="13"/>
      <c r="AR32" s="13"/>
      <c r="AS32" s="146">
        <v>0.9458333333333333</v>
      </c>
      <c r="AT32" s="150" t="s">
        <v>18</v>
      </c>
      <c r="AU32" s="13"/>
      <c r="AV32" s="2"/>
      <c r="AW32" s="2" t="s">
        <v>18</v>
      </c>
      <c r="AX32" s="2" t="s">
        <v>18</v>
      </c>
      <c r="AY32" s="2" t="s">
        <v>18</v>
      </c>
      <c r="AZ32" s="29"/>
      <c r="BA32" s="2">
        <v>0.38263888888888881</v>
      </c>
      <c r="BB32" s="2" t="s">
        <v>18</v>
      </c>
      <c r="BC32" s="2"/>
      <c r="BD32" s="2"/>
      <c r="BE32" s="2">
        <v>0.46527777777777773</v>
      </c>
      <c r="BF32" s="2"/>
      <c r="BG32" s="2">
        <v>0.54861111111111105</v>
      </c>
      <c r="BH32" s="3" t="s">
        <v>18</v>
      </c>
      <c r="BI32" s="29" t="s">
        <v>18</v>
      </c>
      <c r="BJ32" s="2"/>
      <c r="BK32" s="2"/>
      <c r="BL32" s="2"/>
      <c r="BM32" s="3"/>
      <c r="BN32" s="2">
        <v>0.63194444444444442</v>
      </c>
      <c r="BO32" s="3"/>
      <c r="BP32" s="2"/>
      <c r="BQ32" s="29"/>
      <c r="BR32" s="2">
        <v>0.71527777777777768</v>
      </c>
      <c r="BS32" s="2" t="s">
        <v>18</v>
      </c>
      <c r="BT32" s="3"/>
      <c r="BU32" s="29"/>
      <c r="BV32" s="2"/>
      <c r="BW32" s="2"/>
      <c r="BX32" s="2" t="s">
        <v>18</v>
      </c>
      <c r="BY32" s="2" t="s">
        <v>18</v>
      </c>
      <c r="BZ32" s="2"/>
      <c r="CA32" s="2"/>
      <c r="CB32" s="2"/>
      <c r="CC32" s="2"/>
      <c r="CD32" s="3"/>
      <c r="CE32" s="3">
        <v>0.94444444444444442</v>
      </c>
      <c r="CF32" s="150" t="s">
        <v>18</v>
      </c>
      <c r="CG32" s="2"/>
    </row>
    <row r="33" spans="2:85">
      <c r="B33" s="7" t="s">
        <v>29</v>
      </c>
      <c r="C33" s="1"/>
      <c r="D33" s="1"/>
      <c r="E33" s="1"/>
      <c r="F33" s="1" t="s">
        <v>18</v>
      </c>
      <c r="G33" s="1"/>
      <c r="H33" s="1"/>
      <c r="I33" s="1" t="s">
        <v>18</v>
      </c>
      <c r="J33" s="151" t="s">
        <v>18</v>
      </c>
      <c r="K33" s="151" t="str">
        <f t="shared" si="0"/>
        <v>S</v>
      </c>
      <c r="L33" s="1"/>
      <c r="M33" s="1"/>
      <c r="N33" s="1"/>
      <c r="O33" s="1"/>
      <c r="P33" s="1">
        <v>0.38402777777777769</v>
      </c>
      <c r="Q33" s="1"/>
      <c r="R33" s="1"/>
      <c r="S33" s="1"/>
      <c r="T33" s="1">
        <v>0.46666666666666662</v>
      </c>
      <c r="U33" s="1"/>
      <c r="V33" s="1">
        <v>0.54999999999999993</v>
      </c>
      <c r="W33" s="1"/>
      <c r="X33" s="1" t="s">
        <v>18</v>
      </c>
      <c r="Y33" s="1">
        <v>0.61249999999999993</v>
      </c>
      <c r="Z33" s="1" t="s">
        <v>18</v>
      </c>
      <c r="AA33" s="1">
        <v>0.65416666666666656</v>
      </c>
      <c r="AB33" s="1" t="s">
        <v>18</v>
      </c>
      <c r="AC33" s="1">
        <v>0.6958333333333333</v>
      </c>
      <c r="AD33" s="1" t="s">
        <v>18</v>
      </c>
      <c r="AE33" s="1" t="s">
        <v>18</v>
      </c>
      <c r="AF33" s="145">
        <v>0.73749999999999993</v>
      </c>
      <c r="AG33" s="151" t="s">
        <v>18</v>
      </c>
      <c r="AH33" s="1"/>
      <c r="AI33" s="145">
        <v>0.77222222222222214</v>
      </c>
      <c r="AJ33" s="151" t="s">
        <v>18</v>
      </c>
      <c r="AK33" s="1" t="s">
        <v>18</v>
      </c>
      <c r="AL33" s="1" t="s">
        <v>18</v>
      </c>
      <c r="AM33" s="1"/>
      <c r="AN33" s="145">
        <v>0.83819444444444435</v>
      </c>
      <c r="AO33" s="151" t="s">
        <v>18</v>
      </c>
      <c r="AP33" s="1"/>
      <c r="AQ33" s="1"/>
      <c r="AR33" s="1"/>
      <c r="AS33" s="145">
        <v>0.94722222222222219</v>
      </c>
      <c r="AT33" s="151" t="s">
        <v>18</v>
      </c>
      <c r="AU33" s="1"/>
      <c r="AV33" s="1"/>
      <c r="AW33" s="1" t="s">
        <v>18</v>
      </c>
      <c r="AX33" s="1" t="s">
        <v>18</v>
      </c>
      <c r="AY33" s="1" t="s">
        <v>18</v>
      </c>
      <c r="AZ33" s="1"/>
      <c r="BA33" s="1">
        <v>0.38402777777777769</v>
      </c>
      <c r="BB33" s="1" t="s">
        <v>18</v>
      </c>
      <c r="BC33" s="1"/>
      <c r="BD33" s="1"/>
      <c r="BE33" s="1">
        <v>0.46666666666666662</v>
      </c>
      <c r="BF33" s="1"/>
      <c r="BG33" s="1">
        <v>0.54999999999999993</v>
      </c>
      <c r="BH33" s="1" t="s">
        <v>18</v>
      </c>
      <c r="BI33" s="1" t="s">
        <v>18</v>
      </c>
      <c r="BJ33" s="1"/>
      <c r="BK33" s="1"/>
      <c r="BL33" s="1"/>
      <c r="BM33" s="1"/>
      <c r="BN33" s="1">
        <v>0.6333333333333333</v>
      </c>
      <c r="BO33" s="1"/>
      <c r="BP33" s="1"/>
      <c r="BQ33" s="1"/>
      <c r="BR33" s="1">
        <v>0.71666666666666656</v>
      </c>
      <c r="BS33" s="1" t="s">
        <v>18</v>
      </c>
      <c r="BT33" s="1"/>
      <c r="BU33" s="1"/>
      <c r="BV33" s="1"/>
      <c r="BW33" s="1"/>
      <c r="BX33" s="1" t="s">
        <v>18</v>
      </c>
      <c r="BY33" s="1" t="s">
        <v>18</v>
      </c>
      <c r="BZ33" s="1"/>
      <c r="CA33" s="1"/>
      <c r="CB33" s="1"/>
      <c r="CC33" s="1"/>
      <c r="CD33" s="1"/>
      <c r="CE33" s="1">
        <v>0.9458333333333333</v>
      </c>
      <c r="CF33" s="151" t="s">
        <v>18</v>
      </c>
      <c r="CG33" s="1"/>
    </row>
    <row r="34" spans="2:85">
      <c r="B34" s="8" t="s">
        <v>33</v>
      </c>
      <c r="C34" s="13"/>
      <c r="D34" s="13"/>
      <c r="E34" s="13"/>
      <c r="F34" s="13">
        <v>0.26944444444444443</v>
      </c>
      <c r="G34" s="13"/>
      <c r="H34" s="13"/>
      <c r="I34" s="13">
        <v>0.31458333333333333</v>
      </c>
      <c r="J34" s="150">
        <v>0.31666666666666654</v>
      </c>
      <c r="K34" s="150">
        <f t="shared" si="0"/>
        <v>0.32013888888888875</v>
      </c>
      <c r="L34" s="13"/>
      <c r="M34" s="28"/>
      <c r="N34" s="13"/>
      <c r="O34" s="13"/>
      <c r="P34" s="13" t="s">
        <v>18</v>
      </c>
      <c r="Q34" s="13"/>
      <c r="R34" s="13"/>
      <c r="S34" s="13"/>
      <c r="T34" s="13" t="s">
        <v>18</v>
      </c>
      <c r="U34" s="13"/>
      <c r="V34" s="13" t="s">
        <v>18</v>
      </c>
      <c r="W34" s="13"/>
      <c r="X34" s="13">
        <v>0.5888888888888888</v>
      </c>
      <c r="Y34" s="13" t="s">
        <v>18</v>
      </c>
      <c r="Z34" s="13">
        <v>0.63055555555555542</v>
      </c>
      <c r="AA34" s="13" t="s">
        <v>18</v>
      </c>
      <c r="AB34" s="13">
        <v>0.67222222222222217</v>
      </c>
      <c r="AC34" s="13" t="s">
        <v>18</v>
      </c>
      <c r="AD34" s="13">
        <v>0.7138888888888888</v>
      </c>
      <c r="AE34" s="13">
        <v>0.7138888888888888</v>
      </c>
      <c r="AF34" s="146" t="s">
        <v>18</v>
      </c>
      <c r="AG34" s="150">
        <v>0.73472222222222217</v>
      </c>
      <c r="AH34" s="13"/>
      <c r="AI34" s="146" t="s">
        <v>18</v>
      </c>
      <c r="AJ34" s="150">
        <v>0.76944444444444438</v>
      </c>
      <c r="AK34" s="13">
        <v>0.80069444444444449</v>
      </c>
      <c r="AL34" s="13">
        <v>0.80069444444444449</v>
      </c>
      <c r="AM34" s="13"/>
      <c r="AN34" s="146" t="s">
        <v>18</v>
      </c>
      <c r="AO34" s="150">
        <v>0.83541666666666681</v>
      </c>
      <c r="AP34" s="13"/>
      <c r="AQ34" s="13"/>
      <c r="AR34" s="13"/>
      <c r="AS34" s="146" t="s">
        <v>18</v>
      </c>
      <c r="AT34" s="150">
        <v>0.94444444444444453</v>
      </c>
      <c r="AU34" s="13"/>
      <c r="AV34" s="2"/>
      <c r="AW34" s="2">
        <v>0.27638888888888885</v>
      </c>
      <c r="AX34" s="2">
        <v>0.31805555555555554</v>
      </c>
      <c r="AY34" s="2">
        <v>0.33888888888888891</v>
      </c>
      <c r="AZ34" s="29"/>
      <c r="BA34" s="2" t="s">
        <v>18</v>
      </c>
      <c r="BB34" s="2">
        <v>0.38055555555555548</v>
      </c>
      <c r="BC34" s="2"/>
      <c r="BD34" s="2"/>
      <c r="BE34" s="2" t="s">
        <v>18</v>
      </c>
      <c r="BF34" s="2"/>
      <c r="BG34" s="2" t="s">
        <v>18</v>
      </c>
      <c r="BH34" s="3">
        <v>0.54722222222222217</v>
      </c>
      <c r="BI34" s="29">
        <v>0.54722222222222217</v>
      </c>
      <c r="BJ34" s="2"/>
      <c r="BK34" s="2"/>
      <c r="BL34" s="2"/>
      <c r="BM34" s="3"/>
      <c r="BN34" s="2" t="s">
        <v>18</v>
      </c>
      <c r="BO34" s="3"/>
      <c r="BP34" s="2"/>
      <c r="BQ34" s="29"/>
      <c r="BR34" s="2" t="s">
        <v>18</v>
      </c>
      <c r="BS34" s="2">
        <v>0.71388888888888891</v>
      </c>
      <c r="BT34" s="3"/>
      <c r="BU34" s="29"/>
      <c r="BV34" s="2"/>
      <c r="BW34" s="2"/>
      <c r="BX34" s="2">
        <v>0.80069444444444449</v>
      </c>
      <c r="BY34" s="2">
        <v>0.80069444444444449</v>
      </c>
      <c r="BZ34" s="2"/>
      <c r="CA34" s="2"/>
      <c r="CB34" s="2"/>
      <c r="CC34" s="2"/>
      <c r="CD34" s="3"/>
      <c r="CE34" s="3" t="s">
        <v>18</v>
      </c>
      <c r="CF34" s="150">
        <v>0.94305555555555554</v>
      </c>
      <c r="CG34" s="2"/>
    </row>
    <row r="35" spans="2:85">
      <c r="B35" s="7" t="s">
        <v>32</v>
      </c>
      <c r="C35" s="1"/>
      <c r="D35" s="1"/>
      <c r="E35" s="1"/>
      <c r="F35" s="1">
        <v>0.27013888888888887</v>
      </c>
      <c r="G35" s="1"/>
      <c r="H35" s="1"/>
      <c r="I35" s="1">
        <v>0.31527777777777777</v>
      </c>
      <c r="J35" s="151">
        <v>0.31736111111111098</v>
      </c>
      <c r="K35" s="151">
        <f t="shared" si="0"/>
        <v>0.32083333333333319</v>
      </c>
      <c r="L35" s="1"/>
      <c r="M35" s="1"/>
      <c r="N35" s="1"/>
      <c r="O35" s="1"/>
      <c r="P35" s="1" t="s">
        <v>18</v>
      </c>
      <c r="Q35" s="1"/>
      <c r="R35" s="1"/>
      <c r="S35" s="1"/>
      <c r="T35" s="1" t="s">
        <v>18</v>
      </c>
      <c r="U35" s="1"/>
      <c r="V35" s="1" t="s">
        <v>18</v>
      </c>
      <c r="W35" s="1"/>
      <c r="X35" s="1">
        <v>0.58958333333333324</v>
      </c>
      <c r="Y35" s="1" t="s">
        <v>18</v>
      </c>
      <c r="Z35" s="1">
        <v>0.63124999999999987</v>
      </c>
      <c r="AA35" s="1" t="s">
        <v>18</v>
      </c>
      <c r="AB35" s="1">
        <v>0.67291666666666661</v>
      </c>
      <c r="AC35" s="1" t="s">
        <v>18</v>
      </c>
      <c r="AD35" s="1">
        <v>0.71458333333333324</v>
      </c>
      <c r="AE35" s="1">
        <v>0.71458333333333324</v>
      </c>
      <c r="AF35" s="145" t="s">
        <v>18</v>
      </c>
      <c r="AG35" s="151">
        <v>0.73541666666666661</v>
      </c>
      <c r="AH35" s="1"/>
      <c r="AI35" s="145" t="s">
        <v>18</v>
      </c>
      <c r="AJ35" s="151">
        <v>0.77013888888888882</v>
      </c>
      <c r="AK35" s="1">
        <v>0.80138888888888893</v>
      </c>
      <c r="AL35" s="1">
        <v>0.80138888888888893</v>
      </c>
      <c r="AM35" s="1"/>
      <c r="AN35" s="145" t="s">
        <v>18</v>
      </c>
      <c r="AO35" s="151">
        <v>0.83611111111111125</v>
      </c>
      <c r="AP35" s="1"/>
      <c r="AQ35" s="1"/>
      <c r="AR35" s="1"/>
      <c r="AS35" s="145" t="s">
        <v>18</v>
      </c>
      <c r="AT35" s="151">
        <v>0.94513888888888897</v>
      </c>
      <c r="AU35" s="1"/>
      <c r="AV35" s="1"/>
      <c r="AW35" s="1">
        <v>0.27708333333333329</v>
      </c>
      <c r="AX35" s="1">
        <v>0.31874999999999998</v>
      </c>
      <c r="AY35" s="1">
        <v>0.33958333333333335</v>
      </c>
      <c r="AZ35" s="1"/>
      <c r="BA35" s="1" t="s">
        <v>18</v>
      </c>
      <c r="BB35" s="1">
        <v>0.38124999999999992</v>
      </c>
      <c r="BC35" s="1"/>
      <c r="BD35" s="1"/>
      <c r="BE35" s="1" t="s">
        <v>18</v>
      </c>
      <c r="BF35" s="1"/>
      <c r="BG35" s="1" t="s">
        <v>18</v>
      </c>
      <c r="BH35" s="164">
        <v>0.54791666666666661</v>
      </c>
      <c r="BI35" s="164">
        <v>0.54791666666666661</v>
      </c>
      <c r="BJ35" s="1"/>
      <c r="BK35" s="1"/>
      <c r="BL35" s="1"/>
      <c r="BM35" s="1"/>
      <c r="BN35" s="1" t="s">
        <v>18</v>
      </c>
      <c r="BO35" s="1"/>
      <c r="BP35" s="1"/>
      <c r="BQ35" s="1"/>
      <c r="BR35" s="1" t="s">
        <v>18</v>
      </c>
      <c r="BS35" s="1">
        <v>0.71458333333333335</v>
      </c>
      <c r="BT35" s="1"/>
      <c r="BU35" s="1"/>
      <c r="BV35" s="1"/>
      <c r="BW35" s="1"/>
      <c r="BX35" s="1">
        <v>0.80138888888888893</v>
      </c>
      <c r="BY35" s="1">
        <v>0.80138888888888893</v>
      </c>
      <c r="BZ35" s="1"/>
      <c r="CA35" s="1"/>
      <c r="CB35" s="1"/>
      <c r="CC35" s="1"/>
      <c r="CD35" s="1"/>
      <c r="CE35" s="1" t="s">
        <v>18</v>
      </c>
      <c r="CF35" s="151">
        <v>0.94374999999999998</v>
      </c>
      <c r="CG35" s="1"/>
    </row>
    <row r="36" spans="2:85">
      <c r="B36" s="8" t="s">
        <v>28</v>
      </c>
      <c r="C36" s="13"/>
      <c r="D36" s="13"/>
      <c r="E36" s="13"/>
      <c r="F36" s="13">
        <v>0.27083333333333331</v>
      </c>
      <c r="G36" s="13"/>
      <c r="H36" s="13"/>
      <c r="I36" s="13">
        <v>0.31597222222222221</v>
      </c>
      <c r="J36" s="150">
        <v>0.31805555555555542</v>
      </c>
      <c r="K36" s="150">
        <f t="shared" si="0"/>
        <v>0.32152777777777763</v>
      </c>
      <c r="L36" s="13"/>
      <c r="M36" s="28"/>
      <c r="N36" s="13"/>
      <c r="O36" s="13"/>
      <c r="P36" s="13">
        <v>0.38472222222222213</v>
      </c>
      <c r="Q36" s="13"/>
      <c r="R36" s="13"/>
      <c r="S36" s="13"/>
      <c r="T36" s="13">
        <v>0.46736111111111106</v>
      </c>
      <c r="U36" s="13"/>
      <c r="V36" s="13">
        <v>0.55069444444444438</v>
      </c>
      <c r="W36" s="13"/>
      <c r="X36" s="13">
        <v>0.59027777777777768</v>
      </c>
      <c r="Y36" s="13">
        <v>0.61319444444444438</v>
      </c>
      <c r="Z36" s="13">
        <v>0.63194444444444431</v>
      </c>
      <c r="AA36" s="13">
        <v>0.65486111111111101</v>
      </c>
      <c r="AB36" s="13">
        <v>0.67361111111111105</v>
      </c>
      <c r="AC36" s="13">
        <v>0.69652777777777775</v>
      </c>
      <c r="AD36" s="13">
        <v>0.71527777777777768</v>
      </c>
      <c r="AE36" s="13">
        <v>0.71527777777777768</v>
      </c>
      <c r="AF36" s="13">
        <v>0.73819444444444438</v>
      </c>
      <c r="AG36" s="150">
        <v>0.73611111111111105</v>
      </c>
      <c r="AH36" s="13"/>
      <c r="AI36" s="13">
        <v>0.77291666666666659</v>
      </c>
      <c r="AJ36" s="150">
        <v>0.77083333333333326</v>
      </c>
      <c r="AK36" s="13">
        <v>0.80208333333333337</v>
      </c>
      <c r="AL36" s="13">
        <v>0.80208333333333337</v>
      </c>
      <c r="AM36" s="13"/>
      <c r="AN36" s="13">
        <v>0.8388888888888888</v>
      </c>
      <c r="AO36" s="150">
        <v>0.83749999999999991</v>
      </c>
      <c r="AP36" s="13"/>
      <c r="AQ36" s="13"/>
      <c r="AR36" s="13"/>
      <c r="AS36" s="13">
        <v>0.94791666666666663</v>
      </c>
      <c r="AT36" s="150">
        <v>0.94583333333333341</v>
      </c>
      <c r="AU36" s="13"/>
      <c r="AV36" s="2"/>
      <c r="AW36" s="2">
        <v>0.27777777777777773</v>
      </c>
      <c r="AX36" s="2">
        <v>0.31944444444444442</v>
      </c>
      <c r="AY36" s="2">
        <v>0.34027777777777779</v>
      </c>
      <c r="AZ36" s="29"/>
      <c r="BA36" s="2">
        <v>0.38472222222222213</v>
      </c>
      <c r="BB36" s="2">
        <v>0.38194444444444436</v>
      </c>
      <c r="BC36" s="2"/>
      <c r="BD36" s="2"/>
      <c r="BE36" s="2">
        <v>0.46736111111111106</v>
      </c>
      <c r="BF36" s="2"/>
      <c r="BG36" s="2">
        <v>0.55069444444444438</v>
      </c>
      <c r="BH36" s="3">
        <v>0.54861111111111105</v>
      </c>
      <c r="BI36" s="29">
        <v>0.54861111111111105</v>
      </c>
      <c r="BJ36" s="2"/>
      <c r="BK36" s="2"/>
      <c r="BL36" s="2"/>
      <c r="BM36" s="3"/>
      <c r="BN36" s="2">
        <v>0.63402777777777775</v>
      </c>
      <c r="BO36" s="3"/>
      <c r="BP36" s="2"/>
      <c r="BQ36" s="29"/>
      <c r="BR36" s="2">
        <v>0.71736111111111101</v>
      </c>
      <c r="BS36" s="2">
        <v>0.71527777777777779</v>
      </c>
      <c r="BT36" s="3"/>
      <c r="BU36" s="29"/>
      <c r="BV36" s="2"/>
      <c r="BW36" s="2"/>
      <c r="BX36" s="2">
        <v>0.80208333333333337</v>
      </c>
      <c r="BY36" s="2">
        <v>0.80208333333333337</v>
      </c>
      <c r="BZ36" s="2"/>
      <c r="CA36" s="2"/>
      <c r="CB36" s="2"/>
      <c r="CC36" s="2"/>
      <c r="CD36" s="3"/>
      <c r="CE36" s="3">
        <v>0.94652777777777775</v>
      </c>
      <c r="CF36" s="150">
        <v>0.94444444444444442</v>
      </c>
      <c r="CG36" s="2"/>
    </row>
    <row r="37" spans="2:85">
      <c r="B37" s="7" t="s">
        <v>27</v>
      </c>
      <c r="C37" s="1"/>
      <c r="D37" s="1"/>
      <c r="E37" s="1"/>
      <c r="F37" s="1">
        <v>0.27152777777777776</v>
      </c>
      <c r="G37" s="1"/>
      <c r="H37" s="1"/>
      <c r="I37" s="1">
        <v>0.31666666666666665</v>
      </c>
      <c r="J37" s="151">
        <v>0.31874999999999987</v>
      </c>
      <c r="K37" s="151">
        <f t="shared" si="0"/>
        <v>0.32222222222222208</v>
      </c>
      <c r="L37" s="1"/>
      <c r="M37" s="1"/>
      <c r="N37" s="1"/>
      <c r="O37" s="1"/>
      <c r="P37" s="1">
        <v>0.38541666666666657</v>
      </c>
      <c r="Q37" s="1"/>
      <c r="R37" s="1"/>
      <c r="S37" s="1"/>
      <c r="T37" s="1">
        <v>0.4680555555555555</v>
      </c>
      <c r="U37" s="1"/>
      <c r="V37" s="1">
        <v>0.55138888888888882</v>
      </c>
      <c r="W37" s="1"/>
      <c r="X37" s="1">
        <v>0.59097222222222212</v>
      </c>
      <c r="Y37" s="1">
        <v>0.61388888888888882</v>
      </c>
      <c r="Z37" s="1">
        <v>0.63263888888888875</v>
      </c>
      <c r="AA37" s="1">
        <v>0.65555555555555545</v>
      </c>
      <c r="AB37" s="1">
        <v>0.67430555555555549</v>
      </c>
      <c r="AC37" s="1">
        <v>0.69722222222222219</v>
      </c>
      <c r="AD37" s="1">
        <v>0.71597222222222212</v>
      </c>
      <c r="AE37" s="1">
        <v>0.71597222222222212</v>
      </c>
      <c r="AF37" s="1">
        <v>0.73888888888888882</v>
      </c>
      <c r="AG37" s="151">
        <v>0.73680555555555549</v>
      </c>
      <c r="AH37" s="1"/>
      <c r="AI37" s="1">
        <v>0.77361111111111103</v>
      </c>
      <c r="AJ37" s="151">
        <v>0.7715277777777777</v>
      </c>
      <c r="AK37" s="1">
        <v>0.80277777777777781</v>
      </c>
      <c r="AL37" s="1">
        <v>0.80277777777777781</v>
      </c>
      <c r="AM37" s="1"/>
      <c r="AN37" s="1">
        <v>0.83958333333333324</v>
      </c>
      <c r="AO37" s="151">
        <v>0.83819444444444424</v>
      </c>
      <c r="AP37" s="1"/>
      <c r="AQ37" s="1"/>
      <c r="AR37" s="1"/>
      <c r="AS37" s="1">
        <v>0.94861111111111107</v>
      </c>
      <c r="AT37" s="151">
        <v>0.94652777777777786</v>
      </c>
      <c r="AU37" s="1"/>
      <c r="AV37" s="1"/>
      <c r="AW37" s="1">
        <v>0.27847222222222218</v>
      </c>
      <c r="AX37" s="1">
        <v>0.32013888888888886</v>
      </c>
      <c r="AY37" s="1">
        <v>0.34097222222222223</v>
      </c>
      <c r="AZ37" s="1"/>
      <c r="BA37" s="1">
        <v>0.38541666666666657</v>
      </c>
      <c r="BB37" s="1">
        <v>0.38263888888888881</v>
      </c>
      <c r="BC37" s="1"/>
      <c r="BD37" s="1"/>
      <c r="BE37" s="1">
        <v>0.4680555555555555</v>
      </c>
      <c r="BF37" s="1"/>
      <c r="BG37" s="1">
        <v>0.55138888888888882</v>
      </c>
      <c r="BH37" s="1">
        <v>0.54930555555555549</v>
      </c>
      <c r="BI37" s="1">
        <v>0.54930555555555538</v>
      </c>
      <c r="BJ37" s="1"/>
      <c r="BK37" s="1"/>
      <c r="BL37" s="1"/>
      <c r="BM37" s="1"/>
      <c r="BN37" s="1">
        <v>0.63472222222222219</v>
      </c>
      <c r="BO37" s="1"/>
      <c r="BP37" s="1"/>
      <c r="BQ37" s="1"/>
      <c r="BR37" s="1">
        <v>0.71805555555555545</v>
      </c>
      <c r="BS37" s="1">
        <v>0.71597222222222223</v>
      </c>
      <c r="BT37" s="1"/>
      <c r="BU37" s="1"/>
      <c r="BV37" s="1"/>
      <c r="BW37" s="1"/>
      <c r="BX37" s="1">
        <v>0.80277777777777781</v>
      </c>
      <c r="BY37" s="1">
        <v>0.80277777777777781</v>
      </c>
      <c r="BZ37" s="1"/>
      <c r="CA37" s="1"/>
      <c r="CB37" s="1"/>
      <c r="CC37" s="1"/>
      <c r="CD37" s="1"/>
      <c r="CE37" s="1">
        <v>0.94722222222222219</v>
      </c>
      <c r="CF37" s="151">
        <v>0.94513888888888886</v>
      </c>
      <c r="CG37" s="1"/>
    </row>
    <row r="38" spans="2:85">
      <c r="B38" s="5" t="s">
        <v>21</v>
      </c>
      <c r="C38" s="13"/>
      <c r="D38" s="13"/>
      <c r="E38" s="13"/>
      <c r="F38" s="13" t="s">
        <v>18</v>
      </c>
      <c r="G38" s="13"/>
      <c r="H38" s="13"/>
      <c r="I38" s="13" t="s">
        <v>18</v>
      </c>
      <c r="J38" s="150" t="s">
        <v>18</v>
      </c>
      <c r="K38" s="150" t="str">
        <f t="shared" si="0"/>
        <v>S</v>
      </c>
      <c r="L38" s="13"/>
      <c r="M38" s="28"/>
      <c r="N38" s="13"/>
      <c r="O38" s="13"/>
      <c r="P38" s="13">
        <v>0.38611111111111102</v>
      </c>
      <c r="Q38" s="13"/>
      <c r="R38" s="13"/>
      <c r="S38" s="13"/>
      <c r="T38" s="13">
        <v>0.46874999999999994</v>
      </c>
      <c r="U38" s="13"/>
      <c r="V38" s="13">
        <v>0.55208333333333326</v>
      </c>
      <c r="W38" s="13"/>
      <c r="X38" s="13">
        <v>0.59166666666666656</v>
      </c>
      <c r="Y38" s="13">
        <v>0.61458333333333326</v>
      </c>
      <c r="Z38" s="13">
        <v>0.63333333333333319</v>
      </c>
      <c r="AA38" s="13">
        <v>0.65624999999999989</v>
      </c>
      <c r="AB38" s="13">
        <v>0.67499999999999993</v>
      </c>
      <c r="AC38" s="13">
        <v>0.69791666666666663</v>
      </c>
      <c r="AD38" s="146">
        <v>0.71666666666666656</v>
      </c>
      <c r="AE38" s="13" t="s">
        <v>18</v>
      </c>
      <c r="AF38" s="146">
        <v>0.73958333333333326</v>
      </c>
      <c r="AG38" s="150">
        <f t="shared" ref="AG38:AG42" si="24">AG37+AF38-AF37</f>
        <v>0.73749999999999993</v>
      </c>
      <c r="AH38" s="13"/>
      <c r="AI38" s="13">
        <v>0.77430555555555547</v>
      </c>
      <c r="AJ38" s="150">
        <v>0.77222222222222214</v>
      </c>
      <c r="AK38" s="146">
        <v>0.80347222222222225</v>
      </c>
      <c r="AL38" s="150" t="s">
        <v>18</v>
      </c>
      <c r="AM38" s="13"/>
      <c r="AN38" s="13">
        <v>0.84027777777777768</v>
      </c>
      <c r="AO38" s="150">
        <v>0.83888888888888868</v>
      </c>
      <c r="AP38" s="13"/>
      <c r="AQ38" s="13"/>
      <c r="AR38" s="13"/>
      <c r="AS38" s="146">
        <v>0.94930555555555551</v>
      </c>
      <c r="AT38" s="150">
        <f t="shared" ref="AT38:AT45" si="25">AT37+AS38-AS37</f>
        <v>0.94722222222222241</v>
      </c>
      <c r="AU38" s="13"/>
      <c r="AV38" s="2"/>
      <c r="AW38" s="2" t="s">
        <v>18</v>
      </c>
      <c r="AX38" s="2" t="s">
        <v>18</v>
      </c>
      <c r="AY38" s="2" t="s">
        <v>18</v>
      </c>
      <c r="AZ38" s="29"/>
      <c r="BA38" s="2">
        <v>0.38611111111111102</v>
      </c>
      <c r="BB38" s="2">
        <v>0.38333333333333325</v>
      </c>
      <c r="BC38" s="2"/>
      <c r="BD38" s="2"/>
      <c r="BE38" s="2">
        <v>0.46874999999999994</v>
      </c>
      <c r="BF38" s="2"/>
      <c r="BG38" s="2">
        <v>0.55208333333333326</v>
      </c>
      <c r="BH38" s="3">
        <v>0.54999999999999993</v>
      </c>
      <c r="BI38" s="29" t="s">
        <v>18</v>
      </c>
      <c r="BJ38" s="2"/>
      <c r="BK38" s="2"/>
      <c r="BL38" s="2"/>
      <c r="BM38" s="3"/>
      <c r="BN38" s="2">
        <v>0.63541666666666663</v>
      </c>
      <c r="BO38" s="3"/>
      <c r="BP38" s="2"/>
      <c r="BQ38" s="29"/>
      <c r="BR38" s="2">
        <v>0.71874999999999989</v>
      </c>
      <c r="BS38" s="2">
        <v>0.71666666666666667</v>
      </c>
      <c r="BT38" s="3"/>
      <c r="BU38" s="29"/>
      <c r="BV38" s="2"/>
      <c r="BW38" s="2"/>
      <c r="BX38" s="2">
        <v>0.80347222222222225</v>
      </c>
      <c r="BY38" s="2">
        <v>0.80347222222222225</v>
      </c>
      <c r="BZ38" s="2"/>
      <c r="CA38" s="2"/>
      <c r="CB38" s="2"/>
      <c r="CC38" s="2"/>
      <c r="CD38" s="3"/>
      <c r="CE38" s="3">
        <v>0.94791666666666663</v>
      </c>
      <c r="CF38" s="150">
        <v>0.9458333333333333</v>
      </c>
      <c r="CG38" s="2"/>
    </row>
    <row r="39" spans="2:85">
      <c r="B39" s="30" t="s">
        <v>22</v>
      </c>
      <c r="C39" s="1"/>
      <c r="D39" s="1"/>
      <c r="E39" s="1"/>
      <c r="F39" s="1" t="s">
        <v>18</v>
      </c>
      <c r="G39" s="1"/>
      <c r="H39" s="1"/>
      <c r="I39" s="1" t="s">
        <v>18</v>
      </c>
      <c r="J39" s="151" t="s">
        <v>18</v>
      </c>
      <c r="K39" s="151" t="str">
        <f t="shared" si="0"/>
        <v>S</v>
      </c>
      <c r="L39" s="1"/>
      <c r="M39" s="1"/>
      <c r="N39" s="1"/>
      <c r="O39" s="1"/>
      <c r="P39" s="1">
        <v>0.38680555555555546</v>
      </c>
      <c r="Q39" s="1"/>
      <c r="R39" s="1"/>
      <c r="S39" s="1"/>
      <c r="T39" s="1">
        <v>0.46944444444444439</v>
      </c>
      <c r="U39" s="1"/>
      <c r="V39" s="1">
        <v>0.5527777777777777</v>
      </c>
      <c r="W39" s="1"/>
      <c r="X39" s="1">
        <v>0.59236111111111101</v>
      </c>
      <c r="Y39" s="1">
        <v>0.6152777777777777</v>
      </c>
      <c r="Z39" s="1">
        <v>0.63402777777777763</v>
      </c>
      <c r="AA39" s="1">
        <v>0.65694444444444433</v>
      </c>
      <c r="AB39" s="1">
        <v>0.67569444444444438</v>
      </c>
      <c r="AC39" s="1">
        <v>0.69861111111111107</v>
      </c>
      <c r="AD39" s="145">
        <v>0.71736111111111101</v>
      </c>
      <c r="AE39" s="1" t="s">
        <v>18</v>
      </c>
      <c r="AF39" s="145">
        <v>0.7402777777777777</v>
      </c>
      <c r="AG39" s="151">
        <f t="shared" si="24"/>
        <v>0.73819444444444438</v>
      </c>
      <c r="AH39" s="1"/>
      <c r="AI39" s="1">
        <v>0.77499999999999991</v>
      </c>
      <c r="AJ39" s="151">
        <v>0.77291666666666659</v>
      </c>
      <c r="AK39" s="145">
        <v>0.8041666666666667</v>
      </c>
      <c r="AL39" s="151" t="s">
        <v>18</v>
      </c>
      <c r="AM39" s="1"/>
      <c r="AN39" s="1">
        <v>0.84097222222222223</v>
      </c>
      <c r="AO39" s="151">
        <v>0.83958333333333313</v>
      </c>
      <c r="AP39" s="1"/>
      <c r="AQ39" s="1"/>
      <c r="AR39" s="1"/>
      <c r="AS39" s="145">
        <v>0.95</v>
      </c>
      <c r="AT39" s="151">
        <f t="shared" si="25"/>
        <v>0.94791666666666685</v>
      </c>
      <c r="AU39" s="1"/>
      <c r="AV39" s="1"/>
      <c r="AW39" s="1" t="s">
        <v>18</v>
      </c>
      <c r="AX39" s="1" t="s">
        <v>18</v>
      </c>
      <c r="AY39" s="1" t="s">
        <v>18</v>
      </c>
      <c r="AZ39" s="1"/>
      <c r="BA39" s="1">
        <v>0.38680555555555546</v>
      </c>
      <c r="BB39" s="1">
        <v>0.38402777777777769</v>
      </c>
      <c r="BC39" s="1"/>
      <c r="BD39" s="1"/>
      <c r="BE39" s="1">
        <v>0.46944444444444439</v>
      </c>
      <c r="BF39" s="1"/>
      <c r="BG39" s="1">
        <v>0.5527777777777777</v>
      </c>
      <c r="BH39" s="1">
        <v>0.55069444444444438</v>
      </c>
      <c r="BI39" s="1" t="s">
        <v>18</v>
      </c>
      <c r="BJ39" s="1"/>
      <c r="BK39" s="1"/>
      <c r="BL39" s="1"/>
      <c r="BM39" s="1"/>
      <c r="BN39" s="1">
        <v>0.63611111111111107</v>
      </c>
      <c r="BO39" s="1"/>
      <c r="BP39" s="1"/>
      <c r="BQ39" s="1"/>
      <c r="BR39" s="1">
        <v>0.71944444444444433</v>
      </c>
      <c r="BS39" s="1">
        <v>0.71736111111111112</v>
      </c>
      <c r="BT39" s="1"/>
      <c r="BU39" s="1"/>
      <c r="BV39" s="1"/>
      <c r="BW39" s="1"/>
      <c r="BX39" s="1">
        <v>0.8041666666666667</v>
      </c>
      <c r="BY39" s="1">
        <v>0.8041666666666667</v>
      </c>
      <c r="BZ39" s="1"/>
      <c r="CA39" s="1"/>
      <c r="CB39" s="1"/>
      <c r="CC39" s="1"/>
      <c r="CD39" s="1"/>
      <c r="CE39" s="1">
        <v>0.94861111111111107</v>
      </c>
      <c r="CF39" s="151">
        <v>0.94652777777777775</v>
      </c>
      <c r="CG39" s="1"/>
    </row>
    <row r="40" spans="2:85">
      <c r="B40" s="8" t="s">
        <v>23</v>
      </c>
      <c r="C40" s="13"/>
      <c r="D40" s="13"/>
      <c r="E40" s="13"/>
      <c r="F40" s="13" t="s">
        <v>18</v>
      </c>
      <c r="G40" s="13"/>
      <c r="H40" s="13"/>
      <c r="I40" s="13" t="s">
        <v>18</v>
      </c>
      <c r="J40" s="150" t="s">
        <v>18</v>
      </c>
      <c r="K40" s="150" t="str">
        <f t="shared" si="0"/>
        <v>S</v>
      </c>
      <c r="L40" s="13"/>
      <c r="M40" s="28"/>
      <c r="N40" s="13"/>
      <c r="O40" s="13"/>
      <c r="P40" s="13">
        <v>0.3874999999999999</v>
      </c>
      <c r="Q40" s="13"/>
      <c r="R40" s="13"/>
      <c r="S40" s="13"/>
      <c r="T40" s="13">
        <v>0.47013888888888883</v>
      </c>
      <c r="U40" s="13"/>
      <c r="V40" s="13">
        <v>0.55347222222222214</v>
      </c>
      <c r="W40" s="13"/>
      <c r="X40" s="13">
        <v>0.59305555555555545</v>
      </c>
      <c r="Y40" s="13">
        <v>0.61597222222222214</v>
      </c>
      <c r="Z40" s="13">
        <v>0.63472222222222208</v>
      </c>
      <c r="AA40" s="13">
        <v>0.65763888888888877</v>
      </c>
      <c r="AB40" s="13">
        <v>0.67638888888888882</v>
      </c>
      <c r="AC40" s="13">
        <v>0.69930555555555562</v>
      </c>
      <c r="AD40" s="146">
        <v>0.71805555555555545</v>
      </c>
      <c r="AE40" s="13" t="s">
        <v>18</v>
      </c>
      <c r="AF40" s="146">
        <v>0.74097222222222214</v>
      </c>
      <c r="AG40" s="150">
        <f t="shared" si="24"/>
        <v>0.73888888888888882</v>
      </c>
      <c r="AH40" s="13"/>
      <c r="AI40" s="13">
        <v>0.77569444444444435</v>
      </c>
      <c r="AJ40" s="150">
        <v>0.77361111111111103</v>
      </c>
      <c r="AK40" s="146">
        <v>0.80486111111111114</v>
      </c>
      <c r="AL40" s="150" t="s">
        <v>18</v>
      </c>
      <c r="AM40" s="13"/>
      <c r="AN40" s="13">
        <v>0.84166666666666667</v>
      </c>
      <c r="AO40" s="150">
        <v>0.84027777777777768</v>
      </c>
      <c r="AP40" s="13"/>
      <c r="AQ40" s="13"/>
      <c r="AR40" s="13"/>
      <c r="AS40" s="146">
        <v>0.9506944444444444</v>
      </c>
      <c r="AT40" s="150">
        <f t="shared" si="25"/>
        <v>0.94861111111111129</v>
      </c>
      <c r="AU40" s="13"/>
      <c r="AV40" s="2"/>
      <c r="AW40" s="2" t="s">
        <v>18</v>
      </c>
      <c r="AX40" s="2" t="s">
        <v>18</v>
      </c>
      <c r="AY40" s="2" t="s">
        <v>18</v>
      </c>
      <c r="AZ40" s="29"/>
      <c r="BA40" s="2">
        <v>0.3874999999999999</v>
      </c>
      <c r="BB40" s="2">
        <v>0.38472222222222213</v>
      </c>
      <c r="BC40" s="2"/>
      <c r="BD40" s="2"/>
      <c r="BE40" s="2">
        <v>0.47013888888888883</v>
      </c>
      <c r="BF40" s="2"/>
      <c r="BG40" s="2">
        <v>0.55347222222222214</v>
      </c>
      <c r="BH40" s="3">
        <v>0.55138888888888882</v>
      </c>
      <c r="BI40" s="29" t="s">
        <v>18</v>
      </c>
      <c r="BJ40" s="2"/>
      <c r="BK40" s="2"/>
      <c r="BL40" s="2"/>
      <c r="BM40" s="3"/>
      <c r="BN40" s="2">
        <v>0.63680555555555551</v>
      </c>
      <c r="BO40" s="3"/>
      <c r="BP40" s="2"/>
      <c r="BQ40" s="29"/>
      <c r="BR40" s="2">
        <v>0.72013888888888877</v>
      </c>
      <c r="BS40" s="2">
        <v>0.71805555555555556</v>
      </c>
      <c r="BT40" s="3"/>
      <c r="BU40" s="29"/>
      <c r="BV40" s="2"/>
      <c r="BW40" s="2"/>
      <c r="BX40" s="2">
        <v>0.80486111111111114</v>
      </c>
      <c r="BY40" s="2">
        <v>0.80486111111111114</v>
      </c>
      <c r="BZ40" s="2"/>
      <c r="CA40" s="2"/>
      <c r="CB40" s="2"/>
      <c r="CC40" s="2"/>
      <c r="CD40" s="3"/>
      <c r="CE40" s="3">
        <v>0.94930555555555551</v>
      </c>
      <c r="CF40" s="150">
        <v>0.94722222222222219</v>
      </c>
      <c r="CG40" s="2"/>
    </row>
    <row r="41" spans="2:85">
      <c r="B41" s="7" t="s">
        <v>24</v>
      </c>
      <c r="C41" s="1"/>
      <c r="D41" s="1"/>
      <c r="E41" s="1"/>
      <c r="F41" s="1" t="s">
        <v>18</v>
      </c>
      <c r="G41" s="1"/>
      <c r="H41" s="1"/>
      <c r="I41" s="1" t="s">
        <v>18</v>
      </c>
      <c r="J41" s="151" t="s">
        <v>18</v>
      </c>
      <c r="K41" s="151" t="str">
        <f t="shared" si="0"/>
        <v>S</v>
      </c>
      <c r="L41" s="1"/>
      <c r="M41" s="1"/>
      <c r="N41" s="1"/>
      <c r="O41" s="1"/>
      <c r="P41" s="1">
        <v>0.38819444444444434</v>
      </c>
      <c r="Q41" s="1"/>
      <c r="R41" s="1"/>
      <c r="S41" s="1"/>
      <c r="T41" s="1">
        <v>0.47083333333333327</v>
      </c>
      <c r="U41" s="1"/>
      <c r="V41" s="1">
        <v>0.55416666666666659</v>
      </c>
      <c r="W41" s="1"/>
      <c r="X41" s="1">
        <v>0.59374999999999989</v>
      </c>
      <c r="Y41" s="1">
        <v>0.61666666666666659</v>
      </c>
      <c r="Z41" s="1">
        <v>0.63541666666666652</v>
      </c>
      <c r="AA41" s="1">
        <v>0.65833333333333321</v>
      </c>
      <c r="AB41" s="1">
        <v>0.67708333333333326</v>
      </c>
      <c r="AC41" s="1">
        <v>0.7</v>
      </c>
      <c r="AD41" s="145">
        <v>0.71874999999999989</v>
      </c>
      <c r="AE41" s="1" t="s">
        <v>18</v>
      </c>
      <c r="AF41" s="145">
        <v>0.74166666666666659</v>
      </c>
      <c r="AG41" s="151">
        <f t="shared" si="24"/>
        <v>0.73958333333333326</v>
      </c>
      <c r="AH41" s="1"/>
      <c r="AI41" s="1">
        <v>0.7763888888888888</v>
      </c>
      <c r="AJ41" s="151">
        <v>0.77430555555555547</v>
      </c>
      <c r="AK41" s="145">
        <v>0.80555555555555558</v>
      </c>
      <c r="AL41" s="151" t="s">
        <v>18</v>
      </c>
      <c r="AM41" s="1"/>
      <c r="AN41" s="1">
        <v>0.84236111111111112</v>
      </c>
      <c r="AO41" s="151">
        <v>0.84097222222222212</v>
      </c>
      <c r="AP41" s="1"/>
      <c r="AQ41" s="1"/>
      <c r="AR41" s="1"/>
      <c r="AS41" s="145">
        <v>0.95138888888888884</v>
      </c>
      <c r="AT41" s="151">
        <f t="shared" si="25"/>
        <v>0.94930555555555574</v>
      </c>
      <c r="AU41" s="1"/>
      <c r="AV41" s="1"/>
      <c r="AW41" s="1" t="s">
        <v>18</v>
      </c>
      <c r="AX41" s="1" t="s">
        <v>18</v>
      </c>
      <c r="AY41" s="1" t="s">
        <v>18</v>
      </c>
      <c r="AZ41" s="1"/>
      <c r="BA41" s="1">
        <v>0.38819444444444434</v>
      </c>
      <c r="BB41" s="1">
        <v>0.38541666666666657</v>
      </c>
      <c r="BC41" s="1"/>
      <c r="BD41" s="1"/>
      <c r="BE41" s="1">
        <v>0.47083333333333327</v>
      </c>
      <c r="BF41" s="1"/>
      <c r="BG41" s="1">
        <v>0.55416666666666659</v>
      </c>
      <c r="BH41" s="1">
        <v>0.55208333333333326</v>
      </c>
      <c r="BI41" s="1" t="s">
        <v>18</v>
      </c>
      <c r="BJ41" s="1"/>
      <c r="BK41" s="1"/>
      <c r="BL41" s="1"/>
      <c r="BM41" s="1"/>
      <c r="BN41" s="1">
        <v>0.63749999999999996</v>
      </c>
      <c r="BO41" s="1"/>
      <c r="BP41" s="1"/>
      <c r="BQ41" s="1"/>
      <c r="BR41" s="1">
        <v>0.72083333333333321</v>
      </c>
      <c r="BS41" s="1">
        <v>0.71875</v>
      </c>
      <c r="BT41" s="1"/>
      <c r="BU41" s="1"/>
      <c r="BV41" s="1"/>
      <c r="BW41" s="1"/>
      <c r="BX41" s="1">
        <v>0.80555555555555558</v>
      </c>
      <c r="BY41" s="1">
        <v>0.80555555555555558</v>
      </c>
      <c r="BZ41" s="1"/>
      <c r="CA41" s="1"/>
      <c r="CB41" s="1"/>
      <c r="CC41" s="1"/>
      <c r="CD41" s="1"/>
      <c r="CE41" s="1">
        <v>0.95</v>
      </c>
      <c r="CF41" s="151">
        <v>0.94791666666666663</v>
      </c>
      <c r="CG41" s="1"/>
    </row>
    <row r="42" spans="2:85">
      <c r="B42" s="8" t="s">
        <v>25</v>
      </c>
      <c r="C42" s="13"/>
      <c r="D42" s="13"/>
      <c r="E42" s="13"/>
      <c r="F42" s="13" t="s">
        <v>18</v>
      </c>
      <c r="G42" s="13"/>
      <c r="H42" s="13"/>
      <c r="I42" s="13" t="s">
        <v>18</v>
      </c>
      <c r="J42" s="150" t="s">
        <v>18</v>
      </c>
      <c r="K42" s="150" t="str">
        <f t="shared" si="0"/>
        <v>S</v>
      </c>
      <c r="L42" s="13"/>
      <c r="M42" s="28"/>
      <c r="N42" s="13"/>
      <c r="O42" s="13"/>
      <c r="P42" s="13">
        <v>0.38888888888888878</v>
      </c>
      <c r="Q42" s="13"/>
      <c r="R42" s="13"/>
      <c r="S42" s="13"/>
      <c r="T42" s="13">
        <v>0.47152777777777771</v>
      </c>
      <c r="U42" s="13"/>
      <c r="V42" s="13">
        <v>0.55486111111111103</v>
      </c>
      <c r="W42" s="13"/>
      <c r="X42" s="13">
        <v>0.59444444444444433</v>
      </c>
      <c r="Y42" s="13">
        <v>0.61736111111111103</v>
      </c>
      <c r="Z42" s="13">
        <v>0.63611111111111096</v>
      </c>
      <c r="AA42" s="13">
        <v>0.65902777777777766</v>
      </c>
      <c r="AB42" s="13">
        <v>0.6777777777777777</v>
      </c>
      <c r="AC42" s="13">
        <v>0.70069444444444451</v>
      </c>
      <c r="AD42" s="146">
        <v>0.71944444444444433</v>
      </c>
      <c r="AE42" s="13" t="s">
        <v>18</v>
      </c>
      <c r="AF42" s="146">
        <v>0.74236111111111103</v>
      </c>
      <c r="AG42" s="150">
        <f t="shared" si="24"/>
        <v>0.7402777777777777</v>
      </c>
      <c r="AH42" s="13"/>
      <c r="AI42" s="13">
        <v>0.77708333333333324</v>
      </c>
      <c r="AJ42" s="150">
        <v>0.77499999999999991</v>
      </c>
      <c r="AK42" s="146">
        <v>0.80625000000000002</v>
      </c>
      <c r="AL42" s="150" t="s">
        <v>18</v>
      </c>
      <c r="AM42" s="13"/>
      <c r="AN42" s="13">
        <v>0.84305555555555556</v>
      </c>
      <c r="AO42" s="150">
        <v>0.84166666666666656</v>
      </c>
      <c r="AP42" s="13"/>
      <c r="AQ42" s="13"/>
      <c r="AR42" s="13"/>
      <c r="AS42" s="146">
        <v>0.95208333333333328</v>
      </c>
      <c r="AT42" s="150">
        <f t="shared" si="25"/>
        <v>0.95000000000000018</v>
      </c>
      <c r="AU42" s="13"/>
      <c r="AV42" s="2"/>
      <c r="AW42" s="2" t="s">
        <v>18</v>
      </c>
      <c r="AX42" s="2" t="s">
        <v>18</v>
      </c>
      <c r="AY42" s="2" t="s">
        <v>18</v>
      </c>
      <c r="AZ42" s="29"/>
      <c r="BA42" s="2">
        <v>0.38888888888888878</v>
      </c>
      <c r="BB42" s="2">
        <v>0.38611111111111102</v>
      </c>
      <c r="BC42" s="2"/>
      <c r="BD42" s="2"/>
      <c r="BE42" s="2">
        <v>0.47152777777777771</v>
      </c>
      <c r="BF42" s="2"/>
      <c r="BG42" s="2">
        <v>0.55486111111111103</v>
      </c>
      <c r="BH42" s="3">
        <v>0.5527777777777777</v>
      </c>
      <c r="BI42" s="29" t="s">
        <v>18</v>
      </c>
      <c r="BJ42" s="2"/>
      <c r="BK42" s="2"/>
      <c r="BL42" s="2"/>
      <c r="BM42" s="3"/>
      <c r="BN42" s="2">
        <v>0.6381944444444444</v>
      </c>
      <c r="BO42" s="3"/>
      <c r="BP42" s="2"/>
      <c r="BQ42" s="29"/>
      <c r="BR42" s="2">
        <v>0.72152777777777766</v>
      </c>
      <c r="BS42" s="2">
        <v>0.71944444444444444</v>
      </c>
      <c r="BT42" s="3"/>
      <c r="BU42" s="29"/>
      <c r="BV42" s="2"/>
      <c r="BW42" s="2"/>
      <c r="BX42" s="2">
        <v>0.80625000000000002</v>
      </c>
      <c r="BY42" s="2">
        <v>0.80625000000000002</v>
      </c>
      <c r="BZ42" s="2"/>
      <c r="CA42" s="2"/>
      <c r="CB42" s="2"/>
      <c r="CC42" s="2"/>
      <c r="CD42" s="3"/>
      <c r="CE42" s="3">
        <v>0.9506944444444444</v>
      </c>
      <c r="CF42" s="150">
        <v>0.94861111111111107</v>
      </c>
      <c r="CG42" s="2"/>
    </row>
    <row r="43" spans="2:85">
      <c r="B43" s="7" t="s">
        <v>26</v>
      </c>
      <c r="C43" s="1"/>
      <c r="D43" s="1"/>
      <c r="E43" s="1"/>
      <c r="F43" s="1" t="s">
        <v>18</v>
      </c>
      <c r="G43" s="1"/>
      <c r="H43" s="1"/>
      <c r="I43" s="1" t="s">
        <v>18</v>
      </c>
      <c r="J43" s="151" t="s">
        <v>18</v>
      </c>
      <c r="K43" s="151" t="str">
        <f t="shared" si="0"/>
        <v>S</v>
      </c>
      <c r="L43" s="1"/>
      <c r="M43" s="1"/>
      <c r="N43" s="1"/>
      <c r="O43" s="1"/>
      <c r="P43" s="1">
        <v>0.38958333333333323</v>
      </c>
      <c r="Q43" s="1"/>
      <c r="R43" s="1"/>
      <c r="S43" s="1"/>
      <c r="T43" s="1">
        <v>0.47222222222222215</v>
      </c>
      <c r="U43" s="1"/>
      <c r="V43" s="1">
        <v>0.55555555555555547</v>
      </c>
      <c r="W43" s="1"/>
      <c r="X43" s="1">
        <v>0.59513888888888877</v>
      </c>
      <c r="Y43" s="1">
        <v>0.61805555555555547</v>
      </c>
      <c r="Z43" s="1">
        <v>0.6368055555555554</v>
      </c>
      <c r="AA43" s="1">
        <v>0.6597222222222221</v>
      </c>
      <c r="AB43" s="1">
        <v>0.67847222222222214</v>
      </c>
      <c r="AC43" s="1">
        <v>0.70138888888888884</v>
      </c>
      <c r="AD43" s="145">
        <v>0.72013888888888877</v>
      </c>
      <c r="AE43" s="1" t="s">
        <v>18</v>
      </c>
      <c r="AF43" s="145">
        <v>0.74305555555555547</v>
      </c>
      <c r="AG43" s="151">
        <f t="shared" ref="AG43:AG45" si="26">AG42+AF43-AF42</f>
        <v>0.74097222222222214</v>
      </c>
      <c r="AH43" s="1"/>
      <c r="AI43" s="1">
        <v>0.77777777777777768</v>
      </c>
      <c r="AJ43" s="151">
        <v>0.77569444444444435</v>
      </c>
      <c r="AK43" s="145">
        <v>0.80694444444444446</v>
      </c>
      <c r="AL43" s="151" t="s">
        <v>18</v>
      </c>
      <c r="AM43" s="1"/>
      <c r="AN43" s="1">
        <v>0.84375</v>
      </c>
      <c r="AO43" s="151">
        <v>0.84236111111111101</v>
      </c>
      <c r="AP43" s="1"/>
      <c r="AQ43" s="1"/>
      <c r="AR43" s="1"/>
      <c r="AS43" s="145">
        <v>0.95277777777777772</v>
      </c>
      <c r="AT43" s="151">
        <f t="shared" si="25"/>
        <v>0.95069444444444462</v>
      </c>
      <c r="AU43" s="1"/>
      <c r="AV43" s="1"/>
      <c r="AW43" s="1" t="s">
        <v>18</v>
      </c>
      <c r="AX43" s="1" t="s">
        <v>18</v>
      </c>
      <c r="AY43" s="1" t="s">
        <v>18</v>
      </c>
      <c r="AZ43" s="1"/>
      <c r="BA43" s="1">
        <v>0.38958333333333323</v>
      </c>
      <c r="BB43" s="1">
        <v>0.38680555555555546</v>
      </c>
      <c r="BC43" s="1"/>
      <c r="BD43" s="1"/>
      <c r="BE43" s="1">
        <v>0.47222222222222215</v>
      </c>
      <c r="BF43" s="1"/>
      <c r="BG43" s="1">
        <v>0.55555555555555547</v>
      </c>
      <c r="BH43" s="1">
        <v>0.55347222222222214</v>
      </c>
      <c r="BI43" s="1" t="s">
        <v>18</v>
      </c>
      <c r="BJ43" s="1"/>
      <c r="BK43" s="1"/>
      <c r="BL43" s="1"/>
      <c r="BM43" s="1"/>
      <c r="BN43" s="1">
        <v>0.63888888888888884</v>
      </c>
      <c r="BO43" s="1"/>
      <c r="BP43" s="1"/>
      <c r="BQ43" s="1"/>
      <c r="BR43" s="1">
        <v>0.7222222222222221</v>
      </c>
      <c r="BS43" s="1">
        <v>0.72013888888888888</v>
      </c>
      <c r="BT43" s="1"/>
      <c r="BU43" s="1"/>
      <c r="BV43" s="1"/>
      <c r="BW43" s="1"/>
      <c r="BX43" s="1">
        <v>0.80694444444444446</v>
      </c>
      <c r="BY43" s="1">
        <v>0.80694444444444446</v>
      </c>
      <c r="BZ43" s="1"/>
      <c r="CA43" s="1"/>
      <c r="CB43" s="1"/>
      <c r="CC43" s="1"/>
      <c r="CD43" s="1"/>
      <c r="CE43" s="1">
        <v>0.95138888888888884</v>
      </c>
      <c r="CF43" s="151">
        <v>0.94930555555555551</v>
      </c>
      <c r="CG43" s="1"/>
    </row>
    <row r="44" spans="2:85">
      <c r="B44" s="8" t="s">
        <v>21</v>
      </c>
      <c r="C44" s="13"/>
      <c r="D44" s="13"/>
      <c r="E44" s="13"/>
      <c r="F44" s="13">
        <v>0.2722222222222222</v>
      </c>
      <c r="G44" s="13"/>
      <c r="H44" s="13"/>
      <c r="I44" s="13">
        <v>0.31736111111111109</v>
      </c>
      <c r="J44" s="150">
        <v>0.31944444444444431</v>
      </c>
      <c r="K44" s="150">
        <f t="shared" si="0"/>
        <v>0.32291666666666652</v>
      </c>
      <c r="L44" s="13"/>
      <c r="M44" s="28"/>
      <c r="N44" s="13"/>
      <c r="O44" s="13"/>
      <c r="P44" s="13">
        <v>0.39027777777777767</v>
      </c>
      <c r="Q44" s="13"/>
      <c r="R44" s="13"/>
      <c r="S44" s="13"/>
      <c r="T44" s="13">
        <v>0.4729166666666666</v>
      </c>
      <c r="U44" s="13"/>
      <c r="V44" s="13">
        <v>0.55624999999999991</v>
      </c>
      <c r="W44" s="13"/>
      <c r="X44" s="13">
        <v>0.59583333333333321</v>
      </c>
      <c r="Y44" s="13">
        <v>0.61874999999999991</v>
      </c>
      <c r="Z44" s="13">
        <v>0.63749999999999984</v>
      </c>
      <c r="AA44" s="13">
        <v>0.66041666666666654</v>
      </c>
      <c r="AB44" s="13">
        <v>0.67916666666666659</v>
      </c>
      <c r="AC44" s="13">
        <v>0.70208333333333339</v>
      </c>
      <c r="AD44" s="13">
        <v>0.72083333333333321</v>
      </c>
      <c r="AE44" s="13">
        <f>AE37+K44-K37</f>
        <v>0.71666666666666667</v>
      </c>
      <c r="AF44" s="13">
        <v>0.74374999999999991</v>
      </c>
      <c r="AG44" s="150">
        <f t="shared" si="26"/>
        <v>0.74166666666666659</v>
      </c>
      <c r="AH44" s="13"/>
      <c r="AI44" s="13">
        <v>0.77847222222222212</v>
      </c>
      <c r="AJ44" s="150">
        <v>0.7763888888888888</v>
      </c>
      <c r="AK44" s="13">
        <v>0.80763888888888891</v>
      </c>
      <c r="AL44" s="150">
        <v>0.80347222222222225</v>
      </c>
      <c r="AM44" s="13"/>
      <c r="AN44" s="13">
        <v>0.84444444444444444</v>
      </c>
      <c r="AO44" s="150">
        <v>0.84305555555555545</v>
      </c>
      <c r="AP44" s="13"/>
      <c r="AQ44" s="13"/>
      <c r="AR44" s="13"/>
      <c r="AS44" s="13">
        <v>0.95347222222222217</v>
      </c>
      <c r="AT44" s="150">
        <f t="shared" si="25"/>
        <v>0.95138888888888906</v>
      </c>
      <c r="AU44" s="13"/>
      <c r="AV44" s="2"/>
      <c r="AW44" s="2">
        <v>0.27916666666666662</v>
      </c>
      <c r="AX44" s="2">
        <v>0.3208333333333333</v>
      </c>
      <c r="AY44" s="2">
        <v>0.34166666666666667</v>
      </c>
      <c r="AZ44" s="29"/>
      <c r="BA44" s="2">
        <v>0.39027777777777767</v>
      </c>
      <c r="BB44" s="2">
        <v>0.3874999999999999</v>
      </c>
      <c r="BC44" s="2"/>
      <c r="BD44" s="2"/>
      <c r="BE44" s="2">
        <v>0.4729166666666666</v>
      </c>
      <c r="BF44" s="2"/>
      <c r="BG44" s="2">
        <v>0.55624999999999991</v>
      </c>
      <c r="BH44" s="3">
        <v>0.55416666666666659</v>
      </c>
      <c r="BI44" s="29">
        <v>0.54999999999999982</v>
      </c>
      <c r="BJ44" s="2"/>
      <c r="BK44" s="2"/>
      <c r="BL44" s="2"/>
      <c r="BM44" s="3"/>
      <c r="BN44" s="2">
        <v>0.63958333333333328</v>
      </c>
      <c r="BO44" s="3"/>
      <c r="BP44" s="2"/>
      <c r="BQ44" s="29"/>
      <c r="BR44" s="2">
        <v>0.72291666666666654</v>
      </c>
      <c r="BS44" s="2">
        <v>0.72083333333333333</v>
      </c>
      <c r="BT44" s="3"/>
      <c r="BU44" s="29"/>
      <c r="BV44" s="2"/>
      <c r="BW44" s="2"/>
      <c r="BX44" s="2">
        <v>0.80763888888888891</v>
      </c>
      <c r="BY44" s="2">
        <v>0.80763888888888891</v>
      </c>
      <c r="BZ44" s="2"/>
      <c r="CA44" s="2"/>
      <c r="CB44" s="2"/>
      <c r="CC44" s="2"/>
      <c r="CD44" s="3"/>
      <c r="CE44" s="3">
        <v>0.95208333333333328</v>
      </c>
      <c r="CF44" s="150">
        <v>0.95</v>
      </c>
      <c r="CG44" s="2"/>
    </row>
    <row r="45" spans="2:85">
      <c r="B45" s="7" t="s">
        <v>20</v>
      </c>
      <c r="C45" s="1"/>
      <c r="D45" s="1"/>
      <c r="E45" s="1"/>
      <c r="F45" s="1">
        <v>0.27291666666666664</v>
      </c>
      <c r="G45" s="1"/>
      <c r="H45" s="1"/>
      <c r="I45" s="1">
        <v>0.31805555555555554</v>
      </c>
      <c r="J45" s="151">
        <v>0.32013888888888875</v>
      </c>
      <c r="K45" s="151">
        <f t="shared" si="0"/>
        <v>0.32361111111111096</v>
      </c>
      <c r="L45" s="1"/>
      <c r="M45" s="1"/>
      <c r="N45" s="1"/>
      <c r="O45" s="1"/>
      <c r="P45" s="1">
        <v>0.39097222222222217</v>
      </c>
      <c r="Q45" s="1"/>
      <c r="R45" s="1"/>
      <c r="S45" s="1"/>
      <c r="T45" s="1">
        <v>0.47361111111111109</v>
      </c>
      <c r="U45" s="1"/>
      <c r="V45" s="1">
        <v>0.55694444444444435</v>
      </c>
      <c r="W45" s="1"/>
      <c r="X45" s="1">
        <v>0.59652777777777766</v>
      </c>
      <c r="Y45" s="1">
        <v>0.61944444444444435</v>
      </c>
      <c r="Z45" s="1">
        <v>0.63819444444444429</v>
      </c>
      <c r="AA45" s="1">
        <v>0.66111111111111098</v>
      </c>
      <c r="AB45" s="1">
        <v>0.67986111111111103</v>
      </c>
      <c r="AC45" s="1">
        <v>0.70277777777777783</v>
      </c>
      <c r="AD45" s="1">
        <v>0.72152777777777766</v>
      </c>
      <c r="AE45" s="1">
        <f>AE44+AD45-AD44</f>
        <v>0.71736111111111112</v>
      </c>
      <c r="AF45" s="1">
        <v>0.74444444444444446</v>
      </c>
      <c r="AG45" s="151">
        <f t="shared" si="26"/>
        <v>0.74236111111111125</v>
      </c>
      <c r="AH45" s="1"/>
      <c r="AI45" s="1">
        <v>0.77916666666666656</v>
      </c>
      <c r="AJ45" s="151">
        <v>0.77708333333333324</v>
      </c>
      <c r="AK45" s="1">
        <v>0.80833333333333335</v>
      </c>
      <c r="AL45" s="151">
        <v>0.8041666666666667</v>
      </c>
      <c r="AM45" s="1"/>
      <c r="AN45" s="1">
        <v>0.84513888888888899</v>
      </c>
      <c r="AO45" s="151">
        <v>0.84375000000000011</v>
      </c>
      <c r="AP45" s="1"/>
      <c r="AQ45" s="1"/>
      <c r="AR45" s="1"/>
      <c r="AS45" s="1">
        <v>0.95416666666666661</v>
      </c>
      <c r="AT45" s="151">
        <f t="shared" si="25"/>
        <v>0.9520833333333335</v>
      </c>
      <c r="AU45" s="1"/>
      <c r="AV45" s="1"/>
      <c r="AW45" s="1">
        <v>0.27986111111111106</v>
      </c>
      <c r="AX45" s="1">
        <v>0.32152777777777775</v>
      </c>
      <c r="AY45" s="1">
        <v>0.34236111111111112</v>
      </c>
      <c r="AZ45" s="1"/>
      <c r="BA45" s="1">
        <v>0.39097222222222217</v>
      </c>
      <c r="BB45" s="1">
        <v>0.38819444444444445</v>
      </c>
      <c r="BC45" s="1"/>
      <c r="BD45" s="1"/>
      <c r="BE45" s="1">
        <v>0.47361111111111109</v>
      </c>
      <c r="BF45" s="1"/>
      <c r="BG45" s="1">
        <v>0.55694444444444435</v>
      </c>
      <c r="BH45" s="1">
        <v>0.55486111111111103</v>
      </c>
      <c r="BI45" s="1">
        <v>0.55069444444444426</v>
      </c>
      <c r="BJ45" s="1"/>
      <c r="BK45" s="1"/>
      <c r="BL45" s="1"/>
      <c r="BM45" s="1"/>
      <c r="BN45" s="1">
        <v>0.64027777777777772</v>
      </c>
      <c r="BO45" s="1"/>
      <c r="BP45" s="1"/>
      <c r="BQ45" s="1"/>
      <c r="BR45" s="1">
        <v>0.72361111111111098</v>
      </c>
      <c r="BS45" s="1">
        <v>0.72152777777777777</v>
      </c>
      <c r="BT45" s="1"/>
      <c r="BU45" s="1"/>
      <c r="BV45" s="1"/>
      <c r="BW45" s="1"/>
      <c r="BX45" s="1">
        <v>0.80833333333333335</v>
      </c>
      <c r="BY45" s="1">
        <v>0.80833333333333335</v>
      </c>
      <c r="BZ45" s="1"/>
      <c r="CA45" s="1"/>
      <c r="CB45" s="1"/>
      <c r="CC45" s="1"/>
      <c r="CD45" s="1"/>
      <c r="CE45" s="1">
        <v>0.95277777777777772</v>
      </c>
      <c r="CF45" s="151">
        <v>0.9506944444444444</v>
      </c>
      <c r="CG45" s="1"/>
    </row>
    <row r="46" spans="2:85">
      <c r="B46" s="5" t="s">
        <v>17</v>
      </c>
      <c r="C46" s="13"/>
      <c r="D46" s="13"/>
      <c r="E46" s="13"/>
      <c r="F46" s="13" t="s">
        <v>18</v>
      </c>
      <c r="G46" s="13"/>
      <c r="H46" s="13"/>
      <c r="I46" s="13" t="s">
        <v>18</v>
      </c>
      <c r="J46" s="150" t="s">
        <v>18</v>
      </c>
      <c r="K46" s="150" t="str">
        <f t="shared" si="0"/>
        <v>S</v>
      </c>
      <c r="L46" s="13"/>
      <c r="M46" s="28"/>
      <c r="N46" s="13"/>
      <c r="O46" s="13"/>
      <c r="P46" s="13" t="s">
        <v>18</v>
      </c>
      <c r="Q46" s="13"/>
      <c r="R46" s="13"/>
      <c r="S46" s="13"/>
      <c r="T46" s="13" t="s">
        <v>18</v>
      </c>
      <c r="U46" s="13"/>
      <c r="V46" s="13" t="s">
        <v>18</v>
      </c>
      <c r="W46" s="13"/>
      <c r="X46" s="13" t="s">
        <v>18</v>
      </c>
      <c r="Y46" s="13" t="s">
        <v>18</v>
      </c>
      <c r="Z46" s="13" t="s">
        <v>18</v>
      </c>
      <c r="AA46" s="13" t="s">
        <v>18</v>
      </c>
      <c r="AB46" s="13" t="s">
        <v>18</v>
      </c>
      <c r="AC46" s="13" t="s">
        <v>18</v>
      </c>
      <c r="AD46" s="13" t="s">
        <v>18</v>
      </c>
      <c r="AE46" s="13" t="s">
        <v>18</v>
      </c>
      <c r="AF46" s="13" t="s">
        <v>18</v>
      </c>
      <c r="AG46" s="150" t="s">
        <v>18</v>
      </c>
      <c r="AH46" s="13"/>
      <c r="AI46" s="13" t="s">
        <v>18</v>
      </c>
      <c r="AJ46" s="150" t="s">
        <v>18</v>
      </c>
      <c r="AK46" s="13" t="s">
        <v>18</v>
      </c>
      <c r="AL46" s="150" t="s">
        <v>18</v>
      </c>
      <c r="AM46" s="13"/>
      <c r="AN46" s="13" t="s">
        <v>18</v>
      </c>
      <c r="AO46" s="150" t="s">
        <v>18</v>
      </c>
      <c r="AP46" s="13"/>
      <c r="AQ46" s="13"/>
      <c r="AR46" s="13"/>
      <c r="AS46" s="13" t="s">
        <v>18</v>
      </c>
      <c r="AT46" s="150" t="s">
        <v>18</v>
      </c>
      <c r="AU46" s="13"/>
      <c r="AV46" s="2"/>
      <c r="AW46" s="2" t="s">
        <v>18</v>
      </c>
      <c r="AX46" s="2" t="s">
        <v>18</v>
      </c>
      <c r="AY46" s="2" t="s">
        <v>18</v>
      </c>
      <c r="AZ46" s="29"/>
      <c r="BA46" s="2" t="s">
        <v>18</v>
      </c>
      <c r="BB46" s="2" t="s">
        <v>18</v>
      </c>
      <c r="BC46" s="2"/>
      <c r="BD46" s="2"/>
      <c r="BE46" s="2" t="s">
        <v>18</v>
      </c>
      <c r="BF46" s="2"/>
      <c r="BG46" s="2" t="s">
        <v>18</v>
      </c>
      <c r="BH46" s="3" t="s">
        <v>18</v>
      </c>
      <c r="BI46" s="29" t="s">
        <v>18</v>
      </c>
      <c r="BJ46" s="2"/>
      <c r="BK46" s="2"/>
      <c r="BL46" s="2"/>
      <c r="BM46" s="3"/>
      <c r="BN46" s="2" t="s">
        <v>18</v>
      </c>
      <c r="BO46" s="3"/>
      <c r="BP46" s="2"/>
      <c r="BQ46" s="29"/>
      <c r="BR46" s="2" t="s">
        <v>18</v>
      </c>
      <c r="BS46" s="2" t="s">
        <v>18</v>
      </c>
      <c r="BT46" s="3"/>
      <c r="BU46" s="29"/>
      <c r="BV46" s="2"/>
      <c r="BW46" s="2"/>
      <c r="BX46" s="2" t="s">
        <v>18</v>
      </c>
      <c r="BY46" s="2" t="s">
        <v>18</v>
      </c>
      <c r="BZ46" s="2"/>
      <c r="CA46" s="2"/>
      <c r="CB46" s="2"/>
      <c r="CC46" s="2"/>
      <c r="CD46" s="3"/>
      <c r="CE46" s="3" t="s">
        <v>18</v>
      </c>
      <c r="CF46" s="150" t="s">
        <v>18</v>
      </c>
      <c r="CG46" s="2"/>
    </row>
    <row r="47" spans="2:85">
      <c r="B47" s="7" t="s">
        <v>19</v>
      </c>
      <c r="C47" s="1"/>
      <c r="D47" s="1"/>
      <c r="E47" s="1"/>
      <c r="F47" s="1" t="s">
        <v>18</v>
      </c>
      <c r="G47" s="1"/>
      <c r="H47" s="1"/>
      <c r="I47" s="1" t="s">
        <v>18</v>
      </c>
      <c r="J47" s="151" t="s">
        <v>18</v>
      </c>
      <c r="K47" s="151" t="str">
        <f t="shared" si="0"/>
        <v>S</v>
      </c>
      <c r="L47" s="1"/>
      <c r="M47" s="1"/>
      <c r="N47" s="1"/>
      <c r="O47" s="1"/>
      <c r="P47" s="1" t="s">
        <v>18</v>
      </c>
      <c r="Q47" s="1"/>
      <c r="R47" s="1"/>
      <c r="S47" s="1"/>
      <c r="T47" s="1" t="s">
        <v>18</v>
      </c>
      <c r="U47" s="1"/>
      <c r="V47" s="1" t="s">
        <v>18</v>
      </c>
      <c r="W47" s="1"/>
      <c r="X47" s="1" t="s">
        <v>18</v>
      </c>
      <c r="Y47" s="1" t="s">
        <v>18</v>
      </c>
      <c r="Z47" s="1" t="s">
        <v>18</v>
      </c>
      <c r="AA47" s="1" t="s">
        <v>18</v>
      </c>
      <c r="AB47" s="1" t="s">
        <v>18</v>
      </c>
      <c r="AC47" s="1" t="s">
        <v>18</v>
      </c>
      <c r="AD47" s="1" t="s">
        <v>18</v>
      </c>
      <c r="AE47" s="1" t="s">
        <v>18</v>
      </c>
      <c r="AF47" s="1" t="s">
        <v>18</v>
      </c>
      <c r="AG47" s="151" t="s">
        <v>18</v>
      </c>
      <c r="AH47" s="1"/>
      <c r="AI47" s="1" t="s">
        <v>18</v>
      </c>
      <c r="AJ47" s="151" t="s">
        <v>18</v>
      </c>
      <c r="AK47" s="1" t="s">
        <v>18</v>
      </c>
      <c r="AL47" s="151" t="s">
        <v>18</v>
      </c>
      <c r="AM47" s="1"/>
      <c r="AN47" s="1" t="s">
        <v>18</v>
      </c>
      <c r="AO47" s="151" t="s">
        <v>18</v>
      </c>
      <c r="AP47" s="1"/>
      <c r="AQ47" s="1"/>
      <c r="AR47" s="1"/>
      <c r="AS47" s="1" t="s">
        <v>18</v>
      </c>
      <c r="AT47" s="151" t="s">
        <v>18</v>
      </c>
      <c r="AU47" s="1"/>
      <c r="AV47" s="1"/>
      <c r="AW47" s="1" t="s">
        <v>18</v>
      </c>
      <c r="AX47" s="1" t="s">
        <v>18</v>
      </c>
      <c r="AY47" s="1" t="s">
        <v>18</v>
      </c>
      <c r="AZ47" s="1"/>
      <c r="BA47" s="1" t="s">
        <v>18</v>
      </c>
      <c r="BB47" s="1" t="s">
        <v>18</v>
      </c>
      <c r="BC47" s="1"/>
      <c r="BD47" s="1"/>
      <c r="BE47" s="1" t="s">
        <v>18</v>
      </c>
      <c r="BF47" s="1"/>
      <c r="BG47" s="1" t="s">
        <v>18</v>
      </c>
      <c r="BH47" s="1" t="s">
        <v>18</v>
      </c>
      <c r="BI47" s="1" t="s">
        <v>18</v>
      </c>
      <c r="BJ47" s="1"/>
      <c r="BK47" s="1"/>
      <c r="BL47" s="1"/>
      <c r="BM47" s="1"/>
      <c r="BN47" s="1" t="s">
        <v>18</v>
      </c>
      <c r="BO47" s="1"/>
      <c r="BP47" s="1"/>
      <c r="BQ47" s="1"/>
      <c r="BR47" s="1" t="s">
        <v>18</v>
      </c>
      <c r="BS47" s="1" t="s">
        <v>18</v>
      </c>
      <c r="BT47" s="1"/>
      <c r="BU47" s="1"/>
      <c r="BV47" s="1"/>
      <c r="BW47" s="1"/>
      <c r="BX47" s="1" t="s">
        <v>18</v>
      </c>
      <c r="BY47" s="1" t="s">
        <v>18</v>
      </c>
      <c r="BZ47" s="1"/>
      <c r="CA47" s="1"/>
      <c r="CB47" s="1"/>
      <c r="CC47" s="1"/>
      <c r="CD47" s="1"/>
      <c r="CE47" s="1" t="s">
        <v>18</v>
      </c>
      <c r="CF47" s="151" t="s">
        <v>18</v>
      </c>
      <c r="CG47" s="1"/>
    </row>
    <row r="48" spans="2:85">
      <c r="B48" s="8" t="s">
        <v>17</v>
      </c>
      <c r="C48" s="13"/>
      <c r="D48" s="13"/>
      <c r="E48" s="13"/>
      <c r="F48" s="13" t="s">
        <v>18</v>
      </c>
      <c r="G48" s="13"/>
      <c r="H48" s="13"/>
      <c r="I48" s="13" t="s">
        <v>18</v>
      </c>
      <c r="J48" s="150" t="s">
        <v>18</v>
      </c>
      <c r="K48" s="150" t="str">
        <f t="shared" si="0"/>
        <v>S</v>
      </c>
      <c r="L48" s="13"/>
      <c r="M48" s="28"/>
      <c r="N48" s="13"/>
      <c r="O48" s="13"/>
      <c r="P48" s="13" t="s">
        <v>18</v>
      </c>
      <c r="Q48" s="13"/>
      <c r="R48" s="13"/>
      <c r="S48" s="13"/>
      <c r="T48" s="13" t="s">
        <v>18</v>
      </c>
      <c r="U48" s="13"/>
      <c r="V48" s="13" t="s">
        <v>18</v>
      </c>
      <c r="W48" s="13"/>
      <c r="X48" s="13" t="s">
        <v>18</v>
      </c>
      <c r="Y48" s="13" t="s">
        <v>18</v>
      </c>
      <c r="Z48" s="13" t="s">
        <v>18</v>
      </c>
      <c r="AA48" s="13" t="s">
        <v>18</v>
      </c>
      <c r="AB48" s="13" t="s">
        <v>18</v>
      </c>
      <c r="AC48" s="13" t="s">
        <v>18</v>
      </c>
      <c r="AD48" s="13" t="s">
        <v>18</v>
      </c>
      <c r="AE48" s="13" t="s">
        <v>18</v>
      </c>
      <c r="AF48" s="13" t="s">
        <v>18</v>
      </c>
      <c r="AG48" s="150" t="s">
        <v>18</v>
      </c>
      <c r="AH48" s="13"/>
      <c r="AI48" s="13" t="s">
        <v>18</v>
      </c>
      <c r="AJ48" s="150" t="s">
        <v>18</v>
      </c>
      <c r="AK48" s="13" t="s">
        <v>18</v>
      </c>
      <c r="AL48" s="150" t="s">
        <v>18</v>
      </c>
      <c r="AM48" s="13"/>
      <c r="AN48" s="13" t="s">
        <v>18</v>
      </c>
      <c r="AO48" s="150" t="s">
        <v>18</v>
      </c>
      <c r="AP48" s="13"/>
      <c r="AQ48" s="13"/>
      <c r="AR48" s="13"/>
      <c r="AS48" s="13" t="s">
        <v>18</v>
      </c>
      <c r="AT48" s="150" t="s">
        <v>18</v>
      </c>
      <c r="AU48" s="13"/>
      <c r="AV48" s="2"/>
      <c r="AW48" s="2" t="s">
        <v>18</v>
      </c>
      <c r="AX48" s="2" t="s">
        <v>18</v>
      </c>
      <c r="AY48" s="2" t="s">
        <v>18</v>
      </c>
      <c r="AZ48" s="29"/>
      <c r="BA48" s="2" t="s">
        <v>18</v>
      </c>
      <c r="BB48" s="2" t="s">
        <v>18</v>
      </c>
      <c r="BC48" s="2"/>
      <c r="BD48" s="2"/>
      <c r="BE48" s="2" t="s">
        <v>18</v>
      </c>
      <c r="BF48" s="2"/>
      <c r="BG48" s="2" t="s">
        <v>18</v>
      </c>
      <c r="BH48" s="3" t="s">
        <v>18</v>
      </c>
      <c r="BI48" s="29" t="s">
        <v>18</v>
      </c>
      <c r="BJ48" s="2"/>
      <c r="BK48" s="2"/>
      <c r="BL48" s="2"/>
      <c r="BM48" s="3"/>
      <c r="BN48" s="2" t="s">
        <v>18</v>
      </c>
      <c r="BO48" s="3"/>
      <c r="BP48" s="2"/>
      <c r="BQ48" s="29"/>
      <c r="BR48" s="2" t="s">
        <v>18</v>
      </c>
      <c r="BS48" s="2" t="s">
        <v>18</v>
      </c>
      <c r="BT48" s="3"/>
      <c r="BU48" s="29"/>
      <c r="BV48" s="2"/>
      <c r="BW48" s="2"/>
      <c r="BX48" s="2" t="s">
        <v>18</v>
      </c>
      <c r="BY48" s="2" t="s">
        <v>18</v>
      </c>
      <c r="BZ48" s="2"/>
      <c r="CA48" s="2"/>
      <c r="CB48" s="2"/>
      <c r="CC48" s="2"/>
      <c r="CD48" s="3"/>
      <c r="CE48" s="3" t="s">
        <v>18</v>
      </c>
      <c r="CF48" s="150" t="s">
        <v>18</v>
      </c>
      <c r="CG48" s="2"/>
    </row>
    <row r="49" spans="2:85">
      <c r="B49" s="7" t="s">
        <v>16</v>
      </c>
      <c r="C49" s="1"/>
      <c r="D49" s="1"/>
      <c r="E49" s="1"/>
      <c r="F49" s="1">
        <v>0.27361111111111108</v>
      </c>
      <c r="G49" s="1"/>
      <c r="H49" s="1"/>
      <c r="I49" s="1">
        <v>0.31874999999999998</v>
      </c>
      <c r="J49" s="151">
        <v>0.32083333333333319</v>
      </c>
      <c r="K49" s="151">
        <f t="shared" si="0"/>
        <v>0.3243055555555554</v>
      </c>
      <c r="L49" s="1"/>
      <c r="M49" s="1"/>
      <c r="N49" s="1"/>
      <c r="O49" s="1"/>
      <c r="P49" s="1">
        <v>0.39166666666666661</v>
      </c>
      <c r="Q49" s="1"/>
      <c r="R49" s="1"/>
      <c r="S49" s="1"/>
      <c r="T49" s="1">
        <v>0.47430555555555554</v>
      </c>
      <c r="U49" s="1"/>
      <c r="V49" s="1">
        <v>0.5576388888888888</v>
      </c>
      <c r="W49" s="1"/>
      <c r="X49" s="1">
        <v>0.5972222222222221</v>
      </c>
      <c r="Y49" s="1">
        <v>0.6201388888888888</v>
      </c>
      <c r="Z49" s="1">
        <v>0.63888888888888873</v>
      </c>
      <c r="AA49" s="1">
        <v>0.66180555555555542</v>
      </c>
      <c r="AB49" s="1">
        <v>0.68055555555555547</v>
      </c>
      <c r="AC49" s="1">
        <v>0.70347222222222228</v>
      </c>
      <c r="AD49" s="1">
        <v>0.7222222222222221</v>
      </c>
      <c r="AE49" s="1">
        <f>AE45+AD49-AD45</f>
        <v>0.71805555555555556</v>
      </c>
      <c r="AF49" s="1">
        <v>0.74513888888888891</v>
      </c>
      <c r="AG49" s="151">
        <f>AG45+AF49-AF45</f>
        <v>0.7430555555555558</v>
      </c>
      <c r="AH49" s="1"/>
      <c r="AI49" s="1">
        <v>0.77986111111111101</v>
      </c>
      <c r="AJ49" s="151">
        <v>0.77777777777777768</v>
      </c>
      <c r="AK49" s="1">
        <v>0.80902777777777779</v>
      </c>
      <c r="AL49" s="151">
        <v>0.80486111111111114</v>
      </c>
      <c r="AM49" s="1"/>
      <c r="AN49" s="1">
        <v>0.84583333333333344</v>
      </c>
      <c r="AO49" s="151">
        <v>0.84444444444444466</v>
      </c>
      <c r="AP49" s="1"/>
      <c r="AQ49" s="1"/>
      <c r="AR49" s="1"/>
      <c r="AS49" s="1">
        <v>0.95486111111111105</v>
      </c>
      <c r="AT49" s="151">
        <f>AT45+AS49-AS45</f>
        <v>0.95277777777777795</v>
      </c>
      <c r="AU49" s="1"/>
      <c r="AV49" s="1"/>
      <c r="AW49" s="1">
        <v>0.2805555555555555</v>
      </c>
      <c r="AX49" s="1">
        <v>0.32222222222222219</v>
      </c>
      <c r="AY49" s="1">
        <v>0.34305555555555556</v>
      </c>
      <c r="AZ49" s="1"/>
      <c r="BA49" s="1">
        <v>0.39166666666666661</v>
      </c>
      <c r="BB49" s="1">
        <v>0.38888888888888878</v>
      </c>
      <c r="BC49" s="1"/>
      <c r="BD49" s="1"/>
      <c r="BE49" s="1">
        <v>0.47430555555555554</v>
      </c>
      <c r="BF49" s="1"/>
      <c r="BG49" s="1">
        <v>0.5576388888888888</v>
      </c>
      <c r="BH49" s="1">
        <v>0.55555555555555547</v>
      </c>
      <c r="BI49" s="1">
        <v>0.55138888888888871</v>
      </c>
      <c r="BJ49" s="1"/>
      <c r="BK49" s="1"/>
      <c r="BL49" s="1"/>
      <c r="BM49" s="1"/>
      <c r="BN49" s="1">
        <v>0.64097222222222217</v>
      </c>
      <c r="BO49" s="1"/>
      <c r="BP49" s="1"/>
      <c r="BQ49" s="1"/>
      <c r="BR49" s="1">
        <v>0.72430555555555542</v>
      </c>
      <c r="BS49" s="1">
        <v>0.72222222222222221</v>
      </c>
      <c r="BT49" s="1"/>
      <c r="BU49" s="1"/>
      <c r="BV49" s="1"/>
      <c r="BW49" s="1"/>
      <c r="BX49" s="1">
        <v>0.80902777777777779</v>
      </c>
      <c r="BY49" s="1">
        <v>0.80902777777777779</v>
      </c>
      <c r="BZ49" s="1"/>
      <c r="CA49" s="1"/>
      <c r="CB49" s="1"/>
      <c r="CC49" s="1"/>
      <c r="CD49" s="1"/>
      <c r="CE49" s="1">
        <v>0.95347222222222217</v>
      </c>
      <c r="CF49" s="151">
        <v>0.95138888888888884</v>
      </c>
      <c r="CG49" s="1"/>
    </row>
    <row r="50" spans="2:85">
      <c r="B50" s="8" t="s">
        <v>15</v>
      </c>
      <c r="C50" s="13"/>
      <c r="D50" s="13"/>
      <c r="E50" s="13"/>
      <c r="F50" s="13">
        <v>0.27499999999999997</v>
      </c>
      <c r="G50" s="13"/>
      <c r="H50" s="13"/>
      <c r="I50" s="13">
        <v>0.32013888888888886</v>
      </c>
      <c r="J50" s="150">
        <v>0.32222222222222208</v>
      </c>
      <c r="K50" s="150">
        <f t="shared" si="0"/>
        <v>0.32569444444444429</v>
      </c>
      <c r="L50" s="13"/>
      <c r="M50" s="28"/>
      <c r="N50" s="13"/>
      <c r="O50" s="13"/>
      <c r="P50" s="13">
        <v>0.39305555555555549</v>
      </c>
      <c r="Q50" s="13"/>
      <c r="R50" s="13"/>
      <c r="S50" s="13"/>
      <c r="T50" s="13">
        <v>0.47569444444444442</v>
      </c>
      <c r="U50" s="13"/>
      <c r="V50" s="13">
        <v>0.55902777777777768</v>
      </c>
      <c r="W50" s="13"/>
      <c r="X50" s="13">
        <v>0.59861111111111098</v>
      </c>
      <c r="Y50" s="13">
        <v>0.62152777777777768</v>
      </c>
      <c r="Z50" s="13">
        <v>0.64027777777777761</v>
      </c>
      <c r="AA50" s="13">
        <v>0.66319444444444431</v>
      </c>
      <c r="AB50" s="13">
        <v>0.68194444444444435</v>
      </c>
      <c r="AC50" s="13">
        <v>0.70486111111111116</v>
      </c>
      <c r="AD50" s="13">
        <v>0.72361111111111098</v>
      </c>
      <c r="AE50" s="13">
        <f t="shared" ref="AE50:AE53" si="27">AE49+AD50-AD49</f>
        <v>0.71944444444444433</v>
      </c>
      <c r="AF50" s="13">
        <v>0.74652777777777779</v>
      </c>
      <c r="AG50" s="150">
        <f>AG49+AF50-AF49</f>
        <v>0.74444444444444458</v>
      </c>
      <c r="AH50" s="13"/>
      <c r="AI50" s="13">
        <v>0.78124999999999989</v>
      </c>
      <c r="AJ50" s="150">
        <v>0.77916666666666667</v>
      </c>
      <c r="AK50" s="13">
        <v>0.81041666666666667</v>
      </c>
      <c r="AL50" s="150">
        <v>0.80625000000000002</v>
      </c>
      <c r="AM50" s="13"/>
      <c r="AN50" s="13">
        <v>0.84722222222222232</v>
      </c>
      <c r="AO50" s="150">
        <v>0.84583333333333344</v>
      </c>
      <c r="AP50" s="13"/>
      <c r="AQ50" s="13"/>
      <c r="AR50" s="13"/>
      <c r="AS50" s="13">
        <v>0.95624999999999993</v>
      </c>
      <c r="AT50" s="150">
        <f t="shared" ref="AT50:AT53" si="28">AT49+AS50-AS49</f>
        <v>0.95416666666666672</v>
      </c>
      <c r="AU50" s="13"/>
      <c r="AV50" s="2"/>
      <c r="AW50" s="2">
        <v>0.28194444444444439</v>
      </c>
      <c r="AX50" s="2">
        <v>0.32361111111111107</v>
      </c>
      <c r="AY50" s="2">
        <v>0.34444444444444444</v>
      </c>
      <c r="AZ50" s="29"/>
      <c r="BA50" s="2">
        <v>0.39305555555555549</v>
      </c>
      <c r="BB50" s="2">
        <v>0.39027777777777761</v>
      </c>
      <c r="BC50" s="2"/>
      <c r="BD50" s="2"/>
      <c r="BE50" s="2">
        <v>0.47569444444444442</v>
      </c>
      <c r="BF50" s="2"/>
      <c r="BG50" s="2">
        <v>0.55902777777777768</v>
      </c>
      <c r="BH50" s="3">
        <v>0.55694444444444424</v>
      </c>
      <c r="BI50" s="29">
        <v>0.55277777777777748</v>
      </c>
      <c r="BJ50" s="2"/>
      <c r="BK50" s="2"/>
      <c r="BL50" s="2"/>
      <c r="BM50" s="3"/>
      <c r="BN50" s="2">
        <v>0.64236111111111105</v>
      </c>
      <c r="BO50" s="3"/>
      <c r="BP50" s="2"/>
      <c r="BQ50" s="29"/>
      <c r="BR50" s="2">
        <v>0.72569444444444431</v>
      </c>
      <c r="BS50" s="2">
        <v>0.72361111111111098</v>
      </c>
      <c r="BT50" s="3"/>
      <c r="BU50" s="29"/>
      <c r="BV50" s="2"/>
      <c r="BW50" s="2"/>
      <c r="BX50" s="2">
        <v>0.81041666666666667</v>
      </c>
      <c r="BY50" s="2">
        <v>0.81041666666666667</v>
      </c>
      <c r="BZ50" s="2"/>
      <c r="CA50" s="2"/>
      <c r="CB50" s="2"/>
      <c r="CC50" s="2"/>
      <c r="CD50" s="3"/>
      <c r="CE50" s="3">
        <v>0.95486111111111105</v>
      </c>
      <c r="CF50" s="150">
        <v>0.95277777777777783</v>
      </c>
      <c r="CG50" s="2"/>
    </row>
    <row r="51" spans="2:85">
      <c r="B51" s="7" t="s">
        <v>14</v>
      </c>
      <c r="C51" s="1"/>
      <c r="D51" s="1"/>
      <c r="E51" s="1"/>
      <c r="F51" s="1">
        <v>0.27569444444444441</v>
      </c>
      <c r="G51" s="1"/>
      <c r="H51" s="1"/>
      <c r="I51" s="1">
        <v>0.3208333333333333</v>
      </c>
      <c r="J51" s="151">
        <v>0.32291666666666652</v>
      </c>
      <c r="K51" s="151">
        <f t="shared" si="0"/>
        <v>0.32638888888888873</v>
      </c>
      <c r="L51" s="1"/>
      <c r="M51" s="1"/>
      <c r="N51" s="1"/>
      <c r="O51" s="1"/>
      <c r="P51" s="1">
        <v>0.39374999999999993</v>
      </c>
      <c r="Q51" s="1"/>
      <c r="R51" s="1"/>
      <c r="S51" s="1"/>
      <c r="T51" s="1">
        <v>0.47638888888888886</v>
      </c>
      <c r="U51" s="1"/>
      <c r="V51" s="1">
        <v>0.55972222222222212</v>
      </c>
      <c r="W51" s="1"/>
      <c r="X51" s="1">
        <v>0.59930555555555542</v>
      </c>
      <c r="Y51" s="1">
        <v>0.62222222222222212</v>
      </c>
      <c r="Z51" s="1">
        <v>0.64097222222222205</v>
      </c>
      <c r="AA51" s="1">
        <v>0.66388888888888875</v>
      </c>
      <c r="AB51" s="1">
        <v>0.6826388888888888</v>
      </c>
      <c r="AC51" s="1">
        <v>0.70555555555555571</v>
      </c>
      <c r="AD51" s="1">
        <v>0.72430555555555542</v>
      </c>
      <c r="AE51" s="1">
        <f t="shared" si="27"/>
        <v>0.72013888888888866</v>
      </c>
      <c r="AF51" s="1">
        <v>0.74722222222222223</v>
      </c>
      <c r="AG51" s="151">
        <v>0.74097222222222203</v>
      </c>
      <c r="AH51" s="1"/>
      <c r="AI51" s="1">
        <v>0.78194444444444433</v>
      </c>
      <c r="AJ51" s="151">
        <v>0.77986111111111101</v>
      </c>
      <c r="AK51" s="1">
        <v>0.81111111111111112</v>
      </c>
      <c r="AL51" s="151">
        <v>0.80694444444444458</v>
      </c>
      <c r="AM51" s="1"/>
      <c r="AN51" s="1">
        <v>0.84791666666666676</v>
      </c>
      <c r="AO51" s="151">
        <v>0.84652777777777777</v>
      </c>
      <c r="AP51" s="1"/>
      <c r="AQ51" s="1"/>
      <c r="AR51" s="1"/>
      <c r="AS51" s="1">
        <v>0.95694444444444438</v>
      </c>
      <c r="AT51" s="151">
        <f t="shared" si="28"/>
        <v>0.95486111111111105</v>
      </c>
      <c r="AU51" s="1"/>
      <c r="AV51" s="1"/>
      <c r="AW51" s="1">
        <v>0.28263888888888883</v>
      </c>
      <c r="AX51" s="1">
        <v>0.32430555555555551</v>
      </c>
      <c r="AY51" s="1">
        <v>0.34513888888888888</v>
      </c>
      <c r="AZ51" s="1"/>
      <c r="BA51" s="1">
        <v>0.39374999999999993</v>
      </c>
      <c r="BB51" s="1">
        <v>0.39097222222222205</v>
      </c>
      <c r="BC51" s="1"/>
      <c r="BD51" s="1"/>
      <c r="BE51" s="1">
        <v>0.47638888888888886</v>
      </c>
      <c r="BF51" s="1"/>
      <c r="BG51" s="1">
        <v>0.55972222222222212</v>
      </c>
      <c r="BH51" s="1">
        <v>0.55763888888888857</v>
      </c>
      <c r="BI51" s="1">
        <v>0.55347222222222192</v>
      </c>
      <c r="BJ51" s="1"/>
      <c r="BK51" s="1"/>
      <c r="BL51" s="1"/>
      <c r="BM51" s="1"/>
      <c r="BN51" s="1">
        <v>0.64305555555555549</v>
      </c>
      <c r="BO51" s="1"/>
      <c r="BP51" s="1"/>
      <c r="BQ51" s="1"/>
      <c r="BR51" s="1">
        <v>0.72638888888888875</v>
      </c>
      <c r="BS51" s="1">
        <v>0.72430555555555531</v>
      </c>
      <c r="BT51" s="1"/>
      <c r="BU51" s="1"/>
      <c r="BV51" s="1"/>
      <c r="BW51" s="1"/>
      <c r="BX51" s="1">
        <v>0.81111111111111112</v>
      </c>
      <c r="BY51" s="1">
        <v>0.81111111111111112</v>
      </c>
      <c r="BZ51" s="1"/>
      <c r="CA51" s="1"/>
      <c r="CB51" s="1"/>
      <c r="CC51" s="1"/>
      <c r="CD51" s="1"/>
      <c r="CE51" s="1">
        <v>0.95555555555555549</v>
      </c>
      <c r="CF51" s="151">
        <v>0.95347222222222217</v>
      </c>
      <c r="CG51" s="1"/>
    </row>
    <row r="52" spans="2:85">
      <c r="B52" s="8" t="s">
        <v>13</v>
      </c>
      <c r="C52" s="13"/>
      <c r="D52" s="13"/>
      <c r="E52" s="13"/>
      <c r="F52" s="13">
        <v>0.27638888888888885</v>
      </c>
      <c r="G52" s="13"/>
      <c r="H52" s="13"/>
      <c r="I52" s="13">
        <v>0.32152777777777775</v>
      </c>
      <c r="J52" s="150">
        <v>0.32361111111111096</v>
      </c>
      <c r="K52" s="150">
        <f t="shared" si="0"/>
        <v>0.32708333333333317</v>
      </c>
      <c r="L52" s="13"/>
      <c r="M52" s="28"/>
      <c r="N52" s="13"/>
      <c r="O52" s="13"/>
      <c r="P52" s="13">
        <v>0.39444444444444438</v>
      </c>
      <c r="Q52" s="13"/>
      <c r="R52" s="13"/>
      <c r="S52" s="13"/>
      <c r="T52" s="13">
        <v>0.4770833333333333</v>
      </c>
      <c r="U52" s="13"/>
      <c r="V52" s="13">
        <v>0.56041666666666656</v>
      </c>
      <c r="W52" s="13"/>
      <c r="X52" s="13">
        <v>0.59999999999999987</v>
      </c>
      <c r="Y52" s="13">
        <v>0.62291666666666656</v>
      </c>
      <c r="Z52" s="13">
        <v>0.6416666666666665</v>
      </c>
      <c r="AA52" s="13">
        <v>0.66458333333333319</v>
      </c>
      <c r="AB52" s="13">
        <v>0.68333333333333324</v>
      </c>
      <c r="AC52" s="13">
        <v>0.70625000000000004</v>
      </c>
      <c r="AD52" s="13">
        <v>0.72499999999999987</v>
      </c>
      <c r="AE52" s="13">
        <f t="shared" si="27"/>
        <v>0.7208333333333331</v>
      </c>
      <c r="AF52" s="146">
        <v>0.74791666666666667</v>
      </c>
      <c r="AG52" s="146"/>
      <c r="AH52" s="13"/>
      <c r="AI52" s="146">
        <v>0.78263888888888877</v>
      </c>
      <c r="AJ52" s="150"/>
      <c r="AK52" s="13">
        <v>0.81180555555555556</v>
      </c>
      <c r="AL52" s="150">
        <v>0.80763888888888902</v>
      </c>
      <c r="AM52" s="13"/>
      <c r="AN52" s="146">
        <v>0.8486111111111112</v>
      </c>
      <c r="AO52" s="146"/>
      <c r="AP52" s="13"/>
      <c r="AQ52" s="13"/>
      <c r="AR52" s="13"/>
      <c r="AS52" s="13">
        <v>0.95763888888888882</v>
      </c>
      <c r="AT52" s="150">
        <f t="shared" si="28"/>
        <v>0.95555555555555549</v>
      </c>
      <c r="AU52" s="13"/>
      <c r="AV52" s="2"/>
      <c r="AW52" s="2">
        <v>0.28333333333333327</v>
      </c>
      <c r="AX52" s="2">
        <v>0.32499999999999996</v>
      </c>
      <c r="AY52" s="267">
        <v>0.34583333333333333</v>
      </c>
      <c r="AZ52" s="29"/>
      <c r="BA52" s="2">
        <v>0.39444444444444443</v>
      </c>
      <c r="BB52" s="2">
        <v>0.3916666666666665</v>
      </c>
      <c r="BC52" s="2"/>
      <c r="BD52" s="2"/>
      <c r="BE52" s="2">
        <v>0.4770833333333333</v>
      </c>
      <c r="BF52" s="2"/>
      <c r="BG52" s="2">
        <v>0.56041666666666656</v>
      </c>
      <c r="BH52" s="3"/>
      <c r="BI52" s="29"/>
      <c r="BJ52" s="2"/>
      <c r="BK52" s="2"/>
      <c r="BL52" s="2"/>
      <c r="BM52" s="3"/>
      <c r="BN52" s="267">
        <v>0.64374999999999993</v>
      </c>
      <c r="BO52" s="3"/>
      <c r="BP52" s="2"/>
      <c r="BQ52" s="29"/>
      <c r="BR52" s="2">
        <v>0.72708333333333319</v>
      </c>
      <c r="BS52" s="2"/>
      <c r="BT52" s="3"/>
      <c r="BU52" s="29"/>
      <c r="BV52" s="2"/>
      <c r="BW52" s="2"/>
      <c r="BX52" s="146">
        <v>0.81180555555555556</v>
      </c>
      <c r="BY52" s="2"/>
      <c r="BZ52" s="2"/>
      <c r="CA52" s="2"/>
      <c r="CB52" s="2"/>
      <c r="CC52" s="2"/>
      <c r="CD52" s="3"/>
      <c r="CE52" s="3">
        <v>0.95624999999999993</v>
      </c>
      <c r="CF52" s="150">
        <v>0.95416666666666661</v>
      </c>
      <c r="CG52" s="2"/>
    </row>
    <row r="53" spans="2:85">
      <c r="B53" s="30" t="s">
        <v>12</v>
      </c>
      <c r="C53" s="1"/>
      <c r="D53" s="1"/>
      <c r="E53" s="1"/>
      <c r="F53" s="1">
        <v>0.27777777777777779</v>
      </c>
      <c r="G53" s="1"/>
      <c r="H53" s="1"/>
      <c r="I53" s="1">
        <v>0.32291666666666669</v>
      </c>
      <c r="J53" s="151">
        <v>0.32499999999999984</v>
      </c>
      <c r="K53" s="151">
        <f t="shared" si="0"/>
        <v>0.32847222222222205</v>
      </c>
      <c r="L53" s="1"/>
      <c r="M53" s="1"/>
      <c r="N53" s="1"/>
      <c r="O53" s="1"/>
      <c r="P53" s="1">
        <v>0.39513888888888882</v>
      </c>
      <c r="Q53" s="1"/>
      <c r="R53" s="1"/>
      <c r="S53" s="1"/>
      <c r="T53" s="1">
        <v>0.47777777777777775</v>
      </c>
      <c r="U53" s="1"/>
      <c r="V53" s="1">
        <v>0.56111111111111112</v>
      </c>
      <c r="W53" s="1"/>
      <c r="X53" s="1">
        <v>0.60069444444444431</v>
      </c>
      <c r="Y53" s="1">
        <v>0.62361111111111112</v>
      </c>
      <c r="Z53" s="1">
        <v>0.64236111111111094</v>
      </c>
      <c r="AA53" s="1">
        <v>0.66527777777777775</v>
      </c>
      <c r="AB53" s="1">
        <v>0.68402777777777768</v>
      </c>
      <c r="AC53" s="1">
        <v>0.70694444444444438</v>
      </c>
      <c r="AD53" s="1">
        <v>0.72569444444444431</v>
      </c>
      <c r="AE53" s="1">
        <f t="shared" si="27"/>
        <v>0.72152777777777755</v>
      </c>
      <c r="AF53" s="145">
        <v>0.74861111111111101</v>
      </c>
      <c r="AG53" s="145"/>
      <c r="AH53" s="1"/>
      <c r="AI53" s="145">
        <v>0.78333333333333333</v>
      </c>
      <c r="AJ53" s="151"/>
      <c r="AK53" s="1">
        <v>0.8125</v>
      </c>
      <c r="AL53" s="151">
        <v>0.80833333333333346</v>
      </c>
      <c r="AM53" s="1"/>
      <c r="AN53" s="145">
        <v>0.84930555555555554</v>
      </c>
      <c r="AO53" s="145"/>
      <c r="AP53" s="1"/>
      <c r="AQ53" s="1"/>
      <c r="AR53" s="1"/>
      <c r="AS53" s="1">
        <v>0.95833333333333337</v>
      </c>
      <c r="AT53" s="151">
        <f t="shared" si="28"/>
        <v>0.95624999999999993</v>
      </c>
      <c r="AU53" s="1"/>
      <c r="AV53" s="1"/>
      <c r="AW53" s="1">
        <v>0.28472222222222221</v>
      </c>
      <c r="AX53" s="1">
        <v>0.3263888888888889</v>
      </c>
      <c r="AY53" s="268">
        <v>0.34722222222222227</v>
      </c>
      <c r="AZ53" s="1"/>
      <c r="BA53" s="1">
        <v>0.39513888888888887</v>
      </c>
      <c r="BB53" s="1">
        <v>0.39236111111111083</v>
      </c>
      <c r="BC53" s="1"/>
      <c r="BD53" s="1"/>
      <c r="BE53" s="1">
        <v>0.47777777777777775</v>
      </c>
      <c r="BF53" s="1"/>
      <c r="BG53" s="1">
        <v>0.56111111111111112</v>
      </c>
      <c r="BH53" s="1"/>
      <c r="BI53" s="1"/>
      <c r="BJ53" s="1"/>
      <c r="BK53" s="1"/>
      <c r="BL53" s="1"/>
      <c r="BM53" s="1"/>
      <c r="BN53" s="268">
        <v>0.64444444444444449</v>
      </c>
      <c r="BO53" s="1"/>
      <c r="BP53" s="1"/>
      <c r="BQ53" s="1"/>
      <c r="BR53" s="1">
        <v>0.72777777777777775</v>
      </c>
      <c r="BS53" s="1"/>
      <c r="BT53" s="1"/>
      <c r="BU53" s="1"/>
      <c r="BV53" s="1"/>
      <c r="BW53" s="1"/>
      <c r="BX53" s="145">
        <v>0.8125</v>
      </c>
      <c r="BY53" s="1"/>
      <c r="BZ53" s="1"/>
      <c r="CA53" s="1"/>
      <c r="CB53" s="1"/>
      <c r="CC53" s="1"/>
      <c r="CD53" s="1"/>
      <c r="CE53" s="1">
        <v>0.95694444444444449</v>
      </c>
      <c r="CF53" s="151">
        <v>0.95486111111111105</v>
      </c>
      <c r="CG53" s="1"/>
    </row>
    <row r="55" spans="2:85">
      <c r="D55" s="256" t="s">
        <v>331</v>
      </c>
      <c r="I55" t="s">
        <v>351</v>
      </c>
      <c r="X55" s="256" t="s">
        <v>328</v>
      </c>
      <c r="AC55" s="256" t="s">
        <v>328</v>
      </c>
      <c r="AF55" s="256" t="s">
        <v>329</v>
      </c>
      <c r="AI55" s="256" t="s">
        <v>330</v>
      </c>
      <c r="AK55" s="256" t="s">
        <v>329</v>
      </c>
      <c r="AN55" s="256" t="s">
        <v>328</v>
      </c>
      <c r="AS55" s="256" t="s">
        <v>329</v>
      </c>
      <c r="AY55" s="256" t="s">
        <v>328</v>
      </c>
      <c r="BA55" s="256" t="s">
        <v>359</v>
      </c>
      <c r="BB55" s="256"/>
      <c r="BD55" s="256" t="s">
        <v>326</v>
      </c>
      <c r="BG55" s="256" t="s">
        <v>359</v>
      </c>
      <c r="BN55" s="256" t="s">
        <v>359</v>
      </c>
      <c r="BR55" s="256" t="s">
        <v>359</v>
      </c>
      <c r="BV55" s="156" t="s">
        <v>326</v>
      </c>
      <c r="BW55" s="156"/>
      <c r="BX55" s="70" t="s">
        <v>316</v>
      </c>
      <c r="BY55" s="70"/>
      <c r="CG55" s="70" t="s">
        <v>323</v>
      </c>
    </row>
    <row r="56" spans="2:85">
      <c r="J56" t="s">
        <v>352</v>
      </c>
      <c r="AF56" s="256" t="s">
        <v>328</v>
      </c>
      <c r="AN56" s="256" t="s">
        <v>330</v>
      </c>
      <c r="AS56" s="256" t="s">
        <v>330</v>
      </c>
      <c r="BA56" s="256" t="s">
        <v>358</v>
      </c>
      <c r="BB56" s="256"/>
      <c r="BG56" s="256" t="s">
        <v>360</v>
      </c>
      <c r="BX56" s="156" t="s">
        <v>317</v>
      </c>
      <c r="BY56" s="156"/>
      <c r="CG56" s="70" t="s">
        <v>333</v>
      </c>
    </row>
    <row r="57" spans="2:85">
      <c r="AF57" s="256" t="s">
        <v>330</v>
      </c>
      <c r="BX57" s="70" t="s">
        <v>319</v>
      </c>
      <c r="BY57" s="70"/>
    </row>
    <row r="58" spans="2:85">
      <c r="B58" s="316" t="s">
        <v>0</v>
      </c>
      <c r="C58" s="50"/>
      <c r="BX58" s="156" t="s">
        <v>326</v>
      </c>
      <c r="BY58" s="156"/>
    </row>
    <row r="59" spans="2:85">
      <c r="B59" s="316"/>
      <c r="C59" s="40"/>
    </row>
    <row r="60" spans="2:85">
      <c r="B60" s="316"/>
      <c r="C60" s="50"/>
    </row>
    <row r="63" spans="2:85">
      <c r="AZ63" s="46"/>
    </row>
    <row r="64" spans="2:85">
      <c r="C64" s="317" t="s">
        <v>87</v>
      </c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  <c r="AX64" s="46" t="s">
        <v>68</v>
      </c>
      <c r="AY64" s="46"/>
    </row>
    <row r="65" spans="3:28">
      <c r="C65" s="317"/>
      <c r="D65" s="317"/>
      <c r="E65" s="317"/>
      <c r="F65" s="317"/>
      <c r="G65" s="317"/>
      <c r="H65" s="317"/>
      <c r="I65" s="317"/>
      <c r="J65" s="317"/>
      <c r="K65" s="317"/>
      <c r="L65" s="317"/>
      <c r="M65" s="317"/>
      <c r="N65" s="317"/>
      <c r="O65" s="317"/>
      <c r="P65" s="317"/>
      <c r="Q65" s="317"/>
      <c r="R65" s="317"/>
      <c r="S65" s="317"/>
      <c r="T65" s="317"/>
      <c r="U65" s="317"/>
      <c r="V65" s="317"/>
      <c r="W65" s="317"/>
      <c r="X65" s="317"/>
      <c r="Y65" s="317"/>
      <c r="Z65" s="317"/>
      <c r="AA65" s="317"/>
      <c r="AB65" s="317"/>
    </row>
    <row r="66" spans="3:28">
      <c r="C66" s="317" t="s">
        <v>88</v>
      </c>
      <c r="D66" s="317"/>
      <c r="E66" s="317"/>
      <c r="F66" s="317"/>
      <c r="G66" s="317"/>
      <c r="H66" s="317"/>
      <c r="I66" s="317"/>
      <c r="J66" s="317"/>
      <c r="K66" s="317"/>
      <c r="L66" s="317"/>
      <c r="M66" s="317"/>
      <c r="N66" s="317"/>
      <c r="O66" s="317"/>
      <c r="P66" s="317"/>
      <c r="Q66" s="317"/>
      <c r="R66" s="317"/>
      <c r="S66" s="317"/>
      <c r="T66" s="317"/>
      <c r="U66" s="317"/>
      <c r="V66" s="317"/>
      <c r="W66" s="317"/>
      <c r="X66" s="317"/>
      <c r="Y66" s="317"/>
      <c r="Z66" s="317"/>
      <c r="AA66" s="317"/>
      <c r="AB66" s="317"/>
    </row>
    <row r="67" spans="3:28">
      <c r="C67" s="317"/>
      <c r="D67" s="317"/>
      <c r="E67" s="317"/>
      <c r="F67" s="317"/>
      <c r="G67" s="317"/>
      <c r="H67" s="317"/>
      <c r="I67" s="317"/>
      <c r="J67" s="317"/>
      <c r="K67" s="317"/>
      <c r="L67" s="317"/>
      <c r="M67" s="317"/>
      <c r="N67" s="317"/>
      <c r="O67" s="317"/>
      <c r="P67" s="317"/>
      <c r="Q67" s="317"/>
      <c r="R67" s="317"/>
      <c r="S67" s="317"/>
      <c r="T67" s="317"/>
      <c r="U67" s="317"/>
      <c r="V67" s="317"/>
      <c r="W67" s="317"/>
      <c r="X67" s="317"/>
      <c r="Y67" s="317"/>
      <c r="Z67" s="317"/>
      <c r="AA67" s="317"/>
      <c r="AB67" s="317"/>
    </row>
    <row r="69" spans="3:28">
      <c r="C69" s="81" t="s">
        <v>89</v>
      </c>
    </row>
  </sheetData>
  <mergeCells count="3">
    <mergeCell ref="B58:B60"/>
    <mergeCell ref="C64:AB65"/>
    <mergeCell ref="C66:AB67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EA85-285B-4AD5-A17A-88DA8C8655B8}">
  <sheetPr codeName="Munka4">
    <tabColor rgb="FFFFFF00"/>
  </sheetPr>
  <dimension ref="A1:CG64"/>
  <sheetViews>
    <sheetView zoomScale="70" zoomScaleNormal="70" workbookViewId="0">
      <selection activeCell="B9" sqref="B9"/>
    </sheetView>
  </sheetViews>
  <sheetFormatPr defaultRowHeight="15"/>
  <cols>
    <col min="1" max="1" width="13.7109375" bestFit="1" customWidth="1"/>
    <col min="2" max="2" width="47.28515625" customWidth="1"/>
    <col min="3" max="68" width="6.7109375" customWidth="1"/>
    <col min="69" max="83" width="6.28515625" customWidth="1"/>
  </cols>
  <sheetData>
    <row r="1" spans="1:85" ht="24">
      <c r="A1" s="12" t="s">
        <v>357</v>
      </c>
      <c r="B1" s="11" t="s">
        <v>74</v>
      </c>
      <c r="C1" s="10"/>
      <c r="D1" s="10"/>
      <c r="E1" s="10"/>
      <c r="F1" s="10"/>
      <c r="G1" s="10"/>
      <c r="H1" s="10"/>
      <c r="I1" s="77"/>
      <c r="J1" s="77"/>
      <c r="K1" s="77"/>
    </row>
    <row r="2" spans="1:85" s="16" customFormat="1" ht="20.100000000000001" customHeight="1">
      <c r="B2" s="9" t="s">
        <v>2</v>
      </c>
      <c r="C2" s="9" t="s">
        <v>3</v>
      </c>
      <c r="D2" s="20"/>
      <c r="E2" s="20"/>
      <c r="F2" s="10"/>
      <c r="G2" s="10"/>
      <c r="H2" s="10"/>
      <c r="I2" s="252"/>
      <c r="J2" s="10"/>
      <c r="K2" s="10"/>
      <c r="L2" s="147"/>
      <c r="M2" s="147"/>
      <c r="N2" s="230" t="s">
        <v>338</v>
      </c>
      <c r="O2" s="10"/>
      <c r="P2" s="10"/>
      <c r="Q2" s="10"/>
      <c r="R2" s="10"/>
      <c r="S2" s="147"/>
      <c r="T2" s="147"/>
      <c r="U2" s="10"/>
      <c r="V2" s="10"/>
      <c r="W2" s="10"/>
      <c r="X2" s="147"/>
      <c r="Y2" s="10"/>
      <c r="Z2" s="9" t="s">
        <v>3</v>
      </c>
      <c r="AA2" s="147"/>
      <c r="AB2" s="10"/>
      <c r="AC2" s="147"/>
      <c r="AD2" s="10"/>
      <c r="AE2" s="10"/>
      <c r="AF2" s="149"/>
      <c r="AG2" s="149"/>
      <c r="AH2" s="149"/>
      <c r="AI2" s="149"/>
      <c r="AJ2" s="149"/>
      <c r="AK2" s="149"/>
      <c r="AL2" s="149"/>
      <c r="AM2" s="149"/>
      <c r="AN2" s="10"/>
      <c r="AO2" s="147"/>
      <c r="AP2" s="147"/>
      <c r="AQ2" s="147"/>
      <c r="AR2" s="147"/>
      <c r="AS2" s="147"/>
      <c r="AT2" s="166" t="s">
        <v>4</v>
      </c>
      <c r="AU2" s="102"/>
      <c r="AV2" s="102"/>
      <c r="AW2" s="102"/>
      <c r="AX2" s="102"/>
      <c r="AY2" s="102"/>
      <c r="AZ2" s="205"/>
      <c r="BA2" s="158"/>
      <c r="BB2" s="158"/>
      <c r="BC2" s="158"/>
      <c r="BD2" s="102"/>
      <c r="BE2" s="102"/>
      <c r="BF2" s="205"/>
      <c r="BG2" s="102"/>
      <c r="BH2" s="147"/>
      <c r="BI2" s="147"/>
      <c r="BJ2" s="158"/>
      <c r="BK2" s="158"/>
      <c r="BL2" s="158"/>
      <c r="BM2" s="102"/>
      <c r="BN2" s="102"/>
      <c r="BO2" s="10"/>
      <c r="BP2" s="158"/>
      <c r="BQ2" s="147"/>
      <c r="BR2" s="147"/>
      <c r="BS2" s="158"/>
      <c r="BT2" s="158"/>
      <c r="BU2" s="166" t="s">
        <v>4</v>
      </c>
      <c r="BV2" s="167"/>
      <c r="BW2" s="158"/>
      <c r="BX2" s="158"/>
      <c r="BY2" s="10"/>
      <c r="BZ2" s="158"/>
      <c r="CA2" s="147"/>
      <c r="CB2" s="158"/>
      <c r="CC2" s="158"/>
      <c r="CD2" s="167"/>
      <c r="CE2" s="167"/>
    </row>
    <row r="3" spans="1:85">
      <c r="B3" s="21"/>
      <c r="C3" s="22">
        <v>4</v>
      </c>
      <c r="D3" s="22">
        <v>4</v>
      </c>
      <c r="E3" s="14">
        <v>6235</v>
      </c>
      <c r="F3" s="22">
        <v>4</v>
      </c>
      <c r="G3" s="24">
        <v>14</v>
      </c>
      <c r="H3" s="14">
        <v>6245</v>
      </c>
      <c r="I3" s="22">
        <v>4</v>
      </c>
      <c r="J3" s="14">
        <v>6243</v>
      </c>
      <c r="K3" s="14">
        <v>1667</v>
      </c>
      <c r="L3" s="141">
        <v>14</v>
      </c>
      <c r="M3" s="142">
        <v>14</v>
      </c>
      <c r="N3" s="233">
        <v>14</v>
      </c>
      <c r="O3" s="24"/>
      <c r="P3" s="24">
        <v>14</v>
      </c>
      <c r="Q3" s="22">
        <v>4</v>
      </c>
      <c r="R3" s="24">
        <v>14</v>
      </c>
      <c r="S3" s="141">
        <v>4</v>
      </c>
      <c r="T3" s="142">
        <v>4</v>
      </c>
      <c r="U3" s="22">
        <v>4</v>
      </c>
      <c r="V3" s="24">
        <v>14</v>
      </c>
      <c r="W3" s="22">
        <v>4</v>
      </c>
      <c r="X3" s="24">
        <v>14</v>
      </c>
      <c r="Y3" s="24">
        <v>14</v>
      </c>
      <c r="Z3" s="24">
        <v>14</v>
      </c>
      <c r="AA3" s="24">
        <v>14</v>
      </c>
      <c r="AB3" s="24">
        <v>14</v>
      </c>
      <c r="AC3" s="24">
        <v>14</v>
      </c>
      <c r="AD3" s="141">
        <v>14</v>
      </c>
      <c r="AE3" s="142">
        <v>14</v>
      </c>
      <c r="AF3" s="141">
        <v>14</v>
      </c>
      <c r="AG3" s="142">
        <v>14</v>
      </c>
      <c r="AH3" s="141">
        <v>14</v>
      </c>
      <c r="AI3" s="142">
        <v>14</v>
      </c>
      <c r="AJ3" s="141">
        <v>14</v>
      </c>
      <c r="AK3" s="142">
        <v>14</v>
      </c>
      <c r="AL3" s="141">
        <v>14</v>
      </c>
      <c r="AM3" s="142">
        <v>14</v>
      </c>
      <c r="AN3" s="14">
        <v>6235</v>
      </c>
      <c r="AO3" s="141">
        <v>4</v>
      </c>
      <c r="AP3" s="142">
        <v>4</v>
      </c>
      <c r="AQ3" s="22">
        <v>4</v>
      </c>
      <c r="AR3" s="141">
        <v>14</v>
      </c>
      <c r="AS3" s="142">
        <v>14</v>
      </c>
      <c r="AT3" s="163">
        <v>4</v>
      </c>
      <c r="AU3" s="14">
        <v>6245</v>
      </c>
      <c r="AV3" s="24">
        <v>14</v>
      </c>
      <c r="AW3" s="14">
        <v>6245</v>
      </c>
      <c r="AX3" s="14">
        <v>1667</v>
      </c>
      <c r="AY3" s="24">
        <v>14</v>
      </c>
      <c r="AZ3" s="144">
        <v>14</v>
      </c>
      <c r="BA3" s="141">
        <v>14</v>
      </c>
      <c r="BB3" s="142">
        <v>14</v>
      </c>
      <c r="BC3" s="142">
        <v>14</v>
      </c>
      <c r="BD3" s="141">
        <v>4</v>
      </c>
      <c r="BE3" s="142">
        <v>4</v>
      </c>
      <c r="BF3" s="24">
        <v>14</v>
      </c>
      <c r="BG3" s="14">
        <v>6245</v>
      </c>
      <c r="BH3" s="141">
        <v>4</v>
      </c>
      <c r="BI3" s="142">
        <v>4</v>
      </c>
      <c r="BJ3" s="141">
        <v>14</v>
      </c>
      <c r="BK3" s="142">
        <v>14</v>
      </c>
      <c r="BL3" s="142">
        <v>14</v>
      </c>
      <c r="BM3" s="141">
        <v>4</v>
      </c>
      <c r="BN3" s="142">
        <v>4</v>
      </c>
      <c r="BO3" s="14">
        <v>6245</v>
      </c>
      <c r="BP3" s="144">
        <v>14</v>
      </c>
      <c r="BQ3" s="141">
        <v>4</v>
      </c>
      <c r="BR3" s="142">
        <v>4</v>
      </c>
      <c r="BS3" s="141">
        <v>14</v>
      </c>
      <c r="BT3" s="142">
        <v>14</v>
      </c>
      <c r="BU3" s="141">
        <v>4</v>
      </c>
      <c r="BV3" s="142">
        <v>4</v>
      </c>
      <c r="BW3" s="141">
        <v>14</v>
      </c>
      <c r="BX3" s="142">
        <v>14</v>
      </c>
      <c r="BY3" s="14">
        <v>6240</v>
      </c>
      <c r="BZ3" s="22">
        <v>4</v>
      </c>
      <c r="CA3" s="144">
        <v>4</v>
      </c>
      <c r="CB3" s="141">
        <v>14</v>
      </c>
      <c r="CC3" s="142">
        <v>14</v>
      </c>
      <c r="CD3" s="141">
        <v>4</v>
      </c>
      <c r="CE3" s="142">
        <v>4</v>
      </c>
    </row>
    <row r="4" spans="1:85">
      <c r="B4" s="25"/>
      <c r="C4" s="26"/>
      <c r="D4" s="26"/>
      <c r="E4" s="26"/>
      <c r="F4" s="26"/>
      <c r="G4" s="18" t="s">
        <v>75</v>
      </c>
      <c r="H4" s="26"/>
      <c r="I4" s="26" t="s">
        <v>142</v>
      </c>
      <c r="J4" s="26" t="s">
        <v>142</v>
      </c>
      <c r="K4" s="26"/>
      <c r="L4" s="26"/>
      <c r="M4" s="232" t="s">
        <v>7</v>
      </c>
      <c r="N4" s="232" t="s">
        <v>6</v>
      </c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18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154"/>
      <c r="AS4" s="154"/>
      <c r="AT4" s="15" t="s">
        <v>67</v>
      </c>
      <c r="AU4" s="15" t="s">
        <v>70</v>
      </c>
      <c r="AV4" s="26"/>
      <c r="AW4" s="15" t="s">
        <v>67</v>
      </c>
      <c r="AX4" s="15"/>
      <c r="AY4" s="26"/>
      <c r="AZ4" s="26"/>
      <c r="BA4" s="26"/>
      <c r="BB4" s="26"/>
      <c r="BC4" s="26"/>
      <c r="BD4" s="15" t="s">
        <v>67</v>
      </c>
      <c r="BE4" s="15" t="s">
        <v>67</v>
      </c>
      <c r="BF4" s="26"/>
      <c r="BG4" s="15" t="s">
        <v>70</v>
      </c>
      <c r="BH4" s="26"/>
      <c r="BI4" s="26"/>
      <c r="BJ4" s="26"/>
      <c r="BK4" s="204" t="s">
        <v>67</v>
      </c>
      <c r="BL4" s="204" t="s">
        <v>70</v>
      </c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15" t="s">
        <v>67</v>
      </c>
      <c r="CC4" s="15" t="s">
        <v>67</v>
      </c>
      <c r="CD4" s="15" t="s">
        <v>70</v>
      </c>
      <c r="CE4" s="15" t="s">
        <v>9</v>
      </c>
    </row>
    <row r="5" spans="1:85">
      <c r="B5" s="5" t="s">
        <v>61</v>
      </c>
      <c r="C5" s="13"/>
      <c r="D5" s="13"/>
      <c r="E5" s="13"/>
      <c r="F5" s="13"/>
      <c r="G5" s="13">
        <v>0.25347222222222227</v>
      </c>
      <c r="H5" s="13"/>
      <c r="I5" s="28"/>
      <c r="J5" s="28"/>
      <c r="K5" s="13"/>
      <c r="L5" s="13">
        <v>0.2986111111111111</v>
      </c>
      <c r="M5" s="13">
        <v>0.2986111111111111</v>
      </c>
      <c r="N5" s="13">
        <f t="shared" ref="N5:N51" si="0">IF(M5="S","S",M5+5/1440)</f>
        <v>0.30208333333333331</v>
      </c>
      <c r="O5" s="13"/>
      <c r="P5" s="13">
        <v>0.36388888888888887</v>
      </c>
      <c r="Q5" s="13"/>
      <c r="R5" s="13">
        <v>0.44791666666666669</v>
      </c>
      <c r="S5" s="13"/>
      <c r="T5" s="13"/>
      <c r="U5" s="13"/>
      <c r="V5" s="13">
        <v>0.53125</v>
      </c>
      <c r="W5" s="13"/>
      <c r="X5" s="13">
        <v>0.5708333333333333</v>
      </c>
      <c r="Y5" s="13">
        <v>0.59375</v>
      </c>
      <c r="Z5" s="13">
        <v>0.61249999999999993</v>
      </c>
      <c r="AA5" s="13">
        <v>0.63541666666666663</v>
      </c>
      <c r="AB5" s="13">
        <v>0.65416666666666667</v>
      </c>
      <c r="AC5" s="13">
        <v>0.67708333333333337</v>
      </c>
      <c r="AD5" s="13">
        <v>0.6958333333333333</v>
      </c>
      <c r="AE5" s="13">
        <v>0.6958333333333333</v>
      </c>
      <c r="AF5" s="13">
        <v>0.71875</v>
      </c>
      <c r="AG5" s="13">
        <v>0.71875</v>
      </c>
      <c r="AH5" s="13">
        <v>0.75347222222222221</v>
      </c>
      <c r="AI5" s="13">
        <v>0.75347222222222221</v>
      </c>
      <c r="AJ5" s="13">
        <v>0.78263888888888899</v>
      </c>
      <c r="AK5" s="13">
        <v>0.78263888888888899</v>
      </c>
      <c r="AL5" s="13">
        <v>0.81944444444444453</v>
      </c>
      <c r="AM5" s="13">
        <v>0.81944444444444453</v>
      </c>
      <c r="AN5" s="13"/>
      <c r="AO5" s="13"/>
      <c r="AP5" s="13"/>
      <c r="AQ5" s="13"/>
      <c r="AR5" s="13">
        <v>0.92708333333333337</v>
      </c>
      <c r="AS5" s="13">
        <v>0.92708333333333337</v>
      </c>
      <c r="AT5" s="152"/>
      <c r="AU5" s="29"/>
      <c r="AV5" s="2">
        <v>0.26041666666666669</v>
      </c>
      <c r="AW5" s="3"/>
      <c r="AX5" s="2"/>
      <c r="AY5" s="2">
        <v>0.30208333333333331</v>
      </c>
      <c r="AZ5" s="2">
        <v>0.32083333333333336</v>
      </c>
      <c r="BA5" s="2">
        <v>0.36388888888888887</v>
      </c>
      <c r="BB5" s="2">
        <v>0.36388888888888887</v>
      </c>
      <c r="BC5" s="2">
        <v>0.36458333333333331</v>
      </c>
      <c r="BD5" s="3"/>
      <c r="BE5" s="3"/>
      <c r="BF5" s="2">
        <v>0.44791666666666669</v>
      </c>
      <c r="BG5" s="29"/>
      <c r="BH5" s="3"/>
      <c r="BI5" s="29"/>
      <c r="BJ5" s="2">
        <v>0.53125</v>
      </c>
      <c r="BK5" s="3">
        <v>0.53125</v>
      </c>
      <c r="BL5" s="29">
        <v>0.53125</v>
      </c>
      <c r="BM5" s="2"/>
      <c r="BN5" s="2"/>
      <c r="BO5" s="2"/>
      <c r="BP5" s="2">
        <v>0.61458333333333337</v>
      </c>
      <c r="BQ5" s="2"/>
      <c r="BR5" s="29"/>
      <c r="BS5" s="2">
        <v>0.69791666666666663</v>
      </c>
      <c r="BT5" s="2">
        <v>0.69791666666666663</v>
      </c>
      <c r="BU5" s="3"/>
      <c r="BV5" s="29"/>
      <c r="BW5" s="2">
        <v>0.78263888888888899</v>
      </c>
      <c r="BX5" s="2">
        <v>0.78263888888888899</v>
      </c>
      <c r="BY5" s="2"/>
      <c r="BZ5" s="2"/>
      <c r="CA5" s="2"/>
      <c r="CB5" s="3">
        <v>0.92361111111111116</v>
      </c>
      <c r="CC5" s="3">
        <v>0.92361111111111116</v>
      </c>
      <c r="CD5" s="29"/>
      <c r="CE5" s="168"/>
      <c r="CF5" s="58"/>
      <c r="CG5" s="179"/>
    </row>
    <row r="6" spans="1:85">
      <c r="B6" s="7" t="s">
        <v>76</v>
      </c>
      <c r="C6" s="1"/>
      <c r="D6" s="1"/>
      <c r="E6" s="1"/>
      <c r="F6" s="1"/>
      <c r="G6" s="1" t="s">
        <v>18</v>
      </c>
      <c r="H6" s="1"/>
      <c r="I6" s="1"/>
      <c r="J6" s="1"/>
      <c r="K6" s="1"/>
      <c r="L6" s="1" t="s">
        <v>18</v>
      </c>
      <c r="M6" s="151">
        <f t="shared" ref="M6:M9" si="1">M5+P6-P5</f>
        <v>0.29930555555555555</v>
      </c>
      <c r="N6" s="151">
        <f t="shared" si="0"/>
        <v>0.30277777777777776</v>
      </c>
      <c r="O6" s="1"/>
      <c r="P6" s="1">
        <v>0.36458333333333331</v>
      </c>
      <c r="Q6" s="1"/>
      <c r="R6" s="1" t="s">
        <v>18</v>
      </c>
      <c r="S6" s="1"/>
      <c r="T6" s="1"/>
      <c r="U6" s="1"/>
      <c r="V6" s="1" t="s">
        <v>18</v>
      </c>
      <c r="W6" s="1"/>
      <c r="X6" s="1">
        <v>0.57152777777777775</v>
      </c>
      <c r="Y6" s="1" t="s">
        <v>18</v>
      </c>
      <c r="Z6" s="1">
        <v>0.61319444444444438</v>
      </c>
      <c r="AA6" s="1" t="s">
        <v>18</v>
      </c>
      <c r="AB6" s="1">
        <v>0.65486111111111112</v>
      </c>
      <c r="AC6" s="1" t="s">
        <v>18</v>
      </c>
      <c r="AD6" s="1">
        <v>0.69652777777777775</v>
      </c>
      <c r="AE6" s="1">
        <v>0.69652777777777775</v>
      </c>
      <c r="AF6" s="1" t="s">
        <v>18</v>
      </c>
      <c r="AG6" s="1" t="s">
        <v>18</v>
      </c>
      <c r="AH6" s="1" t="s">
        <v>18</v>
      </c>
      <c r="AI6" s="1" t="s">
        <v>18</v>
      </c>
      <c r="AJ6" s="1">
        <v>0.78333333333333344</v>
      </c>
      <c r="AK6" s="1">
        <v>0.78333333333333344</v>
      </c>
      <c r="AL6" s="1" t="s">
        <v>18</v>
      </c>
      <c r="AM6" s="1" t="s">
        <v>18</v>
      </c>
      <c r="AN6" s="1"/>
      <c r="AO6" s="1"/>
      <c r="AP6" s="1"/>
      <c r="AQ6" s="1"/>
      <c r="AR6" s="1" t="s">
        <v>18</v>
      </c>
      <c r="AS6" s="1" t="s">
        <v>18</v>
      </c>
      <c r="AT6" s="153"/>
      <c r="AU6" s="1"/>
      <c r="AV6" s="1" t="s">
        <v>18</v>
      </c>
      <c r="AW6" s="1"/>
      <c r="AX6" s="1"/>
      <c r="AY6" s="1" t="s">
        <v>18</v>
      </c>
      <c r="AZ6" s="1">
        <v>0.3215277777777778</v>
      </c>
      <c r="BA6" s="1">
        <v>0.36458333333333331</v>
      </c>
      <c r="BB6" s="1">
        <v>0.36458333333333331</v>
      </c>
      <c r="BC6" s="1" t="s">
        <v>18</v>
      </c>
      <c r="BD6" s="1"/>
      <c r="BE6" s="1"/>
      <c r="BF6" s="1" t="s">
        <v>18</v>
      </c>
      <c r="BG6" s="1"/>
      <c r="BH6" s="1"/>
      <c r="BI6" s="1"/>
      <c r="BJ6" s="1" t="s">
        <v>18</v>
      </c>
      <c r="BK6" s="1" t="s">
        <v>18</v>
      </c>
      <c r="BL6" s="1" t="s">
        <v>18</v>
      </c>
      <c r="BM6" s="1"/>
      <c r="BN6" s="1"/>
      <c r="BO6" s="1"/>
      <c r="BP6" s="1" t="s">
        <v>18</v>
      </c>
      <c r="BQ6" s="1"/>
      <c r="BR6" s="1"/>
      <c r="BS6" s="1" t="s">
        <v>18</v>
      </c>
      <c r="BT6" s="1" t="s">
        <v>18</v>
      </c>
      <c r="BU6" s="1"/>
      <c r="BV6" s="1"/>
      <c r="BW6" s="1">
        <v>0.78333333333333344</v>
      </c>
      <c r="BX6" s="1">
        <v>0.78333333333333344</v>
      </c>
      <c r="BY6" s="1"/>
      <c r="BZ6" s="1"/>
      <c r="CA6" s="1"/>
      <c r="CB6" s="1" t="s">
        <v>18</v>
      </c>
      <c r="CC6" s="1" t="s">
        <v>18</v>
      </c>
      <c r="CD6" s="1"/>
      <c r="CE6" s="118"/>
      <c r="CF6" s="58"/>
      <c r="CG6" s="61"/>
    </row>
    <row r="7" spans="1:85">
      <c r="B7" s="8" t="s">
        <v>77</v>
      </c>
      <c r="C7" s="13"/>
      <c r="D7" s="13"/>
      <c r="E7" s="13"/>
      <c r="F7" s="13"/>
      <c r="G7" s="13" t="s">
        <v>18</v>
      </c>
      <c r="H7" s="13"/>
      <c r="I7" s="28"/>
      <c r="J7" s="28"/>
      <c r="K7" s="13"/>
      <c r="L7" s="13" t="s">
        <v>18</v>
      </c>
      <c r="M7" s="150">
        <f t="shared" si="1"/>
        <v>0.3</v>
      </c>
      <c r="N7" s="150">
        <f t="shared" si="0"/>
        <v>0.3034722222222222</v>
      </c>
      <c r="O7" s="13"/>
      <c r="P7" s="13">
        <v>0.36527777777777776</v>
      </c>
      <c r="Q7" s="13"/>
      <c r="R7" s="13" t="s">
        <v>18</v>
      </c>
      <c r="S7" s="13"/>
      <c r="T7" s="13"/>
      <c r="U7" s="13"/>
      <c r="V7" s="13" t="s">
        <v>18</v>
      </c>
      <c r="W7" s="13"/>
      <c r="X7" s="13">
        <v>0.57222222222222219</v>
      </c>
      <c r="Y7" s="13" t="s">
        <v>18</v>
      </c>
      <c r="Z7" s="13">
        <v>0.61388888888888882</v>
      </c>
      <c r="AA7" s="13" t="s">
        <v>18</v>
      </c>
      <c r="AB7" s="13">
        <v>0.65555555555555556</v>
      </c>
      <c r="AC7" s="13" t="s">
        <v>18</v>
      </c>
      <c r="AD7" s="13">
        <v>0.69722222222222219</v>
      </c>
      <c r="AE7" s="13">
        <v>0.69722222222222219</v>
      </c>
      <c r="AF7" s="13" t="s">
        <v>18</v>
      </c>
      <c r="AG7" s="13" t="s">
        <v>18</v>
      </c>
      <c r="AH7" s="13" t="s">
        <v>18</v>
      </c>
      <c r="AI7" s="13" t="s">
        <v>18</v>
      </c>
      <c r="AJ7" s="13">
        <v>0.78402777777777788</v>
      </c>
      <c r="AK7" s="13">
        <v>0.78402777777777788</v>
      </c>
      <c r="AL7" s="13" t="s">
        <v>18</v>
      </c>
      <c r="AM7" s="13" t="s">
        <v>18</v>
      </c>
      <c r="AN7" s="13"/>
      <c r="AO7" s="13"/>
      <c r="AP7" s="13"/>
      <c r="AQ7" s="13"/>
      <c r="AR7" s="13" t="s">
        <v>18</v>
      </c>
      <c r="AS7" s="13" t="s">
        <v>18</v>
      </c>
      <c r="AT7" s="152"/>
      <c r="AU7" s="29"/>
      <c r="AV7" s="2" t="s">
        <v>18</v>
      </c>
      <c r="AW7" s="3"/>
      <c r="AX7" s="2"/>
      <c r="AY7" s="2" t="s">
        <v>18</v>
      </c>
      <c r="AZ7" s="2">
        <v>0.32222222222222224</v>
      </c>
      <c r="BA7" s="2">
        <v>0.36527777777777776</v>
      </c>
      <c r="BB7" s="2">
        <v>0.36527777777777776</v>
      </c>
      <c r="BC7" s="2" t="s">
        <v>18</v>
      </c>
      <c r="BD7" s="3"/>
      <c r="BE7" s="3"/>
      <c r="BF7" s="2" t="s">
        <v>18</v>
      </c>
      <c r="BG7" s="29"/>
      <c r="BH7" s="3"/>
      <c r="BI7" s="29"/>
      <c r="BJ7" s="2" t="s">
        <v>18</v>
      </c>
      <c r="BK7" s="3" t="s">
        <v>18</v>
      </c>
      <c r="BL7" s="29" t="s">
        <v>18</v>
      </c>
      <c r="BM7" s="2"/>
      <c r="BN7" s="2"/>
      <c r="BO7" s="2"/>
      <c r="BP7" s="2" t="s">
        <v>18</v>
      </c>
      <c r="BQ7" s="2"/>
      <c r="BR7" s="29"/>
      <c r="BS7" s="2" t="s">
        <v>18</v>
      </c>
      <c r="BT7" s="2" t="s">
        <v>18</v>
      </c>
      <c r="BU7" s="3"/>
      <c r="BV7" s="29"/>
      <c r="BW7" s="2">
        <v>0.78402777777777788</v>
      </c>
      <c r="BX7" s="2">
        <v>0.78402777777777788</v>
      </c>
      <c r="BY7" s="2"/>
      <c r="BZ7" s="2"/>
      <c r="CA7" s="2"/>
      <c r="CB7" s="3" t="s">
        <v>18</v>
      </c>
      <c r="CC7" s="3" t="s">
        <v>18</v>
      </c>
      <c r="CD7" s="29"/>
      <c r="CE7" s="168"/>
      <c r="CF7" s="58"/>
      <c r="CG7" s="61"/>
    </row>
    <row r="8" spans="1:85">
      <c r="B8" s="7" t="s">
        <v>78</v>
      </c>
      <c r="C8" s="1"/>
      <c r="D8" s="1"/>
      <c r="E8" s="1"/>
      <c r="F8" s="1"/>
      <c r="G8" s="1" t="s">
        <v>18</v>
      </c>
      <c r="H8" s="1"/>
      <c r="I8" s="1"/>
      <c r="J8" s="1"/>
      <c r="K8" s="1"/>
      <c r="L8" s="1" t="s">
        <v>18</v>
      </c>
      <c r="M8" s="151">
        <f t="shared" si="1"/>
        <v>0.30069444444444443</v>
      </c>
      <c r="N8" s="151">
        <f t="shared" si="0"/>
        <v>0.30416666666666664</v>
      </c>
      <c r="O8" s="1"/>
      <c r="P8" s="1">
        <v>0.3659722222222222</v>
      </c>
      <c r="Q8" s="1"/>
      <c r="R8" s="1" t="s">
        <v>18</v>
      </c>
      <c r="S8" s="1"/>
      <c r="T8" s="1"/>
      <c r="U8" s="1"/>
      <c r="V8" s="1" t="s">
        <v>18</v>
      </c>
      <c r="W8" s="1"/>
      <c r="X8" s="1">
        <v>0.57291666666666663</v>
      </c>
      <c r="Y8" s="1" t="s">
        <v>18</v>
      </c>
      <c r="Z8" s="1">
        <v>0.61458333333333326</v>
      </c>
      <c r="AA8" s="1" t="s">
        <v>18</v>
      </c>
      <c r="AB8" s="1">
        <v>0.65625</v>
      </c>
      <c r="AC8" s="1" t="s">
        <v>18</v>
      </c>
      <c r="AD8" s="1">
        <v>0.69791666666666663</v>
      </c>
      <c r="AE8" s="1">
        <v>0.69791666666666663</v>
      </c>
      <c r="AF8" s="1" t="s">
        <v>18</v>
      </c>
      <c r="AG8" s="1" t="s">
        <v>18</v>
      </c>
      <c r="AH8" s="1" t="s">
        <v>18</v>
      </c>
      <c r="AI8" s="1" t="s">
        <v>18</v>
      </c>
      <c r="AJ8" s="1">
        <v>0.78472222222222232</v>
      </c>
      <c r="AK8" s="1">
        <v>0.78472222222222232</v>
      </c>
      <c r="AL8" s="1" t="s">
        <v>18</v>
      </c>
      <c r="AM8" s="1" t="s">
        <v>18</v>
      </c>
      <c r="AN8" s="1"/>
      <c r="AO8" s="1"/>
      <c r="AP8" s="1"/>
      <c r="AQ8" s="1"/>
      <c r="AR8" s="1" t="s">
        <v>18</v>
      </c>
      <c r="AS8" s="1" t="s">
        <v>18</v>
      </c>
      <c r="AT8" s="153"/>
      <c r="AU8" s="1"/>
      <c r="AV8" s="1" t="s">
        <v>18</v>
      </c>
      <c r="AW8" s="1"/>
      <c r="AX8" s="1"/>
      <c r="AY8" s="1" t="s">
        <v>18</v>
      </c>
      <c r="AZ8" s="1">
        <v>0.32291666666666669</v>
      </c>
      <c r="BA8" s="1">
        <v>0.3659722222222222</v>
      </c>
      <c r="BB8" s="1">
        <v>0.3659722222222222</v>
      </c>
      <c r="BC8" s="1" t="s">
        <v>18</v>
      </c>
      <c r="BD8" s="1"/>
      <c r="BE8" s="1"/>
      <c r="BF8" s="1" t="s">
        <v>18</v>
      </c>
      <c r="BG8" s="1"/>
      <c r="BH8" s="1"/>
      <c r="BI8" s="1"/>
      <c r="BJ8" s="1" t="s">
        <v>18</v>
      </c>
      <c r="BK8" s="1" t="s">
        <v>18</v>
      </c>
      <c r="BL8" s="1" t="s">
        <v>18</v>
      </c>
      <c r="BM8" s="1"/>
      <c r="BN8" s="1"/>
      <c r="BO8" s="1"/>
      <c r="BP8" s="1" t="s">
        <v>18</v>
      </c>
      <c r="BQ8" s="1"/>
      <c r="BR8" s="1"/>
      <c r="BS8" s="1" t="s">
        <v>18</v>
      </c>
      <c r="BT8" s="1" t="s">
        <v>18</v>
      </c>
      <c r="BU8" s="1"/>
      <c r="BV8" s="1"/>
      <c r="BW8" s="1">
        <v>0.78472222222222232</v>
      </c>
      <c r="BX8" s="1">
        <v>0.78472222222222232</v>
      </c>
      <c r="BY8" s="1"/>
      <c r="BZ8" s="1"/>
      <c r="CA8" s="1"/>
      <c r="CB8" s="1" t="s">
        <v>18</v>
      </c>
      <c r="CC8" s="1" t="s">
        <v>18</v>
      </c>
      <c r="CD8" s="1"/>
      <c r="CE8" s="118"/>
      <c r="CF8" s="58"/>
      <c r="CG8" s="61"/>
    </row>
    <row r="9" spans="1:85">
      <c r="B9" s="5" t="s">
        <v>79</v>
      </c>
      <c r="C9" s="13"/>
      <c r="D9" s="13"/>
      <c r="E9" s="13"/>
      <c r="F9" s="13"/>
      <c r="G9" s="13" t="s">
        <v>18</v>
      </c>
      <c r="H9" s="13"/>
      <c r="I9" s="28"/>
      <c r="J9" s="28"/>
      <c r="K9" s="13"/>
      <c r="L9" s="13" t="s">
        <v>18</v>
      </c>
      <c r="M9" s="150">
        <f t="shared" si="1"/>
        <v>0.30208333333333331</v>
      </c>
      <c r="N9" s="150">
        <f t="shared" si="0"/>
        <v>0.30555555555555552</v>
      </c>
      <c r="O9" s="13"/>
      <c r="P9" s="13">
        <v>0.36736111111111108</v>
      </c>
      <c r="Q9" s="13"/>
      <c r="R9" s="13" t="s">
        <v>18</v>
      </c>
      <c r="S9" s="13"/>
      <c r="T9" s="13"/>
      <c r="U9" s="13"/>
      <c r="V9" s="13" t="s">
        <v>18</v>
      </c>
      <c r="W9" s="13"/>
      <c r="X9" s="13">
        <v>0.57430555555555551</v>
      </c>
      <c r="Y9" s="13" t="s">
        <v>18</v>
      </c>
      <c r="Z9" s="13">
        <v>0.61597222222222214</v>
      </c>
      <c r="AA9" s="13" t="s">
        <v>18</v>
      </c>
      <c r="AB9" s="13">
        <v>0.65763888888888888</v>
      </c>
      <c r="AC9" s="13" t="s">
        <v>18</v>
      </c>
      <c r="AD9" s="13">
        <v>0.69930555555555551</v>
      </c>
      <c r="AE9" s="13">
        <v>0.69930555555555551</v>
      </c>
      <c r="AF9" s="13" t="s">
        <v>18</v>
      </c>
      <c r="AG9" s="13" t="s">
        <v>18</v>
      </c>
      <c r="AH9" s="13" t="s">
        <v>18</v>
      </c>
      <c r="AI9" s="13" t="s">
        <v>18</v>
      </c>
      <c r="AJ9" s="13">
        <v>0.7861111111111112</v>
      </c>
      <c r="AK9" s="13">
        <v>0.7861111111111112</v>
      </c>
      <c r="AL9" s="13" t="s">
        <v>18</v>
      </c>
      <c r="AM9" s="13" t="s">
        <v>18</v>
      </c>
      <c r="AN9" s="13"/>
      <c r="AO9" s="13"/>
      <c r="AP9" s="13"/>
      <c r="AQ9" s="13"/>
      <c r="AR9" s="13" t="s">
        <v>18</v>
      </c>
      <c r="AS9" s="13" t="s">
        <v>18</v>
      </c>
      <c r="AT9" s="152"/>
      <c r="AU9" s="29"/>
      <c r="AV9" s="2" t="s">
        <v>18</v>
      </c>
      <c r="AW9" s="3"/>
      <c r="AX9" s="2"/>
      <c r="AY9" s="2" t="s">
        <v>18</v>
      </c>
      <c r="AZ9" s="2">
        <v>0.32430555555555557</v>
      </c>
      <c r="BA9" s="2">
        <v>0.36736111111111108</v>
      </c>
      <c r="BB9" s="2">
        <v>0.36736111111111108</v>
      </c>
      <c r="BC9" s="2" t="s">
        <v>18</v>
      </c>
      <c r="BD9" s="3"/>
      <c r="BE9" s="3"/>
      <c r="BF9" s="2" t="s">
        <v>18</v>
      </c>
      <c r="BG9" s="29"/>
      <c r="BH9" s="3"/>
      <c r="BI9" s="29"/>
      <c r="BJ9" s="2" t="s">
        <v>18</v>
      </c>
      <c r="BK9" s="3" t="s">
        <v>18</v>
      </c>
      <c r="BL9" s="29" t="s">
        <v>18</v>
      </c>
      <c r="BM9" s="2"/>
      <c r="BN9" s="2"/>
      <c r="BO9" s="2"/>
      <c r="BP9" s="2" t="s">
        <v>18</v>
      </c>
      <c r="BQ9" s="2"/>
      <c r="BR9" s="29"/>
      <c r="BS9" s="2" t="s">
        <v>18</v>
      </c>
      <c r="BT9" s="2" t="s">
        <v>18</v>
      </c>
      <c r="BU9" s="3"/>
      <c r="BV9" s="29"/>
      <c r="BW9" s="2">
        <v>0.7861111111111112</v>
      </c>
      <c r="BX9" s="2">
        <v>0.7861111111111112</v>
      </c>
      <c r="BY9" s="2"/>
      <c r="BZ9" s="2"/>
      <c r="CA9" s="2"/>
      <c r="CB9" s="3" t="s">
        <v>18</v>
      </c>
      <c r="CC9" s="3" t="s">
        <v>18</v>
      </c>
      <c r="CD9" s="29"/>
      <c r="CE9" s="168"/>
      <c r="CF9" s="58"/>
      <c r="CG9" s="61"/>
    </row>
    <row r="10" spans="1:85">
      <c r="B10" s="30" t="s">
        <v>50</v>
      </c>
      <c r="C10" s="1"/>
      <c r="D10" s="1"/>
      <c r="E10" s="1"/>
      <c r="F10" s="1"/>
      <c r="G10" s="1">
        <v>0.25486111111111109</v>
      </c>
      <c r="H10" s="1"/>
      <c r="I10" s="1"/>
      <c r="J10" s="1"/>
      <c r="K10" s="1"/>
      <c r="L10" s="1">
        <v>0.3</v>
      </c>
      <c r="M10" s="151" t="s">
        <v>18</v>
      </c>
      <c r="N10" s="151" t="str">
        <f t="shared" si="0"/>
        <v>S</v>
      </c>
      <c r="O10" s="1"/>
      <c r="P10" s="1" t="s">
        <v>18</v>
      </c>
      <c r="Q10" s="1"/>
      <c r="R10" s="1">
        <v>0.44930555555555557</v>
      </c>
      <c r="S10" s="1"/>
      <c r="T10" s="1"/>
      <c r="U10" s="1"/>
      <c r="V10" s="1">
        <v>0.53263888888888888</v>
      </c>
      <c r="W10" s="1"/>
      <c r="X10" s="1" t="s">
        <v>18</v>
      </c>
      <c r="Y10" s="1">
        <v>0.59513888888888888</v>
      </c>
      <c r="Z10" s="1" t="s">
        <v>18</v>
      </c>
      <c r="AA10" s="1">
        <v>0.63680555555555551</v>
      </c>
      <c r="AB10" s="1" t="s">
        <v>18</v>
      </c>
      <c r="AC10" s="1">
        <v>0.67847222222222214</v>
      </c>
      <c r="AD10" s="1" t="s">
        <v>18</v>
      </c>
      <c r="AE10" s="1" t="s">
        <v>18</v>
      </c>
      <c r="AF10" s="1">
        <v>0.72013888888888877</v>
      </c>
      <c r="AG10" s="1">
        <v>0.72013888888888877</v>
      </c>
      <c r="AH10" s="1">
        <v>0.75486111111111098</v>
      </c>
      <c r="AI10" s="1">
        <v>0.75486111111111098</v>
      </c>
      <c r="AJ10" s="1" t="s">
        <v>18</v>
      </c>
      <c r="AK10" s="1" t="s">
        <v>18</v>
      </c>
      <c r="AL10" s="1">
        <v>0.8208333333333333</v>
      </c>
      <c r="AM10" s="1">
        <v>0.8208333333333333</v>
      </c>
      <c r="AN10" s="1"/>
      <c r="AO10" s="1"/>
      <c r="AP10" s="1"/>
      <c r="AQ10" s="1"/>
      <c r="AR10" s="1">
        <v>0.92847222222222203</v>
      </c>
      <c r="AS10" s="1">
        <v>0.92847222222222203</v>
      </c>
      <c r="AT10" s="153"/>
      <c r="AU10" s="1"/>
      <c r="AV10" s="1">
        <v>0.26111111111111113</v>
      </c>
      <c r="AW10" s="1"/>
      <c r="AX10" s="1"/>
      <c r="AY10" s="1">
        <v>0.30277777777777776</v>
      </c>
      <c r="AZ10" s="1" t="s">
        <v>18</v>
      </c>
      <c r="BA10" s="1" t="s">
        <v>18</v>
      </c>
      <c r="BB10" s="1" t="s">
        <v>18</v>
      </c>
      <c r="BC10" s="1">
        <f>BC5+1/1440</f>
        <v>0.36527777777777776</v>
      </c>
      <c r="BD10" s="1"/>
      <c r="BE10" s="1"/>
      <c r="BF10" s="1">
        <v>0.44861111111111113</v>
      </c>
      <c r="BG10" s="1"/>
      <c r="BH10" s="1"/>
      <c r="BI10" s="1"/>
      <c r="BJ10" s="1">
        <v>0.53194444444444444</v>
      </c>
      <c r="BK10" s="1">
        <v>0.53194444444444444</v>
      </c>
      <c r="BL10" s="1">
        <v>0.53194444444444444</v>
      </c>
      <c r="BM10" s="1"/>
      <c r="BN10" s="1"/>
      <c r="BO10" s="1"/>
      <c r="BP10" s="1">
        <v>0.61527777777777781</v>
      </c>
      <c r="BQ10" s="1"/>
      <c r="BR10" s="1"/>
      <c r="BS10" s="1">
        <v>0.69861111111111107</v>
      </c>
      <c r="BT10" s="1">
        <v>0.69861111111111107</v>
      </c>
      <c r="BU10" s="1"/>
      <c r="BV10" s="1"/>
      <c r="BW10" s="1" t="s">
        <v>18</v>
      </c>
      <c r="BX10" s="1" t="s">
        <v>18</v>
      </c>
      <c r="BY10" s="1"/>
      <c r="BZ10" s="1"/>
      <c r="CA10" s="1"/>
      <c r="CB10" s="1">
        <v>0.9243055555555556</v>
      </c>
      <c r="CC10" s="1">
        <v>0.9243055555555556</v>
      </c>
      <c r="CD10" s="1"/>
      <c r="CE10" s="118"/>
      <c r="CF10" s="58"/>
      <c r="CG10" s="179"/>
    </row>
    <row r="11" spans="1:85">
      <c r="B11" s="8" t="s">
        <v>48</v>
      </c>
      <c r="C11" s="13"/>
      <c r="D11" s="13"/>
      <c r="E11" s="13"/>
      <c r="F11" s="13"/>
      <c r="G11" s="13">
        <v>0.25625000000000003</v>
      </c>
      <c r="H11" s="13"/>
      <c r="I11" s="28"/>
      <c r="J11" s="28"/>
      <c r="K11" s="13"/>
      <c r="L11" s="13">
        <v>0.30138888888888887</v>
      </c>
      <c r="M11" s="150">
        <f>M9+P11-P9</f>
        <v>0.3034722222222222</v>
      </c>
      <c r="N11" s="150">
        <f t="shared" si="0"/>
        <v>0.30694444444444441</v>
      </c>
      <c r="O11" s="13"/>
      <c r="P11" s="13">
        <v>0.36874999999999997</v>
      </c>
      <c r="Q11" s="13"/>
      <c r="R11" s="13">
        <v>0.45069444444444445</v>
      </c>
      <c r="S11" s="13"/>
      <c r="T11" s="13"/>
      <c r="U11" s="13"/>
      <c r="V11" s="13">
        <v>0.53402777777777777</v>
      </c>
      <c r="W11" s="13"/>
      <c r="X11" s="13">
        <v>0.5756944444444444</v>
      </c>
      <c r="Y11" s="13">
        <v>0.59652777777777777</v>
      </c>
      <c r="Z11" s="13">
        <v>0.61736111111111103</v>
      </c>
      <c r="AA11" s="13">
        <v>0.63819444444444462</v>
      </c>
      <c r="AB11" s="13">
        <v>0.65902777777777777</v>
      </c>
      <c r="AC11" s="13">
        <v>0.67986111111111125</v>
      </c>
      <c r="AD11" s="13">
        <v>0.7006944444444444</v>
      </c>
      <c r="AE11" s="13">
        <v>0.7006944444444444</v>
      </c>
      <c r="AF11" s="13">
        <v>0.72152777777777788</v>
      </c>
      <c r="AG11" s="13">
        <v>0.72152777777777788</v>
      </c>
      <c r="AH11" s="13">
        <v>0.75625000000000009</v>
      </c>
      <c r="AI11" s="13">
        <v>0.75625000000000009</v>
      </c>
      <c r="AJ11" s="13">
        <v>0.78750000000000009</v>
      </c>
      <c r="AK11" s="13">
        <v>0.78750000000000009</v>
      </c>
      <c r="AL11" s="13">
        <v>0.8222222222222223</v>
      </c>
      <c r="AM11" s="13">
        <v>0.8222222222222223</v>
      </c>
      <c r="AN11" s="13"/>
      <c r="AO11" s="13"/>
      <c r="AP11" s="13"/>
      <c r="AQ11" s="13"/>
      <c r="AR11" s="13">
        <v>0.92986111111111114</v>
      </c>
      <c r="AS11" s="13">
        <v>0.92986111111111114</v>
      </c>
      <c r="AT11" s="152"/>
      <c r="AU11" s="29"/>
      <c r="AV11" s="2">
        <v>0.26250000000000001</v>
      </c>
      <c r="AW11" s="3"/>
      <c r="AX11" s="2"/>
      <c r="AY11" s="2">
        <v>0.30416666666666664</v>
      </c>
      <c r="AZ11" s="2">
        <v>0.32569444444444445</v>
      </c>
      <c r="BA11" s="2">
        <v>0.36874999999999997</v>
      </c>
      <c r="BB11" s="2">
        <v>0.36874999999999997</v>
      </c>
      <c r="BC11" s="2">
        <f>BC10+2/1440</f>
        <v>0.36666666666666664</v>
      </c>
      <c r="BD11" s="3"/>
      <c r="BE11" s="3"/>
      <c r="BF11" s="2">
        <v>0.45</v>
      </c>
      <c r="BG11" s="29"/>
      <c r="BH11" s="3"/>
      <c r="BI11" s="29"/>
      <c r="BJ11" s="2">
        <v>0.53333333333333333</v>
      </c>
      <c r="BK11" s="3">
        <v>0.53333333333333333</v>
      </c>
      <c r="BL11" s="29">
        <v>0.53333333333333333</v>
      </c>
      <c r="BM11" s="2"/>
      <c r="BN11" s="2"/>
      <c r="BO11" s="2"/>
      <c r="BP11" s="2">
        <v>0.6166666666666667</v>
      </c>
      <c r="BQ11" s="2"/>
      <c r="BR11" s="29"/>
      <c r="BS11" s="2">
        <v>0.7</v>
      </c>
      <c r="BT11" s="2">
        <v>0.7</v>
      </c>
      <c r="BU11" s="3"/>
      <c r="BV11" s="29"/>
      <c r="BW11" s="2">
        <v>0.78750000000000009</v>
      </c>
      <c r="BX11" s="2">
        <v>0.78750000000000009</v>
      </c>
      <c r="BY11" s="2"/>
      <c r="BZ11" s="2"/>
      <c r="CA11" s="2"/>
      <c r="CB11" s="3">
        <v>0.92569444444444449</v>
      </c>
      <c r="CC11" s="3">
        <v>0.92569444444444449</v>
      </c>
      <c r="CD11" s="29"/>
      <c r="CE11" s="168"/>
      <c r="CF11" s="58"/>
      <c r="CG11" s="179"/>
    </row>
    <row r="12" spans="1:85">
      <c r="B12" s="7" t="s">
        <v>47</v>
      </c>
      <c r="C12" s="1"/>
      <c r="D12" s="1"/>
      <c r="E12" s="1"/>
      <c r="F12" s="1"/>
      <c r="G12" s="1">
        <v>0.25763888888888892</v>
      </c>
      <c r="H12" s="1"/>
      <c r="I12" s="1"/>
      <c r="J12" s="1"/>
      <c r="K12" s="1"/>
      <c r="L12" s="1">
        <v>0.30277777777777776</v>
      </c>
      <c r="M12" s="151">
        <f t="shared" ref="M12:M17" si="2">M11+L12-L11</f>
        <v>0.30486111111111108</v>
      </c>
      <c r="N12" s="151">
        <f t="shared" si="0"/>
        <v>0.30833333333333329</v>
      </c>
      <c r="O12" s="1"/>
      <c r="P12" s="1">
        <v>0.37013888888888885</v>
      </c>
      <c r="Q12" s="1"/>
      <c r="R12" s="1">
        <v>0.45208333333333334</v>
      </c>
      <c r="S12" s="1"/>
      <c r="T12" s="1"/>
      <c r="U12" s="1"/>
      <c r="V12" s="1">
        <v>0.53541666666666665</v>
      </c>
      <c r="W12" s="1"/>
      <c r="X12" s="1">
        <v>0.57708333333333328</v>
      </c>
      <c r="Y12" s="1">
        <v>0.59791666666666665</v>
      </c>
      <c r="Z12" s="1">
        <v>0.61874999999999991</v>
      </c>
      <c r="AA12" s="1">
        <v>0.63958333333333328</v>
      </c>
      <c r="AB12" s="1">
        <v>0.66041666666666665</v>
      </c>
      <c r="AC12" s="1">
        <v>0.68124999999999991</v>
      </c>
      <c r="AD12" s="1">
        <v>0.70208333333333328</v>
      </c>
      <c r="AE12" s="1">
        <v>0.70208333333333328</v>
      </c>
      <c r="AF12" s="1">
        <v>0.72291666666666654</v>
      </c>
      <c r="AG12" s="1">
        <v>0.72291666666666654</v>
      </c>
      <c r="AH12" s="1">
        <v>0.75763888888888875</v>
      </c>
      <c r="AI12" s="1">
        <v>0.75763888888888875</v>
      </c>
      <c r="AJ12" s="1">
        <v>0.78888888888888897</v>
      </c>
      <c r="AK12" s="1">
        <v>0.78888888888888897</v>
      </c>
      <c r="AL12" s="1">
        <v>0.82361111111111107</v>
      </c>
      <c r="AM12" s="1">
        <v>0.82361111111111107</v>
      </c>
      <c r="AN12" s="1"/>
      <c r="AO12" s="1"/>
      <c r="AP12" s="1"/>
      <c r="AQ12" s="1"/>
      <c r="AR12" s="1">
        <v>0.9312499999999998</v>
      </c>
      <c r="AS12" s="1">
        <v>0.9312499999999998</v>
      </c>
      <c r="AT12" s="153"/>
      <c r="AU12" s="1"/>
      <c r="AV12" s="1">
        <v>0.2638888888888889</v>
      </c>
      <c r="AW12" s="1"/>
      <c r="AX12" s="1"/>
      <c r="AY12" s="1">
        <v>0.30555555555555552</v>
      </c>
      <c r="AZ12" s="1">
        <v>0.32708333333333334</v>
      </c>
      <c r="BA12" s="1">
        <v>0.37013888888888885</v>
      </c>
      <c r="BB12" s="1">
        <v>0.37013888888888885</v>
      </c>
      <c r="BC12" s="1">
        <f t="shared" ref="BC12:BC17" si="3">BC11+BB12-BB11</f>
        <v>0.36805555555555552</v>
      </c>
      <c r="BD12" s="1"/>
      <c r="BE12" s="1"/>
      <c r="BF12" s="1">
        <v>0.4513888888888889</v>
      </c>
      <c r="BG12" s="1"/>
      <c r="BH12" s="1"/>
      <c r="BI12" s="1"/>
      <c r="BJ12" s="1">
        <v>0.53472222222222221</v>
      </c>
      <c r="BK12" s="1">
        <v>0.53472222222222221</v>
      </c>
      <c r="BL12" s="1">
        <v>0.53472222222222221</v>
      </c>
      <c r="BM12" s="1"/>
      <c r="BN12" s="1"/>
      <c r="BO12" s="1"/>
      <c r="BP12" s="1">
        <v>0.61805555555555558</v>
      </c>
      <c r="BQ12" s="1"/>
      <c r="BR12" s="1"/>
      <c r="BS12" s="1">
        <v>0.70138888888888884</v>
      </c>
      <c r="BT12" s="1">
        <v>0.70138888888888884</v>
      </c>
      <c r="BU12" s="1"/>
      <c r="BV12" s="1"/>
      <c r="BW12" s="1">
        <v>0.78888888888888897</v>
      </c>
      <c r="BX12" s="1">
        <v>0.78888888888888897</v>
      </c>
      <c r="BY12" s="1"/>
      <c r="BZ12" s="1"/>
      <c r="CA12" s="1"/>
      <c r="CB12" s="1">
        <v>0.92708333333333337</v>
      </c>
      <c r="CC12" s="1">
        <v>0.92708333333333337</v>
      </c>
      <c r="CD12" s="1"/>
      <c r="CE12" s="118"/>
      <c r="CF12" s="58"/>
      <c r="CG12" s="179"/>
    </row>
    <row r="13" spans="1:85">
      <c r="B13" s="8" t="s">
        <v>46</v>
      </c>
      <c r="C13" s="13"/>
      <c r="D13" s="13"/>
      <c r="E13" s="13"/>
      <c r="F13" s="13"/>
      <c r="G13" s="13">
        <v>0.25833333333333336</v>
      </c>
      <c r="H13" s="13"/>
      <c r="I13" s="28"/>
      <c r="J13" s="28"/>
      <c r="K13" s="13"/>
      <c r="L13" s="13">
        <v>0.3034722222222222</v>
      </c>
      <c r="M13" s="150">
        <f t="shared" si="2"/>
        <v>0.30555555555555552</v>
      </c>
      <c r="N13" s="150">
        <f t="shared" si="0"/>
        <v>0.30902777777777773</v>
      </c>
      <c r="O13" s="13"/>
      <c r="P13" s="13">
        <v>0.37083333333333329</v>
      </c>
      <c r="Q13" s="13"/>
      <c r="R13" s="13">
        <v>0.45277777777777778</v>
      </c>
      <c r="S13" s="13"/>
      <c r="T13" s="13"/>
      <c r="U13" s="13"/>
      <c r="V13" s="13">
        <v>0.53611111111111109</v>
      </c>
      <c r="W13" s="13"/>
      <c r="X13" s="13">
        <v>0.57777777777777772</v>
      </c>
      <c r="Y13" s="13">
        <v>0.59861111111111109</v>
      </c>
      <c r="Z13" s="13">
        <v>0.61944444444444435</v>
      </c>
      <c r="AA13" s="13">
        <v>0.64027777777777783</v>
      </c>
      <c r="AB13" s="13">
        <v>0.66111111111111109</v>
      </c>
      <c r="AC13" s="13">
        <v>0.68194444444444446</v>
      </c>
      <c r="AD13" s="13">
        <v>0.70277777777777772</v>
      </c>
      <c r="AE13" s="13">
        <v>0.70277777777777772</v>
      </c>
      <c r="AF13" s="13">
        <v>0.72361111111111109</v>
      </c>
      <c r="AG13" s="13">
        <v>0.72361111111111109</v>
      </c>
      <c r="AH13" s="13">
        <v>0.7583333333333333</v>
      </c>
      <c r="AI13" s="13">
        <v>0.7583333333333333</v>
      </c>
      <c r="AJ13" s="13">
        <v>0.78958333333333341</v>
      </c>
      <c r="AK13" s="13">
        <v>0.78958333333333341</v>
      </c>
      <c r="AL13" s="13">
        <v>0.82430555555555562</v>
      </c>
      <c r="AM13" s="13">
        <v>0.82430555555555562</v>
      </c>
      <c r="AN13" s="13"/>
      <c r="AO13" s="13"/>
      <c r="AP13" s="13"/>
      <c r="AQ13" s="13"/>
      <c r="AR13" s="13">
        <v>0.93194444444444435</v>
      </c>
      <c r="AS13" s="13">
        <v>0.93194444444444435</v>
      </c>
      <c r="AT13" s="152"/>
      <c r="AU13" s="29"/>
      <c r="AV13" s="2">
        <v>0.26458333333333334</v>
      </c>
      <c r="AW13" s="3"/>
      <c r="AX13" s="2"/>
      <c r="AY13" s="2">
        <v>0.30624999999999997</v>
      </c>
      <c r="AZ13" s="2">
        <v>0.32777777777777778</v>
      </c>
      <c r="BA13" s="2">
        <v>0.37083333333333329</v>
      </c>
      <c r="BB13" s="2">
        <v>0.37083333333333329</v>
      </c>
      <c r="BC13" s="2">
        <f t="shared" si="3"/>
        <v>0.36874999999999997</v>
      </c>
      <c r="BD13" s="3"/>
      <c r="BE13" s="3"/>
      <c r="BF13" s="2">
        <v>0.45208333333333334</v>
      </c>
      <c r="BG13" s="29"/>
      <c r="BH13" s="3"/>
      <c r="BI13" s="29"/>
      <c r="BJ13" s="2">
        <v>0.53541666666666665</v>
      </c>
      <c r="BK13" s="3">
        <v>0.53541666666666665</v>
      </c>
      <c r="BL13" s="29">
        <v>0.53541666666666665</v>
      </c>
      <c r="BM13" s="2"/>
      <c r="BN13" s="2"/>
      <c r="BO13" s="2"/>
      <c r="BP13" s="2">
        <v>0.61875000000000002</v>
      </c>
      <c r="BQ13" s="2"/>
      <c r="BR13" s="29"/>
      <c r="BS13" s="2">
        <v>0.70208333333333328</v>
      </c>
      <c r="BT13" s="2">
        <v>0.70208333333333328</v>
      </c>
      <c r="BU13" s="3"/>
      <c r="BV13" s="29"/>
      <c r="BW13" s="2">
        <v>0.78958333333333341</v>
      </c>
      <c r="BX13" s="2">
        <v>0.78958333333333341</v>
      </c>
      <c r="BY13" s="2"/>
      <c r="BZ13" s="2"/>
      <c r="CA13" s="2"/>
      <c r="CB13" s="3">
        <v>0.92777777777777781</v>
      </c>
      <c r="CC13" s="3">
        <v>0.92777777777777781</v>
      </c>
      <c r="CD13" s="29"/>
      <c r="CE13" s="168"/>
      <c r="CF13" s="58"/>
      <c r="CG13" s="179"/>
    </row>
    <row r="14" spans="1:85">
      <c r="B14" s="7" t="s">
        <v>45</v>
      </c>
      <c r="C14" s="1"/>
      <c r="D14" s="1"/>
      <c r="E14" s="1"/>
      <c r="F14" s="1"/>
      <c r="G14" s="1">
        <v>0.2590277777777778</v>
      </c>
      <c r="H14" s="1"/>
      <c r="I14" s="1"/>
      <c r="J14" s="1"/>
      <c r="K14" s="1"/>
      <c r="L14" s="1">
        <v>0.30416666666666664</v>
      </c>
      <c r="M14" s="151">
        <f t="shared" si="2"/>
        <v>0.30624999999999997</v>
      </c>
      <c r="N14" s="151">
        <f t="shared" si="0"/>
        <v>0.30972222222222218</v>
      </c>
      <c r="O14" s="1"/>
      <c r="P14" s="1">
        <v>0.37152777777777773</v>
      </c>
      <c r="Q14" s="1"/>
      <c r="R14" s="1">
        <v>0.45347222222222222</v>
      </c>
      <c r="S14" s="1"/>
      <c r="T14" s="1"/>
      <c r="U14" s="1"/>
      <c r="V14" s="1">
        <v>0.53680555555555554</v>
      </c>
      <c r="W14" s="1"/>
      <c r="X14" s="1">
        <v>0.57847222222222217</v>
      </c>
      <c r="Y14" s="1">
        <v>0.59930555555555554</v>
      </c>
      <c r="Z14" s="1">
        <v>0.6201388888888888</v>
      </c>
      <c r="AA14" s="1">
        <v>0.64097222222222239</v>
      </c>
      <c r="AB14" s="1">
        <v>0.66180555555555554</v>
      </c>
      <c r="AC14" s="1">
        <v>0.68263888888888902</v>
      </c>
      <c r="AD14" s="1">
        <v>0.70347222222222217</v>
      </c>
      <c r="AE14" s="1">
        <v>0.70347222222222217</v>
      </c>
      <c r="AF14" s="1">
        <v>0.72430555555555565</v>
      </c>
      <c r="AG14" s="1">
        <v>0.72430555555555565</v>
      </c>
      <c r="AH14" s="1">
        <v>0.75902777777777786</v>
      </c>
      <c r="AI14" s="1">
        <v>0.75902777777777786</v>
      </c>
      <c r="AJ14" s="1">
        <v>0.79027777777777786</v>
      </c>
      <c r="AK14" s="1">
        <v>0.79027777777777786</v>
      </c>
      <c r="AL14" s="1">
        <v>0.82500000000000007</v>
      </c>
      <c r="AM14" s="1">
        <v>0.82500000000000007</v>
      </c>
      <c r="AN14" s="1"/>
      <c r="AO14" s="1"/>
      <c r="AP14" s="1"/>
      <c r="AQ14" s="1"/>
      <c r="AR14" s="1">
        <v>0.93263888888888891</v>
      </c>
      <c r="AS14" s="1">
        <v>0.93263888888888891</v>
      </c>
      <c r="AT14" s="153"/>
      <c r="AU14" s="1"/>
      <c r="AV14" s="1">
        <v>0.26527777777777778</v>
      </c>
      <c r="AW14" s="1"/>
      <c r="AX14" s="1"/>
      <c r="AY14" s="1">
        <v>0.30694444444444441</v>
      </c>
      <c r="AZ14" s="1">
        <v>0.32847222222222222</v>
      </c>
      <c r="BA14" s="1">
        <v>0.37152777777777773</v>
      </c>
      <c r="BB14" s="1">
        <v>0.37152777777777773</v>
      </c>
      <c r="BC14" s="1">
        <f t="shared" si="3"/>
        <v>0.36944444444444441</v>
      </c>
      <c r="BD14" s="1"/>
      <c r="BE14" s="1"/>
      <c r="BF14" s="1">
        <v>0.45277777777777778</v>
      </c>
      <c r="BG14" s="1"/>
      <c r="BH14" s="1"/>
      <c r="BI14" s="1"/>
      <c r="BJ14" s="1">
        <v>0.53611111111111109</v>
      </c>
      <c r="BK14" s="1">
        <v>0.53611111111111109</v>
      </c>
      <c r="BL14" s="1">
        <v>0.53611111111111109</v>
      </c>
      <c r="BM14" s="1"/>
      <c r="BN14" s="1"/>
      <c r="BO14" s="1"/>
      <c r="BP14" s="1">
        <v>0.61944444444444446</v>
      </c>
      <c r="BQ14" s="1"/>
      <c r="BR14" s="1"/>
      <c r="BS14" s="1">
        <v>0.70277777777777772</v>
      </c>
      <c r="BT14" s="1">
        <v>0.70277777777777772</v>
      </c>
      <c r="BU14" s="1"/>
      <c r="BV14" s="1"/>
      <c r="BW14" s="1">
        <v>0.79027777777777786</v>
      </c>
      <c r="BX14" s="1">
        <v>0.79027777777777786</v>
      </c>
      <c r="BY14" s="1"/>
      <c r="BZ14" s="1"/>
      <c r="CA14" s="1"/>
      <c r="CB14" s="1">
        <v>0.92847222222222225</v>
      </c>
      <c r="CC14" s="1">
        <v>0.92847222222222225</v>
      </c>
      <c r="CD14" s="1"/>
      <c r="CE14" s="118"/>
      <c r="CF14" s="58"/>
      <c r="CG14" s="179"/>
    </row>
    <row r="15" spans="1:85">
      <c r="B15" s="8" t="s">
        <v>80</v>
      </c>
      <c r="C15" s="13"/>
      <c r="D15" s="13"/>
      <c r="E15" s="13"/>
      <c r="F15" s="13"/>
      <c r="G15" s="13">
        <v>0.26041666666666669</v>
      </c>
      <c r="H15" s="13"/>
      <c r="I15" s="28"/>
      <c r="J15" s="28"/>
      <c r="K15" s="13"/>
      <c r="L15" s="13">
        <v>0.30555555555555552</v>
      </c>
      <c r="M15" s="150">
        <f t="shared" si="2"/>
        <v>0.30763888888888885</v>
      </c>
      <c r="N15" s="150">
        <f t="shared" si="0"/>
        <v>0.31111111111111106</v>
      </c>
      <c r="O15" s="13"/>
      <c r="P15" s="13">
        <v>0.37222222222222218</v>
      </c>
      <c r="Q15" s="13"/>
      <c r="R15" s="13">
        <v>0.4548611111111111</v>
      </c>
      <c r="S15" s="13"/>
      <c r="T15" s="13"/>
      <c r="U15" s="13"/>
      <c r="V15" s="13">
        <v>0.53819444444444442</v>
      </c>
      <c r="W15" s="13"/>
      <c r="X15" s="13">
        <v>0.57986111111111116</v>
      </c>
      <c r="Y15" s="13">
        <v>0.60069444444444442</v>
      </c>
      <c r="Z15" s="13">
        <v>0.62152777777777779</v>
      </c>
      <c r="AA15" s="13">
        <v>0.64166666666666672</v>
      </c>
      <c r="AB15" s="13">
        <v>0.66319444444444442</v>
      </c>
      <c r="AC15" s="13">
        <v>0.68333333333333335</v>
      </c>
      <c r="AD15" s="13">
        <v>0.70416666666666672</v>
      </c>
      <c r="AE15" s="13">
        <v>0.70416666666666672</v>
      </c>
      <c r="AF15" s="13">
        <v>0.72499999999999998</v>
      </c>
      <c r="AG15" s="13">
        <v>0.72499999999999998</v>
      </c>
      <c r="AH15" s="13">
        <v>0.75972222222222219</v>
      </c>
      <c r="AI15" s="13">
        <v>0.75972222222222219</v>
      </c>
      <c r="AJ15" s="13">
        <v>0.79166666666666663</v>
      </c>
      <c r="AK15" s="13">
        <v>0.79166666666666663</v>
      </c>
      <c r="AL15" s="13">
        <v>0.82638888888888884</v>
      </c>
      <c r="AM15" s="13">
        <v>0.82638888888888884</v>
      </c>
      <c r="AN15" s="13"/>
      <c r="AO15" s="13"/>
      <c r="AP15" s="13"/>
      <c r="AQ15" s="13"/>
      <c r="AR15" s="13">
        <v>0.93333333333333324</v>
      </c>
      <c r="AS15" s="13">
        <v>0.93333333333333324</v>
      </c>
      <c r="AT15" s="152"/>
      <c r="AU15" s="29"/>
      <c r="AV15" s="2">
        <v>0.26597222222222222</v>
      </c>
      <c r="AW15" s="3"/>
      <c r="AX15" s="2"/>
      <c r="AY15" s="2">
        <v>0.30763888888888885</v>
      </c>
      <c r="AZ15" s="2">
        <v>0.32916666666666666</v>
      </c>
      <c r="BA15" s="2">
        <v>0.37222222222222218</v>
      </c>
      <c r="BB15" s="2">
        <v>0.37222222222222218</v>
      </c>
      <c r="BC15" s="2">
        <f t="shared" si="3"/>
        <v>0.37013888888888885</v>
      </c>
      <c r="BD15" s="3"/>
      <c r="BE15" s="3"/>
      <c r="BF15" s="2">
        <v>0.45347222222222222</v>
      </c>
      <c r="BG15" s="29"/>
      <c r="BH15" s="3"/>
      <c r="BI15" s="29"/>
      <c r="BJ15" s="2">
        <v>0.53680555555555554</v>
      </c>
      <c r="BK15" s="3">
        <v>0.53680555555555554</v>
      </c>
      <c r="BL15" s="29">
        <v>0.53680555555555554</v>
      </c>
      <c r="BM15" s="2"/>
      <c r="BN15" s="2"/>
      <c r="BO15" s="2"/>
      <c r="BP15" s="2">
        <v>0.62013888888888891</v>
      </c>
      <c r="BQ15" s="2"/>
      <c r="BR15" s="29"/>
      <c r="BS15" s="2">
        <v>0.70347222222222217</v>
      </c>
      <c r="BT15" s="2">
        <v>0.70347222222222217</v>
      </c>
      <c r="BU15" s="3"/>
      <c r="BV15" s="29"/>
      <c r="BW15" s="2">
        <v>0.7909722222222223</v>
      </c>
      <c r="BX15" s="2">
        <v>0.7909722222222223</v>
      </c>
      <c r="BY15" s="2"/>
      <c r="BZ15" s="2"/>
      <c r="CA15" s="2"/>
      <c r="CB15" s="3">
        <v>0.9291666666666667</v>
      </c>
      <c r="CC15" s="3">
        <v>0.9291666666666667</v>
      </c>
      <c r="CD15" s="29"/>
      <c r="CE15" s="168"/>
      <c r="CF15" s="58"/>
      <c r="CG15" s="179"/>
    </row>
    <row r="16" spans="1:85">
      <c r="B16" s="7" t="s">
        <v>43</v>
      </c>
      <c r="C16" s="1"/>
      <c r="D16" s="1"/>
      <c r="E16" s="1"/>
      <c r="F16" s="1"/>
      <c r="G16" s="1">
        <v>0.26111111111111113</v>
      </c>
      <c r="H16" s="1"/>
      <c r="I16" s="1"/>
      <c r="J16" s="1"/>
      <c r="K16" s="1"/>
      <c r="L16" s="1">
        <v>0.30624999999999997</v>
      </c>
      <c r="M16" s="151">
        <f t="shared" si="2"/>
        <v>0.30833333333333329</v>
      </c>
      <c r="N16" s="151">
        <f t="shared" si="0"/>
        <v>0.3118055555555555</v>
      </c>
      <c r="O16" s="1"/>
      <c r="P16" s="1">
        <v>0.37291666666666662</v>
      </c>
      <c r="Q16" s="1"/>
      <c r="R16" s="1">
        <v>0.45555555555555555</v>
      </c>
      <c r="S16" s="1"/>
      <c r="T16" s="1"/>
      <c r="U16" s="1"/>
      <c r="V16" s="1">
        <v>0.53888888888888886</v>
      </c>
      <c r="W16" s="1"/>
      <c r="X16" s="1">
        <v>0.5805555555555556</v>
      </c>
      <c r="Y16" s="1">
        <v>0.60138888888888886</v>
      </c>
      <c r="Z16" s="1">
        <v>0.62222222222222223</v>
      </c>
      <c r="AA16" s="1">
        <v>0.6430555555555556</v>
      </c>
      <c r="AB16" s="1">
        <v>0.66388888888888886</v>
      </c>
      <c r="AC16" s="1">
        <v>0.68472222222222223</v>
      </c>
      <c r="AD16" s="1">
        <v>0.7055555555555556</v>
      </c>
      <c r="AE16" s="1">
        <v>0.7055555555555556</v>
      </c>
      <c r="AF16" s="1">
        <v>0.72638888888888886</v>
      </c>
      <c r="AG16" s="1">
        <v>0.72638888888888886</v>
      </c>
      <c r="AH16" s="1">
        <v>0.76111111111111107</v>
      </c>
      <c r="AI16" s="1">
        <v>0.76111111111111107</v>
      </c>
      <c r="AJ16" s="1">
        <v>0.79236111111111107</v>
      </c>
      <c r="AK16" s="1">
        <v>0.79236111111111107</v>
      </c>
      <c r="AL16" s="1">
        <v>0.82708333333333339</v>
      </c>
      <c r="AM16" s="1">
        <v>0.82708333333333339</v>
      </c>
      <c r="AN16" s="1"/>
      <c r="AO16" s="1"/>
      <c r="AP16" s="1"/>
      <c r="AQ16" s="1"/>
      <c r="AR16" s="1">
        <v>0.93472222222222212</v>
      </c>
      <c r="AS16" s="1">
        <v>0.93472222222222212</v>
      </c>
      <c r="AT16" s="153"/>
      <c r="AU16" s="1"/>
      <c r="AV16" s="1">
        <v>0.26666666666666666</v>
      </c>
      <c r="AW16" s="1"/>
      <c r="AX16" s="1"/>
      <c r="AY16" s="1">
        <v>0.30833333333333329</v>
      </c>
      <c r="AZ16" s="1">
        <v>0.3298611111111111</v>
      </c>
      <c r="BA16" s="1">
        <v>0.37291666666666662</v>
      </c>
      <c r="BB16" s="1">
        <v>0.37291666666666662</v>
      </c>
      <c r="BC16" s="1">
        <f t="shared" si="3"/>
        <v>0.37083333333333329</v>
      </c>
      <c r="BD16" s="1"/>
      <c r="BE16" s="1"/>
      <c r="BF16" s="1">
        <v>0.45416666666666666</v>
      </c>
      <c r="BG16" s="1"/>
      <c r="BH16" s="1"/>
      <c r="BI16" s="1"/>
      <c r="BJ16" s="1">
        <v>0.53749999999999998</v>
      </c>
      <c r="BK16" s="1">
        <v>0.53749999999999998</v>
      </c>
      <c r="BL16" s="1">
        <v>0.53749999999999998</v>
      </c>
      <c r="BM16" s="1"/>
      <c r="BN16" s="1"/>
      <c r="BO16" s="1"/>
      <c r="BP16" s="1">
        <v>0.62083333333333335</v>
      </c>
      <c r="BQ16" s="1"/>
      <c r="BR16" s="1"/>
      <c r="BS16" s="1">
        <v>0.70416666666666661</v>
      </c>
      <c r="BT16" s="1">
        <v>0.70416666666666661</v>
      </c>
      <c r="BU16" s="1"/>
      <c r="BV16" s="1"/>
      <c r="BW16" s="1">
        <v>0.79166666666666674</v>
      </c>
      <c r="BX16" s="1">
        <v>0.79166666666666674</v>
      </c>
      <c r="BY16" s="1"/>
      <c r="BZ16" s="1"/>
      <c r="CA16" s="1"/>
      <c r="CB16" s="1">
        <v>0.92986111111111114</v>
      </c>
      <c r="CC16" s="1">
        <v>0.92986111111111114</v>
      </c>
      <c r="CD16" s="1"/>
      <c r="CE16" s="118"/>
      <c r="CF16" s="58"/>
      <c r="CG16" s="179"/>
    </row>
    <row r="17" spans="2:85">
      <c r="B17" s="8" t="s">
        <v>42</v>
      </c>
      <c r="C17" s="13"/>
      <c r="D17" s="13"/>
      <c r="E17" s="13"/>
      <c r="F17" s="13"/>
      <c r="G17" s="13">
        <v>0.26250000000000001</v>
      </c>
      <c r="H17" s="13"/>
      <c r="I17" s="28"/>
      <c r="J17" s="28"/>
      <c r="K17" s="13"/>
      <c r="L17" s="13">
        <v>0.30763888888888885</v>
      </c>
      <c r="M17" s="150">
        <f t="shared" si="2"/>
        <v>0.30972222222222218</v>
      </c>
      <c r="N17" s="150">
        <f t="shared" si="0"/>
        <v>0.31319444444444439</v>
      </c>
      <c r="O17" s="13"/>
      <c r="P17" s="13">
        <v>0.3743055555555555</v>
      </c>
      <c r="Q17" s="13"/>
      <c r="R17" s="13">
        <v>0.45694444444444443</v>
      </c>
      <c r="S17" s="13"/>
      <c r="T17" s="13"/>
      <c r="U17" s="13"/>
      <c r="V17" s="13">
        <v>0.54027777777777775</v>
      </c>
      <c r="W17" s="13"/>
      <c r="X17" s="13">
        <v>0.58194444444444449</v>
      </c>
      <c r="Y17" s="13">
        <v>0.60277777777777775</v>
      </c>
      <c r="Z17" s="13">
        <v>0.62361111111111112</v>
      </c>
      <c r="AA17" s="13">
        <v>0.64444444444444449</v>
      </c>
      <c r="AB17" s="13">
        <v>0.66527777777777775</v>
      </c>
      <c r="AC17" s="13">
        <v>0.68611111111111112</v>
      </c>
      <c r="AD17" s="13">
        <v>0.70694444444444449</v>
      </c>
      <c r="AE17" s="13">
        <v>0.70694444444444449</v>
      </c>
      <c r="AF17" s="13">
        <v>0.72777777777777775</v>
      </c>
      <c r="AG17" s="13">
        <v>0.72777777777777775</v>
      </c>
      <c r="AH17" s="13">
        <v>0.76249999999999996</v>
      </c>
      <c r="AI17" s="13">
        <v>0.76249999999999996</v>
      </c>
      <c r="AJ17" s="13">
        <v>0.79375000000000007</v>
      </c>
      <c r="AK17" s="13">
        <v>0.79375000000000007</v>
      </c>
      <c r="AL17" s="13">
        <v>0.82847222222222217</v>
      </c>
      <c r="AM17" s="13">
        <v>0.82847222222222217</v>
      </c>
      <c r="AN17" s="13"/>
      <c r="AO17" s="13"/>
      <c r="AP17" s="13"/>
      <c r="AQ17" s="13"/>
      <c r="AR17" s="13">
        <v>0.93611111111111101</v>
      </c>
      <c r="AS17" s="13">
        <v>0.93611111111111101</v>
      </c>
      <c r="AT17" s="152"/>
      <c r="AU17" s="29"/>
      <c r="AV17" s="2">
        <v>0.2673611111111111</v>
      </c>
      <c r="AW17" s="3"/>
      <c r="AX17" s="2"/>
      <c r="AY17" s="2">
        <v>0.30902777777777773</v>
      </c>
      <c r="AZ17" s="2">
        <v>0.33055555555555555</v>
      </c>
      <c r="BA17" s="2">
        <v>0.37361111111111106</v>
      </c>
      <c r="BB17" s="2">
        <v>0.37361111111111106</v>
      </c>
      <c r="BC17" s="2">
        <f t="shared" si="3"/>
        <v>0.37152777777777773</v>
      </c>
      <c r="BD17" s="3"/>
      <c r="BE17" s="3"/>
      <c r="BF17" s="2">
        <v>0.4548611111111111</v>
      </c>
      <c r="BG17" s="29"/>
      <c r="BH17" s="3"/>
      <c r="BI17" s="29"/>
      <c r="BJ17" s="2">
        <v>0.53819444444444442</v>
      </c>
      <c r="BK17" s="3">
        <v>0.53819444444444442</v>
      </c>
      <c r="BL17" s="29">
        <v>0.53819444444444442</v>
      </c>
      <c r="BM17" s="2"/>
      <c r="BN17" s="2"/>
      <c r="BO17" s="2"/>
      <c r="BP17" s="2">
        <v>0.62152777777777779</v>
      </c>
      <c r="BQ17" s="2"/>
      <c r="BR17" s="29"/>
      <c r="BS17" s="2">
        <v>0.70486111111111105</v>
      </c>
      <c r="BT17" s="2">
        <v>0.70486111111111105</v>
      </c>
      <c r="BU17" s="3"/>
      <c r="BV17" s="29"/>
      <c r="BW17" s="2">
        <v>0.79236111111111118</v>
      </c>
      <c r="BX17" s="2">
        <v>0.79236111111111118</v>
      </c>
      <c r="BY17" s="2"/>
      <c r="BZ17" s="2"/>
      <c r="CA17" s="2"/>
      <c r="CB17" s="3">
        <v>0.93055555555555558</v>
      </c>
      <c r="CC17" s="3">
        <v>0.93055555555555558</v>
      </c>
      <c r="CD17" s="29"/>
      <c r="CE17" s="168"/>
      <c r="CF17" s="58"/>
      <c r="CG17" s="179"/>
    </row>
    <row r="18" spans="2:85">
      <c r="B18" s="30" t="s">
        <v>39</v>
      </c>
      <c r="C18" s="1"/>
      <c r="D18" s="1">
        <v>0.22430555555555556</v>
      </c>
      <c r="E18" s="1">
        <v>0.22916666666666666</v>
      </c>
      <c r="F18" s="1"/>
      <c r="G18" s="1" t="s">
        <v>18</v>
      </c>
      <c r="H18" s="1">
        <v>0.28472222222222221</v>
      </c>
      <c r="I18" s="1"/>
      <c r="J18" s="1">
        <v>0.2986111111111111</v>
      </c>
      <c r="K18" s="1">
        <v>0.30208333333333331</v>
      </c>
      <c r="L18" s="1" t="s">
        <v>18</v>
      </c>
      <c r="M18" s="151" t="s">
        <v>18</v>
      </c>
      <c r="N18" s="151" t="str">
        <f t="shared" si="0"/>
        <v>S</v>
      </c>
      <c r="O18" s="1"/>
      <c r="P18" s="1" t="s">
        <v>18</v>
      </c>
      <c r="Q18" s="1">
        <v>0.4152777777777778</v>
      </c>
      <c r="R18" s="1" t="s">
        <v>18</v>
      </c>
      <c r="S18" s="1">
        <v>0.49861111111111112</v>
      </c>
      <c r="T18" s="1">
        <v>0.49861111111111112</v>
      </c>
      <c r="U18" s="1"/>
      <c r="V18" s="1" t="s">
        <v>18</v>
      </c>
      <c r="W18" s="1">
        <v>0.55763888888888891</v>
      </c>
      <c r="X18" s="1" t="s">
        <v>18</v>
      </c>
      <c r="Y18" s="1" t="s">
        <v>18</v>
      </c>
      <c r="Z18" s="1" t="s">
        <v>18</v>
      </c>
      <c r="AA18" s="1" t="s">
        <v>18</v>
      </c>
      <c r="AB18" s="1" t="s">
        <v>18</v>
      </c>
      <c r="AC18" s="1" t="s">
        <v>18</v>
      </c>
      <c r="AD18" s="1" t="s">
        <v>18</v>
      </c>
      <c r="AE18" s="1" t="s">
        <v>18</v>
      </c>
      <c r="AF18" s="1" t="s">
        <v>18</v>
      </c>
      <c r="AG18" s="1" t="s">
        <v>18</v>
      </c>
      <c r="AH18" s="1" t="s">
        <v>18</v>
      </c>
      <c r="AI18" s="1" t="s">
        <v>18</v>
      </c>
      <c r="AJ18" s="1" t="s">
        <v>18</v>
      </c>
      <c r="AK18" s="1" t="s">
        <v>18</v>
      </c>
      <c r="AL18" s="1" t="s">
        <v>18</v>
      </c>
      <c r="AM18" s="1" t="s">
        <v>18</v>
      </c>
      <c r="AN18" s="1">
        <v>0.85069444444444453</v>
      </c>
      <c r="AO18" s="1"/>
      <c r="AP18" s="1"/>
      <c r="AQ18" s="1">
        <v>0.89097222222222217</v>
      </c>
      <c r="AR18" s="1">
        <v>0.9375</v>
      </c>
      <c r="AS18" s="1">
        <v>0.9375</v>
      </c>
      <c r="AT18" s="153">
        <v>0.22430555555555556</v>
      </c>
      <c r="AU18" s="1">
        <v>0.22916666666666666</v>
      </c>
      <c r="AV18" s="1" t="s">
        <v>18</v>
      </c>
      <c r="AW18" s="1">
        <v>0.28472222222222221</v>
      </c>
      <c r="AX18" s="1">
        <v>0.30208333333333331</v>
      </c>
      <c r="AY18" s="1" t="s">
        <v>18</v>
      </c>
      <c r="AZ18" s="1" t="s">
        <v>18</v>
      </c>
      <c r="BA18" s="1" t="s">
        <v>18</v>
      </c>
      <c r="BB18" s="1" t="s">
        <v>18</v>
      </c>
      <c r="BC18" s="1" t="s">
        <v>18</v>
      </c>
      <c r="BD18" s="1">
        <v>0.4152777777777778</v>
      </c>
      <c r="BE18" s="1">
        <v>0.4152777777777778</v>
      </c>
      <c r="BF18" s="1" t="s">
        <v>18</v>
      </c>
      <c r="BG18" s="1">
        <v>0.47916666666666669</v>
      </c>
      <c r="BH18" s="1">
        <v>0.49861111111111112</v>
      </c>
      <c r="BI18" s="1">
        <v>0.49861111111111112</v>
      </c>
      <c r="BJ18" s="1" t="s">
        <v>18</v>
      </c>
      <c r="BK18" s="1" t="s">
        <v>18</v>
      </c>
      <c r="BL18" s="1" t="s">
        <v>18</v>
      </c>
      <c r="BM18" s="1">
        <v>0.58194444444444449</v>
      </c>
      <c r="BN18" s="1">
        <v>0.58194444444444449</v>
      </c>
      <c r="BO18" s="1">
        <v>0.61111111111111105</v>
      </c>
      <c r="BP18" s="1" t="s">
        <v>18</v>
      </c>
      <c r="BQ18" s="1">
        <v>0.66527777777777775</v>
      </c>
      <c r="BR18" s="1">
        <v>0.66527777777777775</v>
      </c>
      <c r="BS18" s="1" t="s">
        <v>18</v>
      </c>
      <c r="BT18" s="1" t="s">
        <v>18</v>
      </c>
      <c r="BU18" s="1">
        <v>0.76250000000000007</v>
      </c>
      <c r="BV18" s="1">
        <v>0.76250000000000007</v>
      </c>
      <c r="BW18" s="1" t="s">
        <v>18</v>
      </c>
      <c r="BX18" s="1" t="s">
        <v>18</v>
      </c>
      <c r="BY18" s="1">
        <v>0.84375</v>
      </c>
      <c r="BZ18" s="1"/>
      <c r="CA18" s="1">
        <v>0.89097222222222217</v>
      </c>
      <c r="CB18" s="1" t="s">
        <v>18</v>
      </c>
      <c r="CC18" s="1" t="s">
        <v>18</v>
      </c>
      <c r="CD18" s="1"/>
      <c r="CE18" s="118"/>
      <c r="CF18" s="58"/>
      <c r="CG18" s="61"/>
    </row>
    <row r="19" spans="2:85">
      <c r="B19" s="219" t="s">
        <v>394</v>
      </c>
      <c r="C19" s="13" t="str">
        <f t="shared" ref="C19:G19" si="4">IF(C18="","",IF(C18="S",C17+2/1440,C18+2/1440))</f>
        <v/>
      </c>
      <c r="D19" s="13">
        <f t="shared" si="4"/>
        <v>0.22569444444444445</v>
      </c>
      <c r="E19" s="13">
        <f t="shared" si="4"/>
        <v>0.23055555555555554</v>
      </c>
      <c r="F19" s="13" t="str">
        <f t="shared" si="4"/>
        <v/>
      </c>
      <c r="G19" s="13">
        <f t="shared" si="4"/>
        <v>0.2638888888888889</v>
      </c>
      <c r="H19" s="13">
        <f t="shared" ref="H19:AM19" si="5">IF(H18="","",IF(H18="S",H17+2/1440,H18+2/1440))</f>
        <v>0.28611111111111109</v>
      </c>
      <c r="I19" s="28" t="str">
        <f t="shared" si="5"/>
        <v/>
      </c>
      <c r="J19" s="28">
        <f t="shared" si="5"/>
        <v>0.3</v>
      </c>
      <c r="K19" s="13">
        <f t="shared" si="5"/>
        <v>0.3034722222222222</v>
      </c>
      <c r="L19" s="13">
        <f t="shared" si="5"/>
        <v>0.30902777777777773</v>
      </c>
      <c r="M19" s="150">
        <f t="shared" si="5"/>
        <v>0.31111111111111106</v>
      </c>
      <c r="N19" s="150">
        <f t="shared" si="5"/>
        <v>0.31458333333333327</v>
      </c>
      <c r="O19" s="13" t="str">
        <f t="shared" si="5"/>
        <v/>
      </c>
      <c r="P19" s="13">
        <f t="shared" si="5"/>
        <v>0.37569444444444439</v>
      </c>
      <c r="Q19" s="13">
        <f t="shared" si="5"/>
        <v>0.41666666666666669</v>
      </c>
      <c r="R19" s="13">
        <f t="shared" si="5"/>
        <v>0.45833333333333331</v>
      </c>
      <c r="S19" s="13">
        <f t="shared" si="5"/>
        <v>0.5</v>
      </c>
      <c r="T19" s="13">
        <f t="shared" si="5"/>
        <v>0.5</v>
      </c>
      <c r="U19" s="13" t="str">
        <f t="shared" si="5"/>
        <v/>
      </c>
      <c r="V19" s="13">
        <f t="shared" si="5"/>
        <v>0.54166666666666663</v>
      </c>
      <c r="W19" s="13">
        <f t="shared" si="5"/>
        <v>0.55902777777777779</v>
      </c>
      <c r="X19" s="13">
        <f t="shared" si="5"/>
        <v>0.58333333333333337</v>
      </c>
      <c r="Y19" s="13">
        <f t="shared" si="5"/>
        <v>0.60416666666666663</v>
      </c>
      <c r="Z19" s="13">
        <f t="shared" si="5"/>
        <v>0.625</v>
      </c>
      <c r="AA19" s="13">
        <f t="shared" si="5"/>
        <v>0.64583333333333337</v>
      </c>
      <c r="AB19" s="13">
        <f t="shared" si="5"/>
        <v>0.66666666666666663</v>
      </c>
      <c r="AC19" s="13">
        <f t="shared" si="5"/>
        <v>0.6875</v>
      </c>
      <c r="AD19" s="13">
        <f t="shared" si="5"/>
        <v>0.70833333333333337</v>
      </c>
      <c r="AE19" s="13">
        <f t="shared" si="5"/>
        <v>0.70833333333333337</v>
      </c>
      <c r="AF19" s="13">
        <f t="shared" si="5"/>
        <v>0.72916666666666663</v>
      </c>
      <c r="AG19" s="13">
        <f t="shared" si="5"/>
        <v>0.72916666666666663</v>
      </c>
      <c r="AH19" s="13">
        <f t="shared" si="5"/>
        <v>0.76388888888888884</v>
      </c>
      <c r="AI19" s="13">
        <f t="shared" si="5"/>
        <v>0.76388888888888884</v>
      </c>
      <c r="AJ19" s="13">
        <f t="shared" si="5"/>
        <v>0.79513888888888895</v>
      </c>
      <c r="AK19" s="13">
        <f t="shared" si="5"/>
        <v>0.79513888888888895</v>
      </c>
      <c r="AL19" s="13">
        <f t="shared" si="5"/>
        <v>0.82986111111111105</v>
      </c>
      <c r="AM19" s="13">
        <f t="shared" si="5"/>
        <v>0.82986111111111105</v>
      </c>
      <c r="AN19" s="13">
        <f t="shared" ref="AN19:BS19" si="6">IF(AN18="","",IF(AN18="S",AN17+2/1440,AN18+2/1440))</f>
        <v>0.85208333333333341</v>
      </c>
      <c r="AO19" s="13" t="str">
        <f t="shared" si="6"/>
        <v/>
      </c>
      <c r="AP19" s="13" t="str">
        <f t="shared" si="6"/>
        <v/>
      </c>
      <c r="AQ19" s="13">
        <f t="shared" si="6"/>
        <v>0.89236111111111105</v>
      </c>
      <c r="AR19" s="13">
        <f t="shared" si="6"/>
        <v>0.93888888888888888</v>
      </c>
      <c r="AS19" s="13">
        <f t="shared" si="6"/>
        <v>0.93888888888888888</v>
      </c>
      <c r="AT19" s="152">
        <f t="shared" si="6"/>
        <v>0.22569444444444445</v>
      </c>
      <c r="AU19" s="29">
        <f t="shared" si="6"/>
        <v>0.23055555555555554</v>
      </c>
      <c r="AV19" s="2">
        <f t="shared" si="6"/>
        <v>0.26874999999999999</v>
      </c>
      <c r="AW19" s="3">
        <f t="shared" si="6"/>
        <v>0.28611111111111109</v>
      </c>
      <c r="AX19" s="2">
        <f t="shared" si="6"/>
        <v>0.3034722222222222</v>
      </c>
      <c r="AY19" s="2">
        <f t="shared" si="6"/>
        <v>0.31041666666666662</v>
      </c>
      <c r="AZ19" s="2">
        <f t="shared" si="6"/>
        <v>0.33194444444444443</v>
      </c>
      <c r="BA19" s="2">
        <f t="shared" si="6"/>
        <v>0.37499999999999994</v>
      </c>
      <c r="BB19" s="2">
        <f t="shared" si="6"/>
        <v>0.37499999999999994</v>
      </c>
      <c r="BC19" s="2">
        <f t="shared" si="6"/>
        <v>0.37291666666666662</v>
      </c>
      <c r="BD19" s="3">
        <f t="shared" si="6"/>
        <v>0.41666666666666669</v>
      </c>
      <c r="BE19" s="3">
        <f t="shared" si="6"/>
        <v>0.41666666666666669</v>
      </c>
      <c r="BF19" s="2">
        <f t="shared" si="6"/>
        <v>0.45624999999999999</v>
      </c>
      <c r="BG19" s="29">
        <f t="shared" si="6"/>
        <v>0.48055555555555557</v>
      </c>
      <c r="BH19" s="3">
        <f t="shared" si="6"/>
        <v>0.5</v>
      </c>
      <c r="BI19" s="29">
        <f t="shared" si="6"/>
        <v>0.5</v>
      </c>
      <c r="BJ19" s="2">
        <f t="shared" si="6"/>
        <v>0.5395833333333333</v>
      </c>
      <c r="BK19" s="3">
        <f t="shared" si="6"/>
        <v>0.5395833333333333</v>
      </c>
      <c r="BL19" s="29">
        <f t="shared" si="6"/>
        <v>0.5395833333333333</v>
      </c>
      <c r="BM19" s="2">
        <f t="shared" si="6"/>
        <v>0.58333333333333337</v>
      </c>
      <c r="BN19" s="2">
        <f t="shared" si="6"/>
        <v>0.58333333333333337</v>
      </c>
      <c r="BO19" s="2">
        <f t="shared" si="6"/>
        <v>0.61249999999999993</v>
      </c>
      <c r="BP19" s="2">
        <f t="shared" si="6"/>
        <v>0.62291666666666667</v>
      </c>
      <c r="BQ19" s="2">
        <f t="shared" si="6"/>
        <v>0.66666666666666663</v>
      </c>
      <c r="BR19" s="29">
        <f t="shared" si="6"/>
        <v>0.66666666666666663</v>
      </c>
      <c r="BS19" s="2">
        <f t="shared" si="6"/>
        <v>0.70624999999999993</v>
      </c>
      <c r="BT19" s="2">
        <f t="shared" ref="BT19:CE19" si="7">IF(BT18="","",IF(BT18="S",BT17+2/1440,BT18+2/1440))</f>
        <v>0.70624999999999993</v>
      </c>
      <c r="BU19" s="3">
        <f t="shared" si="7"/>
        <v>0.76388888888888895</v>
      </c>
      <c r="BV19" s="29">
        <f t="shared" si="7"/>
        <v>0.76388888888888895</v>
      </c>
      <c r="BW19" s="2">
        <f t="shared" si="7"/>
        <v>0.79375000000000007</v>
      </c>
      <c r="BX19" s="2">
        <f t="shared" si="7"/>
        <v>0.79375000000000007</v>
      </c>
      <c r="BY19" s="2">
        <f t="shared" si="7"/>
        <v>0.84513888888888888</v>
      </c>
      <c r="BZ19" s="2" t="str">
        <f t="shared" si="7"/>
        <v/>
      </c>
      <c r="CA19" s="2">
        <f t="shared" si="7"/>
        <v>0.89236111111111105</v>
      </c>
      <c r="CB19" s="3">
        <f t="shared" si="7"/>
        <v>0.93194444444444446</v>
      </c>
      <c r="CC19" s="3">
        <f t="shared" si="7"/>
        <v>0.93194444444444446</v>
      </c>
      <c r="CD19" s="29" t="str">
        <f t="shared" si="7"/>
        <v/>
      </c>
      <c r="CE19" s="168" t="str">
        <f t="shared" si="7"/>
        <v/>
      </c>
      <c r="CF19" s="58"/>
      <c r="CG19" s="179"/>
    </row>
    <row r="20" spans="2:85">
      <c r="B20" s="219" t="s">
        <v>397</v>
      </c>
      <c r="C20" s="1" t="str">
        <f t="shared" ref="C20:G20" si="8">IF(C19&lt;&gt;"",C19+2/1440,"")</f>
        <v/>
      </c>
      <c r="D20" s="1">
        <f t="shared" si="8"/>
        <v>0.22708333333333333</v>
      </c>
      <c r="E20" s="1">
        <f t="shared" si="8"/>
        <v>0.23194444444444443</v>
      </c>
      <c r="F20" s="1" t="str">
        <f t="shared" si="8"/>
        <v/>
      </c>
      <c r="G20" s="1">
        <f t="shared" si="8"/>
        <v>0.26527777777777778</v>
      </c>
      <c r="H20" s="1">
        <f t="shared" ref="H20:AM20" si="9">IF(H19&lt;&gt;"",H19+2/1440,"")</f>
        <v>0.28749999999999998</v>
      </c>
      <c r="I20" s="1" t="str">
        <f t="shared" si="9"/>
        <v/>
      </c>
      <c r="J20" s="1">
        <f t="shared" si="9"/>
        <v>0.30138888888888887</v>
      </c>
      <c r="K20" s="1">
        <f t="shared" si="9"/>
        <v>0.30486111111111108</v>
      </c>
      <c r="L20" s="1">
        <f t="shared" si="9"/>
        <v>0.31041666666666662</v>
      </c>
      <c r="M20" s="151">
        <f t="shared" si="9"/>
        <v>0.31249999999999994</v>
      </c>
      <c r="N20" s="151">
        <f t="shared" si="9"/>
        <v>0.31597222222222215</v>
      </c>
      <c r="O20" s="1" t="str">
        <f t="shared" si="9"/>
        <v/>
      </c>
      <c r="P20" s="1">
        <f t="shared" si="9"/>
        <v>0.37708333333333327</v>
      </c>
      <c r="Q20" s="1">
        <f t="shared" si="9"/>
        <v>0.41805555555555557</v>
      </c>
      <c r="R20" s="1">
        <f t="shared" si="9"/>
        <v>0.4597222222222222</v>
      </c>
      <c r="S20" s="1">
        <f t="shared" si="9"/>
        <v>0.50138888888888888</v>
      </c>
      <c r="T20" s="1">
        <f t="shared" si="9"/>
        <v>0.50138888888888888</v>
      </c>
      <c r="U20" s="1" t="str">
        <f t="shared" si="9"/>
        <v/>
      </c>
      <c r="V20" s="1">
        <f t="shared" si="9"/>
        <v>0.54305555555555551</v>
      </c>
      <c r="W20" s="1">
        <f t="shared" si="9"/>
        <v>0.56041666666666667</v>
      </c>
      <c r="X20" s="1">
        <f t="shared" si="9"/>
        <v>0.58472222222222225</v>
      </c>
      <c r="Y20" s="1">
        <f t="shared" si="9"/>
        <v>0.60555555555555551</v>
      </c>
      <c r="Z20" s="1">
        <f t="shared" si="9"/>
        <v>0.62638888888888888</v>
      </c>
      <c r="AA20" s="1">
        <f t="shared" si="9"/>
        <v>0.64722222222222225</v>
      </c>
      <c r="AB20" s="1">
        <f t="shared" si="9"/>
        <v>0.66805555555555551</v>
      </c>
      <c r="AC20" s="1">
        <f t="shared" si="9"/>
        <v>0.68888888888888888</v>
      </c>
      <c r="AD20" s="1">
        <f t="shared" si="9"/>
        <v>0.70972222222222225</v>
      </c>
      <c r="AE20" s="1">
        <f t="shared" si="9"/>
        <v>0.70972222222222225</v>
      </c>
      <c r="AF20" s="1">
        <f t="shared" si="9"/>
        <v>0.73055555555555551</v>
      </c>
      <c r="AG20" s="1">
        <f t="shared" si="9"/>
        <v>0.73055555555555551</v>
      </c>
      <c r="AH20" s="1">
        <f t="shared" si="9"/>
        <v>0.76527777777777772</v>
      </c>
      <c r="AI20" s="1">
        <f t="shared" si="9"/>
        <v>0.76527777777777772</v>
      </c>
      <c r="AJ20" s="1">
        <f t="shared" si="9"/>
        <v>0.79652777777777783</v>
      </c>
      <c r="AK20" s="1">
        <f t="shared" si="9"/>
        <v>0.79652777777777783</v>
      </c>
      <c r="AL20" s="1">
        <f t="shared" si="9"/>
        <v>0.83124999999999993</v>
      </c>
      <c r="AM20" s="1">
        <f t="shared" si="9"/>
        <v>0.83124999999999993</v>
      </c>
      <c r="AN20" s="1">
        <f t="shared" ref="AN20:BS20" si="10">IF(AN19&lt;&gt;"",AN19+2/1440,"")</f>
        <v>0.8534722222222223</v>
      </c>
      <c r="AO20" s="1" t="str">
        <f t="shared" si="10"/>
        <v/>
      </c>
      <c r="AP20" s="1" t="str">
        <f t="shared" si="10"/>
        <v/>
      </c>
      <c r="AQ20" s="1">
        <f t="shared" si="10"/>
        <v>0.89374999999999993</v>
      </c>
      <c r="AR20" s="1">
        <f t="shared" si="10"/>
        <v>0.94027777777777777</v>
      </c>
      <c r="AS20" s="1">
        <f t="shared" si="10"/>
        <v>0.94027777777777777</v>
      </c>
      <c r="AT20" s="153">
        <f t="shared" si="10"/>
        <v>0.22708333333333333</v>
      </c>
      <c r="AU20" s="1">
        <f t="shared" si="10"/>
        <v>0.23194444444444443</v>
      </c>
      <c r="AV20" s="1">
        <f t="shared" si="10"/>
        <v>0.27013888888888887</v>
      </c>
      <c r="AW20" s="1">
        <f t="shared" si="10"/>
        <v>0.28749999999999998</v>
      </c>
      <c r="AX20" s="1">
        <f t="shared" si="10"/>
        <v>0.30486111111111108</v>
      </c>
      <c r="AY20" s="1">
        <f t="shared" si="10"/>
        <v>0.3118055555555555</v>
      </c>
      <c r="AZ20" s="1">
        <f t="shared" si="10"/>
        <v>0.33333333333333331</v>
      </c>
      <c r="BA20" s="1">
        <f t="shared" si="10"/>
        <v>0.37638888888888883</v>
      </c>
      <c r="BB20" s="1">
        <f t="shared" si="10"/>
        <v>0.37638888888888883</v>
      </c>
      <c r="BC20" s="1">
        <f t="shared" si="10"/>
        <v>0.3743055555555555</v>
      </c>
      <c r="BD20" s="1">
        <f t="shared" si="10"/>
        <v>0.41805555555555557</v>
      </c>
      <c r="BE20" s="1">
        <f t="shared" si="10"/>
        <v>0.41805555555555557</v>
      </c>
      <c r="BF20" s="1">
        <f t="shared" si="10"/>
        <v>0.45763888888888887</v>
      </c>
      <c r="BG20" s="1">
        <f t="shared" si="10"/>
        <v>0.48194444444444445</v>
      </c>
      <c r="BH20" s="1">
        <f t="shared" si="10"/>
        <v>0.50138888888888888</v>
      </c>
      <c r="BI20" s="1">
        <f t="shared" si="10"/>
        <v>0.50138888888888888</v>
      </c>
      <c r="BJ20" s="1">
        <f t="shared" si="10"/>
        <v>0.54097222222222219</v>
      </c>
      <c r="BK20" s="1">
        <f t="shared" si="10"/>
        <v>0.54097222222222219</v>
      </c>
      <c r="BL20" s="1">
        <f t="shared" si="10"/>
        <v>0.54097222222222219</v>
      </c>
      <c r="BM20" s="1">
        <f t="shared" si="10"/>
        <v>0.58472222222222225</v>
      </c>
      <c r="BN20" s="1">
        <f t="shared" si="10"/>
        <v>0.58472222222222225</v>
      </c>
      <c r="BO20" s="1">
        <f t="shared" si="10"/>
        <v>0.61388888888888882</v>
      </c>
      <c r="BP20" s="1">
        <f t="shared" si="10"/>
        <v>0.62430555555555556</v>
      </c>
      <c r="BQ20" s="1">
        <f t="shared" si="10"/>
        <v>0.66805555555555551</v>
      </c>
      <c r="BR20" s="1">
        <f t="shared" si="10"/>
        <v>0.66805555555555551</v>
      </c>
      <c r="BS20" s="1">
        <f t="shared" si="10"/>
        <v>0.70763888888888882</v>
      </c>
      <c r="BT20" s="1">
        <f t="shared" ref="BT20:CE20" si="11">IF(BT19&lt;&gt;"",BT19+2/1440,"")</f>
        <v>0.70763888888888882</v>
      </c>
      <c r="BU20" s="1">
        <f t="shared" si="11"/>
        <v>0.76527777777777783</v>
      </c>
      <c r="BV20" s="1">
        <f t="shared" si="11"/>
        <v>0.76527777777777783</v>
      </c>
      <c r="BW20" s="1">
        <f t="shared" si="11"/>
        <v>0.79513888888888895</v>
      </c>
      <c r="BX20" s="1">
        <f t="shared" si="11"/>
        <v>0.79513888888888895</v>
      </c>
      <c r="BY20" s="1">
        <f t="shared" si="11"/>
        <v>0.84652777777777777</v>
      </c>
      <c r="BZ20" s="1" t="str">
        <f t="shared" si="11"/>
        <v/>
      </c>
      <c r="CA20" s="1">
        <f t="shared" si="11"/>
        <v>0.89374999999999993</v>
      </c>
      <c r="CB20" s="1">
        <f t="shared" si="11"/>
        <v>0.93333333333333335</v>
      </c>
      <c r="CC20" s="1">
        <f t="shared" si="11"/>
        <v>0.93333333333333335</v>
      </c>
      <c r="CD20" s="1" t="str">
        <f t="shared" si="11"/>
        <v/>
      </c>
      <c r="CE20" s="118" t="str">
        <f t="shared" si="11"/>
        <v/>
      </c>
      <c r="CF20" s="58"/>
      <c r="CG20" s="179"/>
    </row>
    <row r="21" spans="2:85">
      <c r="B21" s="219" t="s">
        <v>384</v>
      </c>
      <c r="C21" s="13" t="str">
        <f t="shared" ref="C21:G21" si="12">IF(C20&lt;&gt;"",C20+1/1440,"")</f>
        <v/>
      </c>
      <c r="D21" s="13">
        <f t="shared" si="12"/>
        <v>0.22777777777777777</v>
      </c>
      <c r="E21" s="13">
        <f t="shared" si="12"/>
        <v>0.23263888888888887</v>
      </c>
      <c r="F21" s="13" t="str">
        <f t="shared" si="12"/>
        <v/>
      </c>
      <c r="G21" s="13">
        <f t="shared" si="12"/>
        <v>0.26597222222222222</v>
      </c>
      <c r="H21" s="13">
        <f t="shared" ref="H21:AM21" si="13">IF(H20&lt;&gt;"",H20+1/1440,"")</f>
        <v>0.28819444444444442</v>
      </c>
      <c r="I21" s="28" t="str">
        <f t="shared" si="13"/>
        <v/>
      </c>
      <c r="J21" s="28">
        <f t="shared" si="13"/>
        <v>0.30208333333333331</v>
      </c>
      <c r="K21" s="13">
        <f t="shared" si="13"/>
        <v>0.30555555555555552</v>
      </c>
      <c r="L21" s="13">
        <f t="shared" si="13"/>
        <v>0.31111111111111106</v>
      </c>
      <c r="M21" s="150">
        <f t="shared" si="13"/>
        <v>0.31319444444444439</v>
      </c>
      <c r="N21" s="150">
        <f t="shared" si="13"/>
        <v>0.3166666666666666</v>
      </c>
      <c r="O21" s="13" t="str">
        <f t="shared" si="13"/>
        <v/>
      </c>
      <c r="P21" s="13">
        <f t="shared" si="13"/>
        <v>0.37777777777777771</v>
      </c>
      <c r="Q21" s="13">
        <f t="shared" si="13"/>
        <v>0.41875000000000001</v>
      </c>
      <c r="R21" s="13">
        <f t="shared" si="13"/>
        <v>0.46041666666666664</v>
      </c>
      <c r="S21" s="13">
        <f t="shared" si="13"/>
        <v>0.50208333333333333</v>
      </c>
      <c r="T21" s="13">
        <f t="shared" si="13"/>
        <v>0.50208333333333333</v>
      </c>
      <c r="U21" s="13" t="str">
        <f t="shared" si="13"/>
        <v/>
      </c>
      <c r="V21" s="13">
        <f t="shared" si="13"/>
        <v>0.54374999999999996</v>
      </c>
      <c r="W21" s="13">
        <f t="shared" si="13"/>
        <v>0.56111111111111112</v>
      </c>
      <c r="X21" s="13">
        <f t="shared" si="13"/>
        <v>0.5854166666666667</v>
      </c>
      <c r="Y21" s="13">
        <f t="shared" si="13"/>
        <v>0.60624999999999996</v>
      </c>
      <c r="Z21" s="13">
        <f t="shared" si="13"/>
        <v>0.62708333333333333</v>
      </c>
      <c r="AA21" s="13">
        <f t="shared" si="13"/>
        <v>0.6479166666666667</v>
      </c>
      <c r="AB21" s="13">
        <f t="shared" si="13"/>
        <v>0.66874999999999996</v>
      </c>
      <c r="AC21" s="13">
        <f t="shared" si="13"/>
        <v>0.68958333333333333</v>
      </c>
      <c r="AD21" s="13">
        <f t="shared" si="13"/>
        <v>0.7104166666666667</v>
      </c>
      <c r="AE21" s="13">
        <f t="shared" si="13"/>
        <v>0.7104166666666667</v>
      </c>
      <c r="AF21" s="13">
        <f t="shared" si="13"/>
        <v>0.73124999999999996</v>
      </c>
      <c r="AG21" s="13">
        <f t="shared" si="13"/>
        <v>0.73124999999999996</v>
      </c>
      <c r="AH21" s="13">
        <f t="shared" si="13"/>
        <v>0.76597222222222217</v>
      </c>
      <c r="AI21" s="13">
        <f t="shared" si="13"/>
        <v>0.76597222222222217</v>
      </c>
      <c r="AJ21" s="13">
        <f t="shared" si="13"/>
        <v>0.79722222222222228</v>
      </c>
      <c r="AK21" s="13">
        <f t="shared" si="13"/>
        <v>0.79722222222222228</v>
      </c>
      <c r="AL21" s="13">
        <f t="shared" si="13"/>
        <v>0.83194444444444438</v>
      </c>
      <c r="AM21" s="13">
        <f t="shared" si="13"/>
        <v>0.83194444444444438</v>
      </c>
      <c r="AN21" s="13">
        <f t="shared" ref="AN21:BS21" si="14">IF(AN20&lt;&gt;"",AN20+1/1440,"")</f>
        <v>0.85416666666666674</v>
      </c>
      <c r="AO21" s="13" t="str">
        <f t="shared" si="14"/>
        <v/>
      </c>
      <c r="AP21" s="13" t="str">
        <f t="shared" si="14"/>
        <v/>
      </c>
      <c r="AQ21" s="13">
        <f t="shared" si="14"/>
        <v>0.89444444444444438</v>
      </c>
      <c r="AR21" s="13">
        <f t="shared" si="14"/>
        <v>0.94097222222222221</v>
      </c>
      <c r="AS21" s="13">
        <f t="shared" si="14"/>
        <v>0.94097222222222221</v>
      </c>
      <c r="AT21" s="152">
        <f t="shared" si="14"/>
        <v>0.22777777777777777</v>
      </c>
      <c r="AU21" s="29">
        <f t="shared" si="14"/>
        <v>0.23263888888888887</v>
      </c>
      <c r="AV21" s="2">
        <f t="shared" si="14"/>
        <v>0.27083333333333331</v>
      </c>
      <c r="AW21" s="3">
        <f t="shared" si="14"/>
        <v>0.28819444444444442</v>
      </c>
      <c r="AX21" s="2">
        <f t="shared" si="14"/>
        <v>0.30555555555555552</v>
      </c>
      <c r="AY21" s="2">
        <f t="shared" si="14"/>
        <v>0.31249999999999994</v>
      </c>
      <c r="AZ21" s="2">
        <f t="shared" si="14"/>
        <v>0.33402777777777776</v>
      </c>
      <c r="BA21" s="2">
        <f t="shared" si="14"/>
        <v>0.37708333333333327</v>
      </c>
      <c r="BB21" s="2">
        <f t="shared" si="14"/>
        <v>0.37708333333333327</v>
      </c>
      <c r="BC21" s="2">
        <f t="shared" si="14"/>
        <v>0.37499999999999994</v>
      </c>
      <c r="BD21" s="3">
        <f t="shared" si="14"/>
        <v>0.41875000000000001</v>
      </c>
      <c r="BE21" s="3">
        <f t="shared" si="14"/>
        <v>0.41875000000000001</v>
      </c>
      <c r="BF21" s="2">
        <f t="shared" si="14"/>
        <v>0.45833333333333331</v>
      </c>
      <c r="BG21" s="29">
        <f t="shared" si="14"/>
        <v>0.4826388888888889</v>
      </c>
      <c r="BH21" s="3">
        <f t="shared" si="14"/>
        <v>0.50208333333333333</v>
      </c>
      <c r="BI21" s="29">
        <f t="shared" si="14"/>
        <v>0.50208333333333333</v>
      </c>
      <c r="BJ21" s="2">
        <f t="shared" si="14"/>
        <v>0.54166666666666663</v>
      </c>
      <c r="BK21" s="3">
        <f t="shared" si="14"/>
        <v>0.54166666666666663</v>
      </c>
      <c r="BL21" s="29">
        <f t="shared" si="14"/>
        <v>0.54166666666666663</v>
      </c>
      <c r="BM21" s="2">
        <f t="shared" si="14"/>
        <v>0.5854166666666667</v>
      </c>
      <c r="BN21" s="2">
        <f t="shared" si="14"/>
        <v>0.5854166666666667</v>
      </c>
      <c r="BO21" s="2">
        <f t="shared" si="14"/>
        <v>0.61458333333333326</v>
      </c>
      <c r="BP21" s="2">
        <f t="shared" si="14"/>
        <v>0.625</v>
      </c>
      <c r="BQ21" s="2">
        <f t="shared" si="14"/>
        <v>0.66874999999999996</v>
      </c>
      <c r="BR21" s="29">
        <f t="shared" si="14"/>
        <v>0.66874999999999996</v>
      </c>
      <c r="BS21" s="2">
        <f t="shared" si="14"/>
        <v>0.70833333333333326</v>
      </c>
      <c r="BT21" s="2">
        <f t="shared" ref="BT21:CE21" si="15">IF(BT20&lt;&gt;"",BT20+1/1440,"")</f>
        <v>0.70833333333333326</v>
      </c>
      <c r="BU21" s="3">
        <f t="shared" si="15"/>
        <v>0.76597222222222228</v>
      </c>
      <c r="BV21" s="29">
        <f t="shared" si="15"/>
        <v>0.76597222222222228</v>
      </c>
      <c r="BW21" s="2">
        <f t="shared" si="15"/>
        <v>0.79583333333333339</v>
      </c>
      <c r="BX21" s="2">
        <f t="shared" si="15"/>
        <v>0.79583333333333339</v>
      </c>
      <c r="BY21" s="2">
        <f t="shared" si="15"/>
        <v>0.84722222222222221</v>
      </c>
      <c r="BZ21" s="2" t="str">
        <f t="shared" si="15"/>
        <v/>
      </c>
      <c r="CA21" s="2">
        <f t="shared" si="15"/>
        <v>0.89444444444444438</v>
      </c>
      <c r="CB21" s="3">
        <f t="shared" si="15"/>
        <v>0.93402777777777779</v>
      </c>
      <c r="CC21" s="3">
        <f t="shared" si="15"/>
        <v>0.93402777777777779</v>
      </c>
      <c r="CD21" s="29" t="str">
        <f t="shared" si="15"/>
        <v/>
      </c>
      <c r="CE21" s="168" t="str">
        <f t="shared" si="15"/>
        <v/>
      </c>
      <c r="CF21" s="58"/>
      <c r="CG21" s="179"/>
    </row>
    <row r="22" spans="2:85">
      <c r="B22" s="257" t="s">
        <v>81</v>
      </c>
      <c r="C22" s="124"/>
      <c r="D22" s="124">
        <v>0.22569444444444445</v>
      </c>
      <c r="E22" s="124" t="s">
        <v>18</v>
      </c>
      <c r="F22" s="124"/>
      <c r="G22" s="124">
        <v>0.2638888888888889</v>
      </c>
      <c r="H22" s="124" t="s">
        <v>18</v>
      </c>
      <c r="I22" s="259"/>
      <c r="J22" s="259" t="s">
        <v>18</v>
      </c>
      <c r="K22" s="124" t="s">
        <v>18</v>
      </c>
      <c r="L22" s="124">
        <v>0.30902777777777773</v>
      </c>
      <c r="M22" s="258">
        <f>M17+L22-L17</f>
        <v>0.31111111111111106</v>
      </c>
      <c r="N22" s="258">
        <f t="shared" si="0"/>
        <v>0.31458333333333327</v>
      </c>
      <c r="O22" s="124"/>
      <c r="P22" s="124">
        <v>0.37569444444444439</v>
      </c>
      <c r="Q22" s="124">
        <v>0.41666666666666669</v>
      </c>
      <c r="R22" s="124">
        <v>0.45833333333333331</v>
      </c>
      <c r="S22" s="124">
        <v>0.5</v>
      </c>
      <c r="T22" s="124">
        <v>0.5</v>
      </c>
      <c r="U22" s="124"/>
      <c r="V22" s="124">
        <v>0.54166666666666663</v>
      </c>
      <c r="W22" s="124">
        <v>0.55902777777777779</v>
      </c>
      <c r="X22" s="124">
        <v>0.58333333333333337</v>
      </c>
      <c r="Y22" s="124">
        <v>0.60416666666666663</v>
      </c>
      <c r="Z22" s="124">
        <v>0.625</v>
      </c>
      <c r="AA22" s="124">
        <v>0.64583333333333337</v>
      </c>
      <c r="AB22" s="124">
        <v>0.66666666666666663</v>
      </c>
      <c r="AC22" s="124">
        <v>0.6875</v>
      </c>
      <c r="AD22" s="124">
        <v>0.70833333333333337</v>
      </c>
      <c r="AE22" s="124">
        <v>0.70833333333333337</v>
      </c>
      <c r="AF22" s="124">
        <v>0.72916666666666663</v>
      </c>
      <c r="AG22" s="124">
        <v>0.72916666666666663</v>
      </c>
      <c r="AH22" s="124">
        <v>0.76388888888888884</v>
      </c>
      <c r="AI22" s="124">
        <v>0.76388888888888884</v>
      </c>
      <c r="AJ22" s="124">
        <v>0.79513888888888884</v>
      </c>
      <c r="AK22" s="124">
        <v>0.79513888888888884</v>
      </c>
      <c r="AL22" s="124">
        <v>0.82986111111111116</v>
      </c>
      <c r="AM22" s="124">
        <v>0.82986111111111116</v>
      </c>
      <c r="AN22" s="124" t="s">
        <v>18</v>
      </c>
      <c r="AO22" s="124"/>
      <c r="AP22" s="124"/>
      <c r="AQ22" s="124">
        <v>0.89236111111111105</v>
      </c>
      <c r="AR22" s="124">
        <v>0.93888888888888877</v>
      </c>
      <c r="AS22" s="124">
        <v>0.93888888888888877</v>
      </c>
      <c r="AT22" s="293">
        <v>0.22569444444444445</v>
      </c>
      <c r="AU22" s="261" t="s">
        <v>18</v>
      </c>
      <c r="AV22" s="260">
        <v>0.26944444444444443</v>
      </c>
      <c r="AW22" s="262" t="s">
        <v>18</v>
      </c>
      <c r="AX22" s="260" t="s">
        <v>18</v>
      </c>
      <c r="AY22" s="260">
        <v>0.31111111111111106</v>
      </c>
      <c r="AZ22" s="260">
        <v>0.33263888888888887</v>
      </c>
      <c r="BA22" s="260">
        <v>0.37569444444444439</v>
      </c>
      <c r="BB22" s="260">
        <v>0.37569444444444439</v>
      </c>
      <c r="BC22" s="260">
        <f>BC17+BB22-BB17</f>
        <v>0.37361111111111106</v>
      </c>
      <c r="BD22" s="262">
        <v>0.41666666666666669</v>
      </c>
      <c r="BE22" s="262">
        <v>0.41666666666666669</v>
      </c>
      <c r="BF22" s="260">
        <v>0.45694444444444443</v>
      </c>
      <c r="BG22" s="261" t="s">
        <v>18</v>
      </c>
      <c r="BH22" s="260">
        <v>0.5</v>
      </c>
      <c r="BI22" s="260">
        <v>0.5</v>
      </c>
      <c r="BJ22" s="260">
        <v>0.54027777777777775</v>
      </c>
      <c r="BK22" s="262">
        <v>0.54027777777777775</v>
      </c>
      <c r="BL22" s="261">
        <v>0.54027777777777775</v>
      </c>
      <c r="BM22" s="260">
        <v>0.58333333333333337</v>
      </c>
      <c r="BN22" s="260">
        <v>0.58333333333333337</v>
      </c>
      <c r="BO22" s="260" t="s">
        <v>18</v>
      </c>
      <c r="BP22" s="260">
        <v>0.62361111111111112</v>
      </c>
      <c r="BQ22" s="260">
        <v>0.66666666666666663</v>
      </c>
      <c r="BR22" s="261">
        <v>0.66666666666666663</v>
      </c>
      <c r="BS22" s="260">
        <v>0.70694444444444438</v>
      </c>
      <c r="BT22" s="260">
        <v>0.70694444444444438</v>
      </c>
      <c r="BU22" s="260">
        <v>0.76388888888888895</v>
      </c>
      <c r="BV22" s="260">
        <v>0.76388888888888895</v>
      </c>
      <c r="BW22" s="260">
        <v>0.79444444444444451</v>
      </c>
      <c r="BX22" s="260">
        <v>0.79444444444444451</v>
      </c>
      <c r="BY22" s="260" t="s">
        <v>18</v>
      </c>
      <c r="BZ22" s="260"/>
      <c r="CA22" s="260">
        <v>0.89236111111111105</v>
      </c>
      <c r="CB22" s="262">
        <v>0.93263888888888891</v>
      </c>
      <c r="CC22" s="262">
        <v>0.93263888888888891</v>
      </c>
      <c r="CD22" s="261"/>
      <c r="CE22" s="294"/>
      <c r="CF22" s="58"/>
      <c r="CG22" s="179"/>
    </row>
    <row r="23" spans="2:85">
      <c r="B23" s="263" t="s">
        <v>82</v>
      </c>
      <c r="C23" s="125"/>
      <c r="D23" s="125">
        <v>0.22708333333333333</v>
      </c>
      <c r="E23" s="125" t="s">
        <v>18</v>
      </c>
      <c r="F23" s="125"/>
      <c r="G23" s="125">
        <v>0.26527777777777778</v>
      </c>
      <c r="H23" s="125" t="s">
        <v>18</v>
      </c>
      <c r="I23" s="125"/>
      <c r="J23" s="125" t="s">
        <v>18</v>
      </c>
      <c r="K23" s="125" t="s">
        <v>18</v>
      </c>
      <c r="L23" s="125">
        <v>0.31041666666666662</v>
      </c>
      <c r="M23" s="264">
        <f t="shared" ref="M23:M26" si="16">M22+L23-L22</f>
        <v>0.31249999999999994</v>
      </c>
      <c r="N23" s="264">
        <f t="shared" si="0"/>
        <v>0.31597222222222215</v>
      </c>
      <c r="O23" s="125"/>
      <c r="P23" s="125">
        <v>0.37708333333333327</v>
      </c>
      <c r="Q23" s="125">
        <v>0.41805555555555557</v>
      </c>
      <c r="R23" s="125">
        <v>0.4597222222222222</v>
      </c>
      <c r="S23" s="125">
        <v>0.50138888888888888</v>
      </c>
      <c r="T23" s="125">
        <v>0.50138888888888888</v>
      </c>
      <c r="U23" s="125"/>
      <c r="V23" s="125">
        <v>0.54305555555555551</v>
      </c>
      <c r="W23" s="125">
        <v>0.56041666666666667</v>
      </c>
      <c r="X23" s="125">
        <v>0.58472222222222225</v>
      </c>
      <c r="Y23" s="125">
        <v>0.60555555555555551</v>
      </c>
      <c r="Z23" s="125">
        <v>0.62638888888888888</v>
      </c>
      <c r="AA23" s="125">
        <v>0.64722222222222225</v>
      </c>
      <c r="AB23" s="125">
        <v>0.66805555555555551</v>
      </c>
      <c r="AC23" s="125">
        <v>0.68888888888888888</v>
      </c>
      <c r="AD23" s="125">
        <v>0.70972222222222225</v>
      </c>
      <c r="AE23" s="125">
        <v>0.70972222222222225</v>
      </c>
      <c r="AF23" s="125">
        <v>0.73055555555555551</v>
      </c>
      <c r="AG23" s="125">
        <v>0.73055555555555551</v>
      </c>
      <c r="AH23" s="125">
        <v>0.76527777777777772</v>
      </c>
      <c r="AI23" s="125">
        <v>0.76527777777777772</v>
      </c>
      <c r="AJ23" s="125">
        <v>0.79652777777777783</v>
      </c>
      <c r="AK23" s="125">
        <v>0.79652777777777783</v>
      </c>
      <c r="AL23" s="125">
        <v>0.83125000000000004</v>
      </c>
      <c r="AM23" s="125">
        <v>0.83125000000000004</v>
      </c>
      <c r="AN23" s="125" t="s">
        <v>18</v>
      </c>
      <c r="AO23" s="125"/>
      <c r="AP23" s="125"/>
      <c r="AQ23" s="125">
        <v>0.89374999999999993</v>
      </c>
      <c r="AR23" s="125">
        <v>0.94027777777777766</v>
      </c>
      <c r="AS23" s="125">
        <v>0.94027777777777766</v>
      </c>
      <c r="AT23" s="295">
        <v>0.22708333333333333</v>
      </c>
      <c r="AU23" s="125" t="s">
        <v>18</v>
      </c>
      <c r="AV23" s="125">
        <v>0.27083333333333331</v>
      </c>
      <c r="AW23" s="125" t="s">
        <v>18</v>
      </c>
      <c r="AX23" s="125" t="s">
        <v>18</v>
      </c>
      <c r="AY23" s="125">
        <v>0.31249999999999994</v>
      </c>
      <c r="AZ23" s="125">
        <v>0.33402777777777776</v>
      </c>
      <c r="BA23" s="125">
        <v>0.37708333333333327</v>
      </c>
      <c r="BB23" s="125">
        <v>0.37708333333333327</v>
      </c>
      <c r="BC23" s="125">
        <f t="shared" ref="BC23:BC25" si="17">BC22+BB23-BB22</f>
        <v>0.37499999999999994</v>
      </c>
      <c r="BD23" s="125">
        <v>0.41805555555555557</v>
      </c>
      <c r="BE23" s="125">
        <v>0.41805555555555557</v>
      </c>
      <c r="BF23" s="125">
        <v>0.45833333333333331</v>
      </c>
      <c r="BG23" s="125" t="s">
        <v>18</v>
      </c>
      <c r="BH23" s="125">
        <v>0.50138888888888888</v>
      </c>
      <c r="BI23" s="125">
        <v>0.50138888888888888</v>
      </c>
      <c r="BJ23" s="125">
        <v>0.54166666666666663</v>
      </c>
      <c r="BK23" s="125">
        <v>0.54166666666666663</v>
      </c>
      <c r="BL23" s="125">
        <v>0.54166666666666663</v>
      </c>
      <c r="BM23" s="125">
        <v>0.58472222222222225</v>
      </c>
      <c r="BN23" s="125">
        <v>0.58472222222222225</v>
      </c>
      <c r="BO23" s="125" t="s">
        <v>18</v>
      </c>
      <c r="BP23" s="125">
        <v>0.625</v>
      </c>
      <c r="BQ23" s="125">
        <v>0.66805555555555551</v>
      </c>
      <c r="BR23" s="125">
        <v>0.66805555555555551</v>
      </c>
      <c r="BS23" s="125">
        <v>0.70833333333333326</v>
      </c>
      <c r="BT23" s="125">
        <v>0.70833333333333326</v>
      </c>
      <c r="BU23" s="125">
        <v>0.76527777777777783</v>
      </c>
      <c r="BV23" s="125">
        <v>0.76527777777777783</v>
      </c>
      <c r="BW23" s="125">
        <v>0.79583333333333339</v>
      </c>
      <c r="BX23" s="125">
        <v>0.79583333333333339</v>
      </c>
      <c r="BY23" s="125" t="s">
        <v>18</v>
      </c>
      <c r="BZ23" s="125"/>
      <c r="CA23" s="125">
        <v>0.89374999999999993</v>
      </c>
      <c r="CB23" s="125">
        <v>0.93402777777777779</v>
      </c>
      <c r="CC23" s="125">
        <v>0.93402777777777779</v>
      </c>
      <c r="CD23" s="125"/>
      <c r="CE23" s="274"/>
      <c r="CF23" s="58"/>
      <c r="CG23" s="179"/>
    </row>
    <row r="24" spans="2:85">
      <c r="B24" s="257" t="s">
        <v>83</v>
      </c>
      <c r="C24" s="124"/>
      <c r="D24" s="124">
        <v>0.22777777777777777</v>
      </c>
      <c r="E24" s="124" t="s">
        <v>18</v>
      </c>
      <c r="F24" s="124"/>
      <c r="G24" s="124">
        <v>0.26597222222222222</v>
      </c>
      <c r="H24" s="124" t="s">
        <v>18</v>
      </c>
      <c r="I24" s="259"/>
      <c r="J24" s="259" t="s">
        <v>18</v>
      </c>
      <c r="K24" s="124" t="s">
        <v>18</v>
      </c>
      <c r="L24" s="124">
        <v>0.31111111111111106</v>
      </c>
      <c r="M24" s="258">
        <f t="shared" si="16"/>
        <v>0.31319444444444439</v>
      </c>
      <c r="N24" s="258">
        <f t="shared" si="0"/>
        <v>0.3166666666666666</v>
      </c>
      <c r="O24" s="124"/>
      <c r="P24" s="124">
        <v>0.37777777777777771</v>
      </c>
      <c r="Q24" s="124">
        <v>0.41875000000000001</v>
      </c>
      <c r="R24" s="124">
        <v>0.4604166666666667</v>
      </c>
      <c r="S24" s="124">
        <v>0.50208333333333333</v>
      </c>
      <c r="T24" s="124">
        <v>0.50208333333333333</v>
      </c>
      <c r="U24" s="124"/>
      <c r="V24" s="124">
        <v>0.54375000000000007</v>
      </c>
      <c r="W24" s="124">
        <v>0.56111111111111112</v>
      </c>
      <c r="X24" s="124">
        <v>0.5854166666666667</v>
      </c>
      <c r="Y24" s="124">
        <v>0.60625000000000007</v>
      </c>
      <c r="Z24" s="124">
        <v>0.62708333333333333</v>
      </c>
      <c r="AA24" s="124">
        <v>0.64791666666666681</v>
      </c>
      <c r="AB24" s="124">
        <v>0.66875000000000007</v>
      </c>
      <c r="AC24" s="124">
        <v>0.68958333333333344</v>
      </c>
      <c r="AD24" s="124">
        <v>0.71041666666666681</v>
      </c>
      <c r="AE24" s="124">
        <v>0.71041666666666681</v>
      </c>
      <c r="AF24" s="124">
        <v>0.73125000000000007</v>
      </c>
      <c r="AG24" s="124">
        <v>0.73125000000000007</v>
      </c>
      <c r="AH24" s="124">
        <v>0.76597222222222228</v>
      </c>
      <c r="AI24" s="124">
        <v>0.76597222222222228</v>
      </c>
      <c r="AJ24" s="124">
        <v>0.79722222222222217</v>
      </c>
      <c r="AK24" s="124">
        <v>0.79722222222222217</v>
      </c>
      <c r="AL24" s="124">
        <v>0.83194444444444449</v>
      </c>
      <c r="AM24" s="124">
        <v>0.83194444444444449</v>
      </c>
      <c r="AN24" s="124" t="s">
        <v>18</v>
      </c>
      <c r="AO24" s="124"/>
      <c r="AP24" s="124"/>
      <c r="AQ24" s="124">
        <v>0.89444444444444438</v>
      </c>
      <c r="AR24" s="124">
        <v>0.94097222222222221</v>
      </c>
      <c r="AS24" s="124">
        <v>0.94097222222222221</v>
      </c>
      <c r="AT24" s="293">
        <v>0.22777777777777777</v>
      </c>
      <c r="AU24" s="261" t="s">
        <v>18</v>
      </c>
      <c r="AV24" s="260">
        <v>0.27152777777777776</v>
      </c>
      <c r="AW24" s="262" t="s">
        <v>18</v>
      </c>
      <c r="AX24" s="260" t="s">
        <v>18</v>
      </c>
      <c r="AY24" s="260">
        <v>0.31319444444444439</v>
      </c>
      <c r="AZ24" s="260">
        <v>0.3347222222222222</v>
      </c>
      <c r="BA24" s="260">
        <v>0.37777777777777771</v>
      </c>
      <c r="BB24" s="260">
        <v>0.37777777777777771</v>
      </c>
      <c r="BC24" s="260">
        <f t="shared" si="17"/>
        <v>0.37569444444444439</v>
      </c>
      <c r="BD24" s="262">
        <v>0.41875000000000001</v>
      </c>
      <c r="BE24" s="262">
        <v>0.41875000000000001</v>
      </c>
      <c r="BF24" s="260">
        <v>0.45902777777777776</v>
      </c>
      <c r="BG24" s="261" t="s">
        <v>18</v>
      </c>
      <c r="BH24" s="260">
        <v>0.50208333333333333</v>
      </c>
      <c r="BI24" s="260">
        <v>0.50208333333333333</v>
      </c>
      <c r="BJ24" s="260">
        <v>0.54236111111111107</v>
      </c>
      <c r="BK24" s="262">
        <v>0.54236111111111107</v>
      </c>
      <c r="BL24" s="261">
        <v>0.54236111111111107</v>
      </c>
      <c r="BM24" s="260">
        <v>0.5854166666666667</v>
      </c>
      <c r="BN24" s="260">
        <v>0.5854166666666667</v>
      </c>
      <c r="BO24" s="260" t="s">
        <v>18</v>
      </c>
      <c r="BP24" s="260">
        <v>0.62569444444444444</v>
      </c>
      <c r="BQ24" s="260">
        <v>0.66874999999999996</v>
      </c>
      <c r="BR24" s="261">
        <v>0.66874999999999996</v>
      </c>
      <c r="BS24" s="260">
        <v>0.7090277777777777</v>
      </c>
      <c r="BT24" s="260">
        <v>0.7090277777777777</v>
      </c>
      <c r="BU24" s="260">
        <v>0.76597222222222228</v>
      </c>
      <c r="BV24" s="260">
        <v>0.76597222222222228</v>
      </c>
      <c r="BW24" s="260">
        <v>0.79652777777777783</v>
      </c>
      <c r="BX24" s="260">
        <v>0.79652777777777783</v>
      </c>
      <c r="BY24" s="260" t="s">
        <v>18</v>
      </c>
      <c r="BZ24" s="260"/>
      <c r="CA24" s="260">
        <v>0.89444444444444438</v>
      </c>
      <c r="CB24" s="262">
        <v>0.93472222222222223</v>
      </c>
      <c r="CC24" s="262">
        <v>0.93472222222222223</v>
      </c>
      <c r="CD24" s="261"/>
      <c r="CE24" s="294"/>
      <c r="CF24" s="58"/>
      <c r="CG24" s="179"/>
    </row>
    <row r="25" spans="2:85" ht="15.75" thickBot="1">
      <c r="B25" s="169" t="s">
        <v>85</v>
      </c>
      <c r="C25" s="170"/>
      <c r="D25" s="170">
        <v>0.22916666666666666</v>
      </c>
      <c r="E25" s="170" t="s">
        <v>18</v>
      </c>
      <c r="F25" s="170"/>
      <c r="G25" s="170">
        <v>0.2673611111111111</v>
      </c>
      <c r="H25" s="170" t="s">
        <v>18</v>
      </c>
      <c r="I25" s="170"/>
      <c r="J25" s="170" t="s">
        <v>18</v>
      </c>
      <c r="K25" s="170" t="s">
        <v>18</v>
      </c>
      <c r="L25" s="170">
        <v>0.31249999999999994</v>
      </c>
      <c r="M25" s="180">
        <f t="shared" si="16"/>
        <v>0.31458333333333327</v>
      </c>
      <c r="N25" s="180">
        <f t="shared" si="0"/>
        <v>0.31805555555555548</v>
      </c>
      <c r="O25" s="170"/>
      <c r="P25" s="170">
        <v>0.3791666666666666</v>
      </c>
      <c r="Q25" s="170">
        <v>0.4201388888888889</v>
      </c>
      <c r="R25" s="170">
        <v>0.46180555555555558</v>
      </c>
      <c r="S25" s="170">
        <v>0.50347222222222221</v>
      </c>
      <c r="T25" s="170">
        <v>0.50347222222222221</v>
      </c>
      <c r="U25" s="170"/>
      <c r="V25" s="170">
        <v>0.54513888888888895</v>
      </c>
      <c r="W25" s="170">
        <v>0.5625</v>
      </c>
      <c r="X25" s="170">
        <v>0.58680555555555558</v>
      </c>
      <c r="Y25" s="170">
        <v>0.60763888888888895</v>
      </c>
      <c r="Z25" s="170">
        <v>0.62847222222222221</v>
      </c>
      <c r="AA25" s="170">
        <v>0.64930555555555558</v>
      </c>
      <c r="AB25" s="170">
        <v>0.67013888888888895</v>
      </c>
      <c r="AC25" s="170">
        <v>0.69097222222222232</v>
      </c>
      <c r="AD25" s="170">
        <v>0.71180555555555558</v>
      </c>
      <c r="AE25" s="170">
        <v>0.71180555555555558</v>
      </c>
      <c r="AF25" s="170">
        <v>0.73263888888888895</v>
      </c>
      <c r="AG25" s="170">
        <v>0.73263888888888895</v>
      </c>
      <c r="AH25" s="170">
        <v>0.76736111111111116</v>
      </c>
      <c r="AI25" s="170">
        <v>0.76736111111111116</v>
      </c>
      <c r="AJ25" s="170">
        <v>0.79861111111111116</v>
      </c>
      <c r="AK25" s="170">
        <v>0.79861111111111116</v>
      </c>
      <c r="AL25" s="170">
        <v>0.83333333333333337</v>
      </c>
      <c r="AM25" s="170">
        <v>0.83333333333333337</v>
      </c>
      <c r="AN25" s="170" t="s">
        <v>18</v>
      </c>
      <c r="AO25" s="170"/>
      <c r="AP25" s="170"/>
      <c r="AQ25" s="170">
        <v>0.89583333333333326</v>
      </c>
      <c r="AR25" s="170">
        <v>0.94236111111111109</v>
      </c>
      <c r="AS25" s="170">
        <v>0.94236111111111109</v>
      </c>
      <c r="AT25" s="171">
        <v>0.22916666666666666</v>
      </c>
      <c r="AU25" s="170" t="s">
        <v>18</v>
      </c>
      <c r="AV25" s="170">
        <v>0.27291666666666664</v>
      </c>
      <c r="AW25" s="170" t="s">
        <v>18</v>
      </c>
      <c r="AX25" s="170">
        <v>0.30416666666666664</v>
      </c>
      <c r="AY25" s="170">
        <v>0.31458333333333327</v>
      </c>
      <c r="AZ25" s="170">
        <v>0.33611111111111108</v>
      </c>
      <c r="BA25" s="170">
        <v>0.3791666666666666</v>
      </c>
      <c r="BB25" s="170">
        <v>0.3791666666666666</v>
      </c>
      <c r="BC25" s="170">
        <f t="shared" si="17"/>
        <v>0.37708333333333327</v>
      </c>
      <c r="BD25" s="170">
        <v>0.4201388888888889</v>
      </c>
      <c r="BE25" s="170">
        <v>0.4201388888888889</v>
      </c>
      <c r="BF25" s="170">
        <v>0.46041666666666664</v>
      </c>
      <c r="BG25" s="170" t="s">
        <v>18</v>
      </c>
      <c r="BH25" s="170">
        <v>0.50347222222222221</v>
      </c>
      <c r="BI25" s="170">
        <v>0.50347222222222221</v>
      </c>
      <c r="BJ25" s="170">
        <v>0.54374999999999996</v>
      </c>
      <c r="BK25" s="170">
        <v>0.54374999999999996</v>
      </c>
      <c r="BL25" s="170">
        <v>0.54374999999999996</v>
      </c>
      <c r="BM25" s="170">
        <v>0.58680555555555558</v>
      </c>
      <c r="BN25" s="170">
        <v>0.58680555555555558</v>
      </c>
      <c r="BO25" s="170">
        <v>0.61458333333333337</v>
      </c>
      <c r="BP25" s="170">
        <v>0.62708333333333333</v>
      </c>
      <c r="BQ25" s="170">
        <v>0.67013888888888884</v>
      </c>
      <c r="BR25" s="170">
        <v>0.67013888888888884</v>
      </c>
      <c r="BS25" s="170">
        <v>0.71041666666666659</v>
      </c>
      <c r="BT25" s="170">
        <v>0.71041666666666659</v>
      </c>
      <c r="BU25" s="170">
        <v>0.76736111111111116</v>
      </c>
      <c r="BV25" s="170">
        <v>0.76736111111111116</v>
      </c>
      <c r="BW25" s="170">
        <v>0.79791666666666672</v>
      </c>
      <c r="BX25" s="170">
        <v>0.79791666666666672</v>
      </c>
      <c r="BY25" s="170" t="s">
        <v>18</v>
      </c>
      <c r="BZ25" s="170"/>
      <c r="CA25" s="170">
        <v>0.89583333333333326</v>
      </c>
      <c r="CB25" s="170">
        <v>0.93611111111111112</v>
      </c>
      <c r="CC25" s="170">
        <v>0.93611111111111112</v>
      </c>
      <c r="CD25" s="170"/>
      <c r="CE25" s="118"/>
      <c r="CF25" s="58"/>
      <c r="CG25" s="179"/>
    </row>
    <row r="26" spans="2:85">
      <c r="B26" s="172" t="s">
        <v>35</v>
      </c>
      <c r="C26" s="173">
        <v>0.19791666666666666</v>
      </c>
      <c r="D26" s="173">
        <v>0.22916666666666666</v>
      </c>
      <c r="E26" s="173" t="s">
        <v>18</v>
      </c>
      <c r="F26" s="173">
        <v>0.26527777777777778</v>
      </c>
      <c r="G26" s="173">
        <v>0.2673611111111111</v>
      </c>
      <c r="H26" s="173" t="s">
        <v>18</v>
      </c>
      <c r="I26" s="174">
        <v>0.2951388888888889</v>
      </c>
      <c r="J26" s="174" t="s">
        <v>18</v>
      </c>
      <c r="K26" s="173" t="s">
        <v>18</v>
      </c>
      <c r="L26" s="173">
        <v>0.3125</v>
      </c>
      <c r="M26" s="236">
        <f t="shared" si="16"/>
        <v>0.31458333333333327</v>
      </c>
      <c r="N26" s="236">
        <f t="shared" si="0"/>
        <v>0.31805555555555548</v>
      </c>
      <c r="O26" s="173"/>
      <c r="P26" s="173">
        <v>0.3791666666666666</v>
      </c>
      <c r="Q26" s="173">
        <v>0.4201388888888889</v>
      </c>
      <c r="R26" s="173">
        <v>0.46180555555555552</v>
      </c>
      <c r="S26" s="173">
        <v>0.50347222222222221</v>
      </c>
      <c r="T26" s="173">
        <v>0.50347222222222221</v>
      </c>
      <c r="U26" s="173">
        <v>0.52430555555555558</v>
      </c>
      <c r="V26" s="173">
        <v>0.54513888888888884</v>
      </c>
      <c r="W26" s="173">
        <v>0.5625</v>
      </c>
      <c r="X26" s="173">
        <v>0.58680555555555547</v>
      </c>
      <c r="Y26" s="173">
        <v>0.60763888888888884</v>
      </c>
      <c r="Z26" s="173">
        <v>0.6284722222222221</v>
      </c>
      <c r="AA26" s="173">
        <v>0.64930555555555547</v>
      </c>
      <c r="AB26" s="173">
        <v>0.67013888888888884</v>
      </c>
      <c r="AC26" s="173">
        <v>0.69097222222222221</v>
      </c>
      <c r="AD26" s="173">
        <v>0.71180555555555547</v>
      </c>
      <c r="AE26" s="173">
        <v>0.71180555555555547</v>
      </c>
      <c r="AF26" s="173">
        <v>0.73263888888888884</v>
      </c>
      <c r="AG26" s="173">
        <v>0.73263888888888884</v>
      </c>
      <c r="AH26" s="173">
        <v>0.76736111111111105</v>
      </c>
      <c r="AI26" s="173">
        <v>0.76736111111111105</v>
      </c>
      <c r="AJ26" s="173">
        <v>0.79861111111111116</v>
      </c>
      <c r="AK26" s="173">
        <v>0.79861111111111116</v>
      </c>
      <c r="AL26" s="173">
        <v>0.83333333333333337</v>
      </c>
      <c r="AM26" s="173">
        <v>0.83333333333333337</v>
      </c>
      <c r="AN26" s="173" t="s">
        <v>18</v>
      </c>
      <c r="AO26" s="173">
        <v>0.86805555555555547</v>
      </c>
      <c r="AP26" s="173">
        <v>0.86805555555555547</v>
      </c>
      <c r="AQ26" s="173">
        <v>0.89583333333333337</v>
      </c>
      <c r="AR26" s="173">
        <v>0.94236111111111109</v>
      </c>
      <c r="AS26" s="173">
        <v>0.94236111111111109</v>
      </c>
      <c r="AT26" s="175">
        <v>0.22916666666666666</v>
      </c>
      <c r="AU26" s="176" t="s">
        <v>18</v>
      </c>
      <c r="AV26" s="177">
        <v>0.27430555555555552</v>
      </c>
      <c r="AW26" s="178" t="s">
        <v>18</v>
      </c>
      <c r="AX26" s="177" t="s">
        <v>18</v>
      </c>
      <c r="AY26" s="177">
        <v>0.31597222222222221</v>
      </c>
      <c r="AZ26" s="177">
        <v>0.33680555555555558</v>
      </c>
      <c r="BA26" s="177">
        <v>0.3791666666666666</v>
      </c>
      <c r="BB26" s="177">
        <v>0.3791666666666666</v>
      </c>
      <c r="BC26" s="177">
        <f>BC25+BB26-BB25+2/1440</f>
        <v>0.37847222222222215</v>
      </c>
      <c r="BD26" s="178">
        <v>0.4201388888888889</v>
      </c>
      <c r="BE26" s="178">
        <v>0.4201388888888889</v>
      </c>
      <c r="BF26" s="177">
        <v>0.46180555555555552</v>
      </c>
      <c r="BG26" s="176" t="s">
        <v>18</v>
      </c>
      <c r="BH26" s="177">
        <v>0.50347222222222221</v>
      </c>
      <c r="BI26" s="177">
        <v>0.50347222222222221</v>
      </c>
      <c r="BJ26" s="177">
        <v>0.54513888888888884</v>
      </c>
      <c r="BK26" s="178">
        <v>0.54513888888888884</v>
      </c>
      <c r="BL26" s="176">
        <v>0.54513888888888884</v>
      </c>
      <c r="BM26" s="177">
        <v>0.58680555555555558</v>
      </c>
      <c r="BN26" s="177">
        <v>0.58680555555555558</v>
      </c>
      <c r="BO26" s="177" t="s">
        <v>18</v>
      </c>
      <c r="BP26" s="177">
        <v>0.62847222222222221</v>
      </c>
      <c r="BQ26" s="177">
        <v>0.67013888888888884</v>
      </c>
      <c r="BR26" s="176">
        <v>0.67013888888888884</v>
      </c>
      <c r="BS26" s="177">
        <v>0.71180555555555547</v>
      </c>
      <c r="BT26" s="177">
        <v>0.71180555555555547</v>
      </c>
      <c r="BU26" s="177">
        <v>0.76736111111111105</v>
      </c>
      <c r="BV26" s="177">
        <v>0.76736111111111105</v>
      </c>
      <c r="BW26" s="177">
        <v>0.79861111111111116</v>
      </c>
      <c r="BX26" s="177">
        <v>0.79861111111111116</v>
      </c>
      <c r="BY26" s="177" t="s">
        <v>18</v>
      </c>
      <c r="BZ26" s="177">
        <v>0.86805555555555547</v>
      </c>
      <c r="CA26" s="177">
        <v>0.89583333333333337</v>
      </c>
      <c r="CB26" s="178">
        <v>0.94097222222222221</v>
      </c>
      <c r="CC26" s="178">
        <v>0.94097222222222221</v>
      </c>
      <c r="CD26" s="176">
        <v>0.94097222222222221</v>
      </c>
      <c r="CE26" s="176">
        <v>0.94097222222222221</v>
      </c>
      <c r="CG26" s="179"/>
    </row>
    <row r="27" spans="2:85">
      <c r="B27" s="7" t="s">
        <v>86</v>
      </c>
      <c r="C27" s="1" t="s">
        <v>18</v>
      </c>
      <c r="D27" s="1" t="s">
        <v>18</v>
      </c>
      <c r="E27" s="1">
        <v>0.23263888888888887</v>
      </c>
      <c r="F27" s="1" t="s">
        <v>18</v>
      </c>
      <c r="G27" s="1" t="s">
        <v>18</v>
      </c>
      <c r="H27" s="1">
        <v>0.28819444444444448</v>
      </c>
      <c r="I27" s="1" t="s">
        <v>18</v>
      </c>
      <c r="J27" s="1">
        <v>0.30277777777777776</v>
      </c>
      <c r="K27" s="1">
        <v>0.30416666666666664</v>
      </c>
      <c r="L27" s="1" t="s">
        <v>18</v>
      </c>
      <c r="M27" s="151" t="s">
        <v>18</v>
      </c>
      <c r="N27" s="151" t="str">
        <f t="shared" si="0"/>
        <v>S</v>
      </c>
      <c r="O27" s="1"/>
      <c r="P27" s="1" t="s">
        <v>18</v>
      </c>
      <c r="Q27" s="1" t="s">
        <v>18</v>
      </c>
      <c r="R27" s="1" t="s">
        <v>18</v>
      </c>
      <c r="S27" s="1" t="s">
        <v>18</v>
      </c>
      <c r="T27" s="1" t="s">
        <v>18</v>
      </c>
      <c r="U27" s="1" t="s">
        <v>18</v>
      </c>
      <c r="V27" s="1" t="s">
        <v>18</v>
      </c>
      <c r="W27" s="1" t="s">
        <v>18</v>
      </c>
      <c r="X27" s="1" t="s">
        <v>18</v>
      </c>
      <c r="Y27" s="1" t="s">
        <v>18</v>
      </c>
      <c r="Z27" s="1" t="s">
        <v>18</v>
      </c>
      <c r="AA27" s="1" t="s">
        <v>18</v>
      </c>
      <c r="AB27" s="1" t="s">
        <v>18</v>
      </c>
      <c r="AC27" s="1" t="s">
        <v>18</v>
      </c>
      <c r="AD27" s="1" t="s">
        <v>18</v>
      </c>
      <c r="AE27" s="1" t="s">
        <v>18</v>
      </c>
      <c r="AF27" s="1" t="s">
        <v>18</v>
      </c>
      <c r="AG27" s="1" t="s">
        <v>18</v>
      </c>
      <c r="AH27" s="1" t="s">
        <v>18</v>
      </c>
      <c r="AI27" s="1" t="s">
        <v>18</v>
      </c>
      <c r="AJ27" s="1" t="s">
        <v>18</v>
      </c>
      <c r="AK27" s="1" t="s">
        <v>18</v>
      </c>
      <c r="AL27" s="1" t="s">
        <v>18</v>
      </c>
      <c r="AM27" s="1" t="s">
        <v>18</v>
      </c>
      <c r="AN27" s="1">
        <v>0.85416666666666663</v>
      </c>
      <c r="AO27" s="1" t="s">
        <v>18</v>
      </c>
      <c r="AP27" s="1" t="s">
        <v>18</v>
      </c>
      <c r="AQ27" s="1" t="s">
        <v>18</v>
      </c>
      <c r="AR27" s="1" t="s">
        <v>18</v>
      </c>
      <c r="AS27" s="1" t="s">
        <v>18</v>
      </c>
      <c r="AT27" s="153" t="s">
        <v>18</v>
      </c>
      <c r="AU27" s="1">
        <v>0.23263888888888887</v>
      </c>
      <c r="AV27" s="1" t="s">
        <v>18</v>
      </c>
      <c r="AW27" s="1">
        <v>0.28819444444444448</v>
      </c>
      <c r="AX27" s="1">
        <v>0.30416666666666664</v>
      </c>
      <c r="AY27" s="1" t="s">
        <v>18</v>
      </c>
      <c r="AZ27" s="1" t="s">
        <v>18</v>
      </c>
      <c r="BA27" s="1" t="s">
        <v>18</v>
      </c>
      <c r="BB27" s="1" t="s">
        <v>18</v>
      </c>
      <c r="BC27" s="1" t="s">
        <v>18</v>
      </c>
      <c r="BD27" s="1" t="s">
        <v>18</v>
      </c>
      <c r="BE27" s="1" t="s">
        <v>18</v>
      </c>
      <c r="BF27" s="1" t="s">
        <v>18</v>
      </c>
      <c r="BG27" s="1">
        <v>0.4826388888888889</v>
      </c>
      <c r="BH27" s="1" t="s">
        <v>18</v>
      </c>
      <c r="BI27" s="1" t="s">
        <v>18</v>
      </c>
      <c r="BJ27" s="1" t="s">
        <v>18</v>
      </c>
      <c r="BK27" s="1" t="s">
        <v>18</v>
      </c>
      <c r="BL27" s="1" t="s">
        <v>18</v>
      </c>
      <c r="BM27" s="1" t="s">
        <v>18</v>
      </c>
      <c r="BN27" s="1" t="s">
        <v>18</v>
      </c>
      <c r="BO27" s="1">
        <v>0.61458333333333337</v>
      </c>
      <c r="BP27" s="1" t="s">
        <v>18</v>
      </c>
      <c r="BQ27" s="1" t="s">
        <v>18</v>
      </c>
      <c r="BR27" s="1" t="s">
        <v>18</v>
      </c>
      <c r="BS27" s="1" t="s">
        <v>18</v>
      </c>
      <c r="BT27" s="1" t="s">
        <v>18</v>
      </c>
      <c r="BU27" s="1" t="s">
        <v>18</v>
      </c>
      <c r="BV27" s="1" t="s">
        <v>18</v>
      </c>
      <c r="BW27" s="1" t="s">
        <v>18</v>
      </c>
      <c r="BX27" s="1" t="s">
        <v>18</v>
      </c>
      <c r="BY27" s="1">
        <v>0.84722222222222221</v>
      </c>
      <c r="BZ27" s="1" t="s">
        <v>18</v>
      </c>
      <c r="CA27" s="1" t="s">
        <v>18</v>
      </c>
      <c r="CB27" s="1" t="s">
        <v>18</v>
      </c>
      <c r="CC27" s="1" t="s">
        <v>18</v>
      </c>
      <c r="CD27" s="1" t="s">
        <v>18</v>
      </c>
      <c r="CE27" s="1" t="s">
        <v>18</v>
      </c>
    </row>
    <row r="28" spans="2:85">
      <c r="B28" s="8" t="s">
        <v>34</v>
      </c>
      <c r="C28" s="13">
        <v>0.19930555555555554</v>
      </c>
      <c r="D28" s="13">
        <v>0.23055555555555554</v>
      </c>
      <c r="E28" s="13" t="s">
        <v>18</v>
      </c>
      <c r="F28" s="13">
        <v>0.26597222222222222</v>
      </c>
      <c r="G28" s="13">
        <v>0.26874999999999999</v>
      </c>
      <c r="H28" s="13" t="s">
        <v>18</v>
      </c>
      <c r="I28" s="28">
        <v>0.29583333333333334</v>
      </c>
      <c r="J28" s="28" t="s">
        <v>18</v>
      </c>
      <c r="K28" s="13" t="s">
        <v>18</v>
      </c>
      <c r="L28" s="13">
        <v>0.31388888888888888</v>
      </c>
      <c r="M28" s="150">
        <f>M26+L28-L26</f>
        <v>0.3159722222222221</v>
      </c>
      <c r="N28" s="150">
        <f t="shared" si="0"/>
        <v>0.31944444444444431</v>
      </c>
      <c r="O28" s="13"/>
      <c r="P28" s="13">
        <v>0.38055555555555548</v>
      </c>
      <c r="Q28" s="13">
        <v>0.42152777777777778</v>
      </c>
      <c r="R28" s="13">
        <v>0.46319444444444441</v>
      </c>
      <c r="S28" s="13">
        <v>0.50486111111111109</v>
      </c>
      <c r="T28" s="13">
        <v>0.50486111111111109</v>
      </c>
      <c r="U28" s="13">
        <v>0.52569444444444446</v>
      </c>
      <c r="V28" s="13">
        <v>0.54652777777777772</v>
      </c>
      <c r="W28" s="13">
        <v>0.56388888888888888</v>
      </c>
      <c r="X28" s="13">
        <v>0.58819444444444435</v>
      </c>
      <c r="Y28" s="13">
        <v>0.60902777777777772</v>
      </c>
      <c r="Z28" s="13">
        <v>0.62986111111111098</v>
      </c>
      <c r="AA28" s="13">
        <v>0.65069444444444435</v>
      </c>
      <c r="AB28" s="13">
        <v>0.67152777777777772</v>
      </c>
      <c r="AC28" s="13">
        <v>0.69236111111111109</v>
      </c>
      <c r="AD28" s="13">
        <v>0.71319444444444435</v>
      </c>
      <c r="AE28" s="13">
        <v>0.71319444444444435</v>
      </c>
      <c r="AF28" s="13">
        <v>0.73402777777777772</v>
      </c>
      <c r="AG28" s="13">
        <v>0.73402777777777772</v>
      </c>
      <c r="AH28" s="13">
        <v>0.76874999999999993</v>
      </c>
      <c r="AI28" s="13">
        <v>0.76874999999999993</v>
      </c>
      <c r="AJ28" s="13">
        <v>0.8</v>
      </c>
      <c r="AK28" s="13">
        <v>0.8</v>
      </c>
      <c r="AL28" s="13">
        <v>0.83472222222222225</v>
      </c>
      <c r="AM28" s="13">
        <v>0.83472222222222225</v>
      </c>
      <c r="AN28" s="13" t="s">
        <v>18</v>
      </c>
      <c r="AO28" s="13">
        <v>0.86944444444444435</v>
      </c>
      <c r="AP28" s="13">
        <v>0.86944444444444435</v>
      </c>
      <c r="AQ28" s="13">
        <v>0.89722222222222225</v>
      </c>
      <c r="AR28" s="13">
        <v>0.94374999999999998</v>
      </c>
      <c r="AS28" s="13">
        <v>0.94374999999999998</v>
      </c>
      <c r="AT28" s="152">
        <v>0.23055555555555554</v>
      </c>
      <c r="AU28" s="29" t="s">
        <v>18</v>
      </c>
      <c r="AV28" s="2">
        <v>0.27569444444444441</v>
      </c>
      <c r="AW28" s="3" t="s">
        <v>18</v>
      </c>
      <c r="AX28" s="2" t="s">
        <v>18</v>
      </c>
      <c r="AY28" s="2">
        <v>0.31736111111111109</v>
      </c>
      <c r="AZ28" s="2">
        <v>0.33819444444444446</v>
      </c>
      <c r="BA28" s="2">
        <v>0.38055555555555548</v>
      </c>
      <c r="BB28" s="2">
        <v>0.38055555555555548</v>
      </c>
      <c r="BC28" s="2">
        <f>BC26+BB28-BB26</f>
        <v>0.37986111111111104</v>
      </c>
      <c r="BD28" s="3">
        <v>0.42152777777777778</v>
      </c>
      <c r="BE28" s="3">
        <v>0.42152777777777778</v>
      </c>
      <c r="BF28" s="2">
        <v>0.46319444444444441</v>
      </c>
      <c r="BG28" s="29" t="s">
        <v>18</v>
      </c>
      <c r="BH28" s="2">
        <v>0.50486111111111109</v>
      </c>
      <c r="BI28" s="2">
        <v>0.50486111111111109</v>
      </c>
      <c r="BJ28" s="2">
        <v>0.54652777777777772</v>
      </c>
      <c r="BK28" s="3">
        <v>0.54652777777777772</v>
      </c>
      <c r="BL28" s="29">
        <v>0.54652777777777772</v>
      </c>
      <c r="BM28" s="2">
        <v>0.58819444444444446</v>
      </c>
      <c r="BN28" s="2">
        <v>0.58819444444444446</v>
      </c>
      <c r="BO28" s="2" t="s">
        <v>18</v>
      </c>
      <c r="BP28" s="2">
        <v>0.62986111111111109</v>
      </c>
      <c r="BQ28" s="2">
        <v>0.67152777777777772</v>
      </c>
      <c r="BR28" s="29">
        <v>0.67152777777777772</v>
      </c>
      <c r="BS28" s="2">
        <v>0.71319444444444435</v>
      </c>
      <c r="BT28" s="2">
        <v>0.71319444444444435</v>
      </c>
      <c r="BU28" s="2">
        <v>0.76874999999999993</v>
      </c>
      <c r="BV28" s="2">
        <v>0.76874999999999993</v>
      </c>
      <c r="BW28" s="2">
        <v>0.8</v>
      </c>
      <c r="BX28" s="2">
        <v>0.8</v>
      </c>
      <c r="BY28" s="2" t="s">
        <v>18</v>
      </c>
      <c r="BZ28" s="2">
        <v>0.86944444444444435</v>
      </c>
      <c r="CA28" s="2">
        <v>0.89722222222222225</v>
      </c>
      <c r="CB28" s="3">
        <v>0.94236111111111109</v>
      </c>
      <c r="CC28" s="3">
        <v>0.94236111111111109</v>
      </c>
      <c r="CD28" s="29">
        <v>0.94236111111111109</v>
      </c>
      <c r="CE28" s="29">
        <v>0.94236111111111109</v>
      </c>
    </row>
    <row r="29" spans="2:85">
      <c r="B29" s="7" t="s">
        <v>31</v>
      </c>
      <c r="C29" s="1" t="s">
        <v>18</v>
      </c>
      <c r="D29" s="1" t="s">
        <v>18</v>
      </c>
      <c r="E29" s="1" t="s">
        <v>18</v>
      </c>
      <c r="F29" s="1" t="s">
        <v>18</v>
      </c>
      <c r="G29" s="1" t="s">
        <v>18</v>
      </c>
      <c r="H29" s="1" t="s">
        <v>18</v>
      </c>
      <c r="I29" s="1" t="s">
        <v>18</v>
      </c>
      <c r="J29" s="1" t="s">
        <v>18</v>
      </c>
      <c r="K29" s="1" t="s">
        <v>18</v>
      </c>
      <c r="L29" s="1" t="s">
        <v>18</v>
      </c>
      <c r="M29" s="151" t="s">
        <v>18</v>
      </c>
      <c r="N29" s="151" t="str">
        <f t="shared" si="0"/>
        <v>S</v>
      </c>
      <c r="O29" s="1"/>
      <c r="P29" s="1">
        <v>0.38124999999999992</v>
      </c>
      <c r="Q29" s="1" t="s">
        <v>18</v>
      </c>
      <c r="R29" s="1">
        <v>0.46388888888888885</v>
      </c>
      <c r="S29" s="1" t="s">
        <v>18</v>
      </c>
      <c r="T29" s="1" t="s">
        <v>18</v>
      </c>
      <c r="U29" s="1" t="s">
        <v>18</v>
      </c>
      <c r="V29" s="1">
        <v>0.54722222222222217</v>
      </c>
      <c r="W29" s="1" t="s">
        <v>18</v>
      </c>
      <c r="X29" s="1" t="s">
        <v>18</v>
      </c>
      <c r="Y29" s="1">
        <v>0.60972222222222217</v>
      </c>
      <c r="Z29" s="1" t="s">
        <v>18</v>
      </c>
      <c r="AA29" s="1">
        <v>0.6513888888888888</v>
      </c>
      <c r="AB29" s="1" t="s">
        <v>18</v>
      </c>
      <c r="AC29" s="1">
        <v>0.69305555555555554</v>
      </c>
      <c r="AD29" s="1" t="s">
        <v>18</v>
      </c>
      <c r="AE29" s="1" t="s">
        <v>18</v>
      </c>
      <c r="AF29" s="1">
        <v>0.73472222222222217</v>
      </c>
      <c r="AG29" s="151" t="s">
        <v>18</v>
      </c>
      <c r="AH29" s="145">
        <v>0.76944444444444438</v>
      </c>
      <c r="AI29" s="151" t="s">
        <v>18</v>
      </c>
      <c r="AJ29" s="1" t="s">
        <v>18</v>
      </c>
      <c r="AK29" s="1" t="s">
        <v>18</v>
      </c>
      <c r="AL29" s="1">
        <v>0.8354166666666667</v>
      </c>
      <c r="AM29" s="151" t="s">
        <v>18</v>
      </c>
      <c r="AN29" s="1" t="s">
        <v>18</v>
      </c>
      <c r="AO29" s="1" t="s">
        <v>18</v>
      </c>
      <c r="AP29" s="1" t="s">
        <v>18</v>
      </c>
      <c r="AQ29" s="1" t="s">
        <v>18</v>
      </c>
      <c r="AR29" s="145">
        <v>0.94444444444444442</v>
      </c>
      <c r="AS29" s="151" t="s">
        <v>18</v>
      </c>
      <c r="AT29" s="153" t="s">
        <v>18</v>
      </c>
      <c r="AU29" s="1" t="s">
        <v>18</v>
      </c>
      <c r="AV29" s="1" t="s">
        <v>18</v>
      </c>
      <c r="AW29" s="1" t="s">
        <v>18</v>
      </c>
      <c r="AX29" s="1" t="s">
        <v>18</v>
      </c>
      <c r="AY29" s="1" t="s">
        <v>18</v>
      </c>
      <c r="AZ29" s="1" t="s">
        <v>18</v>
      </c>
      <c r="BA29" s="1">
        <v>0.38124999999999992</v>
      </c>
      <c r="BB29" s="1" t="s">
        <v>18</v>
      </c>
      <c r="BC29" s="1" t="s">
        <v>18</v>
      </c>
      <c r="BD29" s="1" t="s">
        <v>18</v>
      </c>
      <c r="BE29" s="1" t="s">
        <v>18</v>
      </c>
      <c r="BF29" s="1">
        <v>0.46388888888888885</v>
      </c>
      <c r="BG29" s="1" t="s">
        <v>18</v>
      </c>
      <c r="BH29" s="1" t="s">
        <v>18</v>
      </c>
      <c r="BI29" s="1" t="s">
        <v>18</v>
      </c>
      <c r="BJ29" s="1">
        <v>0.54722222222222217</v>
      </c>
      <c r="BK29" s="1" t="s">
        <v>18</v>
      </c>
      <c r="BL29" s="1" t="s">
        <v>18</v>
      </c>
      <c r="BM29" s="1" t="s">
        <v>18</v>
      </c>
      <c r="BN29" s="1" t="s">
        <v>18</v>
      </c>
      <c r="BO29" s="1" t="s">
        <v>18</v>
      </c>
      <c r="BP29" s="1">
        <v>0.63055555555555554</v>
      </c>
      <c r="BQ29" s="1" t="s">
        <v>18</v>
      </c>
      <c r="BR29" s="1" t="s">
        <v>18</v>
      </c>
      <c r="BS29" s="1">
        <v>0.7138888888888888</v>
      </c>
      <c r="BT29" s="151" t="s">
        <v>18</v>
      </c>
      <c r="BU29" s="1" t="s">
        <v>18</v>
      </c>
      <c r="BV29" s="1" t="s">
        <v>18</v>
      </c>
      <c r="BW29" s="1" t="s">
        <v>18</v>
      </c>
      <c r="BX29" s="1" t="s">
        <v>18</v>
      </c>
      <c r="BY29" s="1" t="s">
        <v>18</v>
      </c>
      <c r="BZ29" s="1" t="s">
        <v>18</v>
      </c>
      <c r="CA29" s="1" t="s">
        <v>18</v>
      </c>
      <c r="CB29" s="1">
        <v>0.94305555555555554</v>
      </c>
      <c r="CC29" s="151" t="s">
        <v>18</v>
      </c>
      <c r="CD29" s="1">
        <v>0.94305555555555554</v>
      </c>
      <c r="CE29" s="151" t="s">
        <v>18</v>
      </c>
    </row>
    <row r="30" spans="2:85">
      <c r="B30" s="8" t="s">
        <v>30</v>
      </c>
      <c r="C30" s="13" t="s">
        <v>18</v>
      </c>
      <c r="D30" s="13" t="s">
        <v>18</v>
      </c>
      <c r="E30" s="13" t="s">
        <v>18</v>
      </c>
      <c r="F30" s="13" t="s">
        <v>18</v>
      </c>
      <c r="G30" s="13" t="s">
        <v>18</v>
      </c>
      <c r="H30" s="13" t="s">
        <v>18</v>
      </c>
      <c r="I30" s="28" t="s">
        <v>18</v>
      </c>
      <c r="J30" s="28" t="s">
        <v>18</v>
      </c>
      <c r="K30" s="13" t="s">
        <v>18</v>
      </c>
      <c r="L30" s="13" t="s">
        <v>18</v>
      </c>
      <c r="M30" s="150" t="s">
        <v>18</v>
      </c>
      <c r="N30" s="150" t="str">
        <f t="shared" si="0"/>
        <v>S</v>
      </c>
      <c r="O30" s="13"/>
      <c r="P30" s="13">
        <v>0.38263888888888881</v>
      </c>
      <c r="Q30" s="13" t="s">
        <v>18</v>
      </c>
      <c r="R30" s="13">
        <v>0.46527777777777773</v>
      </c>
      <c r="S30" s="13" t="s">
        <v>18</v>
      </c>
      <c r="T30" s="13" t="s">
        <v>18</v>
      </c>
      <c r="U30" s="13" t="s">
        <v>18</v>
      </c>
      <c r="V30" s="13">
        <v>0.54861111111111105</v>
      </c>
      <c r="W30" s="13" t="s">
        <v>18</v>
      </c>
      <c r="X30" s="13" t="s">
        <v>18</v>
      </c>
      <c r="Y30" s="13">
        <v>0.61111111111111105</v>
      </c>
      <c r="Z30" s="13" t="s">
        <v>18</v>
      </c>
      <c r="AA30" s="13">
        <v>0.65277777777777768</v>
      </c>
      <c r="AB30" s="13" t="s">
        <v>18</v>
      </c>
      <c r="AC30" s="13">
        <v>0.69444444444444442</v>
      </c>
      <c r="AD30" s="13" t="s">
        <v>18</v>
      </c>
      <c r="AE30" s="13" t="s">
        <v>18</v>
      </c>
      <c r="AF30" s="13">
        <v>0.73611111111111105</v>
      </c>
      <c r="AG30" s="150" t="s">
        <v>18</v>
      </c>
      <c r="AH30" s="146">
        <v>0.77083333333333326</v>
      </c>
      <c r="AI30" s="150" t="s">
        <v>18</v>
      </c>
      <c r="AJ30" s="13" t="s">
        <v>18</v>
      </c>
      <c r="AK30" s="13" t="s">
        <v>18</v>
      </c>
      <c r="AL30" s="13">
        <v>0.83680555555555547</v>
      </c>
      <c r="AM30" s="150" t="s">
        <v>18</v>
      </c>
      <c r="AN30" s="13" t="s">
        <v>18</v>
      </c>
      <c r="AO30" s="13" t="s">
        <v>18</v>
      </c>
      <c r="AP30" s="13" t="s">
        <v>18</v>
      </c>
      <c r="AQ30" s="13" t="s">
        <v>18</v>
      </c>
      <c r="AR30" s="146">
        <v>0.9458333333333333</v>
      </c>
      <c r="AS30" s="150" t="s">
        <v>18</v>
      </c>
      <c r="AT30" s="152" t="s">
        <v>18</v>
      </c>
      <c r="AU30" s="29" t="s">
        <v>18</v>
      </c>
      <c r="AV30" s="2" t="s">
        <v>18</v>
      </c>
      <c r="AW30" s="3" t="s">
        <v>18</v>
      </c>
      <c r="AX30" s="2" t="s">
        <v>18</v>
      </c>
      <c r="AY30" s="2" t="s">
        <v>18</v>
      </c>
      <c r="AZ30" s="2" t="s">
        <v>18</v>
      </c>
      <c r="BA30" s="2">
        <v>0.38263888888888881</v>
      </c>
      <c r="BB30" s="2" t="s">
        <v>18</v>
      </c>
      <c r="BC30" s="2" t="s">
        <v>18</v>
      </c>
      <c r="BD30" s="3" t="s">
        <v>18</v>
      </c>
      <c r="BE30" s="3" t="s">
        <v>18</v>
      </c>
      <c r="BF30" s="2">
        <v>0.46527777777777773</v>
      </c>
      <c r="BG30" s="29" t="s">
        <v>18</v>
      </c>
      <c r="BH30" s="2" t="s">
        <v>18</v>
      </c>
      <c r="BI30" s="2" t="s">
        <v>18</v>
      </c>
      <c r="BJ30" s="2">
        <v>0.54861111111111105</v>
      </c>
      <c r="BK30" s="3" t="s">
        <v>18</v>
      </c>
      <c r="BL30" s="29" t="s">
        <v>18</v>
      </c>
      <c r="BM30" s="2" t="s">
        <v>18</v>
      </c>
      <c r="BN30" s="2" t="s">
        <v>18</v>
      </c>
      <c r="BO30" s="2" t="s">
        <v>18</v>
      </c>
      <c r="BP30" s="2">
        <v>0.63194444444444442</v>
      </c>
      <c r="BQ30" s="2" t="s">
        <v>18</v>
      </c>
      <c r="BR30" s="29" t="s">
        <v>18</v>
      </c>
      <c r="BS30" s="2">
        <v>0.71527777777777768</v>
      </c>
      <c r="BT30" s="150" t="s">
        <v>18</v>
      </c>
      <c r="BU30" s="2" t="s">
        <v>18</v>
      </c>
      <c r="BV30" s="2" t="s">
        <v>18</v>
      </c>
      <c r="BW30" s="2" t="s">
        <v>18</v>
      </c>
      <c r="BX30" s="2" t="s">
        <v>18</v>
      </c>
      <c r="BY30" s="2" t="s">
        <v>18</v>
      </c>
      <c r="BZ30" s="2" t="s">
        <v>18</v>
      </c>
      <c r="CA30" s="2" t="s">
        <v>18</v>
      </c>
      <c r="CB30" s="3">
        <v>0.94444444444444442</v>
      </c>
      <c r="CC30" s="150" t="s">
        <v>18</v>
      </c>
      <c r="CD30" s="29">
        <v>0.94444444444444453</v>
      </c>
      <c r="CE30" s="150" t="s">
        <v>18</v>
      </c>
    </row>
    <row r="31" spans="2:85">
      <c r="B31" s="7" t="s">
        <v>29</v>
      </c>
      <c r="C31" s="1" t="s">
        <v>18</v>
      </c>
      <c r="D31" s="1" t="s">
        <v>18</v>
      </c>
      <c r="E31" s="1" t="s">
        <v>18</v>
      </c>
      <c r="F31" s="1" t="s">
        <v>18</v>
      </c>
      <c r="G31" s="1" t="s">
        <v>18</v>
      </c>
      <c r="H31" s="1" t="s">
        <v>18</v>
      </c>
      <c r="I31" s="1" t="s">
        <v>18</v>
      </c>
      <c r="J31" s="1" t="s">
        <v>18</v>
      </c>
      <c r="K31" s="1" t="s">
        <v>18</v>
      </c>
      <c r="L31" s="1" t="s">
        <v>18</v>
      </c>
      <c r="M31" s="151" t="s">
        <v>18</v>
      </c>
      <c r="N31" s="151" t="str">
        <f t="shared" si="0"/>
        <v>S</v>
      </c>
      <c r="O31" s="1"/>
      <c r="P31" s="1">
        <v>0.38402777777777769</v>
      </c>
      <c r="Q31" s="1" t="s">
        <v>18</v>
      </c>
      <c r="R31" s="1">
        <v>0.46666666666666662</v>
      </c>
      <c r="S31" s="1" t="s">
        <v>18</v>
      </c>
      <c r="T31" s="1" t="s">
        <v>18</v>
      </c>
      <c r="U31" s="1" t="s">
        <v>18</v>
      </c>
      <c r="V31" s="1">
        <v>0.54999999999999993</v>
      </c>
      <c r="W31" s="1" t="s">
        <v>18</v>
      </c>
      <c r="X31" s="1" t="s">
        <v>18</v>
      </c>
      <c r="Y31" s="1">
        <v>0.61249999999999993</v>
      </c>
      <c r="Z31" s="1" t="s">
        <v>18</v>
      </c>
      <c r="AA31" s="1">
        <v>0.65416666666666656</v>
      </c>
      <c r="AB31" s="1" t="s">
        <v>18</v>
      </c>
      <c r="AC31" s="1">
        <v>0.6958333333333333</v>
      </c>
      <c r="AD31" s="1" t="s">
        <v>18</v>
      </c>
      <c r="AE31" s="1" t="s">
        <v>18</v>
      </c>
      <c r="AF31" s="1">
        <v>0.73749999999999993</v>
      </c>
      <c r="AG31" s="151" t="s">
        <v>18</v>
      </c>
      <c r="AH31" s="145">
        <v>0.77222222222222214</v>
      </c>
      <c r="AI31" s="151" t="s">
        <v>18</v>
      </c>
      <c r="AJ31" s="1" t="s">
        <v>18</v>
      </c>
      <c r="AK31" s="1" t="s">
        <v>18</v>
      </c>
      <c r="AL31" s="1">
        <v>0.83819444444444435</v>
      </c>
      <c r="AM31" s="151" t="s">
        <v>18</v>
      </c>
      <c r="AN31" s="1" t="s">
        <v>18</v>
      </c>
      <c r="AO31" s="1" t="s">
        <v>18</v>
      </c>
      <c r="AP31" s="1" t="s">
        <v>18</v>
      </c>
      <c r="AQ31" s="1" t="s">
        <v>18</v>
      </c>
      <c r="AR31" s="145">
        <v>0.94722222222222219</v>
      </c>
      <c r="AS31" s="151" t="s">
        <v>18</v>
      </c>
      <c r="AT31" s="153" t="s">
        <v>18</v>
      </c>
      <c r="AU31" s="1" t="s">
        <v>18</v>
      </c>
      <c r="AV31" s="1" t="s">
        <v>18</v>
      </c>
      <c r="AW31" s="1" t="s">
        <v>18</v>
      </c>
      <c r="AX31" s="1" t="s">
        <v>18</v>
      </c>
      <c r="AY31" s="1" t="s">
        <v>18</v>
      </c>
      <c r="AZ31" s="1" t="s">
        <v>18</v>
      </c>
      <c r="BA31" s="1">
        <v>0.38402777777777769</v>
      </c>
      <c r="BB31" s="1" t="s">
        <v>18</v>
      </c>
      <c r="BC31" s="1" t="s">
        <v>18</v>
      </c>
      <c r="BD31" s="1" t="s">
        <v>18</v>
      </c>
      <c r="BE31" s="1" t="s">
        <v>18</v>
      </c>
      <c r="BF31" s="1">
        <v>0.46666666666666662</v>
      </c>
      <c r="BG31" s="1" t="s">
        <v>18</v>
      </c>
      <c r="BH31" s="1" t="s">
        <v>18</v>
      </c>
      <c r="BI31" s="1" t="s">
        <v>18</v>
      </c>
      <c r="BJ31" s="1">
        <v>0.54999999999999993</v>
      </c>
      <c r="BK31" s="1" t="s">
        <v>18</v>
      </c>
      <c r="BL31" s="1" t="s">
        <v>18</v>
      </c>
      <c r="BM31" s="1" t="s">
        <v>18</v>
      </c>
      <c r="BN31" s="1" t="s">
        <v>18</v>
      </c>
      <c r="BO31" s="1" t="s">
        <v>18</v>
      </c>
      <c r="BP31" s="1">
        <v>0.6333333333333333</v>
      </c>
      <c r="BQ31" s="1" t="s">
        <v>18</v>
      </c>
      <c r="BR31" s="1" t="s">
        <v>18</v>
      </c>
      <c r="BS31" s="1">
        <v>0.71666666666666656</v>
      </c>
      <c r="BT31" s="151" t="s">
        <v>18</v>
      </c>
      <c r="BU31" s="1" t="s">
        <v>18</v>
      </c>
      <c r="BV31" s="1" t="s">
        <v>18</v>
      </c>
      <c r="BW31" s="1" t="s">
        <v>18</v>
      </c>
      <c r="BX31" s="1" t="s">
        <v>18</v>
      </c>
      <c r="BY31" s="1" t="s">
        <v>18</v>
      </c>
      <c r="BZ31" s="1" t="s">
        <v>18</v>
      </c>
      <c r="CA31" s="1" t="s">
        <v>18</v>
      </c>
      <c r="CB31" s="1">
        <v>0.9458333333333333</v>
      </c>
      <c r="CC31" s="151" t="s">
        <v>18</v>
      </c>
      <c r="CD31" s="1">
        <v>0.94583333333333341</v>
      </c>
      <c r="CE31" s="151" t="s">
        <v>18</v>
      </c>
    </row>
    <row r="32" spans="2:85">
      <c r="B32" s="8" t="s">
        <v>33</v>
      </c>
      <c r="C32" s="13">
        <v>0.19999999999999998</v>
      </c>
      <c r="D32" s="13">
        <v>0.23124999999999998</v>
      </c>
      <c r="E32" s="13" t="s">
        <v>18</v>
      </c>
      <c r="F32" s="13">
        <v>0.26666666666666666</v>
      </c>
      <c r="G32" s="13">
        <v>0.26944444444444443</v>
      </c>
      <c r="H32" s="13" t="s">
        <v>18</v>
      </c>
      <c r="I32" s="28">
        <v>0.29652777777777778</v>
      </c>
      <c r="J32" s="28" t="s">
        <v>18</v>
      </c>
      <c r="K32" s="13" t="s">
        <v>18</v>
      </c>
      <c r="L32" s="13">
        <v>0.31458333333333333</v>
      </c>
      <c r="M32" s="150">
        <f>M28+L32-L28</f>
        <v>0.31666666666666654</v>
      </c>
      <c r="N32" s="150">
        <f t="shared" si="0"/>
        <v>0.32013888888888875</v>
      </c>
      <c r="O32" s="13"/>
      <c r="P32" s="13" t="s">
        <v>18</v>
      </c>
      <c r="Q32" s="13">
        <v>0.42222222222222222</v>
      </c>
      <c r="R32" s="13" t="s">
        <v>18</v>
      </c>
      <c r="S32" s="13">
        <v>0.50555555555555554</v>
      </c>
      <c r="T32" s="13">
        <v>0.50555555555555554</v>
      </c>
      <c r="U32" s="13">
        <v>0.52638888888888891</v>
      </c>
      <c r="V32" s="13" t="s">
        <v>18</v>
      </c>
      <c r="W32" s="13">
        <v>0.56458333333333333</v>
      </c>
      <c r="X32" s="13">
        <v>0.5888888888888888</v>
      </c>
      <c r="Y32" s="13" t="s">
        <v>18</v>
      </c>
      <c r="Z32" s="13">
        <v>0.63055555555555542</v>
      </c>
      <c r="AA32" s="13" t="s">
        <v>18</v>
      </c>
      <c r="AB32" s="13">
        <v>0.67222222222222217</v>
      </c>
      <c r="AC32" s="13" t="s">
        <v>18</v>
      </c>
      <c r="AD32" s="13">
        <v>0.7138888888888888</v>
      </c>
      <c r="AE32" s="13">
        <v>0.7138888888888888</v>
      </c>
      <c r="AF32" s="13" t="s">
        <v>18</v>
      </c>
      <c r="AG32" s="150">
        <v>0.73472222222222217</v>
      </c>
      <c r="AH32" s="146" t="s">
        <v>18</v>
      </c>
      <c r="AI32" s="150">
        <v>0.76944444444444438</v>
      </c>
      <c r="AJ32" s="13">
        <v>0.80069444444444449</v>
      </c>
      <c r="AK32" s="13">
        <v>0.80069444444444449</v>
      </c>
      <c r="AL32" s="13" t="s">
        <v>18</v>
      </c>
      <c r="AM32" s="150">
        <f>AM28+AO32-AO28</f>
        <v>0.83541666666666681</v>
      </c>
      <c r="AN32" s="13" t="s">
        <v>18</v>
      </c>
      <c r="AO32" s="13">
        <v>0.8701388888888888</v>
      </c>
      <c r="AP32" s="13">
        <v>0.8701388888888888</v>
      </c>
      <c r="AQ32" s="13">
        <v>0.8979166666666667</v>
      </c>
      <c r="AR32" s="146" t="s">
        <v>18</v>
      </c>
      <c r="AS32" s="150">
        <v>0.94444444444444453</v>
      </c>
      <c r="AT32" s="152">
        <v>0.23124999999999998</v>
      </c>
      <c r="AU32" s="29" t="s">
        <v>18</v>
      </c>
      <c r="AV32" s="2">
        <v>0.27638888888888885</v>
      </c>
      <c r="AW32" s="3" t="s">
        <v>18</v>
      </c>
      <c r="AX32" s="2" t="s">
        <v>18</v>
      </c>
      <c r="AY32" s="2">
        <v>0.31805555555555554</v>
      </c>
      <c r="AZ32" s="2">
        <v>0.33888888888888891</v>
      </c>
      <c r="BA32" s="2" t="s">
        <v>18</v>
      </c>
      <c r="BB32" s="2">
        <f t="shared" ref="BB32" si="18">BB28+1/1440</f>
        <v>0.38124999999999992</v>
      </c>
      <c r="BC32" s="2">
        <f>BC28+BB32-BB28</f>
        <v>0.38055555555555548</v>
      </c>
      <c r="BD32" s="3">
        <v>0.42222222222222222</v>
      </c>
      <c r="BE32" s="3">
        <v>0.42222222222222222</v>
      </c>
      <c r="BF32" s="2" t="s">
        <v>18</v>
      </c>
      <c r="BG32" s="29" t="s">
        <v>18</v>
      </c>
      <c r="BH32" s="2">
        <v>0.50555555555555554</v>
      </c>
      <c r="BI32" s="2">
        <v>0.50555555555555554</v>
      </c>
      <c r="BJ32" s="2" t="s">
        <v>18</v>
      </c>
      <c r="BK32" s="3">
        <f t="shared" ref="BK32:BL32" si="19">BK28+1/1440</f>
        <v>0.54722222222222217</v>
      </c>
      <c r="BL32" s="29">
        <f t="shared" si="19"/>
        <v>0.54722222222222217</v>
      </c>
      <c r="BM32" s="2">
        <v>0.58888888888888891</v>
      </c>
      <c r="BN32" s="2">
        <v>0.58888888888888891</v>
      </c>
      <c r="BO32" s="2" t="s">
        <v>18</v>
      </c>
      <c r="BP32" s="2" t="s">
        <v>18</v>
      </c>
      <c r="BQ32" s="2">
        <v>0.67222222222222217</v>
      </c>
      <c r="BR32" s="29">
        <v>0.67222222222222217</v>
      </c>
      <c r="BS32" s="2" t="s">
        <v>18</v>
      </c>
      <c r="BT32" s="150">
        <f>BT28+BU32-BU28</f>
        <v>0.71388888888888891</v>
      </c>
      <c r="BU32" s="2">
        <v>0.76944444444444438</v>
      </c>
      <c r="BV32" s="2">
        <v>0.76944444444444438</v>
      </c>
      <c r="BW32" s="2">
        <v>0.80069444444444449</v>
      </c>
      <c r="BX32" s="2">
        <v>0.80069444444444449</v>
      </c>
      <c r="BY32" s="2" t="s">
        <v>18</v>
      </c>
      <c r="BZ32" s="2">
        <v>0.8701388888888888</v>
      </c>
      <c r="CA32" s="2">
        <v>0.8979166666666667</v>
      </c>
      <c r="CB32" s="3" t="s">
        <v>18</v>
      </c>
      <c r="CC32" s="150">
        <f>CC28+1/1440</f>
        <v>0.94305555555555554</v>
      </c>
      <c r="CD32" s="29" t="s">
        <v>18</v>
      </c>
      <c r="CE32" s="150">
        <f>CE28+CC32-CC28</f>
        <v>0.94305555555555542</v>
      </c>
    </row>
    <row r="33" spans="1:83">
      <c r="B33" s="7" t="s">
        <v>32</v>
      </c>
      <c r="C33" s="1">
        <v>0.20069444444444443</v>
      </c>
      <c r="D33" s="1">
        <v>0.23194444444444443</v>
      </c>
      <c r="E33" s="1">
        <v>0.23402777777777781</v>
      </c>
      <c r="F33" s="1">
        <v>0.2673611111111111</v>
      </c>
      <c r="G33" s="1">
        <v>0.27013888888888887</v>
      </c>
      <c r="H33" s="1">
        <v>0.28958333333333336</v>
      </c>
      <c r="I33" s="1">
        <v>0.29722222222222222</v>
      </c>
      <c r="J33" s="1">
        <v>0.30416666666666664</v>
      </c>
      <c r="K33" s="1">
        <v>0.30555555555555552</v>
      </c>
      <c r="L33" s="1">
        <v>0.31527777777777777</v>
      </c>
      <c r="M33" s="151">
        <f t="shared" ref="M33:M35" si="20">M32+L33-L32</f>
        <v>0.31736111111111098</v>
      </c>
      <c r="N33" s="151">
        <f t="shared" si="0"/>
        <v>0.32083333333333319</v>
      </c>
      <c r="O33" s="1"/>
      <c r="P33" s="1" t="s">
        <v>18</v>
      </c>
      <c r="Q33" s="1">
        <v>0.42291666666666666</v>
      </c>
      <c r="R33" s="1" t="s">
        <v>18</v>
      </c>
      <c r="S33" s="1">
        <v>0.50624999999999998</v>
      </c>
      <c r="T33" s="1">
        <v>0.50624999999999998</v>
      </c>
      <c r="U33" s="1">
        <v>0.52708333333333335</v>
      </c>
      <c r="V33" s="1" t="s">
        <v>18</v>
      </c>
      <c r="W33" s="1">
        <v>0.56527777777777777</v>
      </c>
      <c r="X33" s="1">
        <v>0.58958333333333324</v>
      </c>
      <c r="Y33" s="1" t="s">
        <v>18</v>
      </c>
      <c r="Z33" s="1">
        <v>0.63124999999999987</v>
      </c>
      <c r="AA33" s="1" t="s">
        <v>18</v>
      </c>
      <c r="AB33" s="1">
        <v>0.67291666666666661</v>
      </c>
      <c r="AC33" s="1" t="s">
        <v>18</v>
      </c>
      <c r="AD33" s="1">
        <v>0.71458333333333324</v>
      </c>
      <c r="AE33" s="1">
        <v>0.71458333333333324</v>
      </c>
      <c r="AF33" s="1" t="s">
        <v>18</v>
      </c>
      <c r="AG33" s="151">
        <v>0.73541666666666661</v>
      </c>
      <c r="AH33" s="145" t="s">
        <v>18</v>
      </c>
      <c r="AI33" s="151">
        <v>0.77013888888888882</v>
      </c>
      <c r="AJ33" s="1">
        <v>0.80138888888888893</v>
      </c>
      <c r="AK33" s="1">
        <v>0.80138888888888893</v>
      </c>
      <c r="AL33" s="1" t="s">
        <v>18</v>
      </c>
      <c r="AM33" s="151">
        <f>AM32+AO33-AO32</f>
        <v>0.83611111111111125</v>
      </c>
      <c r="AN33" s="1">
        <v>0.85555555555555562</v>
      </c>
      <c r="AO33" s="1">
        <v>0.87083333333333324</v>
      </c>
      <c r="AP33" s="1">
        <v>0.87083333333333324</v>
      </c>
      <c r="AQ33" s="1">
        <v>0.89861111111111114</v>
      </c>
      <c r="AR33" s="145" t="s">
        <v>18</v>
      </c>
      <c r="AS33" s="151">
        <v>0.94513888888888897</v>
      </c>
      <c r="AT33" s="153">
        <v>0.23194444444444443</v>
      </c>
      <c r="AU33" s="1">
        <v>0.23402777777777781</v>
      </c>
      <c r="AV33" s="1">
        <v>0.27708333333333329</v>
      </c>
      <c r="AW33" s="1">
        <v>0.28958333333333336</v>
      </c>
      <c r="AX33" s="1">
        <v>0.30555555555555552</v>
      </c>
      <c r="AY33" s="1">
        <v>0.31874999999999998</v>
      </c>
      <c r="AZ33" s="1">
        <v>0.33958333333333335</v>
      </c>
      <c r="BA33" s="1" t="s">
        <v>18</v>
      </c>
      <c r="BB33" s="1">
        <f t="shared" ref="BB33" si="21">BB32+1/1440</f>
        <v>0.38194444444444436</v>
      </c>
      <c r="BC33" s="1">
        <f t="shared" ref="BC33:BC43" si="22">BC32+BB33-BB32</f>
        <v>0.38124999999999992</v>
      </c>
      <c r="BD33" s="1">
        <v>0.42291666666666666</v>
      </c>
      <c r="BE33" s="1">
        <v>0.42291666666666666</v>
      </c>
      <c r="BF33" s="1" t="s">
        <v>18</v>
      </c>
      <c r="BG33" s="1">
        <v>0.48402777777777778</v>
      </c>
      <c r="BH33" s="1">
        <v>0.50624999999999998</v>
      </c>
      <c r="BI33" s="1">
        <v>0.50624999999999998</v>
      </c>
      <c r="BJ33" s="1" t="s">
        <v>18</v>
      </c>
      <c r="BK33" s="164">
        <f t="shared" ref="BK33:BL34" si="23">BK32+1/1440</f>
        <v>0.54791666666666661</v>
      </c>
      <c r="BL33" s="164">
        <f t="shared" si="23"/>
        <v>0.54791666666666661</v>
      </c>
      <c r="BM33" s="1">
        <v>0.58958333333333335</v>
      </c>
      <c r="BN33" s="1">
        <v>0.58958333333333335</v>
      </c>
      <c r="BO33" s="1">
        <v>0.61597222222222225</v>
      </c>
      <c r="BP33" s="1" t="s">
        <v>18</v>
      </c>
      <c r="BQ33" s="1">
        <v>0.67291666666666661</v>
      </c>
      <c r="BR33" s="164">
        <v>0.67291666666666661</v>
      </c>
      <c r="BS33" s="1" t="s">
        <v>18</v>
      </c>
      <c r="BT33" s="151">
        <f t="shared" ref="BT33:BT49" si="24">BT32+BU33-BU32</f>
        <v>0.71458333333333335</v>
      </c>
      <c r="BU33" s="1">
        <v>0.77013888888888882</v>
      </c>
      <c r="BV33" s="1">
        <v>0.77013888888888882</v>
      </c>
      <c r="BW33" s="1">
        <v>0.80138888888888893</v>
      </c>
      <c r="BX33" s="1">
        <v>0.80138888888888893</v>
      </c>
      <c r="BY33" s="1">
        <v>0.84861111111111109</v>
      </c>
      <c r="BZ33" s="1">
        <v>0.87083333333333324</v>
      </c>
      <c r="CA33" s="1">
        <v>0.89861111111111114</v>
      </c>
      <c r="CB33" s="1" t="s">
        <v>18</v>
      </c>
      <c r="CC33" s="151">
        <f t="shared" ref="CC33:CC34" si="25">CC32+1/1440</f>
        <v>0.94374999999999998</v>
      </c>
      <c r="CD33" s="1" t="s">
        <v>18</v>
      </c>
      <c r="CE33" s="151">
        <f t="shared" ref="CE33:CE35" si="26">CE32+CC33-CC32</f>
        <v>0.94374999999999987</v>
      </c>
    </row>
    <row r="34" spans="1:83">
      <c r="B34" s="8" t="s">
        <v>28</v>
      </c>
      <c r="C34" s="13">
        <v>0.20138888888888887</v>
      </c>
      <c r="D34" s="13">
        <v>0.23263888888888887</v>
      </c>
      <c r="E34" s="13">
        <v>0.23541666666666669</v>
      </c>
      <c r="F34" s="13">
        <v>0.26805555555555555</v>
      </c>
      <c r="G34" s="13">
        <v>0.27083333333333331</v>
      </c>
      <c r="H34" s="13">
        <v>0.29097222222222224</v>
      </c>
      <c r="I34" s="28">
        <v>0.29791666666666666</v>
      </c>
      <c r="J34" s="28">
        <v>0.30486111111111108</v>
      </c>
      <c r="K34" s="13">
        <v>0.30694444444444441</v>
      </c>
      <c r="L34" s="13">
        <v>0.31597222222222221</v>
      </c>
      <c r="M34" s="150">
        <f t="shared" si="20"/>
        <v>0.31805555555555542</v>
      </c>
      <c r="N34" s="150">
        <f t="shared" si="0"/>
        <v>0.32152777777777763</v>
      </c>
      <c r="O34" s="13"/>
      <c r="P34" s="13">
        <v>0.38472222222222213</v>
      </c>
      <c r="Q34" s="13">
        <v>0.4236111111111111</v>
      </c>
      <c r="R34" s="13">
        <v>0.46736111111111106</v>
      </c>
      <c r="S34" s="13">
        <v>0.50694444444444442</v>
      </c>
      <c r="T34" s="13">
        <v>0.50694444444444442</v>
      </c>
      <c r="U34" s="13">
        <v>0.52777777777777779</v>
      </c>
      <c r="V34" s="13">
        <v>0.55069444444444438</v>
      </c>
      <c r="W34" s="13">
        <v>0.56597222222222221</v>
      </c>
      <c r="X34" s="13">
        <v>0.59027777777777768</v>
      </c>
      <c r="Y34" s="13">
        <v>0.61319444444444438</v>
      </c>
      <c r="Z34" s="13">
        <v>0.63194444444444431</v>
      </c>
      <c r="AA34" s="13">
        <v>0.65486111111111101</v>
      </c>
      <c r="AB34" s="13">
        <v>0.67361111111111105</v>
      </c>
      <c r="AC34" s="13">
        <v>0.69652777777777775</v>
      </c>
      <c r="AD34" s="13">
        <v>0.71527777777777768</v>
      </c>
      <c r="AE34" s="13">
        <v>0.71527777777777768</v>
      </c>
      <c r="AF34" s="13">
        <v>0.73819444444444438</v>
      </c>
      <c r="AG34" s="150">
        <v>0.73611111111111105</v>
      </c>
      <c r="AH34" s="13">
        <v>0.77291666666666659</v>
      </c>
      <c r="AI34" s="150">
        <v>0.77083333333333326</v>
      </c>
      <c r="AJ34" s="13">
        <v>0.80208333333333337</v>
      </c>
      <c r="AK34" s="13">
        <v>0.80208333333333337</v>
      </c>
      <c r="AL34" s="13">
        <v>0.8388888888888888</v>
      </c>
      <c r="AM34" s="150">
        <f>AM33+AN34-AN33</f>
        <v>0.83749999999999991</v>
      </c>
      <c r="AN34" s="13">
        <v>0.8569444444444444</v>
      </c>
      <c r="AO34" s="13">
        <v>0.87152777777777768</v>
      </c>
      <c r="AP34" s="13">
        <v>0.87152777777777768</v>
      </c>
      <c r="AQ34" s="13">
        <v>0.89930555555555558</v>
      </c>
      <c r="AR34" s="13">
        <v>0.94791666666666663</v>
      </c>
      <c r="AS34" s="150">
        <v>0.94583333333333341</v>
      </c>
      <c r="AT34" s="152">
        <v>0.23263888888888887</v>
      </c>
      <c r="AU34" s="29">
        <v>0.23541666666666669</v>
      </c>
      <c r="AV34" s="2">
        <v>0.27777777777777773</v>
      </c>
      <c r="AW34" s="3">
        <v>0.29097222222222224</v>
      </c>
      <c r="AX34" s="2">
        <v>0.30694444444444441</v>
      </c>
      <c r="AY34" s="2">
        <v>0.31944444444444442</v>
      </c>
      <c r="AZ34" s="2">
        <v>0.34027777777777779</v>
      </c>
      <c r="BA34" s="2">
        <v>0.38472222222222213</v>
      </c>
      <c r="BB34" s="2">
        <f t="shared" ref="BB34:BB35" si="27">BB33+1/1440</f>
        <v>0.38263888888888881</v>
      </c>
      <c r="BC34" s="2">
        <f t="shared" si="22"/>
        <v>0.38194444444444436</v>
      </c>
      <c r="BD34" s="3">
        <v>0.4236111111111111</v>
      </c>
      <c r="BE34" s="3">
        <v>0.4236111111111111</v>
      </c>
      <c r="BF34" s="2">
        <v>0.46736111111111106</v>
      </c>
      <c r="BG34" s="29">
        <v>0.48541666666666666</v>
      </c>
      <c r="BH34" s="2">
        <v>0.50694444444444442</v>
      </c>
      <c r="BI34" s="2">
        <v>0.50694444444444442</v>
      </c>
      <c r="BJ34" s="2">
        <v>0.55069444444444438</v>
      </c>
      <c r="BK34" s="3">
        <f t="shared" si="23"/>
        <v>0.54861111111111105</v>
      </c>
      <c r="BL34" s="29">
        <f t="shared" si="23"/>
        <v>0.54861111111111105</v>
      </c>
      <c r="BM34" s="2">
        <v>0.59027777777777779</v>
      </c>
      <c r="BN34" s="2">
        <v>0.59027777777777779</v>
      </c>
      <c r="BO34" s="2">
        <v>0.61736111111111114</v>
      </c>
      <c r="BP34" s="2">
        <v>0.63402777777777775</v>
      </c>
      <c r="BQ34" s="2">
        <v>0.67361111111111105</v>
      </c>
      <c r="BR34" s="29">
        <v>0.67361111111111105</v>
      </c>
      <c r="BS34" s="2">
        <v>0.71736111111111101</v>
      </c>
      <c r="BT34" s="150">
        <f t="shared" si="24"/>
        <v>0.71527777777777779</v>
      </c>
      <c r="BU34" s="2">
        <v>0.77083333333333326</v>
      </c>
      <c r="BV34" s="2">
        <v>0.77083333333333326</v>
      </c>
      <c r="BW34" s="2">
        <v>0.80208333333333337</v>
      </c>
      <c r="BX34" s="2">
        <v>0.80208333333333337</v>
      </c>
      <c r="BY34" s="2">
        <v>0.85</v>
      </c>
      <c r="BZ34" s="2">
        <v>0.87152777777777768</v>
      </c>
      <c r="CA34" s="2">
        <v>0.89930555555555558</v>
      </c>
      <c r="CB34" s="3">
        <v>0.94652777777777775</v>
      </c>
      <c r="CC34" s="150">
        <f t="shared" si="25"/>
        <v>0.94444444444444442</v>
      </c>
      <c r="CD34" s="29">
        <v>0.94652777777777786</v>
      </c>
      <c r="CE34" s="150">
        <f t="shared" si="26"/>
        <v>0.94444444444444431</v>
      </c>
    </row>
    <row r="35" spans="1:83">
      <c r="A35" s="58">
        <v>0</v>
      </c>
      <c r="B35" s="7" t="s">
        <v>27</v>
      </c>
      <c r="C35" s="1">
        <v>0.20208333333333334</v>
      </c>
      <c r="D35" s="1">
        <v>0.23333333333333334</v>
      </c>
      <c r="E35" s="1">
        <v>0.23680555555555557</v>
      </c>
      <c r="F35" s="1">
        <v>0.26874999999999999</v>
      </c>
      <c r="G35" s="1">
        <v>0.27152777777777776</v>
      </c>
      <c r="H35" s="1">
        <v>0.29236111111111113</v>
      </c>
      <c r="I35" s="1">
        <v>0.2986111111111111</v>
      </c>
      <c r="J35" s="1">
        <v>0.30555555555555552</v>
      </c>
      <c r="K35" s="1">
        <v>0.30833333333333335</v>
      </c>
      <c r="L35" s="1">
        <v>0.31666666666666665</v>
      </c>
      <c r="M35" s="151">
        <f t="shared" si="20"/>
        <v>0.31874999999999987</v>
      </c>
      <c r="N35" s="151">
        <f t="shared" si="0"/>
        <v>0.32222222222222208</v>
      </c>
      <c r="O35" s="1"/>
      <c r="P35" s="1">
        <v>0.38541666666666657</v>
      </c>
      <c r="Q35" s="1">
        <v>0.42430555555555555</v>
      </c>
      <c r="R35" s="1">
        <v>0.4680555555555555</v>
      </c>
      <c r="S35" s="1">
        <v>0.50763888888888886</v>
      </c>
      <c r="T35" s="1">
        <v>0.50763888888888886</v>
      </c>
      <c r="U35" s="1">
        <v>0.52847222222222223</v>
      </c>
      <c r="V35" s="1">
        <v>0.55138888888888882</v>
      </c>
      <c r="W35" s="1">
        <v>0.56666666666666665</v>
      </c>
      <c r="X35" s="1">
        <v>0.59097222222222212</v>
      </c>
      <c r="Y35" s="1">
        <v>0.61388888888888882</v>
      </c>
      <c r="Z35" s="1">
        <v>0.63263888888888875</v>
      </c>
      <c r="AA35" s="1">
        <v>0.65555555555555545</v>
      </c>
      <c r="AB35" s="1">
        <v>0.67430555555555549</v>
      </c>
      <c r="AC35" s="1">
        <v>0.69722222222222219</v>
      </c>
      <c r="AD35" s="1">
        <v>0.71597222222222212</v>
      </c>
      <c r="AE35" s="1">
        <v>0.71597222222222212</v>
      </c>
      <c r="AF35" s="1">
        <v>0.73888888888888882</v>
      </c>
      <c r="AG35" s="151">
        <v>0.73680555555555549</v>
      </c>
      <c r="AH35" s="1">
        <v>0.77361111111111103</v>
      </c>
      <c r="AI35" s="151">
        <v>0.7715277777777777</v>
      </c>
      <c r="AJ35" s="1">
        <v>0.80277777777777781</v>
      </c>
      <c r="AK35" s="1">
        <v>0.80277777777777781</v>
      </c>
      <c r="AL35" s="1">
        <v>0.83958333333333324</v>
      </c>
      <c r="AM35" s="151">
        <f t="shared" ref="AM35:AM43" si="28">AM34+AL35-AL34</f>
        <v>0.83819444444444424</v>
      </c>
      <c r="AN35" s="1">
        <v>0.85833333333333339</v>
      </c>
      <c r="AO35" s="1">
        <v>0.87222222222222212</v>
      </c>
      <c r="AP35" s="1">
        <v>0.87222222222222212</v>
      </c>
      <c r="AQ35" s="1">
        <v>0.9</v>
      </c>
      <c r="AR35" s="1">
        <v>0.94861111111111107</v>
      </c>
      <c r="AS35" s="151">
        <v>0.94652777777777786</v>
      </c>
      <c r="AT35" s="153">
        <v>0.23333333333333334</v>
      </c>
      <c r="AU35" s="1">
        <v>0.23680555555555557</v>
      </c>
      <c r="AV35" s="1">
        <v>0.27847222222222218</v>
      </c>
      <c r="AW35" s="1">
        <v>0.29236111111111113</v>
      </c>
      <c r="AX35" s="1">
        <v>0.30833333333333335</v>
      </c>
      <c r="AY35" s="1">
        <v>0.32013888888888886</v>
      </c>
      <c r="AZ35" s="1">
        <v>0.34097222222222223</v>
      </c>
      <c r="BA35" s="1">
        <v>0.38541666666666657</v>
      </c>
      <c r="BB35" s="1">
        <f t="shared" si="27"/>
        <v>0.38333333333333325</v>
      </c>
      <c r="BC35" s="1">
        <f t="shared" si="22"/>
        <v>0.38263888888888881</v>
      </c>
      <c r="BD35" s="1">
        <v>0.42430555555555555</v>
      </c>
      <c r="BE35" s="1">
        <v>0.42430555555555555</v>
      </c>
      <c r="BF35" s="1">
        <v>0.4680555555555555</v>
      </c>
      <c r="BG35" s="1">
        <v>0.48680555555555555</v>
      </c>
      <c r="BH35" s="1">
        <v>0.50763888888888886</v>
      </c>
      <c r="BI35" s="1">
        <v>0.50763888888888886</v>
      </c>
      <c r="BJ35" s="1">
        <v>0.55138888888888882</v>
      </c>
      <c r="BK35" s="1">
        <f t="shared" ref="BK35:BK49" si="29">BK34+BJ35-BJ34</f>
        <v>0.54930555555555549</v>
      </c>
      <c r="BL35" s="1">
        <f t="shared" ref="BL35:BL49" si="30">BL34+BK35-BK34</f>
        <v>0.54930555555555538</v>
      </c>
      <c r="BM35" s="1">
        <v>0.59097222222222223</v>
      </c>
      <c r="BN35" s="1">
        <v>0.59097222222222223</v>
      </c>
      <c r="BO35" s="1">
        <v>0.61875000000000002</v>
      </c>
      <c r="BP35" s="1">
        <v>0.63472222222222219</v>
      </c>
      <c r="BQ35" s="1">
        <v>0.67430555555555549</v>
      </c>
      <c r="BR35" s="1">
        <v>0.67430555555555549</v>
      </c>
      <c r="BS35" s="1">
        <v>0.71805555555555545</v>
      </c>
      <c r="BT35" s="151">
        <f t="shared" si="24"/>
        <v>0.71597222222222223</v>
      </c>
      <c r="BU35" s="1">
        <v>0.7715277777777777</v>
      </c>
      <c r="BV35" s="1">
        <v>0.7715277777777777</v>
      </c>
      <c r="BW35" s="1">
        <v>0.80277777777777781</v>
      </c>
      <c r="BX35" s="1">
        <v>0.80277777777777781</v>
      </c>
      <c r="BY35" s="1">
        <v>0.85138888888888886</v>
      </c>
      <c r="BZ35" s="1">
        <v>0.87222222222222212</v>
      </c>
      <c r="CA35" s="1">
        <v>0.9</v>
      </c>
      <c r="CB35" s="1">
        <v>0.94722222222222219</v>
      </c>
      <c r="CC35" s="151">
        <f t="shared" ref="CC35:CC51" si="31">CC34+CB35-CB34</f>
        <v>0.94513888888888886</v>
      </c>
      <c r="CD35" s="1">
        <v>0.94722222222222219</v>
      </c>
      <c r="CE35" s="151">
        <f t="shared" si="26"/>
        <v>0.94513888888888875</v>
      </c>
    </row>
    <row r="36" spans="1:83">
      <c r="A36" s="61" t="s">
        <v>18</v>
      </c>
      <c r="B36" s="5" t="s">
        <v>21</v>
      </c>
      <c r="C36" s="13" t="s">
        <v>18</v>
      </c>
      <c r="D36" s="13" t="s">
        <v>18</v>
      </c>
      <c r="E36" s="13" t="s">
        <v>18</v>
      </c>
      <c r="F36" s="13">
        <v>0.26944444444444443</v>
      </c>
      <c r="G36" s="13" t="s">
        <v>18</v>
      </c>
      <c r="H36" s="13" t="s">
        <v>18</v>
      </c>
      <c r="I36" s="28">
        <v>0.29930555555555555</v>
      </c>
      <c r="J36" s="28" t="s">
        <v>18</v>
      </c>
      <c r="K36" s="13" t="s">
        <v>18</v>
      </c>
      <c r="L36" s="13" t="s">
        <v>18</v>
      </c>
      <c r="M36" s="150" t="s">
        <v>18</v>
      </c>
      <c r="N36" s="150" t="str">
        <f t="shared" si="0"/>
        <v>S</v>
      </c>
      <c r="O36" s="13"/>
      <c r="P36" s="13">
        <v>0.38611111111111102</v>
      </c>
      <c r="Q36" s="13">
        <v>0.42499999999999999</v>
      </c>
      <c r="R36" s="13">
        <v>0.46874999999999994</v>
      </c>
      <c r="S36" s="146">
        <v>0.5083333333333333</v>
      </c>
      <c r="T36" s="150" t="s">
        <v>18</v>
      </c>
      <c r="U36" s="13" t="s">
        <v>18</v>
      </c>
      <c r="V36" s="13">
        <v>0.55208333333333326</v>
      </c>
      <c r="W36" s="13" t="s">
        <v>18</v>
      </c>
      <c r="X36" s="13">
        <v>0.59166666666666656</v>
      </c>
      <c r="Y36" s="13">
        <v>0.61458333333333326</v>
      </c>
      <c r="Z36" s="13">
        <v>0.63333333333333319</v>
      </c>
      <c r="AA36" s="13">
        <v>0.65624999999999989</v>
      </c>
      <c r="AB36" s="13">
        <v>0.67499999999999993</v>
      </c>
      <c r="AC36" s="13">
        <v>0.69791666666666663</v>
      </c>
      <c r="AD36" s="13">
        <v>0.71666666666666656</v>
      </c>
      <c r="AE36" s="13" t="s">
        <v>18</v>
      </c>
      <c r="AF36" s="146">
        <v>0.73958333333333326</v>
      </c>
      <c r="AG36" s="150">
        <f t="shared" ref="AG36:AG43" si="32">AG35+AF36-AF35</f>
        <v>0.73749999999999993</v>
      </c>
      <c r="AH36" s="13">
        <v>0.77430555555555547</v>
      </c>
      <c r="AI36" s="150">
        <v>0.77222222222222214</v>
      </c>
      <c r="AJ36" s="13">
        <v>0.80347222222222225</v>
      </c>
      <c r="AK36" s="150" t="s">
        <v>18</v>
      </c>
      <c r="AL36" s="13">
        <v>0.84027777777777768</v>
      </c>
      <c r="AM36" s="150">
        <f t="shared" si="28"/>
        <v>0.83888888888888868</v>
      </c>
      <c r="AN36" s="13" t="s">
        <v>18</v>
      </c>
      <c r="AO36" s="146">
        <v>0.87291666666666656</v>
      </c>
      <c r="AP36" s="150" t="s">
        <v>18</v>
      </c>
      <c r="AQ36" s="13" t="s">
        <v>18</v>
      </c>
      <c r="AR36" s="146">
        <v>0.94930555555555551</v>
      </c>
      <c r="AS36" s="150">
        <f t="shared" ref="AS36:AS43" si="33">AS35+AR36-AR35</f>
        <v>0.94722222222222241</v>
      </c>
      <c r="AT36" s="152" t="s">
        <v>18</v>
      </c>
      <c r="AU36" s="29" t="s">
        <v>18</v>
      </c>
      <c r="AV36" s="2" t="s">
        <v>18</v>
      </c>
      <c r="AW36" s="3" t="s">
        <v>18</v>
      </c>
      <c r="AX36" s="2" t="s">
        <v>18</v>
      </c>
      <c r="AY36" s="2" t="s">
        <v>18</v>
      </c>
      <c r="AZ36" s="2" t="s">
        <v>18</v>
      </c>
      <c r="BA36" s="2">
        <v>0.38611111111111102</v>
      </c>
      <c r="BB36" s="2">
        <f t="shared" ref="BB36:BB43" si="34">BB35+BA36-BA35</f>
        <v>0.38402777777777769</v>
      </c>
      <c r="BC36" s="2">
        <f t="shared" si="22"/>
        <v>0.38333333333333325</v>
      </c>
      <c r="BD36" s="3">
        <v>0.42499999999999999</v>
      </c>
      <c r="BE36" s="3" t="s">
        <v>18</v>
      </c>
      <c r="BF36" s="2">
        <v>0.46874999999999994</v>
      </c>
      <c r="BG36" s="29" t="s">
        <v>18</v>
      </c>
      <c r="BH36" s="2">
        <v>0.5083333333333333</v>
      </c>
      <c r="BI36" s="150" t="s">
        <v>18</v>
      </c>
      <c r="BJ36" s="2">
        <v>0.55208333333333326</v>
      </c>
      <c r="BK36" s="3">
        <f t="shared" si="29"/>
        <v>0.54999999999999993</v>
      </c>
      <c r="BL36" s="29" t="s">
        <v>18</v>
      </c>
      <c r="BM36" s="2">
        <v>0.59166666666666667</v>
      </c>
      <c r="BN36" s="2" t="s">
        <v>18</v>
      </c>
      <c r="BO36" s="2" t="s">
        <v>18</v>
      </c>
      <c r="BP36" s="2">
        <v>0.63541666666666663</v>
      </c>
      <c r="BQ36" s="2">
        <v>0.67499999999999993</v>
      </c>
      <c r="BR36" s="146" t="s">
        <v>18</v>
      </c>
      <c r="BS36" s="2">
        <v>0.71874999999999989</v>
      </c>
      <c r="BT36" s="150">
        <f t="shared" si="24"/>
        <v>0.71666666666666667</v>
      </c>
      <c r="BU36" s="2">
        <v>0.77222222222222214</v>
      </c>
      <c r="BV36" s="146" t="s">
        <v>18</v>
      </c>
      <c r="BW36" s="2">
        <v>0.80347222222222225</v>
      </c>
      <c r="BX36" s="2">
        <v>0.80347222222222225</v>
      </c>
      <c r="BY36" s="2" t="s">
        <v>18</v>
      </c>
      <c r="BZ36" s="2">
        <v>0.87291666666666656</v>
      </c>
      <c r="CA36" s="2" t="s">
        <v>18</v>
      </c>
      <c r="CB36" s="3">
        <v>0.94791666666666663</v>
      </c>
      <c r="CC36" s="150">
        <f t="shared" si="31"/>
        <v>0.9458333333333333</v>
      </c>
      <c r="CD36" s="29">
        <v>0.94791666666666663</v>
      </c>
      <c r="CE36" s="150">
        <f t="shared" ref="CE36:CE43" si="35">CE35+CD36-CD35</f>
        <v>0.94583333333333308</v>
      </c>
    </row>
    <row r="37" spans="1:83">
      <c r="A37" s="61" t="s">
        <v>18</v>
      </c>
      <c r="B37" s="30" t="s">
        <v>22</v>
      </c>
      <c r="C37" s="1" t="s">
        <v>18</v>
      </c>
      <c r="D37" s="1" t="s">
        <v>18</v>
      </c>
      <c r="E37" s="1" t="s">
        <v>18</v>
      </c>
      <c r="F37" s="1">
        <v>0.27013888888888887</v>
      </c>
      <c r="G37" s="1" t="s">
        <v>18</v>
      </c>
      <c r="H37" s="1" t="s">
        <v>18</v>
      </c>
      <c r="I37" s="1">
        <v>0.3</v>
      </c>
      <c r="J37" s="1" t="s">
        <v>18</v>
      </c>
      <c r="K37" s="1" t="s">
        <v>18</v>
      </c>
      <c r="L37" s="1" t="s">
        <v>18</v>
      </c>
      <c r="M37" s="151" t="s">
        <v>18</v>
      </c>
      <c r="N37" s="151" t="str">
        <f t="shared" si="0"/>
        <v>S</v>
      </c>
      <c r="O37" s="1"/>
      <c r="P37" s="1">
        <v>0.38680555555555546</v>
      </c>
      <c r="Q37" s="1">
        <v>0.42569444444444443</v>
      </c>
      <c r="R37" s="1">
        <v>0.46944444444444439</v>
      </c>
      <c r="S37" s="145">
        <v>0.50902777777777775</v>
      </c>
      <c r="T37" s="151" t="s">
        <v>18</v>
      </c>
      <c r="U37" s="1" t="s">
        <v>18</v>
      </c>
      <c r="V37" s="1">
        <v>0.5527777777777777</v>
      </c>
      <c r="W37" s="1" t="s">
        <v>18</v>
      </c>
      <c r="X37" s="1">
        <v>0.59236111111111101</v>
      </c>
      <c r="Y37" s="1">
        <v>0.6152777777777777</v>
      </c>
      <c r="Z37" s="1">
        <v>0.63402777777777763</v>
      </c>
      <c r="AA37" s="1">
        <v>0.65694444444444433</v>
      </c>
      <c r="AB37" s="1">
        <v>0.67569444444444438</v>
      </c>
      <c r="AC37" s="1">
        <v>0.69861111111111107</v>
      </c>
      <c r="AD37" s="1">
        <v>0.71736111111111101</v>
      </c>
      <c r="AE37" s="1" t="s">
        <v>18</v>
      </c>
      <c r="AF37" s="145">
        <v>0.7402777777777777</v>
      </c>
      <c r="AG37" s="151">
        <f t="shared" si="32"/>
        <v>0.73819444444444438</v>
      </c>
      <c r="AH37" s="1">
        <v>0.77499999999999991</v>
      </c>
      <c r="AI37" s="151">
        <v>0.77291666666666659</v>
      </c>
      <c r="AJ37" s="1">
        <v>0.8041666666666667</v>
      </c>
      <c r="AK37" s="151" t="s">
        <v>18</v>
      </c>
      <c r="AL37" s="1">
        <v>0.84097222222222223</v>
      </c>
      <c r="AM37" s="151">
        <f t="shared" si="28"/>
        <v>0.83958333333333313</v>
      </c>
      <c r="AN37" s="1" t="s">
        <v>18</v>
      </c>
      <c r="AO37" s="145">
        <v>0.87361111111111101</v>
      </c>
      <c r="AP37" s="151" t="s">
        <v>18</v>
      </c>
      <c r="AQ37" s="1" t="s">
        <v>18</v>
      </c>
      <c r="AR37" s="145">
        <v>0.95</v>
      </c>
      <c r="AS37" s="151">
        <f t="shared" si="33"/>
        <v>0.94791666666666685</v>
      </c>
      <c r="AT37" s="153" t="s">
        <v>18</v>
      </c>
      <c r="AU37" s="1" t="s">
        <v>18</v>
      </c>
      <c r="AV37" s="1" t="s">
        <v>18</v>
      </c>
      <c r="AW37" s="1" t="s">
        <v>18</v>
      </c>
      <c r="AX37" s="1" t="s">
        <v>18</v>
      </c>
      <c r="AY37" s="1" t="s">
        <v>18</v>
      </c>
      <c r="AZ37" s="1" t="s">
        <v>18</v>
      </c>
      <c r="BA37" s="1">
        <v>0.38680555555555546</v>
      </c>
      <c r="BB37" s="1">
        <f t="shared" si="34"/>
        <v>0.38472222222222213</v>
      </c>
      <c r="BC37" s="1">
        <f t="shared" si="22"/>
        <v>0.38402777777777769</v>
      </c>
      <c r="BD37" s="1">
        <v>0.42569444444444443</v>
      </c>
      <c r="BE37" s="1" t="s">
        <v>18</v>
      </c>
      <c r="BF37" s="1">
        <v>0.46944444444444439</v>
      </c>
      <c r="BG37" s="1" t="s">
        <v>18</v>
      </c>
      <c r="BH37" s="1">
        <v>0.50902777777777775</v>
      </c>
      <c r="BI37" s="151" t="s">
        <v>18</v>
      </c>
      <c r="BJ37" s="1">
        <v>0.5527777777777777</v>
      </c>
      <c r="BK37" s="1">
        <f t="shared" si="29"/>
        <v>0.55069444444444438</v>
      </c>
      <c r="BL37" s="1" t="s">
        <v>18</v>
      </c>
      <c r="BM37" s="1">
        <v>0.59236111111111112</v>
      </c>
      <c r="BN37" s="1" t="s">
        <v>18</v>
      </c>
      <c r="BO37" s="1" t="s">
        <v>18</v>
      </c>
      <c r="BP37" s="1">
        <v>0.63611111111111107</v>
      </c>
      <c r="BQ37" s="1">
        <v>0.67569444444444438</v>
      </c>
      <c r="BR37" s="145" t="s">
        <v>18</v>
      </c>
      <c r="BS37" s="1">
        <v>0.71944444444444433</v>
      </c>
      <c r="BT37" s="151">
        <f t="shared" si="24"/>
        <v>0.71736111111111112</v>
      </c>
      <c r="BU37" s="1">
        <v>0.77291666666666659</v>
      </c>
      <c r="BV37" s="145" t="s">
        <v>18</v>
      </c>
      <c r="BW37" s="1">
        <v>0.8041666666666667</v>
      </c>
      <c r="BX37" s="1">
        <v>0.8041666666666667</v>
      </c>
      <c r="BY37" s="1" t="s">
        <v>18</v>
      </c>
      <c r="BZ37" s="1">
        <v>0.87361111111111101</v>
      </c>
      <c r="CA37" s="1" t="s">
        <v>18</v>
      </c>
      <c r="CB37" s="1">
        <v>0.94861111111111107</v>
      </c>
      <c r="CC37" s="151">
        <f t="shared" si="31"/>
        <v>0.94652777777777775</v>
      </c>
      <c r="CD37" s="1">
        <v>0.94861111111111107</v>
      </c>
      <c r="CE37" s="151">
        <f t="shared" si="35"/>
        <v>0.94652777777777752</v>
      </c>
    </row>
    <row r="38" spans="1:83">
      <c r="A38" s="61" t="s">
        <v>18</v>
      </c>
      <c r="B38" s="8" t="s">
        <v>23</v>
      </c>
      <c r="C38" s="13" t="s">
        <v>18</v>
      </c>
      <c r="D38" s="13" t="s">
        <v>18</v>
      </c>
      <c r="E38" s="13" t="s">
        <v>18</v>
      </c>
      <c r="F38" s="13"/>
      <c r="G38" s="13" t="s">
        <v>18</v>
      </c>
      <c r="H38" s="13" t="s">
        <v>18</v>
      </c>
      <c r="I38" s="28"/>
      <c r="J38" s="28" t="s">
        <v>18</v>
      </c>
      <c r="K38" s="13" t="s">
        <v>18</v>
      </c>
      <c r="L38" s="13" t="s">
        <v>18</v>
      </c>
      <c r="M38" s="150" t="s">
        <v>18</v>
      </c>
      <c r="N38" s="150" t="str">
        <f t="shared" si="0"/>
        <v>S</v>
      </c>
      <c r="O38" s="13"/>
      <c r="P38" s="13">
        <v>0.3874999999999999</v>
      </c>
      <c r="Q38" s="13">
        <v>0.42638888888888887</v>
      </c>
      <c r="R38" s="13">
        <v>0.47013888888888883</v>
      </c>
      <c r="S38" s="146">
        <v>0.50972222222222219</v>
      </c>
      <c r="T38" s="150" t="s">
        <v>18</v>
      </c>
      <c r="U38" s="13" t="s">
        <v>18</v>
      </c>
      <c r="V38" s="13">
        <v>0.55347222222222214</v>
      </c>
      <c r="W38" s="13" t="s">
        <v>18</v>
      </c>
      <c r="X38" s="13">
        <v>0.59305555555555545</v>
      </c>
      <c r="Y38" s="13">
        <v>0.61597222222222214</v>
      </c>
      <c r="Z38" s="13">
        <v>0.63472222222222208</v>
      </c>
      <c r="AA38" s="13">
        <v>0.65763888888888877</v>
      </c>
      <c r="AB38" s="13">
        <v>0.67638888888888882</v>
      </c>
      <c r="AC38" s="13">
        <v>0.69930555555555562</v>
      </c>
      <c r="AD38" s="13">
        <v>0.71805555555555545</v>
      </c>
      <c r="AE38" s="13" t="s">
        <v>18</v>
      </c>
      <c r="AF38" s="146">
        <v>0.74097222222222214</v>
      </c>
      <c r="AG38" s="150">
        <f t="shared" si="32"/>
        <v>0.73888888888888882</v>
      </c>
      <c r="AH38" s="13">
        <v>0.77569444444444435</v>
      </c>
      <c r="AI38" s="150">
        <v>0.77361111111111103</v>
      </c>
      <c r="AJ38" s="13">
        <v>0.80486111111111114</v>
      </c>
      <c r="AK38" s="150" t="s">
        <v>18</v>
      </c>
      <c r="AL38" s="13">
        <v>0.84166666666666667</v>
      </c>
      <c r="AM38" s="150">
        <f t="shared" si="28"/>
        <v>0.84027777777777768</v>
      </c>
      <c r="AN38" s="13" t="s">
        <v>18</v>
      </c>
      <c r="AO38" s="146">
        <v>0.87430555555555545</v>
      </c>
      <c r="AP38" s="150" t="s">
        <v>18</v>
      </c>
      <c r="AQ38" s="13" t="s">
        <v>18</v>
      </c>
      <c r="AR38" s="146">
        <v>0.9506944444444444</v>
      </c>
      <c r="AS38" s="150">
        <f t="shared" si="33"/>
        <v>0.94861111111111129</v>
      </c>
      <c r="AT38" s="152" t="s">
        <v>18</v>
      </c>
      <c r="AU38" s="29" t="s">
        <v>18</v>
      </c>
      <c r="AV38" s="2" t="s">
        <v>18</v>
      </c>
      <c r="AW38" s="3" t="s">
        <v>18</v>
      </c>
      <c r="AX38" s="2" t="s">
        <v>18</v>
      </c>
      <c r="AY38" s="2" t="s">
        <v>18</v>
      </c>
      <c r="AZ38" s="2" t="s">
        <v>18</v>
      </c>
      <c r="BA38" s="2">
        <v>0.3874999999999999</v>
      </c>
      <c r="BB38" s="2">
        <f t="shared" si="34"/>
        <v>0.38541666666666657</v>
      </c>
      <c r="BC38" s="2">
        <f t="shared" si="22"/>
        <v>0.38472222222222213</v>
      </c>
      <c r="BD38" s="3">
        <v>0.42638888888888887</v>
      </c>
      <c r="BE38" s="3" t="s">
        <v>18</v>
      </c>
      <c r="BF38" s="2">
        <v>0.47013888888888883</v>
      </c>
      <c r="BG38" s="29" t="s">
        <v>18</v>
      </c>
      <c r="BH38" s="2">
        <v>0.50972222222222219</v>
      </c>
      <c r="BI38" s="150" t="s">
        <v>18</v>
      </c>
      <c r="BJ38" s="2">
        <v>0.55347222222222214</v>
      </c>
      <c r="BK38" s="3">
        <f t="shared" si="29"/>
        <v>0.55138888888888882</v>
      </c>
      <c r="BL38" s="29" t="s">
        <v>18</v>
      </c>
      <c r="BM38" s="2">
        <v>0.59305555555555556</v>
      </c>
      <c r="BN38" s="2" t="s">
        <v>18</v>
      </c>
      <c r="BO38" s="2" t="s">
        <v>18</v>
      </c>
      <c r="BP38" s="2">
        <v>0.63680555555555551</v>
      </c>
      <c r="BQ38" s="2">
        <v>0.67638888888888882</v>
      </c>
      <c r="BR38" s="146" t="s">
        <v>18</v>
      </c>
      <c r="BS38" s="2">
        <v>0.72013888888888877</v>
      </c>
      <c r="BT38" s="150">
        <f t="shared" si="24"/>
        <v>0.71805555555555556</v>
      </c>
      <c r="BU38" s="2">
        <v>0.77361111111111103</v>
      </c>
      <c r="BV38" s="146" t="s">
        <v>18</v>
      </c>
      <c r="BW38" s="2">
        <v>0.80486111111111114</v>
      </c>
      <c r="BX38" s="2">
        <v>0.80486111111111114</v>
      </c>
      <c r="BY38" s="2" t="s">
        <v>18</v>
      </c>
      <c r="BZ38" s="2">
        <v>0.87430555555555545</v>
      </c>
      <c r="CA38" s="2" t="s">
        <v>18</v>
      </c>
      <c r="CB38" s="3">
        <v>0.94930555555555551</v>
      </c>
      <c r="CC38" s="150">
        <f t="shared" si="31"/>
        <v>0.94722222222222219</v>
      </c>
      <c r="CD38" s="29">
        <v>0.94930555555555551</v>
      </c>
      <c r="CE38" s="150">
        <f t="shared" si="35"/>
        <v>0.94722222222222197</v>
      </c>
    </row>
    <row r="39" spans="1:83">
      <c r="A39" s="61" t="s">
        <v>18</v>
      </c>
      <c r="B39" s="7" t="s">
        <v>24</v>
      </c>
      <c r="C39" s="1" t="s">
        <v>18</v>
      </c>
      <c r="D39" s="1" t="s">
        <v>18</v>
      </c>
      <c r="E39" s="1" t="s">
        <v>18</v>
      </c>
      <c r="F39" s="1"/>
      <c r="G39" s="1" t="s">
        <v>18</v>
      </c>
      <c r="H39" s="1" t="s">
        <v>18</v>
      </c>
      <c r="I39" s="1"/>
      <c r="J39" s="1" t="s">
        <v>18</v>
      </c>
      <c r="K39" s="1" t="s">
        <v>18</v>
      </c>
      <c r="L39" s="1" t="s">
        <v>18</v>
      </c>
      <c r="M39" s="151" t="s">
        <v>18</v>
      </c>
      <c r="N39" s="151" t="str">
        <f t="shared" si="0"/>
        <v>S</v>
      </c>
      <c r="O39" s="1"/>
      <c r="P39" s="1">
        <v>0.38819444444444434</v>
      </c>
      <c r="Q39" s="1">
        <v>0.42708333333333331</v>
      </c>
      <c r="R39" s="1">
        <v>0.47083333333333327</v>
      </c>
      <c r="S39" s="145">
        <v>0.51041666666666663</v>
      </c>
      <c r="T39" s="151" t="s">
        <v>18</v>
      </c>
      <c r="U39" s="1" t="s">
        <v>18</v>
      </c>
      <c r="V39" s="1">
        <v>0.55416666666666659</v>
      </c>
      <c r="W39" s="1" t="s">
        <v>18</v>
      </c>
      <c r="X39" s="1">
        <v>0.59374999999999989</v>
      </c>
      <c r="Y39" s="1">
        <v>0.61666666666666659</v>
      </c>
      <c r="Z39" s="1">
        <v>0.63541666666666652</v>
      </c>
      <c r="AA39" s="1">
        <v>0.65833333333333321</v>
      </c>
      <c r="AB39" s="1">
        <v>0.67708333333333326</v>
      </c>
      <c r="AC39" s="1">
        <v>0.7</v>
      </c>
      <c r="AD39" s="1">
        <v>0.71874999999999989</v>
      </c>
      <c r="AE39" s="1" t="s">
        <v>18</v>
      </c>
      <c r="AF39" s="145">
        <v>0.74166666666666659</v>
      </c>
      <c r="AG39" s="151">
        <f t="shared" si="32"/>
        <v>0.73958333333333326</v>
      </c>
      <c r="AH39" s="1">
        <v>0.7763888888888888</v>
      </c>
      <c r="AI39" s="151">
        <v>0.77430555555555547</v>
      </c>
      <c r="AJ39" s="1">
        <v>0.80555555555555558</v>
      </c>
      <c r="AK39" s="151" t="s">
        <v>18</v>
      </c>
      <c r="AL39" s="1">
        <v>0.84236111111111112</v>
      </c>
      <c r="AM39" s="151">
        <f t="shared" si="28"/>
        <v>0.84097222222222212</v>
      </c>
      <c r="AN39" s="1" t="s">
        <v>18</v>
      </c>
      <c r="AO39" s="145">
        <v>0.87499999999999989</v>
      </c>
      <c r="AP39" s="151" t="s">
        <v>18</v>
      </c>
      <c r="AQ39" s="1" t="s">
        <v>18</v>
      </c>
      <c r="AR39" s="145">
        <v>0.95138888888888884</v>
      </c>
      <c r="AS39" s="151">
        <f t="shared" si="33"/>
        <v>0.94930555555555574</v>
      </c>
      <c r="AT39" s="153" t="s">
        <v>18</v>
      </c>
      <c r="AU39" s="1" t="s">
        <v>18</v>
      </c>
      <c r="AV39" s="1" t="s">
        <v>18</v>
      </c>
      <c r="AW39" s="1" t="s">
        <v>18</v>
      </c>
      <c r="AX39" s="1" t="s">
        <v>18</v>
      </c>
      <c r="AY39" s="1" t="s">
        <v>18</v>
      </c>
      <c r="AZ39" s="1" t="s">
        <v>18</v>
      </c>
      <c r="BA39" s="1">
        <v>0.38819444444444434</v>
      </c>
      <c r="BB39" s="1">
        <f t="shared" si="34"/>
        <v>0.38611111111111102</v>
      </c>
      <c r="BC39" s="1">
        <f t="shared" si="22"/>
        <v>0.38541666666666657</v>
      </c>
      <c r="BD39" s="1">
        <v>0.42708333333333331</v>
      </c>
      <c r="BE39" s="1" t="s">
        <v>18</v>
      </c>
      <c r="BF39" s="1">
        <v>0.47083333333333327</v>
      </c>
      <c r="BG39" s="1" t="s">
        <v>18</v>
      </c>
      <c r="BH39" s="1">
        <v>0.51041666666666663</v>
      </c>
      <c r="BI39" s="151" t="s">
        <v>18</v>
      </c>
      <c r="BJ39" s="1">
        <v>0.55416666666666659</v>
      </c>
      <c r="BK39" s="1">
        <f t="shared" si="29"/>
        <v>0.55208333333333326</v>
      </c>
      <c r="BL39" s="1" t="s">
        <v>18</v>
      </c>
      <c r="BM39" s="1">
        <v>0.59375</v>
      </c>
      <c r="BN39" s="1" t="s">
        <v>18</v>
      </c>
      <c r="BO39" s="1" t="s">
        <v>18</v>
      </c>
      <c r="BP39" s="1">
        <v>0.63749999999999996</v>
      </c>
      <c r="BQ39" s="1">
        <v>0.67708333333333326</v>
      </c>
      <c r="BR39" s="145" t="s">
        <v>18</v>
      </c>
      <c r="BS39" s="1">
        <v>0.72083333333333321</v>
      </c>
      <c r="BT39" s="151">
        <f t="shared" si="24"/>
        <v>0.71875</v>
      </c>
      <c r="BU39" s="1">
        <v>0.77430555555555547</v>
      </c>
      <c r="BV39" s="145" t="s">
        <v>18</v>
      </c>
      <c r="BW39" s="1">
        <v>0.80555555555555558</v>
      </c>
      <c r="BX39" s="1">
        <v>0.80555555555555558</v>
      </c>
      <c r="BY39" s="1" t="s">
        <v>18</v>
      </c>
      <c r="BZ39" s="1">
        <v>0.87499999999999989</v>
      </c>
      <c r="CA39" s="1" t="s">
        <v>18</v>
      </c>
      <c r="CB39" s="1">
        <v>0.95</v>
      </c>
      <c r="CC39" s="151">
        <f t="shared" si="31"/>
        <v>0.94791666666666663</v>
      </c>
      <c r="CD39" s="1">
        <v>0.95</v>
      </c>
      <c r="CE39" s="151">
        <f t="shared" si="35"/>
        <v>0.94791666666666641</v>
      </c>
    </row>
    <row r="40" spans="1:83">
      <c r="A40" s="61" t="s">
        <v>18</v>
      </c>
      <c r="B40" s="8" t="s">
        <v>25</v>
      </c>
      <c r="C40" s="13" t="s">
        <v>18</v>
      </c>
      <c r="D40" s="13" t="s">
        <v>18</v>
      </c>
      <c r="E40" s="13" t="s">
        <v>18</v>
      </c>
      <c r="F40" s="13"/>
      <c r="G40" s="13" t="s">
        <v>18</v>
      </c>
      <c r="H40" s="13" t="s">
        <v>18</v>
      </c>
      <c r="I40" s="28"/>
      <c r="J40" s="28" t="s">
        <v>18</v>
      </c>
      <c r="K40" s="13" t="s">
        <v>18</v>
      </c>
      <c r="L40" s="13" t="s">
        <v>18</v>
      </c>
      <c r="M40" s="150" t="s">
        <v>18</v>
      </c>
      <c r="N40" s="150" t="str">
        <f t="shared" si="0"/>
        <v>S</v>
      </c>
      <c r="O40" s="13"/>
      <c r="P40" s="13">
        <v>0.38888888888888878</v>
      </c>
      <c r="Q40" s="13">
        <v>0.42777777777777776</v>
      </c>
      <c r="R40" s="13">
        <v>0.47152777777777771</v>
      </c>
      <c r="S40" s="146">
        <v>0.51111111111111107</v>
      </c>
      <c r="T40" s="150" t="s">
        <v>18</v>
      </c>
      <c r="U40" s="13" t="s">
        <v>18</v>
      </c>
      <c r="V40" s="13">
        <v>0.55486111111111103</v>
      </c>
      <c r="W40" s="13" t="s">
        <v>18</v>
      </c>
      <c r="X40" s="13">
        <v>0.59444444444444433</v>
      </c>
      <c r="Y40" s="13">
        <v>0.61736111111111103</v>
      </c>
      <c r="Z40" s="13">
        <v>0.63611111111111096</v>
      </c>
      <c r="AA40" s="13">
        <v>0.65902777777777766</v>
      </c>
      <c r="AB40" s="13">
        <v>0.6777777777777777</v>
      </c>
      <c r="AC40" s="13">
        <v>0.70069444444444451</v>
      </c>
      <c r="AD40" s="13">
        <v>0.71944444444444433</v>
      </c>
      <c r="AE40" s="13" t="s">
        <v>18</v>
      </c>
      <c r="AF40" s="146">
        <v>0.74236111111111103</v>
      </c>
      <c r="AG40" s="150">
        <f t="shared" si="32"/>
        <v>0.7402777777777777</v>
      </c>
      <c r="AH40" s="13">
        <v>0.77708333333333324</v>
      </c>
      <c r="AI40" s="150">
        <v>0.77499999999999991</v>
      </c>
      <c r="AJ40" s="13">
        <v>0.80625000000000002</v>
      </c>
      <c r="AK40" s="150" t="s">
        <v>18</v>
      </c>
      <c r="AL40" s="13">
        <v>0.84305555555555556</v>
      </c>
      <c r="AM40" s="150">
        <f t="shared" si="28"/>
        <v>0.84166666666666656</v>
      </c>
      <c r="AN40" s="13" t="s">
        <v>18</v>
      </c>
      <c r="AO40" s="146">
        <v>0.87569444444444433</v>
      </c>
      <c r="AP40" s="150" t="s">
        <v>18</v>
      </c>
      <c r="AQ40" s="13" t="s">
        <v>18</v>
      </c>
      <c r="AR40" s="146">
        <v>0.95208333333333328</v>
      </c>
      <c r="AS40" s="150">
        <f t="shared" si="33"/>
        <v>0.95000000000000018</v>
      </c>
      <c r="AT40" s="152" t="s">
        <v>18</v>
      </c>
      <c r="AU40" s="29" t="s">
        <v>18</v>
      </c>
      <c r="AV40" s="2" t="s">
        <v>18</v>
      </c>
      <c r="AW40" s="3" t="s">
        <v>18</v>
      </c>
      <c r="AX40" s="2" t="s">
        <v>18</v>
      </c>
      <c r="AY40" s="2" t="s">
        <v>18</v>
      </c>
      <c r="AZ40" s="2" t="s">
        <v>18</v>
      </c>
      <c r="BA40" s="2">
        <v>0.38888888888888878</v>
      </c>
      <c r="BB40" s="2">
        <f t="shared" si="34"/>
        <v>0.38680555555555546</v>
      </c>
      <c r="BC40" s="2">
        <f t="shared" si="22"/>
        <v>0.38611111111111102</v>
      </c>
      <c r="BD40" s="3">
        <v>0.42777777777777776</v>
      </c>
      <c r="BE40" s="3" t="s">
        <v>18</v>
      </c>
      <c r="BF40" s="2">
        <v>0.47152777777777771</v>
      </c>
      <c r="BG40" s="29" t="s">
        <v>18</v>
      </c>
      <c r="BH40" s="2">
        <v>0.51111111111111107</v>
      </c>
      <c r="BI40" s="150" t="s">
        <v>18</v>
      </c>
      <c r="BJ40" s="2">
        <v>0.55486111111111103</v>
      </c>
      <c r="BK40" s="3">
        <f t="shared" si="29"/>
        <v>0.5527777777777777</v>
      </c>
      <c r="BL40" s="29" t="s">
        <v>18</v>
      </c>
      <c r="BM40" s="2">
        <v>0.59444444444444444</v>
      </c>
      <c r="BN40" s="2" t="s">
        <v>18</v>
      </c>
      <c r="BO40" s="2" t="s">
        <v>18</v>
      </c>
      <c r="BP40" s="2">
        <v>0.6381944444444444</v>
      </c>
      <c r="BQ40" s="2">
        <v>0.6777777777777777</v>
      </c>
      <c r="BR40" s="146" t="s">
        <v>18</v>
      </c>
      <c r="BS40" s="2">
        <v>0.72152777777777766</v>
      </c>
      <c r="BT40" s="150">
        <f t="shared" si="24"/>
        <v>0.71944444444444444</v>
      </c>
      <c r="BU40" s="2">
        <v>0.77499999999999991</v>
      </c>
      <c r="BV40" s="146" t="s">
        <v>18</v>
      </c>
      <c r="BW40" s="2">
        <v>0.80625000000000002</v>
      </c>
      <c r="BX40" s="2">
        <v>0.80625000000000002</v>
      </c>
      <c r="BY40" s="2" t="s">
        <v>18</v>
      </c>
      <c r="BZ40" s="2">
        <v>0.87569444444444433</v>
      </c>
      <c r="CA40" s="2" t="s">
        <v>18</v>
      </c>
      <c r="CB40" s="3">
        <v>0.9506944444444444</v>
      </c>
      <c r="CC40" s="150">
        <f t="shared" si="31"/>
        <v>0.94861111111111107</v>
      </c>
      <c r="CD40" s="29">
        <v>0.9506944444444444</v>
      </c>
      <c r="CE40" s="150">
        <f t="shared" si="35"/>
        <v>0.94861111111111085</v>
      </c>
    </row>
    <row r="41" spans="1:83">
      <c r="A41" s="61" t="s">
        <v>18</v>
      </c>
      <c r="B41" s="7" t="s">
        <v>26</v>
      </c>
      <c r="C41" s="1" t="s">
        <v>18</v>
      </c>
      <c r="D41" s="1" t="s">
        <v>18</v>
      </c>
      <c r="E41" s="1" t="s">
        <v>18</v>
      </c>
      <c r="F41" s="1"/>
      <c r="G41" s="1" t="s">
        <v>18</v>
      </c>
      <c r="H41" s="1" t="s">
        <v>18</v>
      </c>
      <c r="I41" s="1"/>
      <c r="J41" s="1" t="s">
        <v>18</v>
      </c>
      <c r="K41" s="1" t="s">
        <v>18</v>
      </c>
      <c r="L41" s="1" t="s">
        <v>18</v>
      </c>
      <c r="M41" s="151" t="s">
        <v>18</v>
      </c>
      <c r="N41" s="151" t="str">
        <f t="shared" si="0"/>
        <v>S</v>
      </c>
      <c r="O41" s="1"/>
      <c r="P41" s="1">
        <v>0.38958333333333323</v>
      </c>
      <c r="Q41" s="1">
        <v>0.4284722222222222</v>
      </c>
      <c r="R41" s="1">
        <v>0.47222222222222215</v>
      </c>
      <c r="S41" s="145">
        <v>0.51180555555555551</v>
      </c>
      <c r="T41" s="151" t="s">
        <v>18</v>
      </c>
      <c r="U41" s="1" t="s">
        <v>18</v>
      </c>
      <c r="V41" s="1">
        <v>0.55555555555555547</v>
      </c>
      <c r="W41" s="1" t="s">
        <v>18</v>
      </c>
      <c r="X41" s="1">
        <v>0.59513888888888877</v>
      </c>
      <c r="Y41" s="1">
        <v>0.61805555555555547</v>
      </c>
      <c r="Z41" s="1">
        <v>0.6368055555555554</v>
      </c>
      <c r="AA41" s="1">
        <v>0.6597222222222221</v>
      </c>
      <c r="AB41" s="1">
        <v>0.67847222222222214</v>
      </c>
      <c r="AC41" s="1">
        <v>0.70138888888888884</v>
      </c>
      <c r="AD41" s="1">
        <v>0.72013888888888877</v>
      </c>
      <c r="AE41" s="1" t="s">
        <v>18</v>
      </c>
      <c r="AF41" s="145">
        <v>0.74305555555555547</v>
      </c>
      <c r="AG41" s="151">
        <f t="shared" si="32"/>
        <v>0.74097222222222214</v>
      </c>
      <c r="AH41" s="1">
        <v>0.77777777777777768</v>
      </c>
      <c r="AI41" s="151">
        <v>0.77569444444444435</v>
      </c>
      <c r="AJ41" s="1">
        <v>0.80694444444444446</v>
      </c>
      <c r="AK41" s="151" t="s">
        <v>18</v>
      </c>
      <c r="AL41" s="1">
        <v>0.84375</v>
      </c>
      <c r="AM41" s="151">
        <f t="shared" si="28"/>
        <v>0.84236111111111101</v>
      </c>
      <c r="AN41" s="1" t="s">
        <v>18</v>
      </c>
      <c r="AO41" s="145">
        <v>0.87638888888888877</v>
      </c>
      <c r="AP41" s="151" t="s">
        <v>18</v>
      </c>
      <c r="AQ41" s="1" t="s">
        <v>18</v>
      </c>
      <c r="AR41" s="145">
        <v>0.95277777777777772</v>
      </c>
      <c r="AS41" s="151">
        <f t="shared" si="33"/>
        <v>0.95069444444444462</v>
      </c>
      <c r="AT41" s="153" t="s">
        <v>18</v>
      </c>
      <c r="AU41" s="1" t="s">
        <v>18</v>
      </c>
      <c r="AV41" s="1" t="s">
        <v>18</v>
      </c>
      <c r="AW41" s="1" t="s">
        <v>18</v>
      </c>
      <c r="AX41" s="1" t="s">
        <v>18</v>
      </c>
      <c r="AY41" s="1" t="s">
        <v>18</v>
      </c>
      <c r="AZ41" s="1" t="s">
        <v>18</v>
      </c>
      <c r="BA41" s="1">
        <v>0.38958333333333323</v>
      </c>
      <c r="BB41" s="1">
        <f t="shared" si="34"/>
        <v>0.3874999999999999</v>
      </c>
      <c r="BC41" s="1">
        <f t="shared" si="22"/>
        <v>0.38680555555555546</v>
      </c>
      <c r="BD41" s="1">
        <v>0.4284722222222222</v>
      </c>
      <c r="BE41" s="1" t="s">
        <v>18</v>
      </c>
      <c r="BF41" s="1">
        <v>0.47222222222222215</v>
      </c>
      <c r="BG41" s="1" t="s">
        <v>18</v>
      </c>
      <c r="BH41" s="1">
        <v>0.51180555555555551</v>
      </c>
      <c r="BI41" s="151" t="s">
        <v>18</v>
      </c>
      <c r="BJ41" s="1">
        <v>0.55555555555555547</v>
      </c>
      <c r="BK41" s="1">
        <f t="shared" si="29"/>
        <v>0.55347222222222214</v>
      </c>
      <c r="BL41" s="1" t="s">
        <v>18</v>
      </c>
      <c r="BM41" s="1">
        <v>0.59513888888888888</v>
      </c>
      <c r="BN41" s="1" t="s">
        <v>18</v>
      </c>
      <c r="BO41" s="1" t="s">
        <v>18</v>
      </c>
      <c r="BP41" s="1">
        <v>0.63888888888888884</v>
      </c>
      <c r="BQ41" s="1">
        <v>0.67847222222222214</v>
      </c>
      <c r="BR41" s="145" t="s">
        <v>18</v>
      </c>
      <c r="BS41" s="1">
        <v>0.7222222222222221</v>
      </c>
      <c r="BT41" s="151">
        <f t="shared" si="24"/>
        <v>0.72013888888888888</v>
      </c>
      <c r="BU41" s="1">
        <v>0.77569444444444435</v>
      </c>
      <c r="BV41" s="145" t="s">
        <v>18</v>
      </c>
      <c r="BW41" s="1">
        <v>0.80694444444444446</v>
      </c>
      <c r="BX41" s="1">
        <v>0.80694444444444446</v>
      </c>
      <c r="BY41" s="1" t="s">
        <v>18</v>
      </c>
      <c r="BZ41" s="1">
        <v>0.87638888888888877</v>
      </c>
      <c r="CA41" s="1" t="s">
        <v>18</v>
      </c>
      <c r="CB41" s="1">
        <v>0.95138888888888884</v>
      </c>
      <c r="CC41" s="151">
        <f t="shared" si="31"/>
        <v>0.94930555555555551</v>
      </c>
      <c r="CD41" s="1">
        <v>0.95138888888888884</v>
      </c>
      <c r="CE41" s="151">
        <f t="shared" si="35"/>
        <v>0.94930555555555529</v>
      </c>
    </row>
    <row r="42" spans="1:83">
      <c r="A42" s="165">
        <v>6.9444444444444447E-4</v>
      </c>
      <c r="B42" s="8" t="s">
        <v>21</v>
      </c>
      <c r="C42" s="13">
        <v>0.20277777777777778</v>
      </c>
      <c r="D42" s="13">
        <v>0.23402777777777778</v>
      </c>
      <c r="E42" s="13">
        <v>0.23819444444444446</v>
      </c>
      <c r="F42" s="13"/>
      <c r="G42" s="13">
        <v>0.2722222222222222</v>
      </c>
      <c r="H42" s="13">
        <v>0.29375000000000001</v>
      </c>
      <c r="I42" s="28"/>
      <c r="J42" s="28">
        <v>0.30624999999999997</v>
      </c>
      <c r="K42" s="13">
        <v>0.30972222222222223</v>
      </c>
      <c r="L42" s="13">
        <v>0.31736111111111109</v>
      </c>
      <c r="M42" s="150">
        <f>M35+L42-L35</f>
        <v>0.31944444444444431</v>
      </c>
      <c r="N42" s="150">
        <f t="shared" si="0"/>
        <v>0.32291666666666652</v>
      </c>
      <c r="O42" s="13"/>
      <c r="P42" s="13">
        <v>0.39027777777777767</v>
      </c>
      <c r="Q42" s="13">
        <v>0.42916666666666664</v>
      </c>
      <c r="R42" s="13">
        <v>0.4729166666666666</v>
      </c>
      <c r="S42" s="13">
        <v>0.51249999999999996</v>
      </c>
      <c r="T42" s="13">
        <f>T35+U42-U35</f>
        <v>0.5083333333333333</v>
      </c>
      <c r="U42" s="13">
        <v>0.52916666666666667</v>
      </c>
      <c r="V42" s="13">
        <v>0.55624999999999991</v>
      </c>
      <c r="W42" s="13">
        <v>0.56736111111111109</v>
      </c>
      <c r="X42" s="13">
        <v>0.59583333333333321</v>
      </c>
      <c r="Y42" s="13">
        <v>0.61874999999999991</v>
      </c>
      <c r="Z42" s="13">
        <v>0.63749999999999984</v>
      </c>
      <c r="AA42" s="13">
        <v>0.66041666666666654</v>
      </c>
      <c r="AB42" s="13">
        <v>0.67916666666666659</v>
      </c>
      <c r="AC42" s="13">
        <v>0.70208333333333339</v>
      </c>
      <c r="AD42" s="13">
        <v>0.72083333333333321</v>
      </c>
      <c r="AE42" s="13">
        <f>AE35+W42-W35</f>
        <v>0.71666666666666656</v>
      </c>
      <c r="AF42" s="13">
        <v>0.74374999999999991</v>
      </c>
      <c r="AG42" s="150">
        <f t="shared" si="32"/>
        <v>0.74166666666666659</v>
      </c>
      <c r="AH42" s="13">
        <v>0.77847222222222212</v>
      </c>
      <c r="AI42" s="150">
        <v>0.7763888888888888</v>
      </c>
      <c r="AJ42" s="13">
        <v>0.80763888888888891</v>
      </c>
      <c r="AK42" s="150">
        <v>0.80347222222222225</v>
      </c>
      <c r="AL42" s="13">
        <v>0.84444444444444444</v>
      </c>
      <c r="AM42" s="150">
        <f t="shared" si="28"/>
        <v>0.84305555555555545</v>
      </c>
      <c r="AN42" s="13">
        <v>0.85972222222222217</v>
      </c>
      <c r="AO42" s="13">
        <v>0.87708333333333321</v>
      </c>
      <c r="AP42" s="150">
        <f>AP35+1/1440</f>
        <v>0.87291666666666656</v>
      </c>
      <c r="AQ42" s="13">
        <v>0.90069444444444446</v>
      </c>
      <c r="AR42" s="13">
        <v>0.95347222222222217</v>
      </c>
      <c r="AS42" s="150">
        <f t="shared" si="33"/>
        <v>0.95138888888888906</v>
      </c>
      <c r="AT42" s="152">
        <v>0.23402777777777778</v>
      </c>
      <c r="AU42" s="29">
        <v>0.23819444444444446</v>
      </c>
      <c r="AV42" s="2">
        <v>0.27916666666666662</v>
      </c>
      <c r="AW42" s="3">
        <v>0.29375000000000001</v>
      </c>
      <c r="AX42" s="2">
        <v>0.30972222222222223</v>
      </c>
      <c r="AY42" s="2">
        <v>0.3208333333333333</v>
      </c>
      <c r="AZ42" s="2">
        <v>0.34166666666666667</v>
      </c>
      <c r="BA42" s="2">
        <v>0.39027777777777767</v>
      </c>
      <c r="BB42" s="2">
        <f t="shared" si="34"/>
        <v>0.38819444444444434</v>
      </c>
      <c r="BC42" s="2">
        <f t="shared" si="22"/>
        <v>0.3874999999999999</v>
      </c>
      <c r="BD42" s="3">
        <v>0.42916666666666664</v>
      </c>
      <c r="BE42" s="3">
        <v>0.42499999999999999</v>
      </c>
      <c r="BF42" s="2">
        <v>0.4729166666666666</v>
      </c>
      <c r="BG42" s="29">
        <v>0.48819444444444443</v>
      </c>
      <c r="BH42" s="2">
        <v>0.51249999999999996</v>
      </c>
      <c r="BI42" s="150">
        <f>BI35+1/1440</f>
        <v>0.5083333333333333</v>
      </c>
      <c r="BJ42" s="2">
        <v>0.55624999999999991</v>
      </c>
      <c r="BK42" s="3">
        <f t="shared" si="29"/>
        <v>0.55416666666666659</v>
      </c>
      <c r="BL42" s="29">
        <f>BL35+1/1440</f>
        <v>0.54999999999999982</v>
      </c>
      <c r="BM42" s="2">
        <v>0.59583333333333333</v>
      </c>
      <c r="BN42" s="2">
        <v>0.59166666666666667</v>
      </c>
      <c r="BO42" s="2">
        <v>0.62013888888888891</v>
      </c>
      <c r="BP42" s="2">
        <v>0.63958333333333328</v>
      </c>
      <c r="BQ42" s="2">
        <v>0.67916666666666659</v>
      </c>
      <c r="BR42" s="29">
        <f>BR35+1/1440</f>
        <v>0.67499999999999993</v>
      </c>
      <c r="BS42" s="2">
        <v>0.72291666666666654</v>
      </c>
      <c r="BT42" s="150">
        <f t="shared" si="24"/>
        <v>0.72083333333333333</v>
      </c>
      <c r="BU42" s="2">
        <v>0.7763888888888888</v>
      </c>
      <c r="BV42" s="29">
        <f>BV35+1/1440</f>
        <v>0.77222222222222214</v>
      </c>
      <c r="BW42" s="2">
        <v>0.80763888888888891</v>
      </c>
      <c r="BX42" s="2">
        <f>BX35+1/1440</f>
        <v>0.80347222222222225</v>
      </c>
      <c r="BY42" s="2">
        <v>0.85277777777777775</v>
      </c>
      <c r="BZ42" s="2">
        <v>0.87708333333333321</v>
      </c>
      <c r="CA42" s="2">
        <v>0.90069444444444446</v>
      </c>
      <c r="CB42" s="3">
        <v>0.95208333333333328</v>
      </c>
      <c r="CC42" s="150">
        <f t="shared" si="31"/>
        <v>0.95</v>
      </c>
      <c r="CD42" s="29">
        <v>0.95208333333333328</v>
      </c>
      <c r="CE42" s="150">
        <f t="shared" si="35"/>
        <v>0.94999999999999973</v>
      </c>
    </row>
    <row r="43" spans="1:83">
      <c r="B43" s="7" t="s">
        <v>20</v>
      </c>
      <c r="C43" s="1">
        <v>0.20347222222222222</v>
      </c>
      <c r="D43" s="1">
        <v>0.23472222222222222</v>
      </c>
      <c r="E43" s="1">
        <v>0.2388888888888889</v>
      </c>
      <c r="F43" s="1"/>
      <c r="G43" s="1">
        <v>0.27291666666666664</v>
      </c>
      <c r="H43" s="1">
        <v>0.29444444444444445</v>
      </c>
      <c r="I43" s="1"/>
      <c r="J43" s="1">
        <v>0.30694444444444441</v>
      </c>
      <c r="K43" s="1">
        <v>0.31041666666666667</v>
      </c>
      <c r="L43" s="1">
        <v>0.31805555555555554</v>
      </c>
      <c r="M43" s="151">
        <f>M42+L43-L42</f>
        <v>0.32013888888888875</v>
      </c>
      <c r="N43" s="151">
        <f t="shared" si="0"/>
        <v>0.32361111111111096</v>
      </c>
      <c r="O43" s="1"/>
      <c r="P43" s="1">
        <v>0.39097222222222217</v>
      </c>
      <c r="Q43" s="1">
        <v>0.42986111111111114</v>
      </c>
      <c r="R43" s="1">
        <v>0.47361111111111109</v>
      </c>
      <c r="S43" s="1">
        <v>0.5131944444444444</v>
      </c>
      <c r="T43" s="1">
        <f>T42+U43-U42</f>
        <v>0.50902777777777775</v>
      </c>
      <c r="U43" s="1">
        <v>0.52986111111111112</v>
      </c>
      <c r="V43" s="1">
        <v>0.55694444444444435</v>
      </c>
      <c r="W43" s="1">
        <v>0.56805555555555554</v>
      </c>
      <c r="X43" s="1">
        <v>0.59652777777777766</v>
      </c>
      <c r="Y43" s="1">
        <v>0.61944444444444435</v>
      </c>
      <c r="Z43" s="1">
        <v>0.63819444444444429</v>
      </c>
      <c r="AA43" s="1">
        <v>0.66111111111111098</v>
      </c>
      <c r="AB43" s="1">
        <v>0.67986111111111103</v>
      </c>
      <c r="AC43" s="1">
        <v>0.70277777777777783</v>
      </c>
      <c r="AD43" s="1">
        <v>0.72152777777777766</v>
      </c>
      <c r="AE43" s="1">
        <f>AE42+AD43-AD42</f>
        <v>0.71736111111111089</v>
      </c>
      <c r="AF43" s="1">
        <v>0.74444444444444446</v>
      </c>
      <c r="AG43" s="151">
        <f t="shared" si="32"/>
        <v>0.74236111111111125</v>
      </c>
      <c r="AH43" s="1">
        <v>0.77916666666666656</v>
      </c>
      <c r="AI43" s="151">
        <v>0.77708333333333324</v>
      </c>
      <c r="AJ43" s="1">
        <v>0.80833333333333335</v>
      </c>
      <c r="AK43" s="151">
        <v>0.8041666666666667</v>
      </c>
      <c r="AL43" s="1">
        <v>0.84513888888888899</v>
      </c>
      <c r="AM43" s="151">
        <f t="shared" si="28"/>
        <v>0.84375000000000011</v>
      </c>
      <c r="AN43" s="1">
        <v>0.86041666666666661</v>
      </c>
      <c r="AO43" s="1">
        <v>0.87777777777777766</v>
      </c>
      <c r="AP43" s="151">
        <f>AP42+AQ43-AQ42</f>
        <v>0.87361111111111089</v>
      </c>
      <c r="AQ43" s="1">
        <v>0.90138888888888891</v>
      </c>
      <c r="AR43" s="1">
        <v>0.95416666666666661</v>
      </c>
      <c r="AS43" s="151">
        <f t="shared" si="33"/>
        <v>0.9520833333333335</v>
      </c>
      <c r="AT43" s="153">
        <v>0.23472222222222222</v>
      </c>
      <c r="AU43" s="1">
        <v>0.2388888888888889</v>
      </c>
      <c r="AV43" s="1">
        <v>0.27986111111111106</v>
      </c>
      <c r="AW43" s="1">
        <v>0.29444444444444445</v>
      </c>
      <c r="AX43" s="1">
        <v>0.31041666666666667</v>
      </c>
      <c r="AY43" s="1">
        <v>0.32152777777777775</v>
      </c>
      <c r="AZ43" s="1">
        <v>0.34236111111111112</v>
      </c>
      <c r="BA43" s="1">
        <v>0.39097222222222217</v>
      </c>
      <c r="BB43" s="1">
        <f t="shared" si="34"/>
        <v>0.3888888888888889</v>
      </c>
      <c r="BC43" s="1">
        <f t="shared" si="22"/>
        <v>0.38819444444444445</v>
      </c>
      <c r="BD43" s="1">
        <v>0.42986111111111114</v>
      </c>
      <c r="BE43" s="1">
        <v>0.42569444444444443</v>
      </c>
      <c r="BF43" s="1">
        <v>0.47361111111111109</v>
      </c>
      <c r="BG43" s="1">
        <v>0.48888888888888887</v>
      </c>
      <c r="BH43" s="1">
        <v>0.5131944444444444</v>
      </c>
      <c r="BI43" s="151">
        <f t="shared" ref="BI43:BI51" si="36">BI42+BH43-BH42</f>
        <v>0.50902777777777763</v>
      </c>
      <c r="BJ43" s="1">
        <v>0.55694444444444435</v>
      </c>
      <c r="BK43" s="1">
        <f t="shared" si="29"/>
        <v>0.55486111111111103</v>
      </c>
      <c r="BL43" s="1">
        <f t="shared" si="30"/>
        <v>0.55069444444444426</v>
      </c>
      <c r="BM43" s="1">
        <v>0.59652777777777777</v>
      </c>
      <c r="BN43" s="1">
        <v>0.59236111111111112</v>
      </c>
      <c r="BO43" s="1">
        <v>0.62083333333333335</v>
      </c>
      <c r="BP43" s="1">
        <v>0.64027777777777772</v>
      </c>
      <c r="BQ43" s="1">
        <v>0.67986111111111103</v>
      </c>
      <c r="BR43" s="1">
        <f>BR42+BQ43-BQ42</f>
        <v>0.67569444444444449</v>
      </c>
      <c r="BS43" s="1">
        <v>0.72361111111111098</v>
      </c>
      <c r="BT43" s="151">
        <f t="shared" si="24"/>
        <v>0.72152777777777777</v>
      </c>
      <c r="BU43" s="1">
        <v>0.77708333333333324</v>
      </c>
      <c r="BV43" s="1">
        <f t="shared" ref="BV43:BV49" si="37">BV42+BT43-BT42</f>
        <v>0.77291666666666659</v>
      </c>
      <c r="BW43" s="1">
        <v>0.80833333333333335</v>
      </c>
      <c r="BX43" s="1">
        <f>BX42+BW43-BW42</f>
        <v>0.80416666666666681</v>
      </c>
      <c r="BY43" s="1">
        <v>0.8534722222222223</v>
      </c>
      <c r="BZ43" s="1">
        <v>0.87777777777777766</v>
      </c>
      <c r="CA43" s="1">
        <v>0.90138888888888891</v>
      </c>
      <c r="CB43" s="1">
        <v>0.95277777777777772</v>
      </c>
      <c r="CC43" s="151">
        <f t="shared" si="31"/>
        <v>0.9506944444444444</v>
      </c>
      <c r="CD43" s="1">
        <v>0.95277777777777772</v>
      </c>
      <c r="CE43" s="151">
        <f t="shared" si="35"/>
        <v>0.95069444444444418</v>
      </c>
    </row>
    <row r="44" spans="1:83">
      <c r="B44" s="5" t="s">
        <v>17</v>
      </c>
      <c r="C44" s="13" t="s">
        <v>18</v>
      </c>
      <c r="D44" s="13">
        <v>0.23541666666666666</v>
      </c>
      <c r="E44" s="13">
        <v>0.23958333333333334</v>
      </c>
      <c r="F44" s="13"/>
      <c r="G44" s="13" t="s">
        <v>18</v>
      </c>
      <c r="H44" s="13">
        <v>0.2951388888888889</v>
      </c>
      <c r="I44" s="28"/>
      <c r="J44" s="28">
        <v>0.30763888888888891</v>
      </c>
      <c r="K44" s="13">
        <v>0.31111111111111112</v>
      </c>
      <c r="L44" s="13" t="s">
        <v>18</v>
      </c>
      <c r="M44" s="150" t="s">
        <v>18</v>
      </c>
      <c r="N44" s="150" t="str">
        <f t="shared" si="0"/>
        <v>S</v>
      </c>
      <c r="O44" s="13"/>
      <c r="P44" s="13" t="s">
        <v>18</v>
      </c>
      <c r="Q44" s="13" t="s">
        <v>18</v>
      </c>
      <c r="R44" s="13" t="s">
        <v>18</v>
      </c>
      <c r="S44" s="13" t="s">
        <v>18</v>
      </c>
      <c r="T44" s="13" t="s">
        <v>18</v>
      </c>
      <c r="U44" s="13" t="s">
        <v>18</v>
      </c>
      <c r="V44" s="13" t="s">
        <v>18</v>
      </c>
      <c r="W44" s="13">
        <v>0.56874999999999998</v>
      </c>
      <c r="X44" s="13" t="s">
        <v>18</v>
      </c>
      <c r="Y44" s="13" t="s">
        <v>18</v>
      </c>
      <c r="Z44" s="13" t="s">
        <v>18</v>
      </c>
      <c r="AA44" s="13" t="s">
        <v>18</v>
      </c>
      <c r="AB44" s="13" t="s">
        <v>18</v>
      </c>
      <c r="AC44" s="13" t="s">
        <v>18</v>
      </c>
      <c r="AD44" s="13" t="s">
        <v>18</v>
      </c>
      <c r="AE44" s="13" t="s">
        <v>18</v>
      </c>
      <c r="AF44" s="13" t="s">
        <v>18</v>
      </c>
      <c r="AG44" s="150" t="s">
        <v>18</v>
      </c>
      <c r="AH44" s="13" t="s">
        <v>18</v>
      </c>
      <c r="AI44" s="150" t="s">
        <v>18</v>
      </c>
      <c r="AJ44" s="13" t="s">
        <v>18</v>
      </c>
      <c r="AK44" s="150" t="s">
        <v>18</v>
      </c>
      <c r="AL44" s="13" t="s">
        <v>18</v>
      </c>
      <c r="AM44" s="150" t="s">
        <v>18</v>
      </c>
      <c r="AN44" s="13">
        <v>0.86111111111111116</v>
      </c>
      <c r="AO44" s="13" t="s">
        <v>18</v>
      </c>
      <c r="AP44" s="150" t="s">
        <v>18</v>
      </c>
      <c r="AQ44" s="13" t="s">
        <v>18</v>
      </c>
      <c r="AR44" s="13" t="s">
        <v>18</v>
      </c>
      <c r="AS44" s="150" t="s">
        <v>18</v>
      </c>
      <c r="AT44" s="152" t="s">
        <v>18</v>
      </c>
      <c r="AU44" s="29">
        <v>0.23958333333333334</v>
      </c>
      <c r="AV44" s="2" t="s">
        <v>18</v>
      </c>
      <c r="AW44" s="3">
        <v>0.2951388888888889</v>
      </c>
      <c r="AX44" s="2">
        <v>0.31111111111111112</v>
      </c>
      <c r="AY44" s="2" t="s">
        <v>18</v>
      </c>
      <c r="AZ44" s="2" t="s">
        <v>18</v>
      </c>
      <c r="BA44" s="2" t="s">
        <v>18</v>
      </c>
      <c r="BB44" s="2" t="s">
        <v>18</v>
      </c>
      <c r="BC44" s="2" t="s">
        <v>18</v>
      </c>
      <c r="BD44" s="3" t="s">
        <v>18</v>
      </c>
      <c r="BE44" s="3" t="s">
        <v>18</v>
      </c>
      <c r="BF44" s="2" t="s">
        <v>18</v>
      </c>
      <c r="BG44" s="29">
        <v>0.48958333333333331</v>
      </c>
      <c r="BH44" s="2" t="s">
        <v>18</v>
      </c>
      <c r="BI44" s="150" t="s">
        <v>18</v>
      </c>
      <c r="BJ44" s="2" t="s">
        <v>18</v>
      </c>
      <c r="BK44" s="3" t="s">
        <v>18</v>
      </c>
      <c r="BL44" s="29" t="s">
        <v>18</v>
      </c>
      <c r="BM44" s="2" t="s">
        <v>18</v>
      </c>
      <c r="BN44" s="2" t="s">
        <v>18</v>
      </c>
      <c r="BO44" s="2">
        <v>0.62152777777777779</v>
      </c>
      <c r="BP44" s="2" t="s">
        <v>18</v>
      </c>
      <c r="BQ44" s="2" t="s">
        <v>18</v>
      </c>
      <c r="BR44" s="29" t="s">
        <v>18</v>
      </c>
      <c r="BS44" s="2" t="s">
        <v>18</v>
      </c>
      <c r="BT44" s="150" t="s">
        <v>18</v>
      </c>
      <c r="BU44" s="2" t="s">
        <v>18</v>
      </c>
      <c r="BV44" s="29" t="s">
        <v>18</v>
      </c>
      <c r="BW44" s="2" t="s">
        <v>18</v>
      </c>
      <c r="BX44" s="2" t="s">
        <v>18</v>
      </c>
      <c r="BY44" s="2">
        <v>0.85416666666666663</v>
      </c>
      <c r="BZ44" s="2" t="s">
        <v>18</v>
      </c>
      <c r="CA44" s="2" t="s">
        <v>18</v>
      </c>
      <c r="CB44" s="3" t="s">
        <v>18</v>
      </c>
      <c r="CC44" s="150" t="s">
        <v>18</v>
      </c>
      <c r="CD44" s="29" t="s">
        <v>18</v>
      </c>
      <c r="CE44" s="150" t="s">
        <v>18</v>
      </c>
    </row>
    <row r="45" spans="1:83">
      <c r="B45" s="30" t="s">
        <v>19</v>
      </c>
      <c r="C45" s="1" t="s">
        <v>18</v>
      </c>
      <c r="D45" s="1">
        <v>0.2388888888888889</v>
      </c>
      <c r="E45" s="1"/>
      <c r="F45" s="1"/>
      <c r="G45" s="1" t="s">
        <v>18</v>
      </c>
      <c r="H45" s="1"/>
      <c r="I45" s="1"/>
      <c r="J45" s="1"/>
      <c r="K45" s="1"/>
      <c r="L45" s="1" t="s">
        <v>18</v>
      </c>
      <c r="M45" s="151" t="s">
        <v>18</v>
      </c>
      <c r="N45" s="151" t="str">
        <f t="shared" si="0"/>
        <v>S</v>
      </c>
      <c r="O45" s="1"/>
      <c r="P45" s="1" t="s">
        <v>18</v>
      </c>
      <c r="Q45" s="1" t="s">
        <v>18</v>
      </c>
      <c r="R45" s="1" t="s">
        <v>18</v>
      </c>
      <c r="S45" s="1" t="s">
        <v>18</v>
      </c>
      <c r="T45" s="1" t="s">
        <v>18</v>
      </c>
      <c r="U45" s="1" t="s">
        <v>18</v>
      </c>
      <c r="V45" s="1" t="s">
        <v>18</v>
      </c>
      <c r="W45" s="1">
        <v>0.57222222222222219</v>
      </c>
      <c r="X45" s="1" t="s">
        <v>18</v>
      </c>
      <c r="Y45" s="1" t="s">
        <v>18</v>
      </c>
      <c r="Z45" s="1" t="s">
        <v>18</v>
      </c>
      <c r="AA45" s="1" t="s">
        <v>18</v>
      </c>
      <c r="AB45" s="1" t="s">
        <v>18</v>
      </c>
      <c r="AC45" s="1" t="s">
        <v>18</v>
      </c>
      <c r="AD45" s="1" t="s">
        <v>18</v>
      </c>
      <c r="AE45" s="1" t="s">
        <v>18</v>
      </c>
      <c r="AF45" s="1" t="s">
        <v>18</v>
      </c>
      <c r="AG45" s="151" t="s">
        <v>18</v>
      </c>
      <c r="AH45" s="1" t="s">
        <v>18</v>
      </c>
      <c r="AI45" s="151" t="s">
        <v>18</v>
      </c>
      <c r="AJ45" s="1" t="s">
        <v>18</v>
      </c>
      <c r="AK45" s="151" t="s">
        <v>18</v>
      </c>
      <c r="AL45" s="1" t="s">
        <v>18</v>
      </c>
      <c r="AM45" s="151" t="s">
        <v>18</v>
      </c>
      <c r="AN45" s="1"/>
      <c r="AO45" s="1" t="s">
        <v>18</v>
      </c>
      <c r="AP45" s="151" t="s">
        <v>18</v>
      </c>
      <c r="AQ45" s="1" t="s">
        <v>18</v>
      </c>
      <c r="AR45" s="1" t="s">
        <v>18</v>
      </c>
      <c r="AS45" s="151" t="s">
        <v>18</v>
      </c>
      <c r="AT45" s="153" t="s">
        <v>18</v>
      </c>
      <c r="AU45" s="1"/>
      <c r="AV45" s="1" t="s">
        <v>18</v>
      </c>
      <c r="AW45" s="1"/>
      <c r="AX45" s="1"/>
      <c r="AY45" s="1" t="s">
        <v>18</v>
      </c>
      <c r="AZ45" s="1" t="s">
        <v>18</v>
      </c>
      <c r="BA45" s="1" t="s">
        <v>18</v>
      </c>
      <c r="BB45" s="1" t="s">
        <v>18</v>
      </c>
      <c r="BC45" s="1" t="s">
        <v>18</v>
      </c>
      <c r="BD45" s="1" t="s">
        <v>18</v>
      </c>
      <c r="BE45" s="1" t="s">
        <v>18</v>
      </c>
      <c r="BF45" s="1" t="s">
        <v>18</v>
      </c>
      <c r="BG45" s="1"/>
      <c r="BH45" s="1" t="s">
        <v>18</v>
      </c>
      <c r="BI45" s="151" t="s">
        <v>18</v>
      </c>
      <c r="BJ45" s="1" t="s">
        <v>18</v>
      </c>
      <c r="BK45" s="1" t="s">
        <v>18</v>
      </c>
      <c r="BL45" s="1" t="s">
        <v>18</v>
      </c>
      <c r="BM45" s="1" t="s">
        <v>18</v>
      </c>
      <c r="BN45" s="1" t="s">
        <v>18</v>
      </c>
      <c r="BO45" s="1"/>
      <c r="BP45" s="1" t="s">
        <v>18</v>
      </c>
      <c r="BQ45" s="1" t="s">
        <v>18</v>
      </c>
      <c r="BR45" s="1" t="s">
        <v>18</v>
      </c>
      <c r="BS45" s="1" t="s">
        <v>18</v>
      </c>
      <c r="BT45" s="151" t="s">
        <v>18</v>
      </c>
      <c r="BU45" s="1" t="s">
        <v>18</v>
      </c>
      <c r="BV45" s="1" t="s">
        <v>18</v>
      </c>
      <c r="BW45" s="1" t="s">
        <v>18</v>
      </c>
      <c r="BX45" s="1" t="s">
        <v>18</v>
      </c>
      <c r="BY45" s="1"/>
      <c r="BZ45" s="1" t="s">
        <v>18</v>
      </c>
      <c r="CA45" s="1" t="s">
        <v>18</v>
      </c>
      <c r="CB45" s="1" t="s">
        <v>18</v>
      </c>
      <c r="CC45" s="151" t="s">
        <v>18</v>
      </c>
      <c r="CD45" s="1" t="s">
        <v>18</v>
      </c>
      <c r="CE45" s="151" t="s">
        <v>18</v>
      </c>
    </row>
    <row r="46" spans="1:83">
      <c r="B46" s="8" t="s">
        <v>17</v>
      </c>
      <c r="C46" s="13" t="s">
        <v>18</v>
      </c>
      <c r="D46" s="13">
        <v>0.23958333333333334</v>
      </c>
      <c r="E46" s="13"/>
      <c r="F46" s="13"/>
      <c r="G46" s="13" t="s">
        <v>18</v>
      </c>
      <c r="H46" s="13"/>
      <c r="I46" s="28"/>
      <c r="J46" s="28"/>
      <c r="K46" s="13"/>
      <c r="L46" s="13" t="s">
        <v>18</v>
      </c>
      <c r="M46" s="150" t="s">
        <v>18</v>
      </c>
      <c r="N46" s="150" t="str">
        <f t="shared" si="0"/>
        <v>S</v>
      </c>
      <c r="O46" s="13"/>
      <c r="P46" s="13" t="s">
        <v>18</v>
      </c>
      <c r="Q46" s="13" t="s">
        <v>18</v>
      </c>
      <c r="R46" s="13" t="s">
        <v>18</v>
      </c>
      <c r="S46" s="13" t="s">
        <v>18</v>
      </c>
      <c r="T46" s="13" t="s">
        <v>18</v>
      </c>
      <c r="U46" s="13" t="s">
        <v>18</v>
      </c>
      <c r="V46" s="13" t="s">
        <v>18</v>
      </c>
      <c r="W46" s="13"/>
      <c r="X46" s="13" t="s">
        <v>18</v>
      </c>
      <c r="Y46" s="13" t="s">
        <v>18</v>
      </c>
      <c r="Z46" s="13" t="s">
        <v>18</v>
      </c>
      <c r="AA46" s="13" t="s">
        <v>18</v>
      </c>
      <c r="AB46" s="13" t="s">
        <v>18</v>
      </c>
      <c r="AC46" s="13" t="s">
        <v>18</v>
      </c>
      <c r="AD46" s="13" t="s">
        <v>18</v>
      </c>
      <c r="AE46" s="13" t="s">
        <v>18</v>
      </c>
      <c r="AF46" s="13" t="s">
        <v>18</v>
      </c>
      <c r="AG46" s="150" t="s">
        <v>18</v>
      </c>
      <c r="AH46" s="13" t="s">
        <v>18</v>
      </c>
      <c r="AI46" s="150" t="s">
        <v>18</v>
      </c>
      <c r="AJ46" s="13" t="s">
        <v>18</v>
      </c>
      <c r="AK46" s="150" t="s">
        <v>18</v>
      </c>
      <c r="AL46" s="13" t="s">
        <v>18</v>
      </c>
      <c r="AM46" s="150" t="s">
        <v>18</v>
      </c>
      <c r="AN46" s="13"/>
      <c r="AO46" s="13" t="s">
        <v>18</v>
      </c>
      <c r="AP46" s="150" t="s">
        <v>18</v>
      </c>
      <c r="AQ46" s="13" t="s">
        <v>18</v>
      </c>
      <c r="AR46" s="13" t="s">
        <v>18</v>
      </c>
      <c r="AS46" s="150" t="s">
        <v>18</v>
      </c>
      <c r="AT46" s="152" t="s">
        <v>18</v>
      </c>
      <c r="AU46" s="29"/>
      <c r="AV46" s="2" t="s">
        <v>18</v>
      </c>
      <c r="AW46" s="3"/>
      <c r="AX46" s="2"/>
      <c r="AY46" s="2" t="s">
        <v>18</v>
      </c>
      <c r="AZ46" s="2" t="s">
        <v>18</v>
      </c>
      <c r="BA46" s="2" t="s">
        <v>18</v>
      </c>
      <c r="BB46" s="2" t="s">
        <v>18</v>
      </c>
      <c r="BC46" s="2" t="s">
        <v>18</v>
      </c>
      <c r="BD46" s="3" t="s">
        <v>18</v>
      </c>
      <c r="BE46" s="3" t="s">
        <v>18</v>
      </c>
      <c r="BF46" s="2" t="s">
        <v>18</v>
      </c>
      <c r="BG46" s="29"/>
      <c r="BH46" s="2" t="s">
        <v>18</v>
      </c>
      <c r="BI46" s="150" t="s">
        <v>18</v>
      </c>
      <c r="BJ46" s="2" t="s">
        <v>18</v>
      </c>
      <c r="BK46" s="3" t="s">
        <v>18</v>
      </c>
      <c r="BL46" s="29" t="s">
        <v>18</v>
      </c>
      <c r="BM46" s="2" t="s">
        <v>18</v>
      </c>
      <c r="BN46" s="2" t="s">
        <v>18</v>
      </c>
      <c r="BO46" s="2"/>
      <c r="BP46" s="2" t="s">
        <v>18</v>
      </c>
      <c r="BQ46" s="2" t="s">
        <v>18</v>
      </c>
      <c r="BR46" s="29" t="s">
        <v>18</v>
      </c>
      <c r="BS46" s="2" t="s">
        <v>18</v>
      </c>
      <c r="BT46" s="150" t="s">
        <v>18</v>
      </c>
      <c r="BU46" s="2" t="s">
        <v>18</v>
      </c>
      <c r="BV46" s="29" t="s">
        <v>18</v>
      </c>
      <c r="BW46" s="2" t="s">
        <v>18</v>
      </c>
      <c r="BX46" s="2" t="s">
        <v>18</v>
      </c>
      <c r="BY46" s="2"/>
      <c r="BZ46" s="2" t="s">
        <v>18</v>
      </c>
      <c r="CA46" s="2" t="s">
        <v>18</v>
      </c>
      <c r="CB46" s="3" t="s">
        <v>18</v>
      </c>
      <c r="CC46" s="150" t="s">
        <v>18</v>
      </c>
      <c r="CD46" s="29" t="s">
        <v>18</v>
      </c>
      <c r="CE46" s="150" t="s">
        <v>18</v>
      </c>
    </row>
    <row r="47" spans="1:83">
      <c r="B47" s="7" t="s">
        <v>16</v>
      </c>
      <c r="C47" s="1">
        <v>0.20416666666666666</v>
      </c>
      <c r="D47" s="1">
        <v>0.24027777777777778</v>
      </c>
      <c r="E47" s="1"/>
      <c r="F47" s="1"/>
      <c r="G47" s="1">
        <v>0.27361111111111108</v>
      </c>
      <c r="H47" s="1"/>
      <c r="I47" s="1"/>
      <c r="J47" s="1"/>
      <c r="K47" s="1"/>
      <c r="L47" s="1">
        <v>0.31874999999999998</v>
      </c>
      <c r="M47" s="151">
        <f>M43+L47-L43</f>
        <v>0.32083333333333319</v>
      </c>
      <c r="N47" s="151">
        <f t="shared" si="0"/>
        <v>0.3243055555555554</v>
      </c>
      <c r="O47" s="1"/>
      <c r="P47" s="1">
        <v>0.39166666666666661</v>
      </c>
      <c r="Q47" s="1">
        <v>0.43055555555555558</v>
      </c>
      <c r="R47" s="1">
        <v>0.47430555555555554</v>
      </c>
      <c r="S47" s="1">
        <v>0.51388888888888884</v>
      </c>
      <c r="T47" s="1">
        <f>T43+U47-U43</f>
        <v>0.50972222222222219</v>
      </c>
      <c r="U47" s="1">
        <v>0.53055555555555556</v>
      </c>
      <c r="V47" s="1">
        <v>0.5576388888888888</v>
      </c>
      <c r="W47" s="1"/>
      <c r="X47" s="1">
        <v>0.5972222222222221</v>
      </c>
      <c r="Y47" s="1">
        <v>0.6201388888888888</v>
      </c>
      <c r="Z47" s="1">
        <v>0.63888888888888873</v>
      </c>
      <c r="AA47" s="1">
        <v>0.66180555555555542</v>
      </c>
      <c r="AB47" s="1">
        <v>0.68055555555555547</v>
      </c>
      <c r="AC47" s="1">
        <v>0.70347222222222228</v>
      </c>
      <c r="AD47" s="1">
        <v>0.7222222222222221</v>
      </c>
      <c r="AE47" s="1">
        <f>AE43+AD47-AD43</f>
        <v>0.71805555555555534</v>
      </c>
      <c r="AF47" s="1">
        <v>0.74513888888888891</v>
      </c>
      <c r="AG47" s="151">
        <f>AG43+AF47-AF43</f>
        <v>0.7430555555555558</v>
      </c>
      <c r="AH47" s="1">
        <v>0.77986111111111101</v>
      </c>
      <c r="AI47" s="151">
        <v>0.77777777777777768</v>
      </c>
      <c r="AJ47" s="1">
        <v>0.80902777777777779</v>
      </c>
      <c r="AK47" s="151">
        <v>0.80486111111111114</v>
      </c>
      <c r="AL47" s="1">
        <v>0.84583333333333344</v>
      </c>
      <c r="AM47" s="151">
        <f t="shared" ref="AM47" si="38">AM43+AL47-AL43</f>
        <v>0.84444444444444466</v>
      </c>
      <c r="AN47" s="1"/>
      <c r="AO47" s="1">
        <v>0.8784722222222221</v>
      </c>
      <c r="AP47" s="151">
        <f>AP43+AO47-AO43</f>
        <v>0.87430555555555534</v>
      </c>
      <c r="AQ47" s="1">
        <v>0.90208333333333335</v>
      </c>
      <c r="AR47" s="1">
        <v>0.95486111111111105</v>
      </c>
      <c r="AS47" s="151">
        <f>AS43+AR47-AR43</f>
        <v>0.95277777777777795</v>
      </c>
      <c r="AT47" s="153">
        <v>0.23541666666666666</v>
      </c>
      <c r="AU47" s="1"/>
      <c r="AV47" s="1">
        <v>0.2805555555555555</v>
      </c>
      <c r="AW47" s="1"/>
      <c r="AX47" s="1"/>
      <c r="AY47" s="1">
        <v>0.32222222222222219</v>
      </c>
      <c r="AZ47" s="1">
        <v>0.34305555555555556</v>
      </c>
      <c r="BA47" s="1">
        <v>0.39166666666666661</v>
      </c>
      <c r="BB47" s="1">
        <f>BB43+BA47-BA43</f>
        <v>0.38958333333333328</v>
      </c>
      <c r="BC47" s="1">
        <f>BC43+BB47-BB43</f>
        <v>0.38888888888888878</v>
      </c>
      <c r="BD47" s="1">
        <v>0.43055555555555558</v>
      </c>
      <c r="BE47" s="1">
        <v>0.42638888888888887</v>
      </c>
      <c r="BF47" s="1">
        <v>0.47430555555555554</v>
      </c>
      <c r="BG47" s="1"/>
      <c r="BH47" s="1">
        <v>0.51388888888888884</v>
      </c>
      <c r="BI47" s="151">
        <f>BI43+BH47-BH43</f>
        <v>0.50972222222222208</v>
      </c>
      <c r="BJ47" s="1">
        <v>0.5576388888888888</v>
      </c>
      <c r="BK47" s="1">
        <f>BK43+BJ47-BJ43</f>
        <v>0.55555555555555547</v>
      </c>
      <c r="BL47" s="1">
        <f>BL43+BK47-BK43</f>
        <v>0.55138888888888871</v>
      </c>
      <c r="BM47" s="1">
        <v>0.59722222222222221</v>
      </c>
      <c r="BN47" s="1">
        <v>0.59305555555555556</v>
      </c>
      <c r="BO47" s="1"/>
      <c r="BP47" s="1">
        <v>0.64097222222222217</v>
      </c>
      <c r="BQ47" s="1">
        <v>0.68055555555555547</v>
      </c>
      <c r="BR47" s="1">
        <f>BR43+BQ47-BQ43</f>
        <v>0.67638888888888893</v>
      </c>
      <c r="BS47" s="1">
        <v>0.72430555555555542</v>
      </c>
      <c r="BT47" s="151">
        <f>BT43+BU47-BU43</f>
        <v>0.72222222222222221</v>
      </c>
      <c r="BU47" s="1">
        <v>0.77777777777777768</v>
      </c>
      <c r="BV47" s="1">
        <f>BV43+BT47-BT43</f>
        <v>0.77361111111111103</v>
      </c>
      <c r="BW47" s="1">
        <v>0.80902777777777779</v>
      </c>
      <c r="BX47" s="1">
        <f>BX43+BW47-BW43</f>
        <v>0.80486111111111125</v>
      </c>
      <c r="BY47" s="1"/>
      <c r="BZ47" s="1">
        <v>0.8784722222222221</v>
      </c>
      <c r="CA47" s="1">
        <v>0.90208333333333335</v>
      </c>
      <c r="CB47" s="1">
        <v>0.95347222222222217</v>
      </c>
      <c r="CC47" s="151">
        <f>CC43+CB47-CB43</f>
        <v>0.95138888888888884</v>
      </c>
      <c r="CD47" s="1">
        <v>0.95347222222222217</v>
      </c>
      <c r="CE47" s="151">
        <f>CE43+CD47-CD43</f>
        <v>0.95138888888888862</v>
      </c>
    </row>
    <row r="48" spans="1:83">
      <c r="B48" s="8" t="s">
        <v>15</v>
      </c>
      <c r="C48" s="13">
        <v>0.20555555555555555</v>
      </c>
      <c r="D48" s="13">
        <v>0.24097222222222223</v>
      </c>
      <c r="E48" s="13"/>
      <c r="F48" s="13"/>
      <c r="G48" s="13">
        <v>0.27499999999999997</v>
      </c>
      <c r="H48" s="13"/>
      <c r="I48" s="28"/>
      <c r="J48" s="28"/>
      <c r="K48" s="13"/>
      <c r="L48" s="13">
        <v>0.32013888888888886</v>
      </c>
      <c r="M48" s="150">
        <f t="shared" ref="M48:M51" si="39">M47+L48-L47</f>
        <v>0.32222222222222208</v>
      </c>
      <c r="N48" s="150">
        <f t="shared" si="0"/>
        <v>0.32569444444444429</v>
      </c>
      <c r="O48" s="13"/>
      <c r="P48" s="13">
        <v>0.39305555555555549</v>
      </c>
      <c r="Q48" s="13">
        <v>0.43194444444444446</v>
      </c>
      <c r="R48" s="13">
        <v>0.47569444444444442</v>
      </c>
      <c r="S48" s="13">
        <v>0.51527777777777772</v>
      </c>
      <c r="T48" s="13">
        <f t="shared" ref="T48:T49" si="40">T47+U48-U47</f>
        <v>0.51111111111111096</v>
      </c>
      <c r="U48" s="13">
        <v>0.53194444444444444</v>
      </c>
      <c r="V48" s="13">
        <v>0.55902777777777768</v>
      </c>
      <c r="W48" s="13"/>
      <c r="X48" s="13">
        <v>0.59861111111111098</v>
      </c>
      <c r="Y48" s="13">
        <v>0.62152777777777768</v>
      </c>
      <c r="Z48" s="13">
        <v>0.64027777777777761</v>
      </c>
      <c r="AA48" s="13">
        <v>0.66319444444444431</v>
      </c>
      <c r="AB48" s="13">
        <v>0.68194444444444435</v>
      </c>
      <c r="AC48" s="13">
        <v>0.70486111111111116</v>
      </c>
      <c r="AD48" s="13">
        <v>0.72361111111111098</v>
      </c>
      <c r="AE48" s="13">
        <f t="shared" ref="AE48:AE51" si="41">AE47+AD48-AD47</f>
        <v>0.71944444444444433</v>
      </c>
      <c r="AF48" s="13">
        <v>0.74652777777777779</v>
      </c>
      <c r="AG48" s="150">
        <f>AG47+AF48-AF47</f>
        <v>0.74444444444444458</v>
      </c>
      <c r="AH48" s="13">
        <v>0.78124999999999989</v>
      </c>
      <c r="AI48" s="150">
        <v>0.77916666666666667</v>
      </c>
      <c r="AJ48" s="13">
        <v>0.81041666666666667</v>
      </c>
      <c r="AK48" s="150">
        <v>0.80625000000000002</v>
      </c>
      <c r="AL48" s="13">
        <v>0.84722222222222232</v>
      </c>
      <c r="AM48" s="150">
        <f t="shared" ref="AM48:AM49" si="42">AM47+AL48-AL47</f>
        <v>0.84583333333333344</v>
      </c>
      <c r="AN48" s="13"/>
      <c r="AO48" s="13">
        <v>0.87986111111111098</v>
      </c>
      <c r="AP48" s="150">
        <f t="shared" ref="AP48:AP51" si="43">AP47+AO48-AO47</f>
        <v>0.87569444444444433</v>
      </c>
      <c r="AQ48" s="13">
        <v>0.90347222222222223</v>
      </c>
      <c r="AR48" s="13">
        <v>0.95624999999999993</v>
      </c>
      <c r="AS48" s="150">
        <f t="shared" ref="AS48:AS51" si="44">AS47+AR48-AR47</f>
        <v>0.95416666666666672</v>
      </c>
      <c r="AT48" s="152">
        <v>0.23680555555555555</v>
      </c>
      <c r="AU48" s="29"/>
      <c r="AV48" s="2">
        <v>0.28194444444444439</v>
      </c>
      <c r="AW48" s="3"/>
      <c r="AX48" s="2"/>
      <c r="AY48" s="2">
        <v>0.32361111111111107</v>
      </c>
      <c r="AZ48" s="2">
        <v>0.34444444444444444</v>
      </c>
      <c r="BA48" s="2">
        <v>0.39305555555555549</v>
      </c>
      <c r="BB48" s="2">
        <f>BB47+BA48-BA47</f>
        <v>0.39097222222222217</v>
      </c>
      <c r="BC48" s="2">
        <f t="shared" ref="BC48:BC51" si="45">BC47+BB48-BB47</f>
        <v>0.39027777777777761</v>
      </c>
      <c r="BD48" s="3">
        <v>0.43194444444444446</v>
      </c>
      <c r="BE48" s="3">
        <v>0.42777777777777776</v>
      </c>
      <c r="BF48" s="2">
        <v>0.47569444444444442</v>
      </c>
      <c r="BG48" s="29"/>
      <c r="BH48" s="2">
        <v>0.51527777777777772</v>
      </c>
      <c r="BI48" s="150">
        <f t="shared" si="36"/>
        <v>0.51111111111111107</v>
      </c>
      <c r="BJ48" s="2">
        <v>0.55902777777777768</v>
      </c>
      <c r="BK48" s="3">
        <f t="shared" si="29"/>
        <v>0.55694444444444424</v>
      </c>
      <c r="BL48" s="29">
        <f t="shared" si="30"/>
        <v>0.55277777777777748</v>
      </c>
      <c r="BM48" s="2">
        <v>0.59861111111111109</v>
      </c>
      <c r="BN48" s="2">
        <f t="shared" ref="BN48:BN51" si="46">BN47+BM48-BM47</f>
        <v>0.59444444444444444</v>
      </c>
      <c r="BO48" s="2"/>
      <c r="BP48" s="2">
        <v>0.64236111111111105</v>
      </c>
      <c r="BQ48" s="2">
        <v>0.68194444444444435</v>
      </c>
      <c r="BR48" s="29">
        <f>BR47+BQ48-BQ47</f>
        <v>0.67777777777777792</v>
      </c>
      <c r="BS48" s="2">
        <v>0.72569444444444431</v>
      </c>
      <c r="BT48" s="150">
        <f t="shared" si="24"/>
        <v>0.72361111111111098</v>
      </c>
      <c r="BU48" s="2">
        <v>0.77916666666666656</v>
      </c>
      <c r="BV48" s="29">
        <f t="shared" si="37"/>
        <v>0.7749999999999998</v>
      </c>
      <c r="BW48" s="2">
        <v>0.81041666666666667</v>
      </c>
      <c r="BX48" s="2">
        <f t="shared" ref="BX48:BX49" si="47">BX47+BW48-BW47</f>
        <v>0.80625000000000024</v>
      </c>
      <c r="BY48" s="2"/>
      <c r="BZ48" s="2">
        <v>0.87986111111111098</v>
      </c>
      <c r="CA48" s="2">
        <v>0.90347222222222223</v>
      </c>
      <c r="CB48" s="3">
        <v>0.95486111111111105</v>
      </c>
      <c r="CC48" s="150">
        <f t="shared" si="31"/>
        <v>0.95277777777777783</v>
      </c>
      <c r="CD48" s="29">
        <v>0.95486111111111105</v>
      </c>
      <c r="CE48" s="150">
        <f t="shared" ref="CE48:CE51" si="48">CE47+CD48-CD47</f>
        <v>0.95277777777777739</v>
      </c>
    </row>
    <row r="49" spans="2:83">
      <c r="B49" s="7" t="s">
        <v>14</v>
      </c>
      <c r="C49" s="1">
        <v>0.20624999999999999</v>
      </c>
      <c r="D49" s="1">
        <v>0.24166666666666667</v>
      </c>
      <c r="E49" s="1"/>
      <c r="F49" s="1"/>
      <c r="G49" s="1">
        <v>0.27569444444444441</v>
      </c>
      <c r="H49" s="1"/>
      <c r="I49" s="1"/>
      <c r="J49" s="1"/>
      <c r="K49" s="1"/>
      <c r="L49" s="1">
        <v>0.3208333333333333</v>
      </c>
      <c r="M49" s="151">
        <f t="shared" si="39"/>
        <v>0.32291666666666652</v>
      </c>
      <c r="N49" s="151">
        <f t="shared" si="0"/>
        <v>0.32638888888888873</v>
      </c>
      <c r="O49" s="1"/>
      <c r="P49" s="1">
        <v>0.39374999999999993</v>
      </c>
      <c r="Q49" s="1">
        <v>0.43263888888888891</v>
      </c>
      <c r="R49" s="1">
        <v>0.47638888888888886</v>
      </c>
      <c r="S49" s="1">
        <v>0.51597222222222217</v>
      </c>
      <c r="T49" s="1">
        <f t="shared" si="40"/>
        <v>0.51180555555555529</v>
      </c>
      <c r="U49" s="1">
        <v>0.53263888888888888</v>
      </c>
      <c r="V49" s="1">
        <v>0.55972222222222212</v>
      </c>
      <c r="W49" s="1"/>
      <c r="X49" s="1">
        <v>0.59930555555555542</v>
      </c>
      <c r="Y49" s="1">
        <v>0.62222222222222212</v>
      </c>
      <c r="Z49" s="1">
        <v>0.64097222222222205</v>
      </c>
      <c r="AA49" s="1">
        <v>0.66388888888888875</v>
      </c>
      <c r="AB49" s="1">
        <v>0.6826388888888888</v>
      </c>
      <c r="AC49" s="1">
        <v>0.70555555555555571</v>
      </c>
      <c r="AD49" s="1">
        <v>0.72430555555555542</v>
      </c>
      <c r="AE49" s="1">
        <f t="shared" si="41"/>
        <v>0.72013888888888866</v>
      </c>
      <c r="AF49" s="1">
        <v>0.74722222222222223</v>
      </c>
      <c r="AG49" s="151">
        <v>0.74097222222222203</v>
      </c>
      <c r="AH49" s="1">
        <v>0.78194444444444433</v>
      </c>
      <c r="AI49" s="151">
        <v>0.77986111111111101</v>
      </c>
      <c r="AJ49" s="1">
        <v>0.81111111111111112</v>
      </c>
      <c r="AK49" s="151">
        <v>0.80694444444444458</v>
      </c>
      <c r="AL49" s="1">
        <v>0.84791666666666676</v>
      </c>
      <c r="AM49" s="151">
        <f t="shared" si="42"/>
        <v>0.84652777777777777</v>
      </c>
      <c r="AN49" s="1"/>
      <c r="AO49" s="1">
        <v>0.88055555555555542</v>
      </c>
      <c r="AP49" s="151">
        <f t="shared" si="43"/>
        <v>0.87638888888888866</v>
      </c>
      <c r="AQ49" s="1">
        <v>0.90416666666666667</v>
      </c>
      <c r="AR49" s="1">
        <v>0.95694444444444438</v>
      </c>
      <c r="AS49" s="151">
        <f t="shared" si="44"/>
        <v>0.95486111111111105</v>
      </c>
      <c r="AT49" s="153">
        <v>0.23749999999999999</v>
      </c>
      <c r="AU49" s="1"/>
      <c r="AV49" s="1">
        <v>0.28263888888888883</v>
      </c>
      <c r="AW49" s="1"/>
      <c r="AX49" s="1"/>
      <c r="AY49" s="1">
        <v>0.32430555555555551</v>
      </c>
      <c r="AZ49" s="1">
        <v>0.34513888888888888</v>
      </c>
      <c r="BA49" s="1">
        <v>0.39374999999999993</v>
      </c>
      <c r="BB49" s="1">
        <f>BB48+BA49-BA48</f>
        <v>0.39166666666666661</v>
      </c>
      <c r="BC49" s="1">
        <f t="shared" si="45"/>
        <v>0.39097222222222205</v>
      </c>
      <c r="BD49" s="1">
        <v>0.43263888888888891</v>
      </c>
      <c r="BE49" s="1">
        <v>0.4284722222222222</v>
      </c>
      <c r="BF49" s="1">
        <v>0.47638888888888886</v>
      </c>
      <c r="BG49" s="1"/>
      <c r="BH49" s="1">
        <v>0.51597222222222217</v>
      </c>
      <c r="BI49" s="151">
        <f t="shared" si="36"/>
        <v>0.5118055555555554</v>
      </c>
      <c r="BJ49" s="1">
        <v>0.55972222222222212</v>
      </c>
      <c r="BK49" s="1">
        <f t="shared" si="29"/>
        <v>0.55763888888888857</v>
      </c>
      <c r="BL49" s="1">
        <f t="shared" si="30"/>
        <v>0.55347222222222192</v>
      </c>
      <c r="BM49" s="1">
        <v>0.59930555555555554</v>
      </c>
      <c r="BN49" s="1">
        <f t="shared" si="46"/>
        <v>0.59513888888888899</v>
      </c>
      <c r="BO49" s="1"/>
      <c r="BP49" s="1">
        <v>0.64305555555555549</v>
      </c>
      <c r="BQ49" s="1">
        <v>0.6826388888888888</v>
      </c>
      <c r="BR49" s="1">
        <f>BR48+BQ49-BQ48</f>
        <v>0.67847222222222225</v>
      </c>
      <c r="BS49" s="1">
        <v>0.72638888888888875</v>
      </c>
      <c r="BT49" s="151">
        <f t="shared" si="24"/>
        <v>0.72430555555555531</v>
      </c>
      <c r="BU49" s="1">
        <v>0.77986111111111101</v>
      </c>
      <c r="BV49" s="1">
        <f t="shared" si="37"/>
        <v>0.77569444444444402</v>
      </c>
      <c r="BW49" s="1">
        <v>0.81111111111111112</v>
      </c>
      <c r="BX49" s="1">
        <f t="shared" si="47"/>
        <v>0.80694444444444458</v>
      </c>
      <c r="BY49" s="1"/>
      <c r="BZ49" s="1">
        <v>0.88055555555555542</v>
      </c>
      <c r="CA49" s="1">
        <v>0.90416666666666667</v>
      </c>
      <c r="CB49" s="1">
        <v>0.95555555555555549</v>
      </c>
      <c r="CC49" s="151">
        <f t="shared" si="31"/>
        <v>0.95347222222222217</v>
      </c>
      <c r="CD49" s="1">
        <v>0.95555555555555549</v>
      </c>
      <c r="CE49" s="151">
        <f t="shared" si="48"/>
        <v>0.95347222222222172</v>
      </c>
    </row>
    <row r="50" spans="2:83">
      <c r="B50" s="8" t="s">
        <v>13</v>
      </c>
      <c r="C50" s="13">
        <v>0.20694444444444443</v>
      </c>
      <c r="D50" s="13">
        <v>0.24236111111111111</v>
      </c>
      <c r="E50" s="13"/>
      <c r="F50" s="13"/>
      <c r="G50" s="13">
        <v>0.27638888888888885</v>
      </c>
      <c r="H50" s="13"/>
      <c r="I50" s="28"/>
      <c r="J50" s="28"/>
      <c r="K50" s="13"/>
      <c r="L50" s="13">
        <v>0.32152777777777775</v>
      </c>
      <c r="M50" s="150">
        <f t="shared" si="39"/>
        <v>0.32361111111111096</v>
      </c>
      <c r="N50" s="150">
        <f t="shared" si="0"/>
        <v>0.32708333333333317</v>
      </c>
      <c r="O50" s="13"/>
      <c r="P50" s="13">
        <v>0.39444444444444438</v>
      </c>
      <c r="Q50" s="13">
        <v>0.43333333333333335</v>
      </c>
      <c r="R50" s="13">
        <v>0.4770833333333333</v>
      </c>
      <c r="S50" s="146">
        <v>0.51666666666666661</v>
      </c>
      <c r="T50" s="146"/>
      <c r="U50" s="13">
        <v>0.53333333333333333</v>
      </c>
      <c r="V50" s="13">
        <v>0.56041666666666656</v>
      </c>
      <c r="W50" s="13"/>
      <c r="X50" s="13">
        <v>0.59999999999999987</v>
      </c>
      <c r="Y50" s="13">
        <v>0.62291666666666656</v>
      </c>
      <c r="Z50" s="13">
        <v>0.6416666666666665</v>
      </c>
      <c r="AA50" s="13">
        <v>0.66458333333333319</v>
      </c>
      <c r="AB50" s="13">
        <v>0.68333333333333324</v>
      </c>
      <c r="AC50" s="13">
        <v>0.70625000000000004</v>
      </c>
      <c r="AD50" s="13">
        <v>0.72499999999999987</v>
      </c>
      <c r="AE50" s="13">
        <f t="shared" si="41"/>
        <v>0.7208333333333331</v>
      </c>
      <c r="AF50" s="146">
        <v>0.74791666666666667</v>
      </c>
      <c r="AG50" s="146"/>
      <c r="AH50" s="13">
        <v>0.78263888888888877</v>
      </c>
      <c r="AI50" s="150"/>
      <c r="AJ50" s="13">
        <v>0.81180555555555556</v>
      </c>
      <c r="AK50" s="150">
        <v>0.80763888888888902</v>
      </c>
      <c r="AL50" s="146">
        <v>0.8486111111111112</v>
      </c>
      <c r="AM50" s="146"/>
      <c r="AN50" s="13"/>
      <c r="AO50" s="13">
        <v>0.88124999999999987</v>
      </c>
      <c r="AP50" s="150">
        <f t="shared" si="43"/>
        <v>0.8770833333333331</v>
      </c>
      <c r="AQ50" s="13">
        <v>0.90486111111111112</v>
      </c>
      <c r="AR50" s="13">
        <v>0.95763888888888882</v>
      </c>
      <c r="AS50" s="150">
        <f t="shared" si="44"/>
        <v>0.95555555555555549</v>
      </c>
      <c r="AT50" s="270">
        <v>0.23819444444444443</v>
      </c>
      <c r="AU50" s="29"/>
      <c r="AV50" s="2">
        <v>0.28333333333333327</v>
      </c>
      <c r="AW50" s="3"/>
      <c r="AX50" s="2"/>
      <c r="AY50" s="2">
        <v>0.32499999999999996</v>
      </c>
      <c r="AZ50" s="267">
        <v>0.34583333333333333</v>
      </c>
      <c r="BA50" s="2">
        <v>0.39444444444444443</v>
      </c>
      <c r="BB50" s="2">
        <f>BB49+BA50-BA49</f>
        <v>0.39236111111111105</v>
      </c>
      <c r="BC50" s="2">
        <f t="shared" si="45"/>
        <v>0.3916666666666665</v>
      </c>
      <c r="BD50" s="3">
        <v>0.43333333333333335</v>
      </c>
      <c r="BE50" s="146"/>
      <c r="BF50" s="2">
        <v>0.4770833333333333</v>
      </c>
      <c r="BG50" s="29"/>
      <c r="BH50" s="2">
        <v>0.51666666666666661</v>
      </c>
      <c r="BI50" s="150">
        <f t="shared" si="36"/>
        <v>0.51249999999999984</v>
      </c>
      <c r="BJ50" s="2">
        <v>0.56041666666666656</v>
      </c>
      <c r="BK50" s="3"/>
      <c r="BL50" s="29"/>
      <c r="BM50" s="2">
        <v>0.6</v>
      </c>
      <c r="BN50" s="2">
        <f t="shared" si="46"/>
        <v>0.59583333333333344</v>
      </c>
      <c r="BO50" s="2"/>
      <c r="BP50" s="267">
        <v>0.64374999999999993</v>
      </c>
      <c r="BQ50" s="2">
        <v>0.68333333333333324</v>
      </c>
      <c r="BR50" s="29">
        <f>BR49+BQ50-BQ49</f>
        <v>0.6791666666666667</v>
      </c>
      <c r="BS50" s="2">
        <v>0.72708333333333319</v>
      </c>
      <c r="BT50" s="150"/>
      <c r="BU50" s="2">
        <v>0.78055555555555545</v>
      </c>
      <c r="BV50" s="29">
        <v>0.77638888888888835</v>
      </c>
      <c r="BW50" s="2">
        <v>0.81180555555555556</v>
      </c>
      <c r="BX50" s="146"/>
      <c r="BY50" s="2"/>
      <c r="BZ50" s="2">
        <v>0.88124999999999987</v>
      </c>
      <c r="CA50" s="267">
        <v>0.90486111111111112</v>
      </c>
      <c r="CB50" s="3">
        <v>0.95624999999999993</v>
      </c>
      <c r="CC50" s="150">
        <f t="shared" si="31"/>
        <v>0.95416666666666661</v>
      </c>
      <c r="CD50" s="29">
        <v>0.95624999999999993</v>
      </c>
      <c r="CE50" s="150">
        <f t="shared" si="48"/>
        <v>0.95416666666666616</v>
      </c>
    </row>
    <row r="51" spans="2:83">
      <c r="B51" s="30" t="s">
        <v>12</v>
      </c>
      <c r="C51" s="1">
        <v>0.20833333333333331</v>
      </c>
      <c r="D51" s="1">
        <v>0.24305555555555555</v>
      </c>
      <c r="E51" s="1"/>
      <c r="F51" s="1"/>
      <c r="G51" s="1">
        <v>0.27777777777777779</v>
      </c>
      <c r="H51" s="1"/>
      <c r="I51" s="1"/>
      <c r="J51" s="1"/>
      <c r="K51" s="1"/>
      <c r="L51" s="1">
        <v>0.32291666666666669</v>
      </c>
      <c r="M51" s="151">
        <f t="shared" si="39"/>
        <v>0.32499999999999984</v>
      </c>
      <c r="N51" s="151">
        <f t="shared" si="0"/>
        <v>0.32847222222222205</v>
      </c>
      <c r="O51" s="1"/>
      <c r="P51" s="1">
        <v>0.39513888888888882</v>
      </c>
      <c r="Q51" s="1">
        <v>0.43402777777777779</v>
      </c>
      <c r="R51" s="1">
        <v>0.47777777777777775</v>
      </c>
      <c r="S51" s="145">
        <v>0.51736111111111105</v>
      </c>
      <c r="T51" s="145"/>
      <c r="U51" s="1">
        <v>0.53472222222222221</v>
      </c>
      <c r="V51" s="1">
        <v>0.56111111111111112</v>
      </c>
      <c r="W51" s="1"/>
      <c r="X51" s="1">
        <v>0.60069444444444431</v>
      </c>
      <c r="Y51" s="1">
        <v>0.62361111111111112</v>
      </c>
      <c r="Z51" s="1">
        <v>0.64236111111111094</v>
      </c>
      <c r="AA51" s="1">
        <v>0.66527777777777775</v>
      </c>
      <c r="AB51" s="1">
        <v>0.68402777777777768</v>
      </c>
      <c r="AC51" s="1">
        <v>0.70694444444444438</v>
      </c>
      <c r="AD51" s="1">
        <v>0.72569444444444431</v>
      </c>
      <c r="AE51" s="1">
        <f t="shared" si="41"/>
        <v>0.72152777777777755</v>
      </c>
      <c r="AF51" s="145">
        <v>0.74861111111111101</v>
      </c>
      <c r="AG51" s="145"/>
      <c r="AH51" s="1">
        <v>0.78333333333333333</v>
      </c>
      <c r="AI51" s="151"/>
      <c r="AJ51" s="1">
        <v>0.8125</v>
      </c>
      <c r="AK51" s="151">
        <v>0.80833333333333346</v>
      </c>
      <c r="AL51" s="145">
        <v>0.84930555555555554</v>
      </c>
      <c r="AM51" s="145"/>
      <c r="AN51" s="1"/>
      <c r="AO51" s="1">
        <v>0.88194444444444431</v>
      </c>
      <c r="AP51" s="151">
        <f t="shared" si="43"/>
        <v>0.87777777777777755</v>
      </c>
      <c r="AQ51" s="1">
        <v>0.90625</v>
      </c>
      <c r="AR51" s="1">
        <v>0.95833333333333337</v>
      </c>
      <c r="AS51" s="151">
        <f t="shared" si="44"/>
        <v>0.95624999999999993</v>
      </c>
      <c r="AT51" s="271">
        <v>0.23958333333333334</v>
      </c>
      <c r="AU51" s="1"/>
      <c r="AV51" s="1">
        <v>0.28472222222222221</v>
      </c>
      <c r="AW51" s="1"/>
      <c r="AX51" s="1"/>
      <c r="AY51" s="1">
        <v>0.3263888888888889</v>
      </c>
      <c r="AZ51" s="268">
        <v>0.34722222222222227</v>
      </c>
      <c r="BA51" s="1">
        <v>0.39513888888888887</v>
      </c>
      <c r="BB51" s="1">
        <f>BB50+BA51-BA50</f>
        <v>0.39305555555555544</v>
      </c>
      <c r="BC51" s="1">
        <f t="shared" si="45"/>
        <v>0.39236111111111083</v>
      </c>
      <c r="BD51" s="1">
        <v>0.43402777777777779</v>
      </c>
      <c r="BE51" s="145"/>
      <c r="BF51" s="1">
        <v>0.47777777777777775</v>
      </c>
      <c r="BG51" s="1"/>
      <c r="BH51" s="1">
        <v>0.51736111111111105</v>
      </c>
      <c r="BI51" s="151">
        <f t="shared" si="36"/>
        <v>0.51319444444444429</v>
      </c>
      <c r="BJ51" s="1">
        <v>0.56111111111111112</v>
      </c>
      <c r="BK51" s="1"/>
      <c r="BL51" s="1"/>
      <c r="BM51" s="1">
        <v>0.60069444444444442</v>
      </c>
      <c r="BN51" s="1">
        <f t="shared" si="46"/>
        <v>0.59652777777777788</v>
      </c>
      <c r="BO51" s="1"/>
      <c r="BP51" s="268">
        <v>0.64444444444444449</v>
      </c>
      <c r="BQ51" s="1">
        <v>0.68402777777777768</v>
      </c>
      <c r="BR51" s="1">
        <f>BR50+BQ51-BQ50</f>
        <v>0.67986111111111114</v>
      </c>
      <c r="BS51" s="1">
        <v>0.72777777777777775</v>
      </c>
      <c r="BT51" s="151"/>
      <c r="BU51" s="1">
        <v>0.78124999999999989</v>
      </c>
      <c r="BV51" s="1">
        <v>0.77708333333333279</v>
      </c>
      <c r="BW51" s="1">
        <v>0.8125</v>
      </c>
      <c r="BX51" s="145"/>
      <c r="BY51" s="1"/>
      <c r="BZ51" s="1">
        <v>0.88194444444444431</v>
      </c>
      <c r="CA51" s="268">
        <v>0.90625</v>
      </c>
      <c r="CB51" s="1">
        <v>0.95694444444444449</v>
      </c>
      <c r="CC51" s="151">
        <f t="shared" si="31"/>
        <v>0.95486111111111105</v>
      </c>
      <c r="CD51" s="1">
        <v>0.95694444444444449</v>
      </c>
      <c r="CE51" s="151">
        <f t="shared" si="48"/>
        <v>0.95486111111111061</v>
      </c>
    </row>
    <row r="52" spans="2:83">
      <c r="X52" s="70"/>
      <c r="AC52" s="70"/>
      <c r="AF52" s="70"/>
      <c r="AK52" s="70"/>
      <c r="AO52" s="70"/>
      <c r="AQ52" s="70"/>
      <c r="AR52" s="70"/>
    </row>
    <row r="53" spans="2:83">
      <c r="L53" t="s">
        <v>351</v>
      </c>
      <c r="S53" s="256" t="s">
        <v>329</v>
      </c>
      <c r="X53" s="256" t="s">
        <v>328</v>
      </c>
      <c r="AA53" s="256" t="s">
        <v>328</v>
      </c>
      <c r="AC53" s="256" t="s">
        <v>328</v>
      </c>
      <c r="AF53" s="256" t="s">
        <v>328</v>
      </c>
      <c r="AL53" s="256" t="s">
        <v>328</v>
      </c>
      <c r="AQ53" s="256" t="s">
        <v>328</v>
      </c>
      <c r="AT53" s="70" t="s">
        <v>316</v>
      </c>
      <c r="AZ53" s="70" t="s">
        <v>316</v>
      </c>
      <c r="BA53" s="70" t="s">
        <v>319</v>
      </c>
      <c r="BB53" s="70"/>
      <c r="BC53" s="70"/>
      <c r="BF53" s="70" t="s">
        <v>316</v>
      </c>
      <c r="BH53" s="156" t="s">
        <v>322</v>
      </c>
      <c r="BI53" s="156"/>
      <c r="BJ53" s="70" t="s">
        <v>316</v>
      </c>
      <c r="BK53" s="70"/>
      <c r="BL53" s="70"/>
      <c r="BP53" s="70" t="s">
        <v>320</v>
      </c>
      <c r="BQ53" s="70" t="s">
        <v>316</v>
      </c>
      <c r="BR53" s="70"/>
      <c r="BS53" s="70" t="s">
        <v>320</v>
      </c>
      <c r="BT53" s="70"/>
      <c r="BU53" s="156" t="s">
        <v>322</v>
      </c>
      <c r="BV53" s="156"/>
      <c r="BW53" s="70" t="s">
        <v>316</v>
      </c>
      <c r="BX53" s="70"/>
      <c r="BZ53" s="70" t="s">
        <v>316</v>
      </c>
      <c r="CA53" s="70" t="s">
        <v>316</v>
      </c>
      <c r="CB53" s="70" t="s">
        <v>320</v>
      </c>
      <c r="CC53" s="70"/>
      <c r="CD53" s="156" t="s">
        <v>322</v>
      </c>
      <c r="CE53" s="156"/>
    </row>
    <row r="54" spans="2:83">
      <c r="M54" t="s">
        <v>352</v>
      </c>
      <c r="S54" s="256" t="s">
        <v>328</v>
      </c>
      <c r="AZ54" s="156" t="s">
        <v>317</v>
      </c>
      <c r="BA54" s="70" t="s">
        <v>320</v>
      </c>
      <c r="BB54" s="70"/>
      <c r="BC54" s="70"/>
      <c r="BF54" s="156" t="s">
        <v>317</v>
      </c>
      <c r="BJ54" s="156" t="s">
        <v>317</v>
      </c>
      <c r="BK54" s="156"/>
      <c r="BL54" s="156"/>
      <c r="BP54" s="156" t="s">
        <v>324</v>
      </c>
      <c r="BQ54" s="156" t="s">
        <v>322</v>
      </c>
      <c r="BR54" s="156"/>
      <c r="BS54" s="156" t="s">
        <v>324</v>
      </c>
      <c r="BT54" s="156"/>
      <c r="BW54" s="156" t="s">
        <v>317</v>
      </c>
      <c r="BX54" s="156"/>
      <c r="BZ54" s="156" t="s">
        <v>317</v>
      </c>
      <c r="CA54" s="156" t="s">
        <v>317</v>
      </c>
      <c r="CD54" s="156" t="s">
        <v>324</v>
      </c>
      <c r="CE54" s="156"/>
    </row>
    <row r="55" spans="2:83">
      <c r="B55" s="316" t="s">
        <v>0</v>
      </c>
      <c r="C55" s="50" t="s">
        <v>92</v>
      </c>
      <c r="D55" s="50"/>
      <c r="E55" s="50"/>
      <c r="BA55" s="156" t="s">
        <v>324</v>
      </c>
      <c r="BB55" s="156"/>
      <c r="BC55" s="156"/>
      <c r="BJ55" s="70" t="s">
        <v>320</v>
      </c>
      <c r="BK55" s="70"/>
      <c r="BL55" s="70"/>
      <c r="BW55" s="70" t="s">
        <v>319</v>
      </c>
      <c r="BX55" s="70"/>
      <c r="BZ55" s="70" t="s">
        <v>319</v>
      </c>
    </row>
    <row r="56" spans="2:83">
      <c r="B56" s="316"/>
      <c r="C56" s="40" t="s">
        <v>93</v>
      </c>
      <c r="D56" s="40"/>
      <c r="E56" s="40"/>
      <c r="AS56" s="155"/>
      <c r="BJ56" s="156" t="s">
        <v>324</v>
      </c>
      <c r="BK56" s="156"/>
      <c r="BL56" s="156"/>
      <c r="BW56" s="156" t="s">
        <v>326</v>
      </c>
      <c r="BX56" s="156"/>
    </row>
    <row r="57" spans="2:83">
      <c r="B57" s="316"/>
      <c r="C57" s="50" t="s">
        <v>94</v>
      </c>
      <c r="D57" s="50"/>
      <c r="E57" s="50"/>
      <c r="AS57" s="155"/>
      <c r="BJ57" s="156" t="s">
        <v>322</v>
      </c>
      <c r="BK57" s="156"/>
      <c r="BL57" s="156"/>
    </row>
    <row r="60" spans="2:83">
      <c r="C60" s="43" t="s">
        <v>65</v>
      </c>
      <c r="AW60" s="43" t="s">
        <v>65</v>
      </c>
      <c r="AX60" s="43"/>
    </row>
    <row r="61" spans="2:83">
      <c r="C61" s="52" t="s">
        <v>75</v>
      </c>
      <c r="D61" s="317"/>
      <c r="E61" s="317"/>
      <c r="F61" s="317"/>
      <c r="G61" s="317"/>
      <c r="H61" s="317"/>
      <c r="I61" s="317"/>
      <c r="J61" s="317"/>
      <c r="K61" s="317"/>
      <c r="L61" s="317"/>
      <c r="M61" s="317"/>
      <c r="N61" s="317"/>
      <c r="O61" s="317"/>
      <c r="P61" s="317"/>
      <c r="Q61" s="317"/>
      <c r="R61" s="317"/>
      <c r="S61" s="317"/>
      <c r="T61" s="317"/>
      <c r="U61" s="317"/>
      <c r="V61" s="317"/>
      <c r="W61" s="317"/>
      <c r="X61" s="317"/>
      <c r="Y61" s="317"/>
      <c r="Z61" s="317"/>
      <c r="AA61" s="317"/>
      <c r="AB61" s="317"/>
      <c r="AW61" s="47" t="s">
        <v>67</v>
      </c>
      <c r="AX61" s="46" t="s">
        <v>68</v>
      </c>
      <c r="AZ61" s="46"/>
    </row>
    <row r="62" spans="2:83">
      <c r="C62" s="52"/>
      <c r="D62" s="317"/>
      <c r="E62" s="317"/>
      <c r="F62" s="317"/>
      <c r="G62" s="317"/>
      <c r="H62" s="317"/>
      <c r="I62" s="317"/>
      <c r="J62" s="317"/>
      <c r="K62" s="317"/>
      <c r="L62" s="317"/>
      <c r="M62" s="317"/>
      <c r="N62" s="317"/>
      <c r="O62" s="317"/>
      <c r="P62" s="317"/>
      <c r="Q62" s="317"/>
      <c r="R62" s="317"/>
      <c r="S62" s="317"/>
      <c r="T62" s="317"/>
      <c r="U62" s="317"/>
      <c r="V62" s="317"/>
      <c r="W62" s="317"/>
      <c r="X62" s="317"/>
      <c r="Y62" s="317"/>
      <c r="Z62" s="317"/>
      <c r="AA62" s="317"/>
      <c r="AB62" s="317"/>
    </row>
    <row r="63" spans="2:83">
      <c r="C63" s="52" t="s">
        <v>91</v>
      </c>
      <c r="D63" s="317"/>
      <c r="E63" s="317"/>
      <c r="F63" s="317"/>
      <c r="G63" s="317"/>
      <c r="H63" s="317"/>
      <c r="I63" s="317"/>
      <c r="J63" s="317"/>
      <c r="K63" s="317"/>
      <c r="L63" s="317"/>
      <c r="M63" s="317"/>
      <c r="N63" s="317"/>
      <c r="O63" s="317"/>
      <c r="P63" s="317"/>
      <c r="Q63" s="317"/>
      <c r="R63" s="317"/>
      <c r="S63" s="317"/>
      <c r="T63" s="317"/>
      <c r="U63" s="317"/>
      <c r="V63" s="317"/>
      <c r="W63" s="317"/>
      <c r="X63" s="317"/>
      <c r="Y63" s="317"/>
      <c r="Z63" s="317"/>
      <c r="AA63" s="317"/>
      <c r="AB63" s="317"/>
    </row>
    <row r="64" spans="2:83">
      <c r="D64" s="317"/>
      <c r="E64" s="317"/>
      <c r="F64" s="317"/>
      <c r="G64" s="317"/>
      <c r="H64" s="317"/>
      <c r="I64" s="317"/>
      <c r="J64" s="317"/>
      <c r="K64" s="317"/>
      <c r="L64" s="317"/>
      <c r="M64" s="317"/>
      <c r="N64" s="317"/>
      <c r="O64" s="317"/>
      <c r="P64" s="317"/>
      <c r="Q64" s="317"/>
      <c r="R64" s="317"/>
      <c r="S64" s="317"/>
      <c r="T64" s="317"/>
      <c r="U64" s="317"/>
      <c r="V64" s="317"/>
      <c r="W64" s="317"/>
      <c r="X64" s="317"/>
      <c r="Y64" s="317"/>
      <c r="Z64" s="317"/>
      <c r="AA64" s="317"/>
      <c r="AB64" s="317"/>
    </row>
  </sheetData>
  <mergeCells count="3">
    <mergeCell ref="B55:B57"/>
    <mergeCell ref="D61:AB62"/>
    <mergeCell ref="D63:AB6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02253-615E-48A4-B5DA-DDB1BB35EC49}">
  <sheetPr codeName="Munka5">
    <tabColor rgb="FFFFFF00"/>
  </sheetPr>
  <dimension ref="A1:AM16"/>
  <sheetViews>
    <sheetView zoomScale="85" zoomScaleNormal="85" workbookViewId="0">
      <selection activeCell="C10" sqref="C10"/>
    </sheetView>
  </sheetViews>
  <sheetFormatPr defaultRowHeight="15"/>
  <cols>
    <col min="1" max="1" width="10" bestFit="1" customWidth="1"/>
    <col min="2" max="2" width="37.7109375" bestFit="1" customWidth="1"/>
    <col min="3" max="39" width="6.7109375" customWidth="1"/>
  </cols>
  <sheetData>
    <row r="1" spans="1:39" ht="24">
      <c r="A1" s="12" t="s">
        <v>95</v>
      </c>
      <c r="B1" s="11" t="s">
        <v>96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39" s="16" customFormat="1" ht="20.100000000000001" customHeight="1">
      <c r="B2" s="9" t="s">
        <v>2</v>
      </c>
      <c r="C2" s="69" t="s">
        <v>97</v>
      </c>
      <c r="D2" s="69"/>
      <c r="E2" s="69"/>
      <c r="F2" s="69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</row>
    <row r="3" spans="1:39">
      <c r="C3" s="36" t="s">
        <v>98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>
      <c r="B5" s="5" t="s">
        <v>99</v>
      </c>
      <c r="C5" s="13">
        <v>0.59513888888888888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>
      <c r="B6" s="7" t="s">
        <v>43</v>
      </c>
      <c r="C6" s="1">
        <v>0.59652777777777777</v>
      </c>
      <c r="D6" s="1"/>
      <c r="E6" s="20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>
      <c r="B7" s="8" t="s">
        <v>42</v>
      </c>
      <c r="C7" s="150">
        <v>0.59791666666666665</v>
      </c>
      <c r="D7" s="1"/>
      <c r="E7" s="206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>
      <c r="B8" s="30" t="s">
        <v>39</v>
      </c>
      <c r="C8" s="151">
        <v>0.60069444444444442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74"/>
      <c r="AG9" s="74"/>
      <c r="AH9" s="74"/>
      <c r="AI9" s="74"/>
      <c r="AJ9" s="74"/>
      <c r="AK9" s="74"/>
      <c r="AL9" s="74"/>
      <c r="AM9" s="74"/>
    </row>
    <row r="10" spans="1:39" ht="15" customHeight="1">
      <c r="C10" t="s">
        <v>334</v>
      </c>
      <c r="AF10" s="38"/>
      <c r="AG10" s="38"/>
      <c r="AH10" s="38"/>
    </row>
    <row r="11" spans="1:39">
      <c r="AF11" s="38"/>
      <c r="AG11" s="38"/>
      <c r="AH11" s="38"/>
    </row>
    <row r="12" spans="1:39">
      <c r="AF12" s="38"/>
      <c r="AG12" s="38"/>
      <c r="AH12" s="38"/>
    </row>
    <row r="15" spans="1:39" ht="15" customHeight="1"/>
    <row r="16" spans="1:39" ht="15" customHeight="1"/>
  </sheetData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2A9A6-57BB-4AE5-832D-231033DBFCB0}">
  <sheetPr codeName="Munka6"/>
  <dimension ref="A1:AM40"/>
  <sheetViews>
    <sheetView zoomScale="85" zoomScaleNormal="70" workbookViewId="0">
      <selection activeCell="B6" sqref="B6"/>
    </sheetView>
  </sheetViews>
  <sheetFormatPr defaultRowHeight="15"/>
  <cols>
    <col min="1" max="1" width="21" bestFit="1" customWidth="1"/>
    <col min="2" max="2" width="38.85546875" customWidth="1"/>
    <col min="3" max="39" width="6.7109375" customWidth="1"/>
  </cols>
  <sheetData>
    <row r="1" spans="1:39" ht="24">
      <c r="A1" s="12" t="s">
        <v>311</v>
      </c>
      <c r="B1" s="11" t="s">
        <v>235</v>
      </c>
      <c r="C1" s="140"/>
      <c r="D1" s="10"/>
      <c r="E1" s="10"/>
      <c r="F1" s="10"/>
      <c r="G1" s="10"/>
      <c r="H1" s="10"/>
      <c r="I1" s="10"/>
    </row>
    <row r="2" spans="1:39" s="16" customFormat="1" ht="17.25" customHeight="1">
      <c r="B2" s="9" t="s">
        <v>2</v>
      </c>
      <c r="C2" s="9" t="s">
        <v>3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99" t="s">
        <v>100</v>
      </c>
      <c r="U2" s="10"/>
      <c r="V2" s="10"/>
      <c r="W2" s="10"/>
      <c r="X2" s="10"/>
      <c r="Y2" s="10"/>
      <c r="Z2" s="10"/>
      <c r="AA2" s="10"/>
      <c r="AB2" s="10"/>
      <c r="AC2" s="10"/>
      <c r="AD2" s="17"/>
      <c r="AE2" s="321" t="s">
        <v>101</v>
      </c>
      <c r="AF2" s="322"/>
      <c r="AG2" s="322"/>
      <c r="AH2" s="322"/>
      <c r="AI2" s="322"/>
      <c r="AJ2" s="322"/>
      <c r="AK2" s="322"/>
      <c r="AL2" s="322"/>
      <c r="AM2" s="322"/>
    </row>
    <row r="3" spans="1:39">
      <c r="B3" s="15"/>
      <c r="C3" s="36" t="s">
        <v>102</v>
      </c>
      <c r="D3" s="132">
        <v>22</v>
      </c>
      <c r="E3" s="132">
        <v>22</v>
      </c>
      <c r="F3" s="132">
        <v>22</v>
      </c>
      <c r="G3" s="132">
        <v>22</v>
      </c>
      <c r="H3" s="132">
        <v>22</v>
      </c>
      <c r="I3" s="132">
        <v>22</v>
      </c>
      <c r="J3" s="132">
        <v>22</v>
      </c>
      <c r="K3" s="132">
        <v>22</v>
      </c>
      <c r="L3" s="132">
        <v>22</v>
      </c>
      <c r="M3" s="132">
        <v>22</v>
      </c>
      <c r="N3" s="36" t="s">
        <v>102</v>
      </c>
      <c r="O3" s="132">
        <v>22</v>
      </c>
      <c r="P3" s="36" t="s">
        <v>102</v>
      </c>
      <c r="Q3" s="36" t="s">
        <v>102</v>
      </c>
      <c r="R3" s="36" t="s">
        <v>102</v>
      </c>
      <c r="S3" s="138" t="s">
        <v>302</v>
      </c>
      <c r="T3" s="36" t="s">
        <v>102</v>
      </c>
      <c r="U3" s="36" t="s">
        <v>102</v>
      </c>
      <c r="V3" s="36" t="s">
        <v>102</v>
      </c>
      <c r="W3" s="36" t="s">
        <v>102</v>
      </c>
      <c r="X3" s="36" t="s">
        <v>102</v>
      </c>
      <c r="Y3" s="36" t="s">
        <v>102</v>
      </c>
      <c r="Z3" s="36" t="s">
        <v>102</v>
      </c>
      <c r="AA3" s="36" t="s">
        <v>102</v>
      </c>
      <c r="AB3" s="36" t="s">
        <v>102</v>
      </c>
      <c r="AC3" s="36" t="s">
        <v>102</v>
      </c>
      <c r="AD3" s="36" t="s">
        <v>102</v>
      </c>
      <c r="AE3" s="36" t="s">
        <v>102</v>
      </c>
      <c r="AF3" s="36" t="s">
        <v>102</v>
      </c>
      <c r="AG3" s="36" t="s">
        <v>102</v>
      </c>
      <c r="AH3" s="36" t="s">
        <v>102</v>
      </c>
      <c r="AI3" s="36" t="s">
        <v>102</v>
      </c>
      <c r="AJ3" s="36" t="s">
        <v>102</v>
      </c>
      <c r="AK3" s="36" t="s">
        <v>102</v>
      </c>
      <c r="AL3" s="36" t="s">
        <v>102</v>
      </c>
      <c r="AM3" s="36" t="s">
        <v>102</v>
      </c>
    </row>
    <row r="4" spans="1:39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</row>
    <row r="5" spans="1:39">
      <c r="B5" s="5" t="s">
        <v>35</v>
      </c>
      <c r="C5" s="13"/>
      <c r="D5" s="13">
        <v>0.22152777777777777</v>
      </c>
      <c r="E5" s="13">
        <v>0.30555555555555552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2"/>
      <c r="AF5" s="2"/>
      <c r="AG5" s="2"/>
      <c r="AH5" s="2"/>
      <c r="AI5" s="2"/>
      <c r="AJ5" s="2"/>
      <c r="AK5" s="2"/>
      <c r="AL5" s="2"/>
      <c r="AM5" s="2"/>
    </row>
    <row r="6" spans="1:39">
      <c r="B6" s="7" t="s">
        <v>369</v>
      </c>
      <c r="C6" s="1"/>
      <c r="D6" s="1">
        <v>0.22291666666666665</v>
      </c>
      <c r="E6" s="1">
        <v>0.30694444444444441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>
      <c r="B7" s="8" t="s">
        <v>104</v>
      </c>
      <c r="C7" s="13"/>
      <c r="D7" s="13">
        <v>0.22361111111111109</v>
      </c>
      <c r="E7" s="13">
        <v>0.30763888888888885</v>
      </c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2"/>
      <c r="AF7" s="2"/>
      <c r="AG7" s="2"/>
      <c r="AH7" s="2"/>
      <c r="AI7" s="2"/>
      <c r="AJ7" s="2"/>
      <c r="AK7" s="2"/>
      <c r="AL7" s="2"/>
      <c r="AM7" s="2"/>
    </row>
    <row r="8" spans="1:39">
      <c r="B8" s="7" t="s">
        <v>133</v>
      </c>
      <c r="C8" s="1"/>
      <c r="D8" s="1">
        <v>0.22430555555555554</v>
      </c>
      <c r="E8" s="1">
        <v>0.30833333333333329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>
      <c r="B9" s="8" t="s">
        <v>132</v>
      </c>
      <c r="C9" s="13"/>
      <c r="D9" s="13">
        <v>0.22499999999999998</v>
      </c>
      <c r="E9" s="13">
        <v>0.30902777777777773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B10" s="7" t="s">
        <v>147</v>
      </c>
      <c r="C10" s="1"/>
      <c r="D10" s="1">
        <v>0.22569444444444442</v>
      </c>
      <c r="E10" s="1">
        <v>0.30972222222222218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>
      <c r="B11" s="8" t="s">
        <v>148</v>
      </c>
      <c r="C11" s="13"/>
      <c r="D11" s="13">
        <v>0.22638888888888886</v>
      </c>
      <c r="E11" s="13">
        <v>0.31041666666666662</v>
      </c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2"/>
      <c r="AF11" s="2"/>
      <c r="AG11" s="2"/>
      <c r="AH11" s="2"/>
      <c r="AI11" s="2"/>
      <c r="AJ11" s="2"/>
      <c r="AK11" s="2"/>
      <c r="AL11" s="2"/>
      <c r="AM11" s="2"/>
    </row>
    <row r="12" spans="1:39">
      <c r="B12" s="30" t="s">
        <v>223</v>
      </c>
      <c r="C12" s="1"/>
      <c r="D12" s="1">
        <v>0.2270833333333333</v>
      </c>
      <c r="E12" s="1">
        <v>0.31111111111111106</v>
      </c>
      <c r="F12" s="1">
        <v>0.35486111111111113</v>
      </c>
      <c r="G12" s="1">
        <v>0.39652777777777798</v>
      </c>
      <c r="H12" s="1">
        <v>0.438194444444444</v>
      </c>
      <c r="I12" s="1">
        <v>0.47986111111111102</v>
      </c>
      <c r="J12" s="1">
        <v>0.52152777777777803</v>
      </c>
      <c r="K12" s="1">
        <v>0.56319444444444444</v>
      </c>
      <c r="L12" s="1">
        <v>0.58402777777777781</v>
      </c>
      <c r="M12" s="1">
        <v>0.62569444444444444</v>
      </c>
      <c r="N12" s="1"/>
      <c r="O12" s="1">
        <v>0.66736111111111107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>
      <c r="B13" s="8" t="s">
        <v>196</v>
      </c>
      <c r="C13" s="13"/>
      <c r="D13" s="13">
        <v>0.22847222222222219</v>
      </c>
      <c r="E13" s="13">
        <v>0.31249999999999994</v>
      </c>
      <c r="F13" s="13">
        <v>0.35625000000000001</v>
      </c>
      <c r="G13" s="13">
        <v>0.39791666666666686</v>
      </c>
      <c r="H13" s="13">
        <v>0.43958333333333288</v>
      </c>
      <c r="I13" s="13">
        <v>0.4812499999999999</v>
      </c>
      <c r="J13" s="13">
        <v>0.52291666666666692</v>
      </c>
      <c r="K13" s="13">
        <v>0.56458333333333333</v>
      </c>
      <c r="L13" s="13">
        <v>0.5854166666666667</v>
      </c>
      <c r="M13" s="13">
        <v>0.62708333333333333</v>
      </c>
      <c r="N13" s="13"/>
      <c r="O13" s="13">
        <v>0.66874999999999996</v>
      </c>
      <c r="P13" s="13"/>
      <c r="Q13" s="13"/>
      <c r="R13" s="13"/>
      <c r="S13" s="1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2"/>
      <c r="AF13" s="2"/>
      <c r="AG13" s="2"/>
      <c r="AH13" s="2"/>
      <c r="AI13" s="2"/>
      <c r="AJ13" s="2"/>
      <c r="AK13" s="2"/>
      <c r="AL13" s="2"/>
      <c r="AM13" s="2"/>
    </row>
    <row r="14" spans="1:39">
      <c r="B14" s="7" t="s">
        <v>107</v>
      </c>
      <c r="C14" s="1"/>
      <c r="D14" s="1">
        <v>0.22916666666666663</v>
      </c>
      <c r="E14" s="1">
        <v>0.31319444444444439</v>
      </c>
      <c r="F14" s="1">
        <v>0.35694444444444445</v>
      </c>
      <c r="G14" s="1">
        <v>0.3986111111111113</v>
      </c>
      <c r="H14" s="1">
        <v>0.44027777777777732</v>
      </c>
      <c r="I14" s="1">
        <v>0.48194444444444434</v>
      </c>
      <c r="J14" s="1">
        <v>0.52361111111111136</v>
      </c>
      <c r="K14" s="1">
        <v>0.56527777777777777</v>
      </c>
      <c r="L14" s="1">
        <v>0.58611111111111114</v>
      </c>
      <c r="M14" s="1">
        <v>0.62777777777777777</v>
      </c>
      <c r="N14" s="1"/>
      <c r="O14" s="1">
        <v>0.6694444444444444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>
      <c r="B15" s="8" t="s">
        <v>213</v>
      </c>
      <c r="C15" s="13"/>
      <c r="D15" s="13">
        <v>0.22986111111111107</v>
      </c>
      <c r="E15" s="13">
        <v>0.31388888888888883</v>
      </c>
      <c r="F15" s="13">
        <v>0.3576388888888889</v>
      </c>
      <c r="G15" s="13">
        <v>0.39930555555555575</v>
      </c>
      <c r="H15" s="13">
        <v>0.44097222222222177</v>
      </c>
      <c r="I15" s="13">
        <v>0.48263888888888878</v>
      </c>
      <c r="J15" s="13">
        <v>0.5243055555555558</v>
      </c>
      <c r="K15" s="13">
        <v>0.56597222222222221</v>
      </c>
      <c r="L15" s="13">
        <v>0.58680555555555558</v>
      </c>
      <c r="M15" s="13">
        <v>0.62847222222222221</v>
      </c>
      <c r="N15" s="13"/>
      <c r="O15" s="13">
        <v>0.67013888888888884</v>
      </c>
      <c r="P15" s="13"/>
      <c r="Q15" s="13"/>
      <c r="R15" s="13"/>
      <c r="S15" s="1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2"/>
      <c r="AF15" s="2"/>
      <c r="AG15" s="2"/>
      <c r="AH15" s="2"/>
      <c r="AI15" s="2"/>
      <c r="AJ15" s="2"/>
      <c r="AK15" s="2"/>
      <c r="AL15" s="2"/>
      <c r="AM15" s="2"/>
    </row>
    <row r="16" spans="1:39">
      <c r="B16" s="7" t="s">
        <v>214</v>
      </c>
      <c r="C16" s="1"/>
      <c r="D16" s="1">
        <v>0.23124999999999996</v>
      </c>
      <c r="E16" s="1">
        <v>0.31527777777777771</v>
      </c>
      <c r="F16" s="1">
        <v>0.35902777777777778</v>
      </c>
      <c r="G16" s="1">
        <v>0.40069444444444463</v>
      </c>
      <c r="H16" s="1">
        <v>0.44236111111111065</v>
      </c>
      <c r="I16" s="1">
        <v>0.48402777777777767</v>
      </c>
      <c r="J16" s="1">
        <v>0.52569444444444469</v>
      </c>
      <c r="K16" s="1">
        <v>0.56736111111111109</v>
      </c>
      <c r="L16" s="1">
        <v>0.58819444444444446</v>
      </c>
      <c r="M16" s="1">
        <v>0.62986111111111109</v>
      </c>
      <c r="N16" s="1"/>
      <c r="O16" s="1">
        <v>0.67152777777777772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>
      <c r="B17" s="8" t="s">
        <v>215</v>
      </c>
      <c r="C17" s="13"/>
      <c r="D17" s="13">
        <v>0.2319444444444444</v>
      </c>
      <c r="E17" s="13">
        <v>0.31597222222222215</v>
      </c>
      <c r="F17" s="13">
        <v>0.35972222222222222</v>
      </c>
      <c r="G17" s="13">
        <v>0.40138888888888907</v>
      </c>
      <c r="H17" s="13">
        <v>0.44305555555555509</v>
      </c>
      <c r="I17" s="13">
        <v>0.48472222222222211</v>
      </c>
      <c r="J17" s="13">
        <v>0.52638888888888913</v>
      </c>
      <c r="K17" s="13">
        <v>0.56805555555555554</v>
      </c>
      <c r="L17" s="13">
        <v>0.58888888888888891</v>
      </c>
      <c r="M17" s="13">
        <v>0.63055555555555554</v>
      </c>
      <c r="N17" s="13"/>
      <c r="O17" s="13">
        <v>0.67222222222222217</v>
      </c>
      <c r="P17" s="13"/>
      <c r="Q17" s="13"/>
      <c r="R17" s="13"/>
      <c r="S17" s="1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2"/>
      <c r="AF17" s="2"/>
      <c r="AG17" s="2"/>
      <c r="AH17" s="2"/>
      <c r="AI17" s="2"/>
      <c r="AJ17" s="2"/>
      <c r="AK17" s="2"/>
      <c r="AL17" s="2"/>
      <c r="AM17" s="2"/>
    </row>
    <row r="18" spans="2:39">
      <c r="B18" s="30" t="s">
        <v>43</v>
      </c>
      <c r="C18" s="1"/>
      <c r="D18" s="1">
        <v>0.23402777777777772</v>
      </c>
      <c r="E18" s="1">
        <v>0.31805555555555548</v>
      </c>
      <c r="F18" s="1">
        <v>0.36180555555555555</v>
      </c>
      <c r="G18" s="1">
        <v>0.4034722222222224</v>
      </c>
      <c r="H18" s="1">
        <v>0.44513888888888842</v>
      </c>
      <c r="I18" s="1">
        <v>0.48680555555555544</v>
      </c>
      <c r="J18" s="1">
        <v>0.52847222222222245</v>
      </c>
      <c r="K18" s="1">
        <v>0.57013888888888886</v>
      </c>
      <c r="L18" s="1">
        <v>0.59097222222222223</v>
      </c>
      <c r="M18" s="1">
        <v>0.63263888888888886</v>
      </c>
      <c r="N18" s="1"/>
      <c r="O18" s="1">
        <v>0.67430555555555549</v>
      </c>
      <c r="P18" s="1"/>
      <c r="Q18" s="1"/>
      <c r="R18" s="1"/>
      <c r="S18" s="1">
        <v>0.94652777777777775</v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>
      <c r="B19" s="8" t="s">
        <v>42</v>
      </c>
      <c r="C19" s="13"/>
      <c r="D19" s="13">
        <v>0.23472222222222217</v>
      </c>
      <c r="E19" s="13">
        <v>0.31874999999999992</v>
      </c>
      <c r="F19" s="13">
        <v>0.36249999999999999</v>
      </c>
      <c r="G19" s="13">
        <v>0.40416666666666684</v>
      </c>
      <c r="H19" s="13">
        <v>0.44583333333333286</v>
      </c>
      <c r="I19" s="13">
        <v>0.48749999999999988</v>
      </c>
      <c r="J19" s="13">
        <v>0.5291666666666669</v>
      </c>
      <c r="K19" s="13">
        <v>0.5708333333333333</v>
      </c>
      <c r="L19" s="13">
        <v>0.59166666666666667</v>
      </c>
      <c r="M19" s="13">
        <v>0.6333333333333333</v>
      </c>
      <c r="N19" s="13"/>
      <c r="O19" s="13">
        <v>0.67499999999999993</v>
      </c>
      <c r="P19" s="13"/>
      <c r="Q19" s="13"/>
      <c r="R19" s="13"/>
      <c r="S19" s="13">
        <v>0.9472222222222223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2"/>
      <c r="AF19" s="2"/>
      <c r="AG19" s="2"/>
      <c r="AH19" s="2"/>
      <c r="AI19" s="2"/>
      <c r="AJ19" s="2"/>
      <c r="AK19" s="2"/>
      <c r="AL19" s="2"/>
      <c r="AM19" s="2"/>
    </row>
    <row r="20" spans="2:39">
      <c r="B20" s="30" t="s">
        <v>81</v>
      </c>
      <c r="C20" s="1">
        <v>0.20555555555555557</v>
      </c>
      <c r="D20" s="1">
        <v>0.23680555555555549</v>
      </c>
      <c r="E20" s="1">
        <v>0.32083333333333325</v>
      </c>
      <c r="F20" s="1">
        <v>0.36458333333333331</v>
      </c>
      <c r="G20" s="1">
        <v>0.40625000000000017</v>
      </c>
      <c r="H20" s="1">
        <v>0.44791666666666619</v>
      </c>
      <c r="I20" s="1">
        <v>0.4895833333333332</v>
      </c>
      <c r="J20" s="1">
        <v>0.53125000000000022</v>
      </c>
      <c r="K20" s="1">
        <v>0.57291666666666663</v>
      </c>
      <c r="L20" s="1">
        <v>0.59375</v>
      </c>
      <c r="M20" s="1">
        <v>0.63541666666666663</v>
      </c>
      <c r="N20" s="1">
        <v>0.66666666666666663</v>
      </c>
      <c r="O20" s="1">
        <v>0.67708333333333326</v>
      </c>
      <c r="P20" s="1">
        <v>0.78125</v>
      </c>
      <c r="Q20" s="1">
        <v>0.82291666666666663</v>
      </c>
      <c r="R20" s="1">
        <v>0.86250000000000004</v>
      </c>
      <c r="S20" s="1">
        <v>0.94791666666666663</v>
      </c>
      <c r="T20" s="1">
        <v>0.21041666666666667</v>
      </c>
      <c r="U20" s="1">
        <v>0.2590277777777778</v>
      </c>
      <c r="V20" s="1">
        <v>0.34236111111111112</v>
      </c>
      <c r="W20" s="1">
        <v>0.42569444444444443</v>
      </c>
      <c r="X20" s="1">
        <v>0.50902777777777775</v>
      </c>
      <c r="Y20" s="1">
        <v>0.59236111111111112</v>
      </c>
      <c r="Z20" s="1">
        <v>0.67569444444444438</v>
      </c>
      <c r="AA20" s="1">
        <v>0.77986111111111101</v>
      </c>
      <c r="AB20" s="1">
        <v>0.82152777777777797</v>
      </c>
      <c r="AC20" s="1">
        <v>0.86319444444444404</v>
      </c>
      <c r="AD20" s="1">
        <v>0.94652777777777775</v>
      </c>
      <c r="AE20" s="1">
        <v>0.21041666666666667</v>
      </c>
      <c r="AF20" s="1">
        <v>0.34236111111111112</v>
      </c>
      <c r="AG20" s="1">
        <v>0.42569444444444443</v>
      </c>
      <c r="AH20" s="1">
        <v>0.50902777777777775</v>
      </c>
      <c r="AI20" s="1">
        <v>0.59236111111111112</v>
      </c>
      <c r="AJ20" s="1">
        <v>0.67569444444444438</v>
      </c>
      <c r="AK20" s="1">
        <v>0.77986111111111101</v>
      </c>
      <c r="AL20" s="1">
        <v>0.82152777777777797</v>
      </c>
      <c r="AM20" s="1">
        <v>0.86319444444444404</v>
      </c>
    </row>
    <row r="21" spans="2:39">
      <c r="B21" s="8" t="s">
        <v>112</v>
      </c>
      <c r="C21" s="13">
        <v>0.20694444444444446</v>
      </c>
      <c r="D21" s="13">
        <v>0.23819444444444438</v>
      </c>
      <c r="E21" s="13">
        <v>0.32222222222222213</v>
      </c>
      <c r="F21" s="13">
        <v>0.3659722222222222</v>
      </c>
      <c r="G21" s="13">
        <v>0.40763888888888905</v>
      </c>
      <c r="H21" s="13">
        <v>0.44930555555555507</v>
      </c>
      <c r="I21" s="13">
        <v>0.49097222222222209</v>
      </c>
      <c r="J21" s="13">
        <v>0.53263888888888911</v>
      </c>
      <c r="K21" s="13">
        <v>0.57430555555555551</v>
      </c>
      <c r="L21" s="13">
        <v>0.59513888888888888</v>
      </c>
      <c r="M21" s="13">
        <v>0.63680555555555551</v>
      </c>
      <c r="N21" s="13">
        <v>0.66805555555555562</v>
      </c>
      <c r="O21" s="13">
        <v>0.67847222222222214</v>
      </c>
      <c r="P21" s="13">
        <v>0.78263888888888888</v>
      </c>
      <c r="Q21" s="13">
        <v>0.82430555555555551</v>
      </c>
      <c r="R21" s="13">
        <v>0.86388888888888893</v>
      </c>
      <c r="S21" s="13">
        <v>0.94930555555555551</v>
      </c>
      <c r="T21" s="3">
        <v>0.21180555555555555</v>
      </c>
      <c r="U21" s="3">
        <v>0.26041666666666669</v>
      </c>
      <c r="V21" s="3">
        <v>0.34375</v>
      </c>
      <c r="W21" s="3">
        <v>0.42708333333333331</v>
      </c>
      <c r="X21" s="3">
        <v>0.51041666666666663</v>
      </c>
      <c r="Y21" s="3">
        <v>0.59375</v>
      </c>
      <c r="Z21" s="3">
        <v>0.67708333333333326</v>
      </c>
      <c r="AA21" s="3">
        <v>0.78124999999999989</v>
      </c>
      <c r="AB21" s="3">
        <v>0.82291666666666685</v>
      </c>
      <c r="AC21" s="3">
        <v>0.86458333333333293</v>
      </c>
      <c r="AD21" s="3">
        <v>0.94791666666666663</v>
      </c>
      <c r="AE21" s="2">
        <v>0.21180555555555555</v>
      </c>
      <c r="AF21" s="2">
        <v>0.34375</v>
      </c>
      <c r="AG21" s="2">
        <v>0.42708333333333331</v>
      </c>
      <c r="AH21" s="2">
        <v>0.51041666666666663</v>
      </c>
      <c r="AI21" s="2">
        <v>0.59375</v>
      </c>
      <c r="AJ21" s="2">
        <v>0.67708333333333326</v>
      </c>
      <c r="AK21" s="2">
        <v>0.78124999999999989</v>
      </c>
      <c r="AL21" s="2">
        <v>0.82291666666666685</v>
      </c>
      <c r="AM21" s="2">
        <v>0.86458333333333293</v>
      </c>
    </row>
    <row r="22" spans="2:39">
      <c r="B22" s="7" t="s">
        <v>113</v>
      </c>
      <c r="C22" s="1">
        <v>0.20833333333333334</v>
      </c>
      <c r="D22" s="1">
        <v>0.23958333333333326</v>
      </c>
      <c r="E22" s="1">
        <v>0.32361111111111102</v>
      </c>
      <c r="F22" s="1">
        <v>0.36736111111111108</v>
      </c>
      <c r="G22" s="1">
        <v>0.40902777777777793</v>
      </c>
      <c r="H22" s="1">
        <v>0.45069444444444395</v>
      </c>
      <c r="I22" s="1">
        <v>0.49236111111111097</v>
      </c>
      <c r="J22" s="1">
        <v>0.53402777777777799</v>
      </c>
      <c r="K22" s="1">
        <v>0.5756944444444444</v>
      </c>
      <c r="L22" s="1">
        <v>0.59652777777777777</v>
      </c>
      <c r="M22" s="1">
        <v>0.6381944444444444</v>
      </c>
      <c r="N22" s="1">
        <v>0.6694444444444444</v>
      </c>
      <c r="O22" s="1">
        <v>0.67986111111111103</v>
      </c>
      <c r="P22" s="1">
        <v>0.78402777777777777</v>
      </c>
      <c r="Q22" s="1">
        <v>0.8256944444444444</v>
      </c>
      <c r="R22" s="1">
        <v>0.86527777777777781</v>
      </c>
      <c r="S22" s="1">
        <v>0.9506944444444444</v>
      </c>
      <c r="T22" s="1">
        <v>0.21319444444444444</v>
      </c>
      <c r="U22" s="1">
        <v>0.26180555555555557</v>
      </c>
      <c r="V22" s="1">
        <v>0.34513888888888888</v>
      </c>
      <c r="W22" s="1">
        <v>0.4284722222222222</v>
      </c>
      <c r="X22" s="1">
        <v>0.51180555555555551</v>
      </c>
      <c r="Y22" s="1">
        <v>0.59513888888888888</v>
      </c>
      <c r="Z22" s="1">
        <v>0.67847222222222214</v>
      </c>
      <c r="AA22" s="1">
        <v>0.78263888888888877</v>
      </c>
      <c r="AB22" s="1">
        <v>0.82430555555555574</v>
      </c>
      <c r="AC22" s="1">
        <v>0.86597222222222181</v>
      </c>
      <c r="AD22" s="1">
        <v>0.94930555555555551</v>
      </c>
      <c r="AE22" s="1">
        <v>0.21319444444444444</v>
      </c>
      <c r="AF22" s="1">
        <v>0.34513888888888888</v>
      </c>
      <c r="AG22" s="1">
        <v>0.4284722222222222</v>
      </c>
      <c r="AH22" s="1">
        <v>0.51180555555555551</v>
      </c>
      <c r="AI22" s="1">
        <v>0.59513888888888888</v>
      </c>
      <c r="AJ22" s="1">
        <v>0.67847222222222214</v>
      </c>
      <c r="AK22" s="1">
        <v>0.78263888888888877</v>
      </c>
      <c r="AL22" s="1">
        <v>0.82430555555555574</v>
      </c>
      <c r="AM22" s="1">
        <v>0.86597222222222181</v>
      </c>
    </row>
    <row r="23" spans="2:39">
      <c r="B23" s="8" t="s">
        <v>114</v>
      </c>
      <c r="C23" s="13">
        <v>0.20972222222222223</v>
      </c>
      <c r="D23" s="13">
        <v>0.24097222222222214</v>
      </c>
      <c r="E23" s="13">
        <v>0.3249999999999999</v>
      </c>
      <c r="F23" s="13">
        <v>0.36874999999999997</v>
      </c>
      <c r="G23" s="13">
        <v>0.41041666666666682</v>
      </c>
      <c r="H23" s="13">
        <v>0.45208333333333284</v>
      </c>
      <c r="I23" s="13">
        <v>0.49374999999999986</v>
      </c>
      <c r="J23" s="13">
        <v>0.53541666666666687</v>
      </c>
      <c r="K23" s="13">
        <v>0.57708333333333328</v>
      </c>
      <c r="L23" s="13">
        <v>0.59791666666666665</v>
      </c>
      <c r="M23" s="13">
        <v>0.63958333333333328</v>
      </c>
      <c r="N23" s="13">
        <v>0.67083333333333339</v>
      </c>
      <c r="O23" s="13">
        <v>0.68124999999999991</v>
      </c>
      <c r="P23" s="13">
        <v>0.78541666666666665</v>
      </c>
      <c r="Q23" s="13">
        <v>0.82708333333333328</v>
      </c>
      <c r="R23" s="13">
        <v>0.8666666666666667</v>
      </c>
      <c r="S23" s="13">
        <v>0.95208333333333328</v>
      </c>
      <c r="T23" s="3">
        <v>0.21458333333333332</v>
      </c>
      <c r="U23" s="3">
        <v>0.26319444444444445</v>
      </c>
      <c r="V23" s="3">
        <v>0.34652777777777777</v>
      </c>
      <c r="W23" s="3">
        <v>0.42986111111111108</v>
      </c>
      <c r="X23" s="3">
        <v>0.5131944444444444</v>
      </c>
      <c r="Y23" s="3">
        <v>0.59652777777777777</v>
      </c>
      <c r="Z23" s="3">
        <v>0.67986111111111103</v>
      </c>
      <c r="AA23" s="3">
        <v>0.78402777777777766</v>
      </c>
      <c r="AB23" s="3">
        <v>0.82569444444444462</v>
      </c>
      <c r="AC23" s="3">
        <v>0.86736111111111069</v>
      </c>
      <c r="AD23" s="3">
        <v>0.9506944444444444</v>
      </c>
      <c r="AE23" s="2">
        <v>0.21458333333333332</v>
      </c>
      <c r="AF23" s="2">
        <v>0.34652777777777777</v>
      </c>
      <c r="AG23" s="2">
        <v>0.42986111111111108</v>
      </c>
      <c r="AH23" s="2">
        <v>0.5131944444444444</v>
      </c>
      <c r="AI23" s="2">
        <v>0.59652777777777777</v>
      </c>
      <c r="AJ23" s="2">
        <v>0.67986111111111103</v>
      </c>
      <c r="AK23" s="2">
        <v>0.78402777777777766</v>
      </c>
      <c r="AL23" s="2">
        <v>0.82569444444444462</v>
      </c>
      <c r="AM23" s="2">
        <v>0.86736111111111069</v>
      </c>
    </row>
    <row r="24" spans="2:39">
      <c r="B24" s="7" t="s">
        <v>115</v>
      </c>
      <c r="C24" s="1">
        <v>0.21041666666666667</v>
      </c>
      <c r="D24" s="1">
        <v>0.24166666666666659</v>
      </c>
      <c r="E24" s="1">
        <v>0.32569444444444434</v>
      </c>
      <c r="F24" s="1">
        <v>0.36944444444444441</v>
      </c>
      <c r="G24" s="1">
        <v>0.41111111111111126</v>
      </c>
      <c r="H24" s="1">
        <v>0.45277777777777728</v>
      </c>
      <c r="I24" s="1">
        <v>0.4944444444444443</v>
      </c>
      <c r="J24" s="1">
        <v>0.53611111111111132</v>
      </c>
      <c r="K24" s="1">
        <v>0.57777777777777772</v>
      </c>
      <c r="L24" s="1">
        <v>0.59861111111111109</v>
      </c>
      <c r="M24" s="1">
        <v>0.64027777777777772</v>
      </c>
      <c r="N24" s="1">
        <v>0.67152777777777783</v>
      </c>
      <c r="O24" s="1">
        <v>0.68194444444444435</v>
      </c>
      <c r="P24" s="1">
        <v>0.78611111111111109</v>
      </c>
      <c r="Q24" s="1">
        <v>0.82777777777777772</v>
      </c>
      <c r="R24" s="1">
        <v>0.86736111111111114</v>
      </c>
      <c r="S24" s="1">
        <v>0.95277777777777761</v>
      </c>
      <c r="T24" s="1">
        <v>0.21527777777777776</v>
      </c>
      <c r="U24" s="1">
        <v>0.2638888888888889</v>
      </c>
      <c r="V24" s="1">
        <v>0.34722222222222221</v>
      </c>
      <c r="W24" s="1">
        <v>0.43055555555555552</v>
      </c>
      <c r="X24" s="1">
        <v>0.51388888888888884</v>
      </c>
      <c r="Y24" s="1">
        <v>0.59722222222222221</v>
      </c>
      <c r="Z24" s="1">
        <v>0.68055555555555547</v>
      </c>
      <c r="AA24" s="1">
        <v>0.7847222222222221</v>
      </c>
      <c r="AB24" s="1">
        <v>0.82638888888888906</v>
      </c>
      <c r="AC24" s="1">
        <v>0.86805555555555514</v>
      </c>
      <c r="AD24" s="1">
        <v>0.95138888888888884</v>
      </c>
      <c r="AE24" s="1">
        <v>0.21527777777777776</v>
      </c>
      <c r="AF24" s="1">
        <v>0.34722222222222221</v>
      </c>
      <c r="AG24" s="1">
        <v>0.43055555555555552</v>
      </c>
      <c r="AH24" s="1">
        <v>0.51388888888888884</v>
      </c>
      <c r="AI24" s="1">
        <v>0.59722222222222221</v>
      </c>
      <c r="AJ24" s="1">
        <v>0.68055555555555547</v>
      </c>
      <c r="AK24" s="1">
        <v>0.7847222222222221</v>
      </c>
      <c r="AL24" s="1">
        <v>0.82638888888888906</v>
      </c>
      <c r="AM24" s="1">
        <v>0.86805555555555514</v>
      </c>
    </row>
    <row r="25" spans="2:39">
      <c r="B25" s="8" t="s">
        <v>116</v>
      </c>
      <c r="C25" s="13">
        <v>0.21111111111111111</v>
      </c>
      <c r="D25" s="13">
        <v>0.24236111111111103</v>
      </c>
      <c r="E25" s="13">
        <v>0.32638888888888878</v>
      </c>
      <c r="F25" s="13">
        <v>0.37013888888888885</v>
      </c>
      <c r="G25" s="13">
        <v>0.4118055555555557</v>
      </c>
      <c r="H25" s="13">
        <v>0.45347222222222172</v>
      </c>
      <c r="I25" s="13">
        <v>0.49513888888888874</v>
      </c>
      <c r="J25" s="13">
        <v>0.53680555555555576</v>
      </c>
      <c r="K25" s="13">
        <v>0.57847222222222217</v>
      </c>
      <c r="L25" s="13">
        <v>0.59930555555555554</v>
      </c>
      <c r="M25" s="13">
        <v>0.64097222222222217</v>
      </c>
      <c r="N25" s="13">
        <v>0.67222222222222217</v>
      </c>
      <c r="O25" s="13">
        <v>0.6826388888888888</v>
      </c>
      <c r="P25" s="13">
        <v>0.78680555555555554</v>
      </c>
      <c r="Q25" s="13">
        <v>0.82847222222222217</v>
      </c>
      <c r="R25" s="13">
        <v>0.86805555555555558</v>
      </c>
      <c r="S25" s="13">
        <v>0.95347222222222205</v>
      </c>
      <c r="T25" s="3">
        <v>0.2159722222222222</v>
      </c>
      <c r="U25" s="3">
        <v>0.26458333333333334</v>
      </c>
      <c r="V25" s="3">
        <v>0.34791666666666665</v>
      </c>
      <c r="W25" s="3">
        <v>0.43124999999999997</v>
      </c>
      <c r="X25" s="3">
        <v>0.51458333333333328</v>
      </c>
      <c r="Y25" s="3">
        <v>0.59791666666666665</v>
      </c>
      <c r="Z25" s="3">
        <v>0.68124999999999991</v>
      </c>
      <c r="AA25" s="3">
        <v>0.78541666666666654</v>
      </c>
      <c r="AB25" s="3">
        <v>0.8270833333333335</v>
      </c>
      <c r="AC25" s="3">
        <v>0.86874999999999958</v>
      </c>
      <c r="AD25" s="3">
        <v>0.95208333333333328</v>
      </c>
      <c r="AE25" s="2">
        <v>0.2159722222222222</v>
      </c>
      <c r="AF25" s="2">
        <v>0.34791666666666665</v>
      </c>
      <c r="AG25" s="2">
        <v>0.43124999999999997</v>
      </c>
      <c r="AH25" s="2">
        <v>0.51458333333333328</v>
      </c>
      <c r="AI25" s="2">
        <v>0.59791666666666665</v>
      </c>
      <c r="AJ25" s="2">
        <v>0.68124999999999991</v>
      </c>
      <c r="AK25" s="2">
        <v>0.78541666666666654</v>
      </c>
      <c r="AL25" s="2">
        <v>0.8270833333333335</v>
      </c>
      <c r="AM25" s="2">
        <v>0.86874999999999958</v>
      </c>
    </row>
    <row r="26" spans="2:39">
      <c r="B26" s="7" t="s">
        <v>117</v>
      </c>
      <c r="C26" s="1">
        <v>0.21249999999999999</v>
      </c>
      <c r="D26" s="1">
        <v>0.24374999999999991</v>
      </c>
      <c r="E26" s="1" t="s">
        <v>18</v>
      </c>
      <c r="F26" s="1" t="s">
        <v>18</v>
      </c>
      <c r="G26" s="1" t="s">
        <v>18</v>
      </c>
      <c r="H26" s="1" t="s">
        <v>18</v>
      </c>
      <c r="I26" s="1" t="s">
        <v>18</v>
      </c>
      <c r="J26" s="1" t="s">
        <v>18</v>
      </c>
      <c r="K26" s="1" t="s">
        <v>18</v>
      </c>
      <c r="L26" s="1" t="s">
        <v>18</v>
      </c>
      <c r="M26" s="1" t="s">
        <v>18</v>
      </c>
      <c r="N26" s="1" t="s">
        <v>18</v>
      </c>
      <c r="O26" s="1" t="s">
        <v>18</v>
      </c>
      <c r="P26" s="1">
        <v>0.78819444444444442</v>
      </c>
      <c r="Q26" s="1">
        <v>0.82986111111111105</v>
      </c>
      <c r="R26" s="1">
        <v>0.86944444444444446</v>
      </c>
      <c r="S26" s="1">
        <v>0.95486111111111105</v>
      </c>
      <c r="T26" s="1">
        <v>0.21736111111111112</v>
      </c>
      <c r="U26" s="1">
        <v>0.26597222222222222</v>
      </c>
      <c r="V26" s="1" t="s">
        <v>18</v>
      </c>
      <c r="W26" s="1" t="s">
        <v>18</v>
      </c>
      <c r="X26" s="1" t="s">
        <v>18</v>
      </c>
      <c r="Y26" s="1" t="s">
        <v>18</v>
      </c>
      <c r="Z26" s="1" t="s">
        <v>18</v>
      </c>
      <c r="AA26" s="1" t="s">
        <v>18</v>
      </c>
      <c r="AB26" s="1" t="s">
        <v>18</v>
      </c>
      <c r="AC26" s="1" t="s">
        <v>18</v>
      </c>
      <c r="AD26" s="1">
        <v>0.95347222222222217</v>
      </c>
      <c r="AE26" s="1">
        <v>0.21736111111111112</v>
      </c>
      <c r="AF26" s="1" t="s">
        <v>18</v>
      </c>
      <c r="AG26" s="1" t="s">
        <v>18</v>
      </c>
      <c r="AH26" s="1" t="s">
        <v>18</v>
      </c>
      <c r="AI26" s="1" t="s">
        <v>18</v>
      </c>
      <c r="AJ26" s="1" t="s">
        <v>18</v>
      </c>
      <c r="AK26" s="1" t="s">
        <v>18</v>
      </c>
      <c r="AL26" s="1" t="s">
        <v>18</v>
      </c>
      <c r="AM26" s="1" t="s">
        <v>18</v>
      </c>
    </row>
    <row r="27" spans="2:39">
      <c r="B27" s="8" t="s">
        <v>118</v>
      </c>
      <c r="C27" s="13">
        <v>0.21388888888888891</v>
      </c>
      <c r="D27" s="13">
        <v>0.2451388888888888</v>
      </c>
      <c r="E27" s="13">
        <v>0.32708333333333323</v>
      </c>
      <c r="F27" s="13">
        <v>0.37083333333333329</v>
      </c>
      <c r="G27" s="13">
        <v>0.41250000000000014</v>
      </c>
      <c r="H27" s="13">
        <v>0.45416666666666616</v>
      </c>
      <c r="I27" s="13">
        <v>0.49583333333333318</v>
      </c>
      <c r="J27" s="13">
        <v>0.5375000000000002</v>
      </c>
      <c r="K27" s="13">
        <v>0.57916666666666661</v>
      </c>
      <c r="L27" s="13">
        <v>0.6</v>
      </c>
      <c r="M27" s="13">
        <v>0.64166666666666661</v>
      </c>
      <c r="N27" s="13">
        <v>0.67291666666666661</v>
      </c>
      <c r="O27" s="13">
        <v>0.68333333333333324</v>
      </c>
      <c r="P27" s="13">
        <v>0.7895833333333333</v>
      </c>
      <c r="Q27" s="13">
        <v>0.83124999999999993</v>
      </c>
      <c r="R27" s="13">
        <v>0.87083333333333324</v>
      </c>
      <c r="S27" s="13">
        <v>0.95624999999999993</v>
      </c>
      <c r="T27" s="3">
        <v>0.21805555555555556</v>
      </c>
      <c r="U27" s="3">
        <v>0.26666666666666666</v>
      </c>
      <c r="V27" s="3">
        <v>0.34861111111111109</v>
      </c>
      <c r="W27" s="3">
        <v>0.43194444444444441</v>
      </c>
      <c r="X27" s="3">
        <v>0.51527777777777772</v>
      </c>
      <c r="Y27" s="3">
        <v>0.59861111111111109</v>
      </c>
      <c r="Z27" s="3">
        <v>0.68194444444444435</v>
      </c>
      <c r="AA27" s="3">
        <v>0.78611111111111098</v>
      </c>
      <c r="AB27" s="3">
        <v>0.82777777777777795</v>
      </c>
      <c r="AC27" s="3">
        <v>0.86944444444444402</v>
      </c>
      <c r="AD27" s="3">
        <v>0.95416666666666661</v>
      </c>
      <c r="AE27" s="2">
        <v>0.21805555555555556</v>
      </c>
      <c r="AF27" s="2">
        <v>0.34861111111111109</v>
      </c>
      <c r="AG27" s="2">
        <v>0.43194444444444441</v>
      </c>
      <c r="AH27" s="2">
        <v>0.51527777777777772</v>
      </c>
      <c r="AI27" s="2">
        <v>0.59861111111111109</v>
      </c>
      <c r="AJ27" s="2">
        <v>0.68194444444444435</v>
      </c>
      <c r="AK27" s="2">
        <v>0.78611111111111098</v>
      </c>
      <c r="AL27" s="2">
        <v>0.82777777777777795</v>
      </c>
      <c r="AM27" s="2">
        <v>0.86944444444444402</v>
      </c>
    </row>
    <row r="28" spans="2:39">
      <c r="B28" s="30" t="s">
        <v>119</v>
      </c>
      <c r="C28" s="1">
        <v>0.21458333333333335</v>
      </c>
      <c r="D28" s="1">
        <v>0.24583333333333324</v>
      </c>
      <c r="E28" s="1">
        <v>0.32777777777777767</v>
      </c>
      <c r="F28" s="1">
        <v>0.37152777777777773</v>
      </c>
      <c r="G28" s="1">
        <v>0.41319444444444459</v>
      </c>
      <c r="H28" s="1">
        <v>0.45486111111111061</v>
      </c>
      <c r="I28" s="1">
        <v>0.49652777777777762</v>
      </c>
      <c r="J28" s="1">
        <v>0.53819444444444464</v>
      </c>
      <c r="K28" s="1">
        <v>0.57986111111111105</v>
      </c>
      <c r="L28" s="1">
        <v>0.60069444444444442</v>
      </c>
      <c r="M28" s="1">
        <v>0.64236111111111105</v>
      </c>
      <c r="N28" s="1">
        <v>0.67361111111111116</v>
      </c>
      <c r="O28" s="1">
        <v>0.68402777777777768</v>
      </c>
      <c r="P28" s="1">
        <v>0.79027777777777775</v>
      </c>
      <c r="Q28" s="1">
        <v>0.83194444444444438</v>
      </c>
      <c r="R28" s="1">
        <v>0.87152777777777779</v>
      </c>
      <c r="S28" s="1">
        <v>0.95694444444444415</v>
      </c>
      <c r="T28" s="1">
        <v>0.21875</v>
      </c>
      <c r="U28" s="1">
        <v>0.26736111111111116</v>
      </c>
      <c r="V28" s="1">
        <v>0.34930555555555554</v>
      </c>
      <c r="W28" s="1">
        <v>0.43263888888888885</v>
      </c>
      <c r="X28" s="1">
        <v>0.51597222222222217</v>
      </c>
      <c r="Y28" s="1">
        <v>0.59930555555555554</v>
      </c>
      <c r="Z28" s="1">
        <v>0.6826388888888888</v>
      </c>
      <c r="AA28" s="1">
        <v>0.78680555555555554</v>
      </c>
      <c r="AB28" s="1">
        <v>0.82847222222222205</v>
      </c>
      <c r="AC28" s="1">
        <v>0.87013888888888902</v>
      </c>
      <c r="AD28" s="1">
        <v>0.95486111111111116</v>
      </c>
      <c r="AE28" s="1">
        <v>0.21875</v>
      </c>
      <c r="AF28" s="1">
        <v>0.34930555555555554</v>
      </c>
      <c r="AG28" s="1">
        <v>0.43263888888888885</v>
      </c>
      <c r="AH28" s="1">
        <v>0.51597222222222217</v>
      </c>
      <c r="AI28" s="1">
        <v>0.59930555555555554</v>
      </c>
      <c r="AJ28" s="1">
        <v>0.6826388888888888</v>
      </c>
      <c r="AK28" s="1">
        <v>0.78680555555555554</v>
      </c>
      <c r="AL28" s="1">
        <v>0.82847222222222205</v>
      </c>
      <c r="AM28" s="1">
        <v>0.87013888888888902</v>
      </c>
    </row>
    <row r="29" spans="2:39" hidden="1">
      <c r="B29" s="95"/>
      <c r="C29" s="95"/>
      <c r="D29" s="96"/>
      <c r="E29" s="96"/>
      <c r="F29" s="96"/>
      <c r="G29" s="97"/>
      <c r="H29" s="97"/>
      <c r="I29" s="97"/>
      <c r="J29" s="97"/>
      <c r="K29" s="97"/>
      <c r="L29" s="96"/>
      <c r="M29" s="96"/>
      <c r="N29" s="96"/>
      <c r="O29" s="96"/>
      <c r="P29" s="93"/>
    </row>
    <row r="30" spans="2:39" hidden="1">
      <c r="B30" s="95"/>
      <c r="C30" s="95"/>
      <c r="D30" s="95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5"/>
      <c r="P30" s="95"/>
    </row>
    <row r="31" spans="2:39" hidden="1">
      <c r="L31">
        <v>15</v>
      </c>
    </row>
    <row r="32" spans="2:39" hidden="1"/>
    <row r="33" spans="2:4" hidden="1">
      <c r="D33" s="81"/>
    </row>
    <row r="34" spans="2:4" hidden="1">
      <c r="D34" s="81"/>
    </row>
    <row r="35" spans="2:4" hidden="1"/>
    <row r="36" spans="2:4" hidden="1">
      <c r="B36" s="94" t="s">
        <v>243</v>
      </c>
      <c r="C36" s="94"/>
      <c r="D36" s="81"/>
    </row>
    <row r="37" spans="2:4" hidden="1">
      <c r="D37" s="81"/>
    </row>
    <row r="38" spans="2:4" hidden="1"/>
    <row r="39" spans="2:4" hidden="1"/>
    <row r="40" spans="2:4" hidden="1"/>
  </sheetData>
  <mergeCells count="1">
    <mergeCell ref="AE2:AM2"/>
  </mergeCell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D57FE-28BF-4A41-A700-FB97708235D4}">
  <sheetPr codeName="Munka7"/>
  <dimension ref="A1:AA23"/>
  <sheetViews>
    <sheetView zoomScale="70" zoomScaleNormal="85" workbookViewId="0">
      <selection activeCell="B12" sqref="B12"/>
    </sheetView>
  </sheetViews>
  <sheetFormatPr defaultRowHeight="15"/>
  <cols>
    <col min="1" max="1" width="12" bestFit="1" customWidth="1"/>
    <col min="2" max="2" width="38.85546875" bestFit="1" customWidth="1"/>
    <col min="3" max="27" width="6.7109375" customWidth="1"/>
  </cols>
  <sheetData>
    <row r="1" spans="1:27" ht="24">
      <c r="A1" s="12" t="s">
        <v>312</v>
      </c>
      <c r="B1" s="11" t="s">
        <v>245</v>
      </c>
      <c r="C1" s="10"/>
      <c r="D1" s="10"/>
      <c r="E1" s="10"/>
      <c r="F1" s="10"/>
      <c r="G1" s="10"/>
      <c r="H1" s="10"/>
    </row>
    <row r="2" spans="1:27" s="16" customFormat="1" ht="39.950000000000003" customHeight="1">
      <c r="B2" s="9" t="s">
        <v>2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99" t="s">
        <v>100</v>
      </c>
      <c r="P2" s="10"/>
      <c r="Q2" s="10"/>
      <c r="R2" s="10"/>
      <c r="S2" s="10"/>
      <c r="T2" s="10"/>
      <c r="U2" s="10"/>
      <c r="V2" s="10"/>
      <c r="W2" s="10"/>
      <c r="X2" s="9" t="s">
        <v>121</v>
      </c>
      <c r="Y2" s="20"/>
      <c r="Z2" s="20"/>
      <c r="AA2" s="20"/>
    </row>
    <row r="3" spans="1:27">
      <c r="B3" s="15"/>
      <c r="C3" s="132">
        <v>22</v>
      </c>
      <c r="D3" s="132">
        <v>22</v>
      </c>
      <c r="E3" s="132">
        <v>22</v>
      </c>
      <c r="F3" s="132">
        <v>22</v>
      </c>
      <c r="G3" s="132">
        <v>22</v>
      </c>
      <c r="H3" s="132">
        <v>22</v>
      </c>
      <c r="I3" s="132">
        <v>22</v>
      </c>
      <c r="J3" s="132">
        <v>22</v>
      </c>
      <c r="K3" s="132">
        <v>22</v>
      </c>
      <c r="L3" s="132">
        <v>22</v>
      </c>
      <c r="M3" s="132">
        <v>22</v>
      </c>
      <c r="N3" s="36" t="s">
        <v>102</v>
      </c>
      <c r="O3" s="36" t="s">
        <v>102</v>
      </c>
      <c r="P3" s="36" t="s">
        <v>102</v>
      </c>
      <c r="Q3" s="36" t="s">
        <v>102</v>
      </c>
      <c r="R3" s="36" t="s">
        <v>102</v>
      </c>
      <c r="S3" s="36" t="s">
        <v>102</v>
      </c>
      <c r="T3" s="36" t="s">
        <v>102</v>
      </c>
      <c r="U3" s="36" t="s">
        <v>102</v>
      </c>
      <c r="V3" s="36" t="s">
        <v>102</v>
      </c>
      <c r="W3" s="36" t="s">
        <v>102</v>
      </c>
      <c r="X3" s="36" t="s">
        <v>102</v>
      </c>
      <c r="Y3" s="36" t="s">
        <v>102</v>
      </c>
      <c r="Z3" s="36" t="s">
        <v>102</v>
      </c>
      <c r="AA3" s="36" t="s">
        <v>102</v>
      </c>
    </row>
    <row r="4" spans="1:27">
      <c r="B4" s="5" t="s">
        <v>119</v>
      </c>
      <c r="C4" s="13">
        <v>0.22569444444444445</v>
      </c>
      <c r="D4" s="13">
        <v>0.28819444444444448</v>
      </c>
      <c r="E4" s="13">
        <v>0.3298611111111111</v>
      </c>
      <c r="F4" s="13">
        <v>0.37152777777777773</v>
      </c>
      <c r="G4" s="13">
        <v>0.41319444444444398</v>
      </c>
      <c r="H4" s="13">
        <v>0.45486111111111099</v>
      </c>
      <c r="I4" s="13">
        <v>0.49652777777777801</v>
      </c>
      <c r="J4" s="13">
        <v>0.53819444444444398</v>
      </c>
      <c r="K4" s="13">
        <v>0.57986111111111105</v>
      </c>
      <c r="L4" s="104">
        <v>0.62152777777777801</v>
      </c>
      <c r="M4" s="104">
        <v>0.87152777777777779</v>
      </c>
      <c r="N4" s="13">
        <v>0.95694444444444449</v>
      </c>
      <c r="O4" s="3">
        <v>0.21875</v>
      </c>
      <c r="P4" s="3">
        <v>0.31597222222222221</v>
      </c>
      <c r="Q4" s="3">
        <v>0.39930555555555558</v>
      </c>
      <c r="R4" s="3">
        <v>0.4826388888888889</v>
      </c>
      <c r="S4" s="3">
        <v>0.56597222222222221</v>
      </c>
      <c r="T4" s="3">
        <v>0.64930555555555558</v>
      </c>
      <c r="U4" s="3">
        <v>0.87152777777777779</v>
      </c>
      <c r="V4" s="3">
        <v>0.89930555555555547</v>
      </c>
      <c r="W4" s="3">
        <v>0.95486111111111116</v>
      </c>
      <c r="X4" s="2">
        <v>0.21875</v>
      </c>
      <c r="Y4" s="2">
        <v>0.31597222222222221</v>
      </c>
      <c r="Z4" s="2">
        <v>0.87152777777777779</v>
      </c>
      <c r="AA4" s="2">
        <v>0.89930555555555547</v>
      </c>
    </row>
    <row r="5" spans="1:27">
      <c r="B5" s="7" t="s">
        <v>122</v>
      </c>
      <c r="C5" s="1">
        <v>0.22638888888888889</v>
      </c>
      <c r="D5" s="1">
        <v>0.28888888888888892</v>
      </c>
      <c r="E5" s="1">
        <v>0.33055555555555555</v>
      </c>
      <c r="F5" s="1">
        <v>0.37222222222222218</v>
      </c>
      <c r="G5" s="1">
        <v>0.41388888888888842</v>
      </c>
      <c r="H5" s="1">
        <v>0.45555555555555544</v>
      </c>
      <c r="I5" s="1">
        <v>0.49722222222222245</v>
      </c>
      <c r="J5" s="1">
        <v>0.53888888888888842</v>
      </c>
      <c r="K5" s="1">
        <v>0.58055555555555549</v>
      </c>
      <c r="L5" s="78">
        <v>0.62222222222222245</v>
      </c>
      <c r="M5" s="78">
        <v>0.87222222222222223</v>
      </c>
      <c r="N5" s="1">
        <v>0.95763888888888893</v>
      </c>
      <c r="O5" s="1">
        <v>0.21944444444444444</v>
      </c>
      <c r="P5" s="1">
        <v>0.31666666666666665</v>
      </c>
      <c r="Q5" s="1">
        <v>0.4</v>
      </c>
      <c r="R5" s="1">
        <v>0.48333333333333334</v>
      </c>
      <c r="S5" s="1">
        <v>0.56666666666666665</v>
      </c>
      <c r="T5" s="1">
        <v>0.65</v>
      </c>
      <c r="U5" s="1">
        <v>0.87222222222222223</v>
      </c>
      <c r="V5" s="1">
        <v>0.89999999999999991</v>
      </c>
      <c r="W5" s="1">
        <v>0.9555555555555556</v>
      </c>
      <c r="X5" s="1">
        <v>0.21944444444444444</v>
      </c>
      <c r="Y5" s="1">
        <v>0.31666666666666665</v>
      </c>
      <c r="Z5" s="1">
        <v>0.87222222222222223</v>
      </c>
      <c r="AA5" s="1">
        <v>0.89999999999999991</v>
      </c>
    </row>
    <row r="6" spans="1:27">
      <c r="B6" s="8" t="s">
        <v>117</v>
      </c>
      <c r="C6" s="13" t="s">
        <v>18</v>
      </c>
      <c r="D6" s="13" t="s">
        <v>18</v>
      </c>
      <c r="E6" s="13">
        <v>0.33194444444444443</v>
      </c>
      <c r="F6" s="13">
        <v>0.37361111111111106</v>
      </c>
      <c r="G6" s="13">
        <v>0.4152777777777773</v>
      </c>
      <c r="H6" s="13">
        <v>0.45694444444444432</v>
      </c>
      <c r="I6" s="13">
        <v>0.49861111111111134</v>
      </c>
      <c r="J6" s="13">
        <v>0.5402777777777773</v>
      </c>
      <c r="K6" s="13">
        <v>0.58194444444444438</v>
      </c>
      <c r="L6" s="104">
        <v>0.62361111111111134</v>
      </c>
      <c r="M6" s="104" t="s">
        <v>18</v>
      </c>
      <c r="N6" s="13" t="s">
        <v>18</v>
      </c>
      <c r="O6" s="3" t="s">
        <v>18</v>
      </c>
      <c r="P6" s="3" t="s">
        <v>18</v>
      </c>
      <c r="Q6" s="3">
        <v>0.40138888888888891</v>
      </c>
      <c r="R6" s="3">
        <v>0.48472222222222222</v>
      </c>
      <c r="S6" s="3">
        <v>0.56805555555555554</v>
      </c>
      <c r="T6" s="3">
        <v>0.65138888888888891</v>
      </c>
      <c r="U6" s="3">
        <v>0.87361111111111112</v>
      </c>
      <c r="V6" s="3" t="s">
        <v>18</v>
      </c>
      <c r="W6" s="3" t="s">
        <v>18</v>
      </c>
      <c r="X6" s="2" t="s">
        <v>18</v>
      </c>
      <c r="Y6" s="2" t="s">
        <v>18</v>
      </c>
      <c r="Z6" s="2">
        <v>0.87361111111111112</v>
      </c>
      <c r="AA6" s="2" t="s">
        <v>18</v>
      </c>
    </row>
    <row r="7" spans="1:27">
      <c r="B7" s="7" t="s">
        <v>116</v>
      </c>
      <c r="C7" s="1">
        <v>0.22708333333333333</v>
      </c>
      <c r="D7" s="1">
        <v>0.28958333333333336</v>
      </c>
      <c r="E7" s="1">
        <v>0.33263888888888887</v>
      </c>
      <c r="F7" s="1">
        <v>0.3743055555555555</v>
      </c>
      <c r="G7" s="1">
        <v>0.41597222222222174</v>
      </c>
      <c r="H7" s="1">
        <v>0.45763888888888876</v>
      </c>
      <c r="I7" s="1">
        <v>0.49930555555555578</v>
      </c>
      <c r="J7" s="1">
        <v>0.54097222222222174</v>
      </c>
      <c r="K7" s="1">
        <v>0.58263888888888882</v>
      </c>
      <c r="L7" s="78">
        <v>0.62430555555555578</v>
      </c>
      <c r="M7" s="78">
        <v>0.87291666666666667</v>
      </c>
      <c r="N7" s="1">
        <v>0.95833333333333337</v>
      </c>
      <c r="O7" s="1">
        <v>0.22013888888888888</v>
      </c>
      <c r="P7" s="1">
        <v>0.31736111111111109</v>
      </c>
      <c r="Q7" s="1">
        <v>0.40208333333333335</v>
      </c>
      <c r="R7" s="1">
        <v>0.48541666666666666</v>
      </c>
      <c r="S7" s="1">
        <v>0.56874999999999998</v>
      </c>
      <c r="T7" s="1">
        <v>0.65208333333333335</v>
      </c>
      <c r="U7" s="1">
        <v>0.87430555555555556</v>
      </c>
      <c r="V7" s="1">
        <v>0.90069444444444435</v>
      </c>
      <c r="W7" s="1">
        <v>0.95625000000000004</v>
      </c>
      <c r="X7" s="1">
        <v>0.22013888888888888</v>
      </c>
      <c r="Y7" s="1">
        <v>0.31736111111111109</v>
      </c>
      <c r="Z7" s="1">
        <v>0.87430555555555556</v>
      </c>
      <c r="AA7" s="1">
        <v>0.90069444444444435</v>
      </c>
    </row>
    <row r="8" spans="1:27">
      <c r="B8" s="8" t="s">
        <v>115</v>
      </c>
      <c r="C8" s="13">
        <v>0.22777777777777777</v>
      </c>
      <c r="D8" s="13">
        <v>0.2902777777777778</v>
      </c>
      <c r="E8" s="13">
        <v>0.33333333333333331</v>
      </c>
      <c r="F8" s="13">
        <v>0.37499999999999994</v>
      </c>
      <c r="G8" s="13">
        <v>0.41666666666666619</v>
      </c>
      <c r="H8" s="13">
        <v>0.4583333333333332</v>
      </c>
      <c r="I8" s="13">
        <v>0.50000000000000022</v>
      </c>
      <c r="J8" s="13">
        <v>0.54166666666666619</v>
      </c>
      <c r="K8" s="13">
        <v>0.58333333333333326</v>
      </c>
      <c r="L8" s="104">
        <v>0.62500000000000022</v>
      </c>
      <c r="M8" s="104">
        <v>0.87361111111111112</v>
      </c>
      <c r="N8" s="13">
        <v>0.95902777777777781</v>
      </c>
      <c r="O8" s="3">
        <v>0.22083333333333333</v>
      </c>
      <c r="P8" s="3">
        <v>0.31805555555555554</v>
      </c>
      <c r="Q8" s="3">
        <v>0.40277777777777779</v>
      </c>
      <c r="R8" s="3">
        <v>0.4861111111111111</v>
      </c>
      <c r="S8" s="3">
        <v>0.56944444444444442</v>
      </c>
      <c r="T8" s="3">
        <v>0.65277777777777779</v>
      </c>
      <c r="U8" s="3">
        <v>0.875</v>
      </c>
      <c r="V8" s="3">
        <v>0.9013888888888888</v>
      </c>
      <c r="W8" s="3">
        <v>0.95694444444444449</v>
      </c>
      <c r="X8" s="2">
        <v>0.22083333333333333</v>
      </c>
      <c r="Y8" s="2">
        <v>0.31805555555555554</v>
      </c>
      <c r="Z8" s="2">
        <v>0.875</v>
      </c>
      <c r="AA8" s="2">
        <v>0.9013888888888888</v>
      </c>
    </row>
    <row r="9" spans="1:27">
      <c r="B9" s="7" t="s">
        <v>114</v>
      </c>
      <c r="C9" s="1">
        <v>0.22916666666666666</v>
      </c>
      <c r="D9" s="1">
        <v>0.29166666666666669</v>
      </c>
      <c r="E9" s="1">
        <v>0.3347222222222222</v>
      </c>
      <c r="F9" s="1">
        <v>0.37638888888888883</v>
      </c>
      <c r="G9" s="1">
        <v>0.41805555555555507</v>
      </c>
      <c r="H9" s="1">
        <v>0.45972222222222209</v>
      </c>
      <c r="I9" s="1">
        <v>0.50138888888888911</v>
      </c>
      <c r="J9" s="1">
        <v>0.54305555555555507</v>
      </c>
      <c r="K9" s="1">
        <v>0.58472222222222214</v>
      </c>
      <c r="L9" s="78">
        <v>0.62638888888888911</v>
      </c>
      <c r="M9" s="78">
        <v>0.875</v>
      </c>
      <c r="N9" s="1">
        <v>0.96041666666666659</v>
      </c>
      <c r="O9" s="1">
        <v>0.22222222222222221</v>
      </c>
      <c r="P9" s="1">
        <v>0.31944444444444442</v>
      </c>
      <c r="Q9" s="1">
        <v>0.40416666666666667</v>
      </c>
      <c r="R9" s="1">
        <v>0.48749999999999999</v>
      </c>
      <c r="S9" s="1">
        <v>0.5708333333333333</v>
      </c>
      <c r="T9" s="1">
        <v>0.65416666666666667</v>
      </c>
      <c r="U9" s="1">
        <v>0.87638888888888888</v>
      </c>
      <c r="V9" s="1">
        <v>0.90277777777777768</v>
      </c>
      <c r="W9" s="1">
        <v>0.95833333333333337</v>
      </c>
      <c r="X9" s="1">
        <v>0.22222222222222221</v>
      </c>
      <c r="Y9" s="1">
        <v>0.31944444444444442</v>
      </c>
      <c r="Z9" s="1">
        <v>0.87638888888888888</v>
      </c>
      <c r="AA9" s="1">
        <v>0.90277777777777768</v>
      </c>
    </row>
    <row r="10" spans="1:27">
      <c r="B10" s="8" t="s">
        <v>113</v>
      </c>
      <c r="C10" s="13">
        <v>0.23055555555555554</v>
      </c>
      <c r="D10" s="13">
        <v>0.29305555555555557</v>
      </c>
      <c r="E10" s="13">
        <v>0.33611111111111108</v>
      </c>
      <c r="F10" s="13">
        <v>0.37777777777777771</v>
      </c>
      <c r="G10" s="13">
        <v>0.41944444444444395</v>
      </c>
      <c r="H10" s="13">
        <v>0.46111111111111097</v>
      </c>
      <c r="I10" s="13">
        <v>0.50277777777777799</v>
      </c>
      <c r="J10" s="13">
        <v>0.54444444444444395</v>
      </c>
      <c r="K10" s="13">
        <v>0.58611111111111103</v>
      </c>
      <c r="L10" s="104">
        <v>0.62777777777777799</v>
      </c>
      <c r="M10" s="104">
        <v>0.87638888888888888</v>
      </c>
      <c r="N10" s="13">
        <v>0.96180555555555547</v>
      </c>
      <c r="O10" s="3">
        <v>0.22361111111111109</v>
      </c>
      <c r="P10" s="3">
        <v>0.3208333333333333</v>
      </c>
      <c r="Q10" s="3">
        <v>0.40555555555555556</v>
      </c>
      <c r="R10" s="3">
        <v>0.48888888888888887</v>
      </c>
      <c r="S10" s="3">
        <v>0.57222222222222219</v>
      </c>
      <c r="T10" s="3">
        <v>0.65555555555555556</v>
      </c>
      <c r="U10" s="3">
        <v>0.87777777777777777</v>
      </c>
      <c r="V10" s="3">
        <v>0.90416666666666656</v>
      </c>
      <c r="W10" s="3">
        <v>0.95972222222222225</v>
      </c>
      <c r="X10" s="2">
        <v>0.22361111111111109</v>
      </c>
      <c r="Y10" s="2">
        <v>0.3208333333333333</v>
      </c>
      <c r="Z10" s="2">
        <v>0.87777777777777777</v>
      </c>
      <c r="AA10" s="2">
        <v>0.90416666666666656</v>
      </c>
    </row>
    <row r="11" spans="1:27">
      <c r="B11" s="7" t="s">
        <v>123</v>
      </c>
      <c r="C11" s="1">
        <v>0.23194444444444443</v>
      </c>
      <c r="D11" s="1">
        <v>0.29444444444444445</v>
      </c>
      <c r="E11" s="1">
        <v>0.33749999999999997</v>
      </c>
      <c r="F11" s="1">
        <v>0.3791666666666666</v>
      </c>
      <c r="G11" s="1">
        <v>0.42083333333333284</v>
      </c>
      <c r="H11" s="1">
        <v>0.46249999999999986</v>
      </c>
      <c r="I11" s="1">
        <v>0.50416666666666687</v>
      </c>
      <c r="J11" s="1">
        <v>0.54583333333333284</v>
      </c>
      <c r="K11" s="1">
        <v>0.58749999999999991</v>
      </c>
      <c r="L11" s="78">
        <v>0.62916666666666687</v>
      </c>
      <c r="M11" s="78">
        <v>0.87777777777777777</v>
      </c>
      <c r="N11" s="1">
        <v>0.96319444444444435</v>
      </c>
      <c r="O11" s="1">
        <v>0.22499999999999998</v>
      </c>
      <c r="P11" s="1">
        <v>0.32222222222222219</v>
      </c>
      <c r="Q11" s="1">
        <v>0.40694444444444444</v>
      </c>
      <c r="R11" s="1">
        <v>0.49027777777777776</v>
      </c>
      <c r="S11" s="1">
        <v>0.57361111111111107</v>
      </c>
      <c r="T11" s="1">
        <v>0.65694444444444444</v>
      </c>
      <c r="U11" s="1">
        <v>0.87916666666666665</v>
      </c>
      <c r="V11" s="1">
        <v>0.90555555555555545</v>
      </c>
      <c r="W11" s="1">
        <v>0.96111111111111114</v>
      </c>
      <c r="X11" s="1">
        <v>0.22499999999999998</v>
      </c>
      <c r="Y11" s="1">
        <v>0.32222222222222219</v>
      </c>
      <c r="Z11" s="1">
        <v>0.87916666666666665</v>
      </c>
      <c r="AA11" s="1">
        <v>0.90555555555555545</v>
      </c>
    </row>
    <row r="12" spans="1:27">
      <c r="B12" s="5" t="s">
        <v>40</v>
      </c>
      <c r="C12" s="13">
        <v>0.23263888888888887</v>
      </c>
      <c r="D12" s="13">
        <v>0.2951388888888889</v>
      </c>
      <c r="E12" s="13">
        <v>0.33888888888888885</v>
      </c>
      <c r="F12" s="13">
        <v>0.38055555555555548</v>
      </c>
      <c r="G12" s="13">
        <v>0.42222222222222172</v>
      </c>
      <c r="H12" s="13">
        <v>0.46388888888888874</v>
      </c>
      <c r="I12" s="13">
        <v>0.50555555555555576</v>
      </c>
      <c r="J12" s="13">
        <v>0.54722222222222172</v>
      </c>
      <c r="K12" s="13">
        <v>0.5888888888888888</v>
      </c>
      <c r="L12" s="104">
        <v>0.63055555555555576</v>
      </c>
      <c r="M12" s="104">
        <v>0.87916666666666665</v>
      </c>
      <c r="N12" s="13">
        <v>0.96388888888888891</v>
      </c>
      <c r="O12" s="3">
        <v>0.22569444444444445</v>
      </c>
      <c r="P12" s="3">
        <v>0.32291666666666663</v>
      </c>
      <c r="Q12" s="3">
        <v>0.40763888888888894</v>
      </c>
      <c r="R12" s="3">
        <v>0.49097222222222225</v>
      </c>
      <c r="S12" s="3">
        <v>0.57430555555555551</v>
      </c>
      <c r="T12" s="3">
        <v>0.65763888888888888</v>
      </c>
      <c r="U12" s="3">
        <v>0.87986111111111109</v>
      </c>
      <c r="V12" s="3">
        <v>0.90625</v>
      </c>
      <c r="W12" s="3">
        <v>0.96180555555555547</v>
      </c>
      <c r="X12" s="2">
        <v>0.22569444444444445</v>
      </c>
      <c r="Y12" s="2">
        <v>0.32291666666666663</v>
      </c>
      <c r="Z12" s="2">
        <v>0.87986111111111109</v>
      </c>
      <c r="AA12" s="2">
        <v>0.90625</v>
      </c>
    </row>
    <row r="13" spans="1:27">
      <c r="B13" s="7" t="s">
        <v>41</v>
      </c>
      <c r="C13" s="1">
        <v>0.23402777777777775</v>
      </c>
      <c r="D13" s="1">
        <v>0.29652777777777778</v>
      </c>
      <c r="E13" s="1">
        <v>0.34027777777777773</v>
      </c>
      <c r="F13" s="1">
        <v>0.38194444444444436</v>
      </c>
      <c r="G13" s="1">
        <v>0.42361111111111061</v>
      </c>
      <c r="H13" s="1">
        <v>0.46527777777777762</v>
      </c>
      <c r="I13" s="1">
        <v>0.50694444444444464</v>
      </c>
      <c r="J13" s="1">
        <v>0.54861111111111061</v>
      </c>
      <c r="K13" s="1">
        <v>0.59027777777777768</v>
      </c>
      <c r="L13" s="78">
        <v>0.63194444444444464</v>
      </c>
      <c r="M13" s="78">
        <v>0.88055555555555554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>
      <c r="B14" s="8" t="s">
        <v>42</v>
      </c>
      <c r="C14" s="13">
        <v>0.23541666666666664</v>
      </c>
      <c r="D14" s="13">
        <v>0.29791666666666666</v>
      </c>
      <c r="E14" s="13">
        <v>0.34166666666666662</v>
      </c>
      <c r="F14" s="13">
        <v>0.38333333333333325</v>
      </c>
      <c r="G14" s="13">
        <v>0.42499999999999949</v>
      </c>
      <c r="H14" s="13">
        <v>0.46666666666666651</v>
      </c>
      <c r="I14" s="13">
        <v>0.50833333333333353</v>
      </c>
      <c r="J14" s="13">
        <v>0.54999999999999949</v>
      </c>
      <c r="K14" s="13">
        <v>0.59166666666666656</v>
      </c>
      <c r="L14" s="104">
        <v>0.63333333333333353</v>
      </c>
      <c r="M14" s="104">
        <v>0.88194444444444442</v>
      </c>
      <c r="N14" s="13"/>
      <c r="O14" s="3"/>
      <c r="P14" s="3"/>
      <c r="Q14" s="3"/>
      <c r="R14" s="3"/>
      <c r="S14" s="3"/>
      <c r="T14" s="3"/>
      <c r="U14" s="3"/>
      <c r="V14" s="3"/>
      <c r="W14" s="3"/>
      <c r="X14" s="2"/>
      <c r="Y14" s="2"/>
      <c r="Z14" s="2"/>
      <c r="AA14" s="2"/>
    </row>
    <row r="15" spans="1:27">
      <c r="B15" s="7" t="s">
        <v>43</v>
      </c>
      <c r="C15" s="1">
        <v>0.23611111111111108</v>
      </c>
      <c r="D15" s="1">
        <v>0.2986111111111111</v>
      </c>
      <c r="E15" s="1">
        <v>0.34236111111111106</v>
      </c>
      <c r="F15" s="1">
        <v>0.38402777777777769</v>
      </c>
      <c r="G15" s="1">
        <v>0.42569444444444393</v>
      </c>
      <c r="H15" s="1">
        <v>0.46736111111111095</v>
      </c>
      <c r="I15" s="1">
        <v>0.50902777777777797</v>
      </c>
      <c r="J15" s="1">
        <v>0.55069444444444393</v>
      </c>
      <c r="K15" s="1">
        <v>0.59236111111111101</v>
      </c>
      <c r="L15" s="78">
        <v>0.63402777777777797</v>
      </c>
      <c r="M15" s="78">
        <v>0.88263888888888886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>
      <c r="B16" s="8" t="s">
        <v>299</v>
      </c>
      <c r="C16" s="13">
        <v>0.23680555555555552</v>
      </c>
      <c r="D16" s="13">
        <v>0.29930555555555555</v>
      </c>
      <c r="E16" s="13">
        <v>0.3430555555555555</v>
      </c>
      <c r="F16" s="13">
        <v>0.38472222222222213</v>
      </c>
      <c r="G16" s="13">
        <v>0.42638888888888837</v>
      </c>
      <c r="H16" s="13">
        <v>0.46805555555555539</v>
      </c>
      <c r="I16" s="13">
        <v>0.50972222222222241</v>
      </c>
      <c r="J16" s="13">
        <v>0.55138888888888837</v>
      </c>
      <c r="K16" s="13">
        <v>0.59305555555555545</v>
      </c>
      <c r="L16" s="104">
        <v>0.63472222222222241</v>
      </c>
      <c r="M16" s="104">
        <v>0.8833333333333333</v>
      </c>
      <c r="N16" s="13"/>
      <c r="O16" s="3"/>
      <c r="P16" s="3"/>
      <c r="Q16" s="3"/>
      <c r="R16" s="3"/>
      <c r="S16" s="3"/>
      <c r="T16" s="3"/>
      <c r="U16" s="3"/>
      <c r="V16" s="3"/>
      <c r="W16" s="3"/>
      <c r="X16" s="2"/>
      <c r="Y16" s="2"/>
      <c r="Z16" s="2"/>
      <c r="AA16" s="2"/>
    </row>
    <row r="17" spans="2:27">
      <c r="B17" s="7" t="s">
        <v>110</v>
      </c>
      <c r="C17" s="1">
        <v>0.23749999999999996</v>
      </c>
      <c r="D17" s="1">
        <v>0.3</v>
      </c>
      <c r="E17" s="1">
        <v>0.34374999999999994</v>
      </c>
      <c r="F17" s="1">
        <v>0.38541666666666657</v>
      </c>
      <c r="G17" s="1">
        <v>0.42708333333333282</v>
      </c>
      <c r="H17" s="1">
        <v>0.46874999999999983</v>
      </c>
      <c r="I17" s="1">
        <v>0.51041666666666685</v>
      </c>
      <c r="J17" s="1">
        <v>0.55208333333333282</v>
      </c>
      <c r="K17" s="1">
        <v>0.59374999999999989</v>
      </c>
      <c r="L17" s="78">
        <v>0.63541666666666685</v>
      </c>
      <c r="M17" s="78">
        <v>0.88402777777777775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2:27">
      <c r="B18" s="8" t="s">
        <v>215</v>
      </c>
      <c r="C18" s="13">
        <v>0.2381944444444444</v>
      </c>
      <c r="D18" s="13">
        <v>0.30069444444444443</v>
      </c>
      <c r="E18" s="13">
        <v>0.34444444444444439</v>
      </c>
      <c r="F18" s="13">
        <v>0.38611111111111102</v>
      </c>
      <c r="G18" s="13">
        <v>0.42777777777777726</v>
      </c>
      <c r="H18" s="13">
        <v>0.46944444444444428</v>
      </c>
      <c r="I18" s="13">
        <v>0.51111111111111129</v>
      </c>
      <c r="J18" s="13">
        <v>0.55277777777777726</v>
      </c>
      <c r="K18" s="13">
        <v>0.59444444444444433</v>
      </c>
      <c r="L18" s="104">
        <v>0.63611111111111129</v>
      </c>
      <c r="M18" s="104">
        <v>0.88472222222222219</v>
      </c>
      <c r="N18" s="13"/>
      <c r="O18" s="3"/>
      <c r="P18" s="3"/>
      <c r="Q18" s="3"/>
      <c r="R18" s="3"/>
      <c r="S18" s="3"/>
      <c r="T18" s="3"/>
      <c r="U18" s="3"/>
      <c r="V18" s="3"/>
      <c r="W18" s="3"/>
      <c r="X18" s="2"/>
      <c r="Y18" s="2"/>
      <c r="Z18" s="2"/>
      <c r="AA18" s="2"/>
    </row>
    <row r="19" spans="2:27">
      <c r="B19" s="7" t="s">
        <v>214</v>
      </c>
      <c r="C19" s="1">
        <v>0.23888888888888885</v>
      </c>
      <c r="D19" s="1">
        <v>0.30138888888888887</v>
      </c>
      <c r="E19" s="1">
        <v>0.34513888888888883</v>
      </c>
      <c r="F19" s="1">
        <v>0.38680555555555546</v>
      </c>
      <c r="G19" s="1">
        <v>0.4284722222222217</v>
      </c>
      <c r="H19" s="1">
        <v>0.47013888888888872</v>
      </c>
      <c r="I19" s="1">
        <v>0.51180555555555574</v>
      </c>
      <c r="J19" s="1">
        <v>0.5534722222222217</v>
      </c>
      <c r="K19" s="1">
        <v>0.59513888888888877</v>
      </c>
      <c r="L19" s="78">
        <v>0.63680555555555574</v>
      </c>
      <c r="M19" s="78">
        <v>0.88541666666666663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2:27">
      <c r="B20" s="8" t="s">
        <v>246</v>
      </c>
      <c r="C20" s="13">
        <v>0.23958333333333329</v>
      </c>
      <c r="D20" s="13">
        <v>0.30208333333333331</v>
      </c>
      <c r="E20" s="13">
        <v>0.34583333333333327</v>
      </c>
      <c r="F20" s="13">
        <v>0.3874999999999999</v>
      </c>
      <c r="G20" s="13">
        <v>0.42916666666666614</v>
      </c>
      <c r="H20" s="13">
        <v>0.47083333333333316</v>
      </c>
      <c r="I20" s="13">
        <v>0.51250000000000018</v>
      </c>
      <c r="J20" s="13">
        <v>0.55416666666666614</v>
      </c>
      <c r="K20" s="13">
        <v>0.59583333333333321</v>
      </c>
      <c r="L20" s="104">
        <v>0.63750000000000018</v>
      </c>
      <c r="M20" s="104">
        <v>0.88611111111111107</v>
      </c>
      <c r="N20" s="13"/>
      <c r="O20" s="3"/>
      <c r="P20" s="3"/>
      <c r="Q20" s="3"/>
      <c r="R20" s="3"/>
      <c r="S20" s="3"/>
      <c r="T20" s="3"/>
      <c r="U20" s="3"/>
      <c r="V20" s="3"/>
      <c r="W20" s="3"/>
      <c r="X20" s="2"/>
      <c r="Y20" s="2"/>
      <c r="Z20" s="2"/>
      <c r="AA20" s="2"/>
    </row>
    <row r="21" spans="2:27">
      <c r="B21" s="7" t="s">
        <v>107</v>
      </c>
      <c r="C21" s="1">
        <v>0.24027777777777773</v>
      </c>
      <c r="D21" s="1">
        <v>0.30277777777777776</v>
      </c>
      <c r="E21" s="1">
        <v>0.34652777777777771</v>
      </c>
      <c r="F21" s="1">
        <v>0.38819444444444434</v>
      </c>
      <c r="G21" s="1">
        <v>0.42986111111111058</v>
      </c>
      <c r="H21" s="1">
        <v>0.4715277777777776</v>
      </c>
      <c r="I21" s="1">
        <v>0.51319444444444462</v>
      </c>
      <c r="J21" s="1">
        <v>0.55486111111111058</v>
      </c>
      <c r="K21" s="1">
        <v>0.59652777777777766</v>
      </c>
      <c r="L21" s="78">
        <v>0.63819444444444462</v>
      </c>
      <c r="M21" s="78">
        <v>0.88680555555555551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2:27">
      <c r="B22" s="8" t="s">
        <v>196</v>
      </c>
      <c r="C22" s="13">
        <v>0.24097222222222217</v>
      </c>
      <c r="D22" s="13">
        <v>0.3034722222222222</v>
      </c>
      <c r="E22" s="13">
        <v>0.34722222222222215</v>
      </c>
      <c r="F22" s="13">
        <v>0.38888888888888878</v>
      </c>
      <c r="G22" s="13">
        <v>0.43055555555555503</v>
      </c>
      <c r="H22" s="13">
        <v>0.47222222222222204</v>
      </c>
      <c r="I22" s="13">
        <v>0.51388888888888906</v>
      </c>
      <c r="J22" s="13">
        <v>0.55555555555555503</v>
      </c>
      <c r="K22" s="13">
        <v>0.5972222222222221</v>
      </c>
      <c r="L22" s="104">
        <v>0.63888888888888906</v>
      </c>
      <c r="M22" s="104">
        <v>0.88749999999999996</v>
      </c>
      <c r="N22" s="13"/>
      <c r="O22" s="3"/>
      <c r="P22" s="3"/>
      <c r="Q22" s="3"/>
      <c r="R22" s="3"/>
      <c r="S22" s="3"/>
      <c r="T22" s="3"/>
      <c r="U22" s="3"/>
      <c r="V22" s="3"/>
      <c r="W22" s="3"/>
      <c r="X22" s="2"/>
      <c r="Y22" s="2"/>
      <c r="Z22" s="2"/>
      <c r="AA22" s="2"/>
    </row>
    <row r="23" spans="2:27">
      <c r="B23" s="30" t="s">
        <v>223</v>
      </c>
      <c r="C23" s="1">
        <v>0.24236111111111105</v>
      </c>
      <c r="D23" s="1">
        <v>0.30486111111111108</v>
      </c>
      <c r="E23" s="1">
        <v>0.34861111111111104</v>
      </c>
      <c r="F23" s="1">
        <v>0.39027777777777767</v>
      </c>
      <c r="G23" s="1">
        <v>0.43194444444444391</v>
      </c>
      <c r="H23" s="1">
        <v>0.47361111111111093</v>
      </c>
      <c r="I23" s="1">
        <v>0.51527777777777795</v>
      </c>
      <c r="J23" s="1">
        <v>0.55694444444444391</v>
      </c>
      <c r="K23" s="1">
        <v>0.59861111111111098</v>
      </c>
      <c r="L23" s="78">
        <v>0.64027777777777795</v>
      </c>
      <c r="M23" s="78">
        <v>0.88888888888888884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0957C-A8DB-49E7-AE19-B84A057A112D}">
  <sheetPr codeName="Munka10">
    <tabColor rgb="FFFFC000"/>
  </sheetPr>
  <dimension ref="A1:BE47"/>
  <sheetViews>
    <sheetView zoomScale="70" zoomScaleNormal="70" workbookViewId="0">
      <selection activeCell="B33" sqref="B33"/>
    </sheetView>
  </sheetViews>
  <sheetFormatPr defaultRowHeight="15"/>
  <cols>
    <col min="1" max="1" width="21" bestFit="1" customWidth="1"/>
    <col min="2" max="2" width="38.85546875" customWidth="1"/>
    <col min="3" max="5" width="6.7109375" customWidth="1"/>
    <col min="6" max="6" width="6.7109375" style="31" customWidth="1"/>
    <col min="7" max="12" width="6.7109375" customWidth="1"/>
    <col min="13" max="13" width="7.5703125" bestFit="1" customWidth="1"/>
    <col min="14" max="57" width="6.7109375" customWidth="1"/>
  </cols>
  <sheetData>
    <row r="1" spans="1:57" ht="24">
      <c r="A1" s="12" t="s">
        <v>310</v>
      </c>
      <c r="B1" s="11" t="s">
        <v>235</v>
      </c>
      <c r="C1" s="10"/>
      <c r="D1" s="10"/>
      <c r="E1" s="10"/>
      <c r="F1" s="120"/>
      <c r="G1" s="10"/>
      <c r="H1" s="10"/>
      <c r="I1" s="10"/>
      <c r="J1" s="10"/>
      <c r="K1" s="10"/>
      <c r="L1" s="10"/>
      <c r="M1" s="10"/>
      <c r="N1" s="10"/>
    </row>
    <row r="2" spans="1:57" s="16" customFormat="1" ht="20.100000000000001" customHeight="1">
      <c r="B2" s="9" t="s">
        <v>2</v>
      </c>
      <c r="C2" s="166" t="s">
        <v>3</v>
      </c>
      <c r="D2" s="167"/>
      <c r="E2" s="20"/>
      <c r="F2" s="20"/>
      <c r="G2" s="224"/>
      <c r="H2" s="224"/>
      <c r="I2" s="224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99" t="s">
        <v>100</v>
      </c>
      <c r="AA2" s="20"/>
      <c r="AB2" s="20"/>
      <c r="AC2" s="10"/>
      <c r="AD2" s="10"/>
      <c r="AE2" s="17"/>
      <c r="AF2" s="17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9" t="s">
        <v>121</v>
      </c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</row>
    <row r="3" spans="1:57">
      <c r="B3" s="15"/>
      <c r="C3" s="207">
        <v>12</v>
      </c>
      <c r="D3" s="208">
        <v>12</v>
      </c>
      <c r="E3" s="65">
        <v>12</v>
      </c>
      <c r="F3" s="65">
        <v>12</v>
      </c>
      <c r="G3" s="225">
        <v>12</v>
      </c>
      <c r="H3" s="225">
        <v>12</v>
      </c>
      <c r="I3" s="225">
        <v>12</v>
      </c>
      <c r="J3" s="134" t="s">
        <v>244</v>
      </c>
      <c r="K3" s="134" t="s">
        <v>244</v>
      </c>
      <c r="L3" s="134" t="s">
        <v>244</v>
      </c>
      <c r="M3" s="134" t="s">
        <v>244</v>
      </c>
      <c r="N3" s="134" t="s">
        <v>244</v>
      </c>
      <c r="O3" s="134" t="s">
        <v>244</v>
      </c>
      <c r="P3" s="134" t="s">
        <v>244</v>
      </c>
      <c r="Q3" s="65">
        <v>12</v>
      </c>
      <c r="R3" s="65">
        <v>12</v>
      </c>
      <c r="S3" s="65">
        <v>12</v>
      </c>
      <c r="T3" s="65">
        <v>12</v>
      </c>
      <c r="U3" s="75" t="s">
        <v>236</v>
      </c>
      <c r="V3" s="75" t="s">
        <v>236</v>
      </c>
      <c r="W3" s="75" t="s">
        <v>236</v>
      </c>
      <c r="X3" s="65">
        <v>12</v>
      </c>
      <c r="Y3" s="75" t="s">
        <v>236</v>
      </c>
      <c r="Z3" s="75" t="s">
        <v>236</v>
      </c>
      <c r="AA3" s="75" t="s">
        <v>236</v>
      </c>
      <c r="AB3" s="65">
        <v>12</v>
      </c>
      <c r="AC3" s="75" t="s">
        <v>236</v>
      </c>
      <c r="AD3" s="65">
        <v>12</v>
      </c>
      <c r="AE3" s="75" t="s">
        <v>236</v>
      </c>
      <c r="AF3" s="65">
        <v>12</v>
      </c>
      <c r="AG3" s="75" t="s">
        <v>236</v>
      </c>
      <c r="AH3" s="65">
        <v>12</v>
      </c>
      <c r="AI3" s="75" t="s">
        <v>236</v>
      </c>
      <c r="AJ3" s="65">
        <v>12</v>
      </c>
      <c r="AK3" s="75" t="s">
        <v>236</v>
      </c>
      <c r="AL3" s="65">
        <v>12</v>
      </c>
      <c r="AM3" s="75" t="s">
        <v>236</v>
      </c>
      <c r="AN3" s="75" t="s">
        <v>236</v>
      </c>
      <c r="AO3" s="65">
        <v>12</v>
      </c>
      <c r="AP3" s="75" t="s">
        <v>236</v>
      </c>
      <c r="AQ3" s="75" t="s">
        <v>236</v>
      </c>
      <c r="AR3" s="65">
        <v>12</v>
      </c>
      <c r="AS3" s="75" t="s">
        <v>236</v>
      </c>
      <c r="AT3" s="75" t="s">
        <v>236</v>
      </c>
      <c r="AU3" s="75" t="s">
        <v>236</v>
      </c>
      <c r="AV3" s="75" t="s">
        <v>236</v>
      </c>
      <c r="AW3" s="75" t="s">
        <v>236</v>
      </c>
      <c r="AX3" s="75" t="s">
        <v>236</v>
      </c>
      <c r="AY3" s="75" t="s">
        <v>236</v>
      </c>
      <c r="AZ3" s="75" t="s">
        <v>236</v>
      </c>
      <c r="BA3" s="65">
        <v>12</v>
      </c>
      <c r="BB3" s="75" t="s">
        <v>236</v>
      </c>
      <c r="BC3" s="75" t="s">
        <v>236</v>
      </c>
      <c r="BD3" s="65">
        <v>12</v>
      </c>
      <c r="BE3" s="75" t="s">
        <v>236</v>
      </c>
    </row>
    <row r="4" spans="1:57">
      <c r="B4" s="15"/>
      <c r="C4" s="207"/>
      <c r="D4" s="208"/>
      <c r="E4" s="65"/>
      <c r="F4" s="65"/>
      <c r="G4" s="226" t="s">
        <v>6</v>
      </c>
      <c r="H4" s="226" t="s">
        <v>7</v>
      </c>
      <c r="I4" s="226" t="s">
        <v>7</v>
      </c>
      <c r="J4" s="134"/>
      <c r="K4" s="134"/>
      <c r="L4" s="134"/>
      <c r="M4" s="134"/>
      <c r="N4" s="134"/>
      <c r="O4" s="134"/>
      <c r="P4" s="134"/>
      <c r="Q4" s="65"/>
      <c r="R4" s="65"/>
      <c r="S4" s="65"/>
      <c r="T4" s="65"/>
      <c r="U4" s="75"/>
      <c r="V4" s="75"/>
      <c r="W4" s="75"/>
      <c r="X4" s="65"/>
      <c r="Y4" s="75"/>
      <c r="Z4" s="75"/>
      <c r="AA4" s="75"/>
      <c r="AB4" s="65"/>
      <c r="AC4" s="75"/>
      <c r="AD4" s="65"/>
      <c r="AE4" s="75"/>
      <c r="AF4" s="65"/>
      <c r="AG4" s="75"/>
      <c r="AH4" s="65"/>
      <c r="AI4" s="75"/>
      <c r="AJ4" s="65"/>
      <c r="AK4" s="75"/>
      <c r="AL4" s="65"/>
      <c r="AM4" s="75"/>
      <c r="AN4" s="75"/>
      <c r="AO4" s="65"/>
      <c r="AP4" s="75"/>
      <c r="AQ4" s="75"/>
      <c r="AR4" s="65"/>
      <c r="AS4" s="75"/>
      <c r="AT4" s="75"/>
      <c r="AU4" s="75"/>
      <c r="AV4" s="75"/>
      <c r="AW4" s="75"/>
      <c r="AX4" s="75"/>
      <c r="AY4" s="75"/>
      <c r="AZ4" s="75"/>
      <c r="BA4" s="65"/>
      <c r="BB4" s="75"/>
      <c r="BC4" s="75"/>
      <c r="BD4" s="65"/>
      <c r="BE4" s="222"/>
    </row>
    <row r="5" spans="1:57">
      <c r="B5" s="5" t="s">
        <v>237</v>
      </c>
      <c r="C5" s="13">
        <v>0.20138888888888887</v>
      </c>
      <c r="D5" s="13">
        <v>0.20486111111111113</v>
      </c>
      <c r="E5" s="13">
        <v>0.24305555555555555</v>
      </c>
      <c r="F5" s="104"/>
      <c r="G5" s="13">
        <v>0.27777777777777779</v>
      </c>
      <c r="H5" s="13">
        <f t="shared" ref="H5:H31" si="0">G5+5/1440</f>
        <v>0.28125</v>
      </c>
      <c r="I5" s="13"/>
      <c r="J5" s="13">
        <v>0.29166666666666669</v>
      </c>
      <c r="K5" s="13">
        <v>0.33333333333333331</v>
      </c>
      <c r="L5" s="13">
        <v>0.375</v>
      </c>
      <c r="M5" s="13">
        <v>0.41666666666666702</v>
      </c>
      <c r="N5" s="13">
        <v>0.45833333333333298</v>
      </c>
      <c r="O5" s="13">
        <v>0.5</v>
      </c>
      <c r="P5" s="13">
        <v>0.54166666666666663</v>
      </c>
      <c r="Q5" s="13">
        <v>0.6</v>
      </c>
      <c r="R5" s="13">
        <v>0.64166666666666672</v>
      </c>
      <c r="S5" s="13">
        <v>0.68333333333333324</v>
      </c>
      <c r="T5" s="13">
        <v>0.72499999999999998</v>
      </c>
      <c r="U5" s="13">
        <v>0.73749999999999993</v>
      </c>
      <c r="V5" s="13">
        <v>0.77916666666666667</v>
      </c>
      <c r="W5" s="13">
        <v>0.82083333333333297</v>
      </c>
      <c r="X5" s="13">
        <v>0.87847222222222221</v>
      </c>
      <c r="Y5" s="13">
        <v>0.95833333333333337</v>
      </c>
      <c r="Z5" s="3">
        <v>0.20972222222222223</v>
      </c>
      <c r="AA5" s="3"/>
      <c r="AB5" s="3">
        <v>0.29305555555555557</v>
      </c>
      <c r="AC5" s="3">
        <v>0.3347222222222222</v>
      </c>
      <c r="AD5" s="3">
        <v>0.37638888888888888</v>
      </c>
      <c r="AE5" s="3">
        <v>0.41805555555555557</v>
      </c>
      <c r="AF5" s="3">
        <v>0.45972222222222198</v>
      </c>
      <c r="AG5" s="3">
        <v>0.501388888888888</v>
      </c>
      <c r="AH5" s="3">
        <v>0.54305555555555496</v>
      </c>
      <c r="AI5" s="3">
        <v>0.58472222222222225</v>
      </c>
      <c r="AJ5" s="3">
        <v>0.62638888888888888</v>
      </c>
      <c r="AK5" s="3">
        <v>0.68194444444444446</v>
      </c>
      <c r="AL5" s="3">
        <v>0.72361111111111109</v>
      </c>
      <c r="AM5" s="3">
        <v>0.78611111111111109</v>
      </c>
      <c r="AN5" s="3">
        <v>0.82777777777777783</v>
      </c>
      <c r="AO5" s="3">
        <v>0.87638888888888899</v>
      </c>
      <c r="AP5" s="3">
        <v>0.95833333333333337</v>
      </c>
      <c r="AQ5" s="2">
        <v>0.20972222222222223</v>
      </c>
      <c r="AR5" s="2">
        <v>0.29305555555555557</v>
      </c>
      <c r="AS5" s="2">
        <v>0.3347222222222222</v>
      </c>
      <c r="AT5" s="2">
        <v>0.37638888888888888</v>
      </c>
      <c r="AU5" s="2">
        <v>0.41805555555555557</v>
      </c>
      <c r="AV5" s="2">
        <v>0.45972222222222198</v>
      </c>
      <c r="AW5" s="2">
        <v>0.54305555555555496</v>
      </c>
      <c r="AX5" s="2">
        <v>0.58472222222222225</v>
      </c>
      <c r="AY5" s="2">
        <v>0.62638888888888888</v>
      </c>
      <c r="AZ5" s="2">
        <v>0.68194444444444446</v>
      </c>
      <c r="BA5" s="2">
        <v>0.72361111111111109</v>
      </c>
      <c r="BB5" s="2">
        <v>0.78611111111111109</v>
      </c>
      <c r="BC5" s="2">
        <v>0.82777777777777783</v>
      </c>
      <c r="BD5" s="2">
        <v>0.87638888888888899</v>
      </c>
      <c r="BE5" s="117">
        <v>0.95833333333333337</v>
      </c>
    </row>
    <row r="6" spans="1:57">
      <c r="B6" s="7" t="s">
        <v>238</v>
      </c>
      <c r="C6" s="1">
        <v>0.20208333333333331</v>
      </c>
      <c r="D6" s="1">
        <v>0.20555555555555557</v>
      </c>
      <c r="E6" s="1">
        <v>0.24374999999999999</v>
      </c>
      <c r="F6" s="78"/>
      <c r="G6" s="1">
        <v>0.27847222222222223</v>
      </c>
      <c r="H6" s="1">
        <f t="shared" si="0"/>
        <v>0.28194444444444444</v>
      </c>
      <c r="I6" s="1"/>
      <c r="J6" s="1">
        <v>0.29236111111111113</v>
      </c>
      <c r="K6" s="1">
        <v>0.33402777777777776</v>
      </c>
      <c r="L6" s="1">
        <v>0.37569444444444444</v>
      </c>
      <c r="M6" s="1">
        <v>0.41736111111111146</v>
      </c>
      <c r="N6" s="1">
        <v>0.45902777777777742</v>
      </c>
      <c r="O6" s="1">
        <v>0.50069444444444444</v>
      </c>
      <c r="P6" s="1">
        <v>0.54236111111111107</v>
      </c>
      <c r="Q6" s="1">
        <v>0.60069444444444442</v>
      </c>
      <c r="R6" s="1">
        <v>0.64236111111111116</v>
      </c>
      <c r="S6" s="1">
        <v>0.68402777777777768</v>
      </c>
      <c r="T6" s="1">
        <v>0.72569444444444442</v>
      </c>
      <c r="U6" s="1">
        <v>0.73819444444444438</v>
      </c>
      <c r="V6" s="1">
        <v>0.77986111111111112</v>
      </c>
      <c r="W6" s="1">
        <v>0.82152777777777741</v>
      </c>
      <c r="X6" s="1">
        <v>0.87916666666666665</v>
      </c>
      <c r="Y6" s="1">
        <v>0.95902777777777781</v>
      </c>
      <c r="Z6" s="1">
        <v>0.21041666666666667</v>
      </c>
      <c r="AA6" s="1"/>
      <c r="AB6" s="1">
        <v>0.29375000000000001</v>
      </c>
      <c r="AC6" s="1">
        <v>0.33541666666666664</v>
      </c>
      <c r="AD6" s="1">
        <v>0.37708333333333333</v>
      </c>
      <c r="AE6" s="1">
        <v>0.41875000000000001</v>
      </c>
      <c r="AF6" s="1">
        <v>0.46041666666666642</v>
      </c>
      <c r="AG6" s="1">
        <v>0.50208333333333244</v>
      </c>
      <c r="AH6" s="1">
        <v>0.5437499999999994</v>
      </c>
      <c r="AI6" s="1">
        <v>0.5854166666666667</v>
      </c>
      <c r="AJ6" s="1">
        <v>0.62708333333333333</v>
      </c>
      <c r="AK6" s="1">
        <v>0.68263888888888891</v>
      </c>
      <c r="AL6" s="1">
        <v>0.72430555555555554</v>
      </c>
      <c r="AM6" s="1">
        <v>0.78680555555555554</v>
      </c>
      <c r="AN6" s="1">
        <v>0.82847222222222228</v>
      </c>
      <c r="AO6" s="1">
        <v>0.87708333333333344</v>
      </c>
      <c r="AP6" s="1">
        <v>0.95902777777777781</v>
      </c>
      <c r="AQ6" s="1">
        <v>0.21041666666666667</v>
      </c>
      <c r="AR6" s="1">
        <v>0.29375000000000001</v>
      </c>
      <c r="AS6" s="1">
        <v>0.33541666666666664</v>
      </c>
      <c r="AT6" s="1">
        <v>0.37708333333333333</v>
      </c>
      <c r="AU6" s="1">
        <v>0.41875000000000001</v>
      </c>
      <c r="AV6" s="1">
        <v>0.46041666666666642</v>
      </c>
      <c r="AW6" s="1">
        <v>0.5437499999999994</v>
      </c>
      <c r="AX6" s="1">
        <v>0.5854166666666667</v>
      </c>
      <c r="AY6" s="1">
        <v>0.62708333333333333</v>
      </c>
      <c r="AZ6" s="1">
        <v>0.68263888888888891</v>
      </c>
      <c r="BA6" s="1">
        <v>0.72430555555555554</v>
      </c>
      <c r="BB6" s="1">
        <v>0.78680555555555554</v>
      </c>
      <c r="BC6" s="1">
        <v>0.82847222222222228</v>
      </c>
      <c r="BD6" s="1">
        <v>0.87708333333333344</v>
      </c>
      <c r="BE6" s="118">
        <v>0.95902777777777781</v>
      </c>
    </row>
    <row r="7" spans="1:57">
      <c r="B7" s="8" t="s">
        <v>239</v>
      </c>
      <c r="C7" s="13">
        <v>0.20277777777777775</v>
      </c>
      <c r="D7" s="13">
        <v>0.20625000000000002</v>
      </c>
      <c r="E7" s="13">
        <v>0.24444444444444444</v>
      </c>
      <c r="F7" s="104"/>
      <c r="G7" s="13">
        <v>0.27916666666666667</v>
      </c>
      <c r="H7" s="13">
        <f t="shared" si="0"/>
        <v>0.28263888888888888</v>
      </c>
      <c r="I7" s="13"/>
      <c r="J7" s="13">
        <v>0.29305555555555557</v>
      </c>
      <c r="K7" s="13">
        <v>0.3347222222222222</v>
      </c>
      <c r="L7" s="13">
        <v>0.37638888888888888</v>
      </c>
      <c r="M7" s="13">
        <v>0.4180555555555559</v>
      </c>
      <c r="N7" s="13">
        <v>0.45972222222222187</v>
      </c>
      <c r="O7" s="13">
        <v>0.50138888888888888</v>
      </c>
      <c r="P7" s="13">
        <v>0.54305555555555551</v>
      </c>
      <c r="Q7" s="13">
        <v>0.60138888888888886</v>
      </c>
      <c r="R7" s="13">
        <v>0.6430555555555556</v>
      </c>
      <c r="S7" s="13">
        <v>0.68472222222222212</v>
      </c>
      <c r="T7" s="13">
        <v>0.72638888888888886</v>
      </c>
      <c r="U7" s="13">
        <v>0.73888888888888882</v>
      </c>
      <c r="V7" s="13">
        <v>0.78055555555555556</v>
      </c>
      <c r="W7" s="13">
        <v>0.82222222222222185</v>
      </c>
      <c r="X7" s="13">
        <v>0.87986111111111109</v>
      </c>
      <c r="Y7" s="13">
        <v>0.95972222222222225</v>
      </c>
      <c r="Z7" s="3">
        <v>0.21111111111111111</v>
      </c>
      <c r="AA7" s="3"/>
      <c r="AB7" s="3">
        <v>0.29444444444444445</v>
      </c>
      <c r="AC7" s="3">
        <v>0.33611111111111108</v>
      </c>
      <c r="AD7" s="3">
        <v>0.37777777777777777</v>
      </c>
      <c r="AE7" s="3">
        <v>0.41944444444444445</v>
      </c>
      <c r="AF7" s="3">
        <v>0.46111111111111086</v>
      </c>
      <c r="AG7" s="3">
        <v>0.50277777777777688</v>
      </c>
      <c r="AH7" s="3">
        <v>0.54444444444444384</v>
      </c>
      <c r="AI7" s="3">
        <v>0.58611111111111114</v>
      </c>
      <c r="AJ7" s="3">
        <v>0.62777777777777777</v>
      </c>
      <c r="AK7" s="3">
        <v>0.68333333333333335</v>
      </c>
      <c r="AL7" s="3">
        <v>0.72499999999999998</v>
      </c>
      <c r="AM7" s="3">
        <v>0.78749999999999998</v>
      </c>
      <c r="AN7" s="3">
        <v>0.82916666666666672</v>
      </c>
      <c r="AO7" s="3">
        <v>0.87777777777777788</v>
      </c>
      <c r="AP7" s="3">
        <v>0.95972222222222225</v>
      </c>
      <c r="AQ7" s="2">
        <v>0.21111111111111111</v>
      </c>
      <c r="AR7" s="2">
        <v>0.29444444444444445</v>
      </c>
      <c r="AS7" s="2">
        <v>0.33611111111111108</v>
      </c>
      <c r="AT7" s="2">
        <v>0.37777777777777777</v>
      </c>
      <c r="AU7" s="2">
        <v>0.41944444444444445</v>
      </c>
      <c r="AV7" s="2">
        <v>0.46111111111111086</v>
      </c>
      <c r="AW7" s="2">
        <v>0.54444444444444384</v>
      </c>
      <c r="AX7" s="2">
        <v>0.58611111111111114</v>
      </c>
      <c r="AY7" s="2">
        <v>0.62777777777777777</v>
      </c>
      <c r="AZ7" s="2">
        <v>0.68333333333333335</v>
      </c>
      <c r="BA7" s="2">
        <v>0.72499999999999998</v>
      </c>
      <c r="BB7" s="2">
        <v>0.78749999999999998</v>
      </c>
      <c r="BC7" s="2">
        <v>0.82916666666666672</v>
      </c>
      <c r="BD7" s="2">
        <v>0.87777777777777788</v>
      </c>
      <c r="BE7" s="117">
        <v>0.95972222222222225</v>
      </c>
    </row>
    <row r="8" spans="1:57">
      <c r="B8" s="7" t="s">
        <v>240</v>
      </c>
      <c r="C8" s="1">
        <v>0.20347222222222219</v>
      </c>
      <c r="D8" s="1">
        <v>0.20694444444444446</v>
      </c>
      <c r="E8" s="1">
        <v>0.24513888888888888</v>
      </c>
      <c r="F8" s="78"/>
      <c r="G8" s="1">
        <v>0.27986111111111112</v>
      </c>
      <c r="H8" s="1">
        <f t="shared" si="0"/>
        <v>0.28333333333333333</v>
      </c>
      <c r="I8" s="1"/>
      <c r="J8" s="1">
        <v>0.29375000000000001</v>
      </c>
      <c r="K8" s="1">
        <v>0.33541666666666664</v>
      </c>
      <c r="L8" s="1">
        <v>0.37708333333333333</v>
      </c>
      <c r="M8" s="1">
        <v>0.41875000000000034</v>
      </c>
      <c r="N8" s="1">
        <v>0.46041666666666631</v>
      </c>
      <c r="O8" s="1">
        <v>0.50208333333333333</v>
      </c>
      <c r="P8" s="1">
        <v>0.54374999999999996</v>
      </c>
      <c r="Q8" s="1">
        <v>0.6020833333333333</v>
      </c>
      <c r="R8" s="1">
        <v>0.64375000000000004</v>
      </c>
      <c r="S8" s="1">
        <v>0.68541666666666656</v>
      </c>
      <c r="T8" s="1">
        <v>0.7270833333333333</v>
      </c>
      <c r="U8" s="1">
        <v>0.73958333333333326</v>
      </c>
      <c r="V8" s="1">
        <v>0.78125</v>
      </c>
      <c r="W8" s="1">
        <v>0.8229166666666663</v>
      </c>
      <c r="X8" s="1">
        <v>0.88055555555555554</v>
      </c>
      <c r="Y8" s="1">
        <v>0.9604166666666667</v>
      </c>
      <c r="Z8" s="1">
        <v>0.21180555555555555</v>
      </c>
      <c r="AA8" s="1"/>
      <c r="AB8" s="1">
        <v>0.2951388888888889</v>
      </c>
      <c r="AC8" s="1">
        <v>0.33680555555555552</v>
      </c>
      <c r="AD8" s="1">
        <v>0.37847222222222221</v>
      </c>
      <c r="AE8" s="1">
        <v>0.4201388888888889</v>
      </c>
      <c r="AF8" s="1">
        <v>0.4618055555555553</v>
      </c>
      <c r="AG8" s="1">
        <v>0.50347222222222132</v>
      </c>
      <c r="AH8" s="1">
        <v>0.54513888888888828</v>
      </c>
      <c r="AI8" s="1">
        <v>0.58680555555555558</v>
      </c>
      <c r="AJ8" s="1">
        <v>0.62847222222222221</v>
      </c>
      <c r="AK8" s="1">
        <v>0.68402777777777779</v>
      </c>
      <c r="AL8" s="1">
        <v>0.72569444444444442</v>
      </c>
      <c r="AM8" s="1">
        <v>0.78819444444444442</v>
      </c>
      <c r="AN8" s="1">
        <v>0.82986111111111116</v>
      </c>
      <c r="AO8" s="1">
        <v>0.87847222222222232</v>
      </c>
      <c r="AP8" s="1">
        <v>0.9604166666666667</v>
      </c>
      <c r="AQ8" s="1">
        <v>0.21180555555555555</v>
      </c>
      <c r="AR8" s="1">
        <v>0.2951388888888889</v>
      </c>
      <c r="AS8" s="1">
        <v>0.33680555555555552</v>
      </c>
      <c r="AT8" s="1">
        <v>0.37847222222222221</v>
      </c>
      <c r="AU8" s="1">
        <v>0.4201388888888889</v>
      </c>
      <c r="AV8" s="1">
        <v>0.4618055555555553</v>
      </c>
      <c r="AW8" s="1">
        <v>0.54513888888888828</v>
      </c>
      <c r="AX8" s="1">
        <v>0.58680555555555558</v>
      </c>
      <c r="AY8" s="1">
        <v>0.62847222222222221</v>
      </c>
      <c r="AZ8" s="1">
        <v>0.68402777777777779</v>
      </c>
      <c r="BA8" s="1">
        <v>0.72569444444444442</v>
      </c>
      <c r="BB8" s="1">
        <v>0.78819444444444442</v>
      </c>
      <c r="BC8" s="1">
        <v>0.82986111111111116</v>
      </c>
      <c r="BD8" s="1">
        <v>0.87847222222222232</v>
      </c>
      <c r="BE8" s="118">
        <v>0.9604166666666667</v>
      </c>
    </row>
    <row r="9" spans="1:57">
      <c r="B9" s="8" t="s">
        <v>241</v>
      </c>
      <c r="C9" s="13">
        <v>0.20486111111111108</v>
      </c>
      <c r="D9" s="13">
        <v>0.2076388888888889</v>
      </c>
      <c r="E9" s="13">
        <v>0.24652777777777776</v>
      </c>
      <c r="F9" s="104"/>
      <c r="G9" s="13">
        <v>0.28125</v>
      </c>
      <c r="H9" s="13">
        <f t="shared" si="0"/>
        <v>0.28472222222222221</v>
      </c>
      <c r="I9" s="13"/>
      <c r="J9" s="13">
        <v>0.2951388888888889</v>
      </c>
      <c r="K9" s="13">
        <v>0.33680555555555552</v>
      </c>
      <c r="L9" s="13">
        <v>0.37847222222222221</v>
      </c>
      <c r="M9" s="13">
        <v>0.42013888888888923</v>
      </c>
      <c r="N9" s="13">
        <v>0.46180555555555519</v>
      </c>
      <c r="O9" s="13">
        <v>0.50347222222222221</v>
      </c>
      <c r="P9" s="13">
        <v>0.54513888888888884</v>
      </c>
      <c r="Q9" s="13">
        <v>0.60347222222222219</v>
      </c>
      <c r="R9" s="13">
        <v>0.64513888888888893</v>
      </c>
      <c r="S9" s="13">
        <v>0.68680555555555545</v>
      </c>
      <c r="T9" s="13">
        <v>0.72847222222222219</v>
      </c>
      <c r="U9" s="13">
        <v>0.74097222222222214</v>
      </c>
      <c r="V9" s="13">
        <v>0.78263888888888888</v>
      </c>
      <c r="W9" s="13">
        <v>0.82430555555555518</v>
      </c>
      <c r="X9" s="13">
        <v>0.88194444444444442</v>
      </c>
      <c r="Y9" s="13">
        <v>0.96180555555555558</v>
      </c>
      <c r="Z9" s="3">
        <v>0.21319444444444444</v>
      </c>
      <c r="AA9" s="3"/>
      <c r="AB9" s="3">
        <v>0.29652777777777778</v>
      </c>
      <c r="AC9" s="3">
        <v>0.33819444444444441</v>
      </c>
      <c r="AD9" s="3">
        <v>0.37986111111111109</v>
      </c>
      <c r="AE9" s="3">
        <v>0.42152777777777778</v>
      </c>
      <c r="AF9" s="3">
        <v>0.46319444444444419</v>
      </c>
      <c r="AG9" s="3">
        <v>0.50486111111111021</v>
      </c>
      <c r="AH9" s="3">
        <v>0.54652777777777717</v>
      </c>
      <c r="AI9" s="3">
        <v>0.58819444444444446</v>
      </c>
      <c r="AJ9" s="3">
        <v>0.62986111111111109</v>
      </c>
      <c r="AK9" s="3">
        <v>0.68541666666666667</v>
      </c>
      <c r="AL9" s="3">
        <v>0.7270833333333333</v>
      </c>
      <c r="AM9" s="3">
        <v>0.7895833333333333</v>
      </c>
      <c r="AN9" s="3">
        <v>0.83125000000000004</v>
      </c>
      <c r="AO9" s="3">
        <v>0.8798611111111112</v>
      </c>
      <c r="AP9" s="3">
        <v>0.96180555555555558</v>
      </c>
      <c r="AQ9" s="2">
        <v>0.21319444444444444</v>
      </c>
      <c r="AR9" s="2">
        <v>0.29652777777777778</v>
      </c>
      <c r="AS9" s="2">
        <v>0.33819444444444441</v>
      </c>
      <c r="AT9" s="2">
        <v>0.37986111111111109</v>
      </c>
      <c r="AU9" s="2">
        <v>0.42152777777777778</v>
      </c>
      <c r="AV9" s="2">
        <v>0.46319444444444419</v>
      </c>
      <c r="AW9" s="2">
        <v>0.54652777777777717</v>
      </c>
      <c r="AX9" s="2">
        <v>0.58819444444444446</v>
      </c>
      <c r="AY9" s="2">
        <v>0.62986111111111109</v>
      </c>
      <c r="AZ9" s="2">
        <v>0.68541666666666667</v>
      </c>
      <c r="BA9" s="2">
        <v>0.7270833333333333</v>
      </c>
      <c r="BB9" s="2">
        <v>0.7895833333333333</v>
      </c>
      <c r="BC9" s="2">
        <v>0.83125000000000004</v>
      </c>
      <c r="BD9" s="2">
        <v>0.8798611111111112</v>
      </c>
      <c r="BE9" s="117">
        <v>0.96180555555555558</v>
      </c>
    </row>
    <row r="10" spans="1:57">
      <c r="B10" s="7" t="s">
        <v>242</v>
      </c>
      <c r="C10" s="1">
        <v>0.20624999999999996</v>
      </c>
      <c r="D10" s="1">
        <v>0.20833333333333334</v>
      </c>
      <c r="E10" s="1">
        <v>0.24791666666666665</v>
      </c>
      <c r="F10" s="78"/>
      <c r="G10" s="1">
        <v>0.28263888888888888</v>
      </c>
      <c r="H10" s="1">
        <f t="shared" si="0"/>
        <v>0.28611111111111109</v>
      </c>
      <c r="I10" s="1"/>
      <c r="J10" s="1">
        <v>0.29652777777777778</v>
      </c>
      <c r="K10" s="1">
        <v>0.33819444444444441</v>
      </c>
      <c r="L10" s="1">
        <v>0.37986111111111109</v>
      </c>
      <c r="M10" s="1">
        <v>0.42152777777777811</v>
      </c>
      <c r="N10" s="1">
        <v>0.46319444444444408</v>
      </c>
      <c r="O10" s="1">
        <v>0.50486111111111109</v>
      </c>
      <c r="P10" s="1">
        <v>0.54652777777777772</v>
      </c>
      <c r="Q10" s="1">
        <v>0.60486111111111107</v>
      </c>
      <c r="R10" s="1">
        <v>0.64652777777777781</v>
      </c>
      <c r="S10" s="1">
        <v>0.68819444444444433</v>
      </c>
      <c r="T10" s="1">
        <v>0.72986111111111107</v>
      </c>
      <c r="U10" s="1">
        <v>0.74236111111111103</v>
      </c>
      <c r="V10" s="1">
        <v>0.78402777777777777</v>
      </c>
      <c r="W10" s="1">
        <v>0.82569444444444406</v>
      </c>
      <c r="X10" s="1">
        <v>0.8833333333333333</v>
      </c>
      <c r="Y10" s="1">
        <v>0.96319444444444446</v>
      </c>
      <c r="Z10" s="1">
        <v>0.21458333333333332</v>
      </c>
      <c r="AA10" s="1"/>
      <c r="AB10" s="1">
        <v>0.29791666666666666</v>
      </c>
      <c r="AC10" s="1">
        <v>0.33958333333333329</v>
      </c>
      <c r="AD10" s="1">
        <v>0.38124999999999998</v>
      </c>
      <c r="AE10" s="1">
        <v>0.42291666666666666</v>
      </c>
      <c r="AF10" s="1">
        <v>0.46458333333333307</v>
      </c>
      <c r="AG10" s="1">
        <v>0.50624999999999909</v>
      </c>
      <c r="AH10" s="1">
        <v>0.54791666666666605</v>
      </c>
      <c r="AI10" s="1">
        <v>0.58958333333333335</v>
      </c>
      <c r="AJ10" s="1">
        <v>0.63124999999999998</v>
      </c>
      <c r="AK10" s="1">
        <v>0.68680555555555556</v>
      </c>
      <c r="AL10" s="1">
        <v>0.72847222222222219</v>
      </c>
      <c r="AM10" s="1">
        <v>0.79097222222222219</v>
      </c>
      <c r="AN10" s="1">
        <v>0.83263888888888893</v>
      </c>
      <c r="AO10" s="1">
        <v>0.88125000000000009</v>
      </c>
      <c r="AP10" s="1">
        <v>0.96319444444444446</v>
      </c>
      <c r="AQ10" s="1">
        <v>0.21458333333333332</v>
      </c>
      <c r="AR10" s="1">
        <v>0.29791666666666666</v>
      </c>
      <c r="AS10" s="1">
        <v>0.33958333333333329</v>
      </c>
      <c r="AT10" s="1">
        <v>0.38124999999999998</v>
      </c>
      <c r="AU10" s="1">
        <v>0.42291666666666666</v>
      </c>
      <c r="AV10" s="1">
        <v>0.46458333333333307</v>
      </c>
      <c r="AW10" s="1">
        <v>0.54791666666666605</v>
      </c>
      <c r="AX10" s="1">
        <v>0.58958333333333335</v>
      </c>
      <c r="AY10" s="1">
        <v>0.63124999999999998</v>
      </c>
      <c r="AZ10" s="1">
        <v>0.68680555555555556</v>
      </c>
      <c r="BA10" s="1">
        <v>0.72847222222222219</v>
      </c>
      <c r="BB10" s="1">
        <v>0.79097222222222219</v>
      </c>
      <c r="BC10" s="1">
        <v>0.83263888888888893</v>
      </c>
      <c r="BD10" s="1">
        <v>0.88125000000000009</v>
      </c>
      <c r="BE10" s="118">
        <v>0.96319444444444446</v>
      </c>
    </row>
    <row r="11" spans="1:57">
      <c r="B11" s="5" t="s">
        <v>125</v>
      </c>
      <c r="C11" s="13">
        <v>0.20763888888888885</v>
      </c>
      <c r="D11" s="13">
        <v>0.20902777777777778</v>
      </c>
      <c r="E11" s="13">
        <v>0.24930555555555553</v>
      </c>
      <c r="F11" s="104">
        <v>0.27013888888888887</v>
      </c>
      <c r="G11" s="13">
        <v>0.28402777777777777</v>
      </c>
      <c r="H11" s="13">
        <f t="shared" si="0"/>
        <v>0.28749999999999998</v>
      </c>
      <c r="I11" s="13"/>
      <c r="J11" s="13">
        <v>0.29791666666666666</v>
      </c>
      <c r="K11" s="13">
        <v>0.33958333333333329</v>
      </c>
      <c r="L11" s="13">
        <v>0.38124999999999998</v>
      </c>
      <c r="M11" s="13">
        <v>0.422916666666667</v>
      </c>
      <c r="N11" s="13">
        <v>0.46458333333333296</v>
      </c>
      <c r="O11" s="13">
        <v>0.50624999999999998</v>
      </c>
      <c r="P11" s="13">
        <v>0.54791666666666661</v>
      </c>
      <c r="Q11" s="13">
        <v>0.60624999999999996</v>
      </c>
      <c r="R11" s="13">
        <v>0.6479166666666667</v>
      </c>
      <c r="S11" s="13">
        <v>0.68958333333333321</v>
      </c>
      <c r="T11" s="13">
        <v>0.73124999999999996</v>
      </c>
      <c r="U11" s="13">
        <v>0.74374999999999991</v>
      </c>
      <c r="V11" s="13">
        <v>0.78541666666666665</v>
      </c>
      <c r="W11" s="13">
        <v>0.82708333333333295</v>
      </c>
      <c r="X11" s="13">
        <v>0.88472222222222219</v>
      </c>
      <c r="Y11" s="13">
        <v>0.96458333333333335</v>
      </c>
      <c r="Z11" s="3">
        <v>0.2159722222222222</v>
      </c>
      <c r="AA11" s="3">
        <v>0.27847222222222223</v>
      </c>
      <c r="AB11" s="3">
        <v>0.29930555555555555</v>
      </c>
      <c r="AC11" s="3">
        <v>0.34097222222222218</v>
      </c>
      <c r="AD11" s="3">
        <v>0.38263888888888886</v>
      </c>
      <c r="AE11" s="3">
        <v>0.42430555555555555</v>
      </c>
      <c r="AF11" s="3">
        <v>0.46597222222222195</v>
      </c>
      <c r="AG11" s="3">
        <v>0.50763888888888797</v>
      </c>
      <c r="AH11" s="3">
        <v>0.54930555555555494</v>
      </c>
      <c r="AI11" s="3">
        <v>0.59097222222222223</v>
      </c>
      <c r="AJ11" s="3">
        <v>0.63263888888888886</v>
      </c>
      <c r="AK11" s="3">
        <v>0.68819444444444444</v>
      </c>
      <c r="AL11" s="3">
        <v>0.72986111111111107</v>
      </c>
      <c r="AM11" s="3">
        <v>0.79236111111111107</v>
      </c>
      <c r="AN11" s="3">
        <v>0.83402777777777781</v>
      </c>
      <c r="AO11" s="3">
        <v>0.88263888888888897</v>
      </c>
      <c r="AP11" s="3">
        <v>0.96458333333333335</v>
      </c>
      <c r="AQ11" s="2">
        <v>0.2159722222222222</v>
      </c>
      <c r="AR11" s="2">
        <v>0.29930555555555555</v>
      </c>
      <c r="AS11" s="2">
        <v>0.34097222222222218</v>
      </c>
      <c r="AT11" s="2">
        <v>0.38263888888888886</v>
      </c>
      <c r="AU11" s="2">
        <v>0.42430555555555555</v>
      </c>
      <c r="AV11" s="2">
        <v>0.46597222222222195</v>
      </c>
      <c r="AW11" s="2">
        <v>0.54930555555555494</v>
      </c>
      <c r="AX11" s="2">
        <v>0.59097222222222223</v>
      </c>
      <c r="AY11" s="2">
        <v>0.63263888888888886</v>
      </c>
      <c r="AZ11" s="2">
        <v>0.68819444444444444</v>
      </c>
      <c r="BA11" s="2">
        <v>0.72986111111111107</v>
      </c>
      <c r="BB11" s="2">
        <v>0.79236111111111107</v>
      </c>
      <c r="BC11" s="2">
        <v>0.83402777777777781</v>
      </c>
      <c r="BD11" s="2">
        <v>0.88263888888888897</v>
      </c>
      <c r="BE11" s="117">
        <v>0.96458333333333335</v>
      </c>
    </row>
    <row r="12" spans="1:57">
      <c r="B12" s="30" t="s">
        <v>108</v>
      </c>
      <c r="C12" s="133">
        <v>0.20833333333333329</v>
      </c>
      <c r="D12" s="133">
        <v>0.20972222222222223</v>
      </c>
      <c r="E12" s="133">
        <v>0.24999999999999997</v>
      </c>
      <c r="F12" s="137">
        <v>0.27083333333333331</v>
      </c>
      <c r="G12" s="133">
        <v>0.28472222222222221</v>
      </c>
      <c r="H12" s="133">
        <f t="shared" si="0"/>
        <v>0.28819444444444442</v>
      </c>
      <c r="I12" s="133"/>
      <c r="J12" s="133">
        <v>0.2986111111111111</v>
      </c>
      <c r="K12" s="133">
        <v>0.34027777777777773</v>
      </c>
      <c r="L12" s="133">
        <v>0.38194444444444442</v>
      </c>
      <c r="M12" s="133">
        <v>0.42361111111111144</v>
      </c>
      <c r="N12" s="133">
        <v>0.4652777777777774</v>
      </c>
      <c r="O12" s="133">
        <v>0.50694444444444442</v>
      </c>
      <c r="P12" s="133">
        <v>0.54861111111111105</v>
      </c>
      <c r="Q12" s="133">
        <v>0.6069444444444444</v>
      </c>
      <c r="R12" s="133">
        <v>0.64861111111111114</v>
      </c>
      <c r="S12" s="133">
        <v>0.69027777777777766</v>
      </c>
      <c r="T12" s="133">
        <v>0.7319444444444444</v>
      </c>
      <c r="U12" s="133">
        <v>0.74444444444444435</v>
      </c>
      <c r="V12" s="133">
        <v>0.78611111111111109</v>
      </c>
      <c r="W12" s="133">
        <v>0.82777777777777739</v>
      </c>
      <c r="X12" s="133">
        <v>0.88541666666666663</v>
      </c>
      <c r="Y12" s="133">
        <v>0.96527777777777779</v>
      </c>
      <c r="Z12" s="1">
        <v>0.21666666666666665</v>
      </c>
      <c r="AA12" s="1">
        <v>0.27916666666666667</v>
      </c>
      <c r="AB12" s="1">
        <v>0.3</v>
      </c>
      <c r="AC12" s="1">
        <v>0.34166666666666662</v>
      </c>
      <c r="AD12" s="1">
        <v>0.3833333333333333</v>
      </c>
      <c r="AE12" s="1">
        <v>0.42499999999999999</v>
      </c>
      <c r="AF12" s="1">
        <v>0.4666666666666664</v>
      </c>
      <c r="AG12" s="1">
        <v>0.50833333333333242</v>
      </c>
      <c r="AH12" s="1">
        <v>0.54999999999999938</v>
      </c>
      <c r="AI12" s="1">
        <v>0.59166666666666667</v>
      </c>
      <c r="AJ12" s="1">
        <v>0.6333333333333333</v>
      </c>
      <c r="AK12" s="1">
        <v>0.68888888888888888</v>
      </c>
      <c r="AL12" s="1">
        <v>0.73055555555555551</v>
      </c>
      <c r="AM12" s="1">
        <v>0.79305555555555551</v>
      </c>
      <c r="AN12" s="1">
        <v>0.83472222222222225</v>
      </c>
      <c r="AO12" s="1">
        <v>0.88333333333333341</v>
      </c>
      <c r="AP12" s="1">
        <v>0.96527777777777779</v>
      </c>
      <c r="AQ12" s="1">
        <v>0.21666666666666665</v>
      </c>
      <c r="AR12" s="1">
        <v>0.3</v>
      </c>
      <c r="AS12" s="1">
        <v>0.34166666666666662</v>
      </c>
      <c r="AT12" s="1">
        <v>0.3833333333333333</v>
      </c>
      <c r="AU12" s="1">
        <v>0.42499999999999999</v>
      </c>
      <c r="AV12" s="1">
        <v>0.4666666666666664</v>
      </c>
      <c r="AW12" s="1">
        <v>0.54999999999999938</v>
      </c>
      <c r="AX12" s="1">
        <v>0.59166666666666667</v>
      </c>
      <c r="AY12" s="1">
        <v>0.6333333333333333</v>
      </c>
      <c r="AZ12" s="1">
        <v>0.68888888888888888</v>
      </c>
      <c r="BA12" s="1">
        <v>0.73055555555555551</v>
      </c>
      <c r="BB12" s="1">
        <v>0.79305555555555551</v>
      </c>
      <c r="BC12" s="1">
        <v>0.83472222222222225</v>
      </c>
      <c r="BD12" s="1">
        <v>0.88333333333333341</v>
      </c>
      <c r="BE12" s="118">
        <v>0.96527777777777779</v>
      </c>
    </row>
    <row r="13" spans="1:57">
      <c r="B13" s="8" t="s">
        <v>213</v>
      </c>
      <c r="C13" s="13">
        <v>0.20902777777777773</v>
      </c>
      <c r="D13" s="13">
        <v>0.21041666666666667</v>
      </c>
      <c r="E13" s="13">
        <v>0.25069444444444444</v>
      </c>
      <c r="F13" s="104">
        <v>0.27152777777777776</v>
      </c>
      <c r="G13" s="13">
        <v>0.28541666666666665</v>
      </c>
      <c r="H13" s="13">
        <f t="shared" si="0"/>
        <v>0.28888888888888886</v>
      </c>
      <c r="I13" s="13"/>
      <c r="J13" s="13">
        <v>0.29930555555555555</v>
      </c>
      <c r="K13" s="13">
        <v>0.34097222222222218</v>
      </c>
      <c r="L13" s="13">
        <v>0.38263888888888886</v>
      </c>
      <c r="M13" s="13">
        <v>0.42430555555555588</v>
      </c>
      <c r="N13" s="13">
        <v>0.46597222222222184</v>
      </c>
      <c r="O13" s="13">
        <v>0.50763888888888886</v>
      </c>
      <c r="P13" s="13">
        <v>0.54930555555555549</v>
      </c>
      <c r="Q13" s="13">
        <v>0.60763888888888884</v>
      </c>
      <c r="R13" s="13">
        <v>0.64930555555555558</v>
      </c>
      <c r="S13" s="13">
        <v>0.6909722222222221</v>
      </c>
      <c r="T13" s="13">
        <v>0.73263888888888884</v>
      </c>
      <c r="U13" s="13">
        <v>0.7451388888888888</v>
      </c>
      <c r="V13" s="13">
        <v>0.78680555555555554</v>
      </c>
      <c r="W13" s="13">
        <v>0.82847222222222183</v>
      </c>
      <c r="X13" s="13">
        <v>0.88611111111111107</v>
      </c>
      <c r="Y13" s="13"/>
      <c r="Z13" s="3">
        <v>0.21736111111111112</v>
      </c>
      <c r="AA13" s="3">
        <v>0.27986111111111112</v>
      </c>
      <c r="AB13" s="3">
        <v>0.30069444444444443</v>
      </c>
      <c r="AC13" s="3">
        <v>0.34236111111111106</v>
      </c>
      <c r="AD13" s="3">
        <v>0.38402777777777775</v>
      </c>
      <c r="AE13" s="3">
        <v>0.42569444444444443</v>
      </c>
      <c r="AF13" s="3">
        <v>0.46736111111111084</v>
      </c>
      <c r="AG13" s="3">
        <v>0.50902777777777686</v>
      </c>
      <c r="AH13" s="3">
        <v>0.55069444444444382</v>
      </c>
      <c r="AI13" s="3">
        <v>0.59236111111111112</v>
      </c>
      <c r="AJ13" s="3">
        <v>0.63402777777777775</v>
      </c>
      <c r="AK13" s="3">
        <v>0.68958333333333333</v>
      </c>
      <c r="AL13" s="3">
        <v>0.73124999999999996</v>
      </c>
      <c r="AM13" s="3">
        <v>0.79374999999999996</v>
      </c>
      <c r="AN13" s="3">
        <v>0.8354166666666667</v>
      </c>
      <c r="AO13" s="3">
        <v>0.88402777777777786</v>
      </c>
      <c r="AP13" s="3"/>
      <c r="AQ13" s="2">
        <v>0.21736111111111112</v>
      </c>
      <c r="AR13" s="2">
        <v>0.30069444444444443</v>
      </c>
      <c r="AS13" s="2">
        <v>0.34236111111111106</v>
      </c>
      <c r="AT13" s="2">
        <v>0.38402777777777775</v>
      </c>
      <c r="AU13" s="2">
        <v>0.42569444444444443</v>
      </c>
      <c r="AV13" s="2">
        <v>0.46736111111111084</v>
      </c>
      <c r="AW13" s="2">
        <v>0.55069444444444382</v>
      </c>
      <c r="AX13" s="2">
        <v>0.59236111111111112</v>
      </c>
      <c r="AY13" s="2">
        <v>0.63402777777777775</v>
      </c>
      <c r="AZ13" s="2">
        <v>0.68958333333333333</v>
      </c>
      <c r="BA13" s="2">
        <v>0.73124999999999996</v>
      </c>
      <c r="BB13" s="2">
        <v>0.79374999999999996</v>
      </c>
      <c r="BC13" s="2">
        <v>0.8354166666666667</v>
      </c>
      <c r="BD13" s="2">
        <v>0.88402777777777786</v>
      </c>
      <c r="BE13" s="117"/>
    </row>
    <row r="14" spans="1:57">
      <c r="B14" s="7" t="s">
        <v>214</v>
      </c>
      <c r="C14" s="1">
        <v>0.21041666666666661</v>
      </c>
      <c r="D14" s="1">
        <v>0.21111111111111111</v>
      </c>
      <c r="E14" s="1">
        <v>0.25208333333333333</v>
      </c>
      <c r="F14" s="78">
        <v>0.27291666666666664</v>
      </c>
      <c r="G14" s="1">
        <v>0.28680555555555554</v>
      </c>
      <c r="H14" s="1">
        <f t="shared" si="0"/>
        <v>0.29027777777777775</v>
      </c>
      <c r="I14" s="1"/>
      <c r="J14" s="1">
        <v>0.30069444444444443</v>
      </c>
      <c r="K14" s="1">
        <v>0.34236111111111106</v>
      </c>
      <c r="L14" s="1">
        <v>0.38402777777777775</v>
      </c>
      <c r="M14" s="1">
        <v>0.42569444444444476</v>
      </c>
      <c r="N14" s="1">
        <v>0.46736111111111073</v>
      </c>
      <c r="O14" s="1">
        <v>0.50902777777777775</v>
      </c>
      <c r="P14" s="1">
        <v>0.55069444444444438</v>
      </c>
      <c r="Q14" s="1">
        <v>0.60902777777777772</v>
      </c>
      <c r="R14" s="1">
        <v>0.65069444444444446</v>
      </c>
      <c r="S14" s="1">
        <v>0.69236111111111098</v>
      </c>
      <c r="T14" s="1">
        <v>0.73402777777777772</v>
      </c>
      <c r="U14" s="1">
        <v>0.74652777777777768</v>
      </c>
      <c r="V14" s="1">
        <v>0.78819444444444442</v>
      </c>
      <c r="W14" s="1">
        <v>0.82986111111111072</v>
      </c>
      <c r="X14" s="1">
        <v>0.88749999999999996</v>
      </c>
      <c r="Y14" s="1"/>
      <c r="Z14" s="1">
        <v>0.21875</v>
      </c>
      <c r="AA14" s="1">
        <v>0.28125</v>
      </c>
      <c r="AB14" s="1">
        <v>0.30208333333333331</v>
      </c>
      <c r="AC14" s="1">
        <v>0.34374999999999994</v>
      </c>
      <c r="AD14" s="1">
        <v>0.38541666666666663</v>
      </c>
      <c r="AE14" s="1">
        <v>0.42708333333333331</v>
      </c>
      <c r="AF14" s="1">
        <v>0.46874999999999972</v>
      </c>
      <c r="AG14" s="1">
        <v>0.51041666666666574</v>
      </c>
      <c r="AH14" s="1">
        <v>0.5520833333333327</v>
      </c>
      <c r="AI14" s="1">
        <v>0.59375</v>
      </c>
      <c r="AJ14" s="1">
        <v>0.63541666666666663</v>
      </c>
      <c r="AK14" s="1">
        <v>0.69097222222222221</v>
      </c>
      <c r="AL14" s="1">
        <v>0.73263888888888884</v>
      </c>
      <c r="AM14" s="1">
        <v>0.79513888888888884</v>
      </c>
      <c r="AN14" s="1">
        <v>0.83680555555555558</v>
      </c>
      <c r="AO14" s="1">
        <v>0.88541666666666674</v>
      </c>
      <c r="AP14" s="1"/>
      <c r="AQ14" s="1">
        <v>0.21875</v>
      </c>
      <c r="AR14" s="1">
        <v>0.30208333333333331</v>
      </c>
      <c r="AS14" s="1">
        <v>0.34374999999999994</v>
      </c>
      <c r="AT14" s="1">
        <v>0.38541666666666663</v>
      </c>
      <c r="AU14" s="1">
        <v>0.42708333333333331</v>
      </c>
      <c r="AV14" s="1">
        <v>0.46874999999999972</v>
      </c>
      <c r="AW14" s="1">
        <v>0.5520833333333327</v>
      </c>
      <c r="AX14" s="1">
        <v>0.59375</v>
      </c>
      <c r="AY14" s="1">
        <v>0.63541666666666663</v>
      </c>
      <c r="AZ14" s="1">
        <v>0.69097222222222221</v>
      </c>
      <c r="BA14" s="1">
        <v>0.73263888888888884</v>
      </c>
      <c r="BB14" s="1">
        <v>0.79513888888888884</v>
      </c>
      <c r="BC14" s="1">
        <v>0.83680555555555558</v>
      </c>
      <c r="BD14" s="1">
        <v>0.88541666666666674</v>
      </c>
      <c r="BE14" s="118"/>
    </row>
    <row r="15" spans="1:57">
      <c r="B15" s="8" t="s">
        <v>215</v>
      </c>
      <c r="C15" s="13">
        <v>0.21111111111111105</v>
      </c>
      <c r="D15" s="13">
        <v>0.21180555555555555</v>
      </c>
      <c r="E15" s="13">
        <v>0.25277777777777777</v>
      </c>
      <c r="F15" s="104">
        <v>0.27361111111111108</v>
      </c>
      <c r="G15" s="13">
        <v>0.28749999999999998</v>
      </c>
      <c r="H15" s="13">
        <f t="shared" si="0"/>
        <v>0.29097222222222219</v>
      </c>
      <c r="I15" s="13"/>
      <c r="J15" s="13">
        <v>0.30138888888888887</v>
      </c>
      <c r="K15" s="13">
        <v>0.3430555555555555</v>
      </c>
      <c r="L15" s="13">
        <v>0.38472222222222219</v>
      </c>
      <c r="M15" s="13">
        <v>0.42638888888888921</v>
      </c>
      <c r="N15" s="13">
        <v>0.46805555555555517</v>
      </c>
      <c r="O15" s="13">
        <v>0.50972222222222219</v>
      </c>
      <c r="P15" s="13">
        <v>0.55138888888888882</v>
      </c>
      <c r="Q15" s="13">
        <v>0.60972222222222217</v>
      </c>
      <c r="R15" s="13">
        <v>0.65138888888888891</v>
      </c>
      <c r="S15" s="13">
        <v>0.69305555555555542</v>
      </c>
      <c r="T15" s="13">
        <v>0.73472222222222217</v>
      </c>
      <c r="U15" s="13">
        <v>0.74722222222222212</v>
      </c>
      <c r="V15" s="13">
        <v>0.78888888888888886</v>
      </c>
      <c r="W15" s="13">
        <v>0.83055555555555516</v>
      </c>
      <c r="X15" s="13">
        <v>0.8881944444444444</v>
      </c>
      <c r="Y15" s="13"/>
      <c r="Z15" s="3">
        <v>0.21944444444444444</v>
      </c>
      <c r="AA15" s="3">
        <v>0.28194444444444444</v>
      </c>
      <c r="AB15" s="3">
        <v>0.30277777777777776</v>
      </c>
      <c r="AC15" s="3">
        <v>0.34444444444444439</v>
      </c>
      <c r="AD15" s="3">
        <v>0.38611111111111107</v>
      </c>
      <c r="AE15" s="3">
        <v>0.42777777777777776</v>
      </c>
      <c r="AF15" s="3">
        <v>0.46944444444444416</v>
      </c>
      <c r="AG15" s="3">
        <v>0.51111111111111018</v>
      </c>
      <c r="AH15" s="3">
        <v>0.55277777777777715</v>
      </c>
      <c r="AI15" s="3">
        <v>0.59444444444444444</v>
      </c>
      <c r="AJ15" s="3">
        <v>0.63611111111111107</v>
      </c>
      <c r="AK15" s="3">
        <v>0.69166666666666665</v>
      </c>
      <c r="AL15" s="3">
        <v>0.73333333333333328</v>
      </c>
      <c r="AM15" s="3">
        <v>0.79583333333333328</v>
      </c>
      <c r="AN15" s="3">
        <v>0.83750000000000002</v>
      </c>
      <c r="AO15" s="3">
        <v>0.88611111111111118</v>
      </c>
      <c r="AP15" s="3"/>
      <c r="AQ15" s="2">
        <v>0.21944444444444444</v>
      </c>
      <c r="AR15" s="2">
        <v>0.30277777777777776</v>
      </c>
      <c r="AS15" s="2">
        <v>0.34444444444444439</v>
      </c>
      <c r="AT15" s="2">
        <v>0.38611111111111107</v>
      </c>
      <c r="AU15" s="2">
        <v>0.42777777777777776</v>
      </c>
      <c r="AV15" s="2">
        <v>0.46944444444444416</v>
      </c>
      <c r="AW15" s="2">
        <v>0.55277777777777715</v>
      </c>
      <c r="AX15" s="2">
        <v>0.59444444444444444</v>
      </c>
      <c r="AY15" s="2">
        <v>0.63611111111111107</v>
      </c>
      <c r="AZ15" s="2">
        <v>0.69166666666666665</v>
      </c>
      <c r="BA15" s="2">
        <v>0.73333333333333328</v>
      </c>
      <c r="BB15" s="2">
        <v>0.79583333333333328</v>
      </c>
      <c r="BC15" s="2">
        <v>0.83750000000000002</v>
      </c>
      <c r="BD15" s="2">
        <v>0.88611111111111118</v>
      </c>
      <c r="BE15" s="117"/>
    </row>
    <row r="16" spans="1:57">
      <c r="B16" s="7" t="s">
        <v>43</v>
      </c>
      <c r="C16" s="1">
        <v>0.21319444444444438</v>
      </c>
      <c r="D16" s="1">
        <v>0.21319444444444444</v>
      </c>
      <c r="E16" s="1">
        <v>0.25486111111111109</v>
      </c>
      <c r="F16" s="78">
        <v>0.27569444444444441</v>
      </c>
      <c r="G16" s="1">
        <v>0.2895833333333333</v>
      </c>
      <c r="H16" s="1">
        <f t="shared" si="0"/>
        <v>0.29305555555555551</v>
      </c>
      <c r="I16" s="1"/>
      <c r="J16" s="1">
        <v>0.3034722222222222</v>
      </c>
      <c r="K16" s="1">
        <v>0.34513888888888883</v>
      </c>
      <c r="L16" s="1">
        <v>0.38680555555555551</v>
      </c>
      <c r="M16" s="1">
        <v>0.42847222222222253</v>
      </c>
      <c r="N16" s="1">
        <v>0.4701388888888885</v>
      </c>
      <c r="O16" s="1">
        <v>0.51180555555555551</v>
      </c>
      <c r="P16" s="1">
        <v>0.55347222222222214</v>
      </c>
      <c r="Q16" s="1">
        <v>0.61180555555555549</v>
      </c>
      <c r="R16" s="1">
        <v>0.65347222222222223</v>
      </c>
      <c r="S16" s="1">
        <v>0.69513888888888875</v>
      </c>
      <c r="T16" s="1">
        <v>0.73680555555555549</v>
      </c>
      <c r="U16" s="1">
        <v>0.74930555555555545</v>
      </c>
      <c r="V16" s="1">
        <v>0.79097222222222219</v>
      </c>
      <c r="W16" s="1">
        <v>0.83263888888888848</v>
      </c>
      <c r="X16" s="1">
        <v>0.89027777777777772</v>
      </c>
      <c r="Y16" s="1"/>
      <c r="Z16" s="1">
        <v>0.22152777777777777</v>
      </c>
      <c r="AA16" s="1">
        <v>0.28402777777777777</v>
      </c>
      <c r="AB16" s="1">
        <v>0.30486111111111108</v>
      </c>
      <c r="AC16" s="1">
        <v>0.34652777777777771</v>
      </c>
      <c r="AD16" s="1">
        <v>0.3881944444444444</v>
      </c>
      <c r="AE16" s="1">
        <v>0.42986111111111108</v>
      </c>
      <c r="AF16" s="1">
        <v>0.47152777777777749</v>
      </c>
      <c r="AG16" s="1">
        <v>0.51319444444444351</v>
      </c>
      <c r="AH16" s="1">
        <v>0.55486111111111047</v>
      </c>
      <c r="AI16" s="1">
        <v>0.59652777777777777</v>
      </c>
      <c r="AJ16" s="1">
        <v>0.6381944444444444</v>
      </c>
      <c r="AK16" s="1">
        <v>0.69374999999999998</v>
      </c>
      <c r="AL16" s="1">
        <v>0.73541666666666661</v>
      </c>
      <c r="AM16" s="1">
        <v>0.79791666666666661</v>
      </c>
      <c r="AN16" s="1">
        <v>0.83958333333333335</v>
      </c>
      <c r="AO16" s="1">
        <v>0.88819444444444451</v>
      </c>
      <c r="AP16" s="1"/>
      <c r="AQ16" s="1">
        <v>0.22152777777777777</v>
      </c>
      <c r="AR16" s="1">
        <v>0.30486111111111108</v>
      </c>
      <c r="AS16" s="1">
        <v>0.34652777777777771</v>
      </c>
      <c r="AT16" s="1">
        <v>0.3881944444444444</v>
      </c>
      <c r="AU16" s="1">
        <v>0.42986111111111108</v>
      </c>
      <c r="AV16" s="1">
        <v>0.47152777777777749</v>
      </c>
      <c r="AW16" s="1">
        <v>0.55486111111111047</v>
      </c>
      <c r="AX16" s="1">
        <v>0.59652777777777777</v>
      </c>
      <c r="AY16" s="1">
        <v>0.6381944444444444</v>
      </c>
      <c r="AZ16" s="1">
        <v>0.69374999999999998</v>
      </c>
      <c r="BA16" s="1">
        <v>0.73541666666666661</v>
      </c>
      <c r="BB16" s="1">
        <v>0.79791666666666661</v>
      </c>
      <c r="BC16" s="1">
        <v>0.83958333333333335</v>
      </c>
      <c r="BD16" s="1">
        <v>0.88819444444444451</v>
      </c>
      <c r="BE16" s="118"/>
    </row>
    <row r="17" spans="1:57">
      <c r="B17" s="8" t="s">
        <v>42</v>
      </c>
      <c r="C17" s="13">
        <v>0.21388888888888882</v>
      </c>
      <c r="D17" s="13">
        <v>0.21458333333333332</v>
      </c>
      <c r="E17" s="13">
        <v>0.25555555555555554</v>
      </c>
      <c r="F17" s="104">
        <v>0.27638888888888885</v>
      </c>
      <c r="G17" s="13">
        <v>0.29027777777777775</v>
      </c>
      <c r="H17" s="13">
        <f t="shared" si="0"/>
        <v>0.29374999999999996</v>
      </c>
      <c r="I17" s="13"/>
      <c r="J17" s="13">
        <v>0.30416666666666664</v>
      </c>
      <c r="K17" s="13">
        <v>0.34583333333333327</v>
      </c>
      <c r="L17" s="13">
        <v>0.38749999999999996</v>
      </c>
      <c r="M17" s="13">
        <v>0.42916666666666697</v>
      </c>
      <c r="N17" s="13">
        <v>0.47083333333333294</v>
      </c>
      <c r="O17" s="13">
        <v>0.51249999999999996</v>
      </c>
      <c r="P17" s="13">
        <v>0.55416666666666659</v>
      </c>
      <c r="Q17" s="13">
        <v>0.61249999999999993</v>
      </c>
      <c r="R17" s="13">
        <v>0.65416666666666667</v>
      </c>
      <c r="S17" s="13">
        <v>0.69583333333333319</v>
      </c>
      <c r="T17" s="13">
        <v>0.73749999999999993</v>
      </c>
      <c r="U17" s="13">
        <v>0.74999999999999989</v>
      </c>
      <c r="V17" s="13">
        <v>0.79166666666666663</v>
      </c>
      <c r="W17" s="13">
        <v>0.83333333333333293</v>
      </c>
      <c r="X17" s="13">
        <v>0.89097222222222217</v>
      </c>
      <c r="Y17" s="13"/>
      <c r="Z17" s="3">
        <v>0.22222222222222221</v>
      </c>
      <c r="AA17" s="3">
        <v>0.28472222222222221</v>
      </c>
      <c r="AB17" s="3">
        <v>0.30555555555555552</v>
      </c>
      <c r="AC17" s="3">
        <v>0.34722222222222215</v>
      </c>
      <c r="AD17" s="3">
        <v>0.38888888888888884</v>
      </c>
      <c r="AE17" s="3">
        <v>0.43055555555555552</v>
      </c>
      <c r="AF17" s="3">
        <v>0.47222222222222193</v>
      </c>
      <c r="AG17" s="3">
        <v>0.51388888888888795</v>
      </c>
      <c r="AH17" s="3">
        <v>0.55555555555555491</v>
      </c>
      <c r="AI17" s="3">
        <v>0.59722222222222221</v>
      </c>
      <c r="AJ17" s="3">
        <v>0.63888888888888884</v>
      </c>
      <c r="AK17" s="3">
        <v>0.69444444444444442</v>
      </c>
      <c r="AL17" s="3">
        <v>0.73611111111111105</v>
      </c>
      <c r="AM17" s="3">
        <v>0.79861111111111105</v>
      </c>
      <c r="AN17" s="3">
        <v>0.84027777777777779</v>
      </c>
      <c r="AO17" s="3">
        <v>0.88888888888888895</v>
      </c>
      <c r="AP17" s="3"/>
      <c r="AQ17" s="2">
        <v>0.22222222222222221</v>
      </c>
      <c r="AR17" s="2">
        <v>0.30555555555555552</v>
      </c>
      <c r="AS17" s="2">
        <v>0.34722222222222215</v>
      </c>
      <c r="AT17" s="2">
        <v>0.38888888888888884</v>
      </c>
      <c r="AU17" s="2">
        <v>0.43055555555555552</v>
      </c>
      <c r="AV17" s="2">
        <v>0.47222222222222193</v>
      </c>
      <c r="AW17" s="2">
        <v>0.55555555555555491</v>
      </c>
      <c r="AX17" s="2">
        <v>0.59722222222222221</v>
      </c>
      <c r="AY17" s="2">
        <v>0.63888888888888884</v>
      </c>
      <c r="AZ17" s="2">
        <v>0.69444444444444442</v>
      </c>
      <c r="BA17" s="2">
        <v>0.73611111111111105</v>
      </c>
      <c r="BB17" s="2">
        <v>0.79861111111111105</v>
      </c>
      <c r="BC17" s="2">
        <v>0.84027777777777779</v>
      </c>
      <c r="BD17" s="2">
        <v>0.88888888888888895</v>
      </c>
      <c r="BE17" s="117"/>
    </row>
    <row r="18" spans="1:57">
      <c r="B18" s="30" t="s">
        <v>81</v>
      </c>
      <c r="C18" s="1">
        <v>0.21597222222222215</v>
      </c>
      <c r="D18" s="1">
        <v>0.2159722222222222</v>
      </c>
      <c r="E18" s="1">
        <v>0.25763888888888886</v>
      </c>
      <c r="F18" s="78">
        <v>0.27847222222222218</v>
      </c>
      <c r="G18" s="1">
        <v>0.29236111111111107</v>
      </c>
      <c r="H18" s="1">
        <f t="shared" si="0"/>
        <v>0.29583333333333328</v>
      </c>
      <c r="I18" s="1"/>
      <c r="J18" s="125">
        <v>0.30624999999999997</v>
      </c>
      <c r="K18" s="125">
        <v>0.3479166666666666</v>
      </c>
      <c r="L18" s="125">
        <v>0.38958333333333328</v>
      </c>
      <c r="M18" s="125">
        <v>0.4312500000000003</v>
      </c>
      <c r="N18" s="125">
        <v>0.47291666666666626</v>
      </c>
      <c r="O18" s="125">
        <v>0.51458333333333328</v>
      </c>
      <c r="P18" s="125">
        <v>0.55624999999999991</v>
      </c>
      <c r="Q18" s="1">
        <v>0.61458333333333326</v>
      </c>
      <c r="R18" s="1">
        <v>0.65625</v>
      </c>
      <c r="S18" s="1">
        <v>0.69791666666666652</v>
      </c>
      <c r="T18" s="1">
        <v>0.73958333333333326</v>
      </c>
      <c r="U18" s="1">
        <v>0.75208333333333321</v>
      </c>
      <c r="V18" s="1">
        <v>0.79374999999999996</v>
      </c>
      <c r="W18" s="1">
        <v>0.83541666666666625</v>
      </c>
      <c r="X18" s="1">
        <v>0.89305555555555549</v>
      </c>
      <c r="Y18" s="1"/>
      <c r="Z18" s="1">
        <v>0.22430555555555556</v>
      </c>
      <c r="AA18" s="1">
        <v>0.28680555555555554</v>
      </c>
      <c r="AB18" s="1">
        <v>0.30763888888888891</v>
      </c>
      <c r="AC18" s="1">
        <v>0.34930555555555554</v>
      </c>
      <c r="AD18" s="1">
        <v>0.39097222222222222</v>
      </c>
      <c r="AE18" s="1">
        <v>0.43263888888888891</v>
      </c>
      <c r="AF18" s="1">
        <v>0.47430555555555531</v>
      </c>
      <c r="AG18" s="1">
        <v>0.51597222222222128</v>
      </c>
      <c r="AH18" s="1">
        <v>0.55763888888888824</v>
      </c>
      <c r="AI18" s="1">
        <v>0.59930555555555554</v>
      </c>
      <c r="AJ18" s="1">
        <v>0.64097222222222217</v>
      </c>
      <c r="AK18" s="1">
        <v>0.69652777777777775</v>
      </c>
      <c r="AL18" s="1">
        <v>0.73819444444444438</v>
      </c>
      <c r="AM18" s="1">
        <v>0.80069444444444438</v>
      </c>
      <c r="AN18" s="1">
        <v>0.84236111111111112</v>
      </c>
      <c r="AO18" s="1">
        <v>0.89097222222222228</v>
      </c>
      <c r="AP18" s="1"/>
      <c r="AQ18" s="1">
        <v>0.22430555555555556</v>
      </c>
      <c r="AR18" s="1">
        <v>0.30763888888888891</v>
      </c>
      <c r="AS18" s="1">
        <v>0.34930555555555554</v>
      </c>
      <c r="AT18" s="1">
        <v>0.39097222222222222</v>
      </c>
      <c r="AU18" s="1">
        <v>0.43263888888888891</v>
      </c>
      <c r="AV18" s="1">
        <v>0.47430555555555531</v>
      </c>
      <c r="AW18" s="1">
        <v>0.55763888888888824</v>
      </c>
      <c r="AX18" s="1">
        <v>0.59930555555555554</v>
      </c>
      <c r="AY18" s="1">
        <v>0.64097222222222217</v>
      </c>
      <c r="AZ18" s="1">
        <v>0.69652777777777775</v>
      </c>
      <c r="BA18" s="1">
        <v>0.73819444444444438</v>
      </c>
      <c r="BB18" s="1">
        <v>0.80069444444444438</v>
      </c>
      <c r="BC18" s="1">
        <v>0.84236111111111112</v>
      </c>
      <c r="BD18" s="1">
        <v>0.89097222222222228</v>
      </c>
      <c r="BE18" s="118"/>
    </row>
    <row r="19" spans="1:57">
      <c r="A19">
        <v>2</v>
      </c>
      <c r="B19" s="219" t="s">
        <v>394</v>
      </c>
      <c r="C19" s="1"/>
      <c r="D19" s="1"/>
      <c r="E19" s="1"/>
      <c r="F19" s="78"/>
      <c r="G19" s="1"/>
      <c r="H19" s="1"/>
      <c r="I19" s="1"/>
      <c r="J19" s="1">
        <f t="shared" ref="J19:P19" si="1">J17+2/1440</f>
        <v>0.30555555555555552</v>
      </c>
      <c r="K19" s="1">
        <f t="shared" si="1"/>
        <v>0.34722222222222215</v>
      </c>
      <c r="L19" s="1">
        <f t="shared" si="1"/>
        <v>0.38888888888888884</v>
      </c>
      <c r="M19" s="1">
        <f t="shared" si="1"/>
        <v>0.43055555555555586</v>
      </c>
      <c r="N19" s="1">
        <f t="shared" si="1"/>
        <v>0.47222222222222182</v>
      </c>
      <c r="O19" s="1">
        <f t="shared" si="1"/>
        <v>0.51388888888888884</v>
      </c>
      <c r="P19" s="1">
        <f t="shared" si="1"/>
        <v>0.55555555555555547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18"/>
    </row>
    <row r="20" spans="1:57">
      <c r="A20">
        <v>2</v>
      </c>
      <c r="B20" s="219" t="s">
        <v>397</v>
      </c>
      <c r="C20" s="1"/>
      <c r="D20" s="1"/>
      <c r="E20" s="1"/>
      <c r="F20" s="78"/>
      <c r="G20" s="1"/>
      <c r="H20" s="1"/>
      <c r="I20" s="1"/>
      <c r="J20" s="1">
        <f t="shared" ref="J20:P20" si="2">J19+2/1440</f>
        <v>0.30694444444444441</v>
      </c>
      <c r="K20" s="1">
        <f t="shared" si="2"/>
        <v>0.34861111111111104</v>
      </c>
      <c r="L20" s="1">
        <f t="shared" si="2"/>
        <v>0.39027777777777772</v>
      </c>
      <c r="M20" s="1">
        <f t="shared" si="2"/>
        <v>0.43194444444444474</v>
      </c>
      <c r="N20" s="1">
        <f t="shared" si="2"/>
        <v>0.47361111111111071</v>
      </c>
      <c r="O20" s="1">
        <f t="shared" si="2"/>
        <v>0.51527777777777772</v>
      </c>
      <c r="P20" s="1">
        <f t="shared" si="2"/>
        <v>0.55694444444444435</v>
      </c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18"/>
    </row>
    <row r="21" spans="1:57">
      <c r="A21">
        <v>1</v>
      </c>
      <c r="B21" s="219" t="s">
        <v>384</v>
      </c>
      <c r="C21" s="1"/>
      <c r="D21" s="1"/>
      <c r="E21" s="1"/>
      <c r="F21" s="78"/>
      <c r="G21" s="1"/>
      <c r="H21" s="1"/>
      <c r="I21" s="1"/>
      <c r="J21" s="1">
        <f t="shared" ref="J21:P21" si="3">J20+1/1440</f>
        <v>0.30763888888888885</v>
      </c>
      <c r="K21" s="1">
        <f t="shared" si="3"/>
        <v>0.34930555555555548</v>
      </c>
      <c r="L21" s="1">
        <f t="shared" si="3"/>
        <v>0.39097222222222217</v>
      </c>
      <c r="M21" s="1">
        <f t="shared" si="3"/>
        <v>0.43263888888888918</v>
      </c>
      <c r="N21" s="1">
        <f t="shared" si="3"/>
        <v>0.47430555555555515</v>
      </c>
      <c r="O21" s="1">
        <f t="shared" si="3"/>
        <v>0.51597222222222217</v>
      </c>
      <c r="P21" s="1">
        <f t="shared" si="3"/>
        <v>0.5576388888888888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18"/>
    </row>
    <row r="22" spans="1:57">
      <c r="B22" s="257" t="s">
        <v>82</v>
      </c>
      <c r="C22" s="124" t="s">
        <v>18</v>
      </c>
      <c r="D22" s="124" t="s">
        <v>18</v>
      </c>
      <c r="E22" s="124" t="s">
        <v>18</v>
      </c>
      <c r="F22" s="124" t="s">
        <v>18</v>
      </c>
      <c r="G22" s="124" t="s">
        <v>18</v>
      </c>
      <c r="H22" s="265" t="s">
        <v>18</v>
      </c>
      <c r="I22" s="265"/>
      <c r="J22" s="124">
        <v>0.30763888888888885</v>
      </c>
      <c r="K22" s="124">
        <v>0.34930555555555548</v>
      </c>
      <c r="L22" s="124">
        <v>0.39097222222222217</v>
      </c>
      <c r="M22" s="124">
        <v>0.43263888888888918</v>
      </c>
      <c r="N22" s="124">
        <v>0.47430555555555515</v>
      </c>
      <c r="O22" s="124">
        <v>0.51597222222222217</v>
      </c>
      <c r="P22" s="124">
        <v>0.5576388888888888</v>
      </c>
      <c r="Q22" s="124" t="s">
        <v>18</v>
      </c>
      <c r="R22" s="124" t="s">
        <v>18</v>
      </c>
      <c r="S22" s="124" t="s">
        <v>18</v>
      </c>
      <c r="T22" s="124" t="s">
        <v>18</v>
      </c>
      <c r="U22" s="124"/>
      <c r="V22" s="124"/>
      <c r="W22" s="124"/>
      <c r="X22" s="124" t="s">
        <v>18</v>
      </c>
      <c r="Y22" s="124"/>
      <c r="Z22" s="262"/>
      <c r="AA22" s="262"/>
      <c r="AB22" s="262" t="s">
        <v>18</v>
      </c>
      <c r="AC22" s="262" t="s">
        <v>18</v>
      </c>
      <c r="AD22" s="262" t="s">
        <v>18</v>
      </c>
      <c r="AE22" s="262" t="s">
        <v>18</v>
      </c>
      <c r="AF22" s="262" t="s">
        <v>18</v>
      </c>
      <c r="AG22" s="262"/>
      <c r="AH22" s="262" t="s">
        <v>18</v>
      </c>
      <c r="AI22" s="262"/>
      <c r="AJ22" s="262" t="s">
        <v>18</v>
      </c>
      <c r="AK22" s="262"/>
      <c r="AL22" s="262" t="s">
        <v>18</v>
      </c>
      <c r="AM22" s="262"/>
      <c r="AN22" s="262"/>
      <c r="AO22" s="262" t="s">
        <v>18</v>
      </c>
      <c r="AP22" s="262"/>
      <c r="AQ22" s="260"/>
      <c r="AR22" s="260" t="s">
        <v>18</v>
      </c>
      <c r="AS22" s="2"/>
      <c r="AT22" s="2"/>
      <c r="AU22" s="2"/>
      <c r="AV22" s="2"/>
      <c r="AW22" s="2"/>
      <c r="AX22" s="2"/>
      <c r="AY22" s="2"/>
      <c r="AZ22" s="2"/>
      <c r="BA22" s="260" t="s">
        <v>18</v>
      </c>
      <c r="BB22" s="260"/>
      <c r="BC22" s="260"/>
      <c r="BD22" s="260" t="s">
        <v>18</v>
      </c>
      <c r="BE22" s="117"/>
    </row>
    <row r="23" spans="1:57">
      <c r="B23" s="263" t="s">
        <v>83</v>
      </c>
      <c r="C23" s="125" t="s">
        <v>18</v>
      </c>
      <c r="D23" s="125" t="s">
        <v>18</v>
      </c>
      <c r="E23" s="125" t="s">
        <v>18</v>
      </c>
      <c r="F23" s="125" t="s">
        <v>18</v>
      </c>
      <c r="G23" s="125" t="s">
        <v>18</v>
      </c>
      <c r="H23" s="296" t="s">
        <v>18</v>
      </c>
      <c r="I23" s="296"/>
      <c r="J23" s="125">
        <v>0.30833333333333329</v>
      </c>
      <c r="K23" s="125">
        <v>0.34999999999999992</v>
      </c>
      <c r="L23" s="125">
        <v>0.39166666666666661</v>
      </c>
      <c r="M23" s="125">
        <v>0.43333333333333363</v>
      </c>
      <c r="N23" s="125">
        <v>0.47499999999999959</v>
      </c>
      <c r="O23" s="125">
        <v>0.51666666666666661</v>
      </c>
      <c r="P23" s="125">
        <v>0.55833333333333324</v>
      </c>
      <c r="Q23" s="125" t="s">
        <v>18</v>
      </c>
      <c r="R23" s="125" t="s">
        <v>18</v>
      </c>
      <c r="S23" s="125" t="s">
        <v>18</v>
      </c>
      <c r="T23" s="125" t="s">
        <v>18</v>
      </c>
      <c r="U23" s="125"/>
      <c r="V23" s="125"/>
      <c r="W23" s="125"/>
      <c r="X23" s="125" t="s">
        <v>18</v>
      </c>
      <c r="Y23" s="125"/>
      <c r="Z23" s="125"/>
      <c r="AA23" s="125"/>
      <c r="AB23" s="125" t="s">
        <v>18</v>
      </c>
      <c r="AC23" s="125" t="s">
        <v>18</v>
      </c>
      <c r="AD23" s="125" t="s">
        <v>18</v>
      </c>
      <c r="AE23" s="125" t="s">
        <v>18</v>
      </c>
      <c r="AF23" s="125" t="s">
        <v>18</v>
      </c>
      <c r="AG23" s="125"/>
      <c r="AH23" s="125" t="s">
        <v>18</v>
      </c>
      <c r="AI23" s="125"/>
      <c r="AJ23" s="125" t="s">
        <v>18</v>
      </c>
      <c r="AK23" s="125"/>
      <c r="AL23" s="125" t="s">
        <v>18</v>
      </c>
      <c r="AM23" s="125"/>
      <c r="AN23" s="125"/>
      <c r="AO23" s="125" t="s">
        <v>18</v>
      </c>
      <c r="AP23" s="125"/>
      <c r="AQ23" s="125"/>
      <c r="AR23" s="125" t="s">
        <v>18</v>
      </c>
      <c r="AS23" s="1"/>
      <c r="AT23" s="1"/>
      <c r="AU23" s="1"/>
      <c r="AV23" s="1"/>
      <c r="AW23" s="1"/>
      <c r="AX23" s="1"/>
      <c r="AY23" s="1"/>
      <c r="AZ23" s="1"/>
      <c r="BA23" s="125" t="s">
        <v>18</v>
      </c>
      <c r="BB23" s="125"/>
      <c r="BC23" s="125"/>
      <c r="BD23" s="125" t="s">
        <v>18</v>
      </c>
      <c r="BE23" s="118"/>
    </row>
    <row r="24" spans="1:57">
      <c r="B24" s="5" t="s">
        <v>35</v>
      </c>
      <c r="C24" s="13" t="s">
        <v>18</v>
      </c>
      <c r="D24" s="13" t="s">
        <v>18</v>
      </c>
      <c r="E24" s="13" t="s">
        <v>18</v>
      </c>
      <c r="F24" s="104" t="s">
        <v>18</v>
      </c>
      <c r="G24" s="13" t="s">
        <v>18</v>
      </c>
      <c r="H24" s="80" t="s">
        <v>18</v>
      </c>
      <c r="I24" s="80"/>
      <c r="J24" s="13">
        <v>0.30902777777777773</v>
      </c>
      <c r="K24" s="13">
        <v>0.35069444444444436</v>
      </c>
      <c r="L24" s="13">
        <v>0.39236111111111105</v>
      </c>
      <c r="M24" s="13">
        <v>0.43402777777777807</v>
      </c>
      <c r="N24" s="13">
        <v>0.47569444444444403</v>
      </c>
      <c r="O24" s="13">
        <v>0.51736111111111105</v>
      </c>
      <c r="P24" s="13">
        <v>0.55902777777777768</v>
      </c>
      <c r="Q24" s="13" t="s">
        <v>18</v>
      </c>
      <c r="R24" s="13" t="s">
        <v>18</v>
      </c>
      <c r="S24" s="13" t="s">
        <v>18</v>
      </c>
      <c r="T24" s="13" t="s">
        <v>18</v>
      </c>
      <c r="U24" s="13"/>
      <c r="V24" s="13"/>
      <c r="W24" s="13"/>
      <c r="X24" s="13" t="s">
        <v>18</v>
      </c>
      <c r="Y24" s="13"/>
      <c r="Z24" s="3"/>
      <c r="AA24" s="3"/>
      <c r="AB24" s="3" t="s">
        <v>18</v>
      </c>
      <c r="AC24" s="3" t="s">
        <v>18</v>
      </c>
      <c r="AD24" s="3" t="s">
        <v>18</v>
      </c>
      <c r="AE24" s="3" t="s">
        <v>18</v>
      </c>
      <c r="AF24" s="3" t="s">
        <v>18</v>
      </c>
      <c r="AG24" s="3"/>
      <c r="AH24" s="3" t="s">
        <v>18</v>
      </c>
      <c r="AI24" s="3"/>
      <c r="AJ24" s="3" t="s">
        <v>18</v>
      </c>
      <c r="AK24" s="3"/>
      <c r="AL24" s="3" t="s">
        <v>18</v>
      </c>
      <c r="AM24" s="3"/>
      <c r="AN24" s="3"/>
      <c r="AO24" s="3" t="s">
        <v>18</v>
      </c>
      <c r="AP24" s="3"/>
      <c r="AQ24" s="2"/>
      <c r="AR24" s="2" t="s">
        <v>18</v>
      </c>
      <c r="AS24" s="2"/>
      <c r="AT24" s="2"/>
      <c r="AU24" s="2"/>
      <c r="AV24" s="2"/>
      <c r="AW24" s="2"/>
      <c r="AX24" s="2"/>
      <c r="AY24" s="2"/>
      <c r="AZ24" s="2"/>
      <c r="BA24" s="2" t="s">
        <v>18</v>
      </c>
      <c r="BB24" s="2"/>
      <c r="BC24" s="2"/>
      <c r="BD24" s="2" t="s">
        <v>18</v>
      </c>
      <c r="BE24" s="117"/>
    </row>
    <row r="25" spans="1:57">
      <c r="B25" s="7" t="s">
        <v>112</v>
      </c>
      <c r="C25" s="1">
        <v>0.21736111111111103</v>
      </c>
      <c r="D25" s="1">
        <v>0.21736111111111103</v>
      </c>
      <c r="E25" s="1">
        <v>0.25902777777777775</v>
      </c>
      <c r="F25" s="78">
        <v>0.27986111111111106</v>
      </c>
      <c r="G25" s="1">
        <v>0.29374999999999996</v>
      </c>
      <c r="H25" s="1">
        <f t="shared" si="0"/>
        <v>0.29722222222222217</v>
      </c>
      <c r="I25" s="1"/>
      <c r="J25" s="1"/>
      <c r="K25" s="1"/>
      <c r="L25" s="1"/>
      <c r="M25" s="1"/>
      <c r="N25" s="1"/>
      <c r="O25" s="1"/>
      <c r="P25" s="1"/>
      <c r="Q25" s="1">
        <v>0.61597222222222214</v>
      </c>
      <c r="R25" s="1">
        <v>0.65763888888888888</v>
      </c>
      <c r="S25" s="1">
        <v>0.6993055555555554</v>
      </c>
      <c r="T25" s="1">
        <v>0.74097222222222214</v>
      </c>
      <c r="U25" s="1"/>
      <c r="V25" s="1"/>
      <c r="W25" s="1"/>
      <c r="X25" s="1">
        <v>0.89444444444444438</v>
      </c>
      <c r="Y25" s="1"/>
      <c r="Z25" s="1"/>
      <c r="AA25" s="1"/>
      <c r="AB25" s="1">
        <v>0.30902777777777779</v>
      </c>
      <c r="AC25" s="1">
        <v>0.35069444444444448</v>
      </c>
      <c r="AD25" s="1">
        <v>0.3923611111111111</v>
      </c>
      <c r="AE25" s="1">
        <v>0.43402777777777779</v>
      </c>
      <c r="AF25" s="1">
        <v>0.4756944444444442</v>
      </c>
      <c r="AG25" s="1"/>
      <c r="AH25" s="1">
        <v>0.55902777777777712</v>
      </c>
      <c r="AI25" s="1"/>
      <c r="AJ25" s="1">
        <v>0.64236111111111105</v>
      </c>
      <c r="AK25" s="1"/>
      <c r="AL25" s="1">
        <v>0.73958333333333326</v>
      </c>
      <c r="AM25" s="1"/>
      <c r="AN25" s="1"/>
      <c r="AO25" s="1">
        <v>0.89236111111111116</v>
      </c>
      <c r="AP25" s="1"/>
      <c r="AQ25" s="1"/>
      <c r="AR25" s="1">
        <v>0.30902777777777779</v>
      </c>
      <c r="AS25" s="1"/>
      <c r="AT25" s="1"/>
      <c r="AU25" s="1"/>
      <c r="AV25" s="1"/>
      <c r="AW25" s="1"/>
      <c r="AX25" s="1"/>
      <c r="AY25" s="1"/>
      <c r="AZ25" s="1"/>
      <c r="BA25" s="1">
        <v>0.73958333333333326</v>
      </c>
      <c r="BB25" s="1"/>
      <c r="BC25" s="1"/>
      <c r="BD25" s="1">
        <v>0.89236111111111116</v>
      </c>
      <c r="BE25" s="118"/>
    </row>
    <row r="26" spans="1:57">
      <c r="B26" s="8" t="s">
        <v>113</v>
      </c>
      <c r="C26" s="13">
        <v>0.21874999999999992</v>
      </c>
      <c r="D26" s="13">
        <v>0.21874999999999992</v>
      </c>
      <c r="E26" s="13">
        <v>0.26041666666666669</v>
      </c>
      <c r="F26" s="104">
        <v>0.28124999999999994</v>
      </c>
      <c r="G26" s="13">
        <v>0.29513888888888884</v>
      </c>
      <c r="H26" s="13">
        <f t="shared" si="0"/>
        <v>0.29861111111111105</v>
      </c>
      <c r="I26" s="13"/>
      <c r="J26" s="13"/>
      <c r="K26" s="13"/>
      <c r="L26" s="13"/>
      <c r="M26" s="13"/>
      <c r="N26" s="13"/>
      <c r="O26" s="13"/>
      <c r="P26" s="13"/>
      <c r="Q26" s="13">
        <v>0.61736111111111103</v>
      </c>
      <c r="R26" s="13">
        <v>0.65902777777777777</v>
      </c>
      <c r="S26" s="13">
        <v>0.70069444444444429</v>
      </c>
      <c r="T26" s="13">
        <v>0.74236111111111103</v>
      </c>
      <c r="U26" s="13"/>
      <c r="V26" s="13"/>
      <c r="W26" s="13"/>
      <c r="X26" s="13">
        <v>0.89583333333333326</v>
      </c>
      <c r="Y26" s="13"/>
      <c r="Z26" s="3"/>
      <c r="AA26" s="3"/>
      <c r="AB26" s="3">
        <v>0.31041666666666667</v>
      </c>
      <c r="AC26" s="3">
        <v>0.35208333333333336</v>
      </c>
      <c r="AD26" s="3">
        <v>0.39374999999999999</v>
      </c>
      <c r="AE26" s="3">
        <v>0.43541666666666667</v>
      </c>
      <c r="AF26" s="3">
        <v>0.47708333333333308</v>
      </c>
      <c r="AG26" s="3"/>
      <c r="AH26" s="3">
        <v>0.56041666666666601</v>
      </c>
      <c r="AI26" s="3"/>
      <c r="AJ26" s="3">
        <v>0.64374999999999993</v>
      </c>
      <c r="AK26" s="3"/>
      <c r="AL26" s="3">
        <v>0.74097222222222214</v>
      </c>
      <c r="AM26" s="3"/>
      <c r="AN26" s="3"/>
      <c r="AO26" s="3">
        <v>0.89375000000000004</v>
      </c>
      <c r="AP26" s="3"/>
      <c r="AQ26" s="2"/>
      <c r="AR26" s="2">
        <v>0.31041666666666667</v>
      </c>
      <c r="AS26" s="2"/>
      <c r="AT26" s="2"/>
      <c r="AU26" s="2"/>
      <c r="AV26" s="2"/>
      <c r="AW26" s="2"/>
      <c r="AX26" s="2"/>
      <c r="AY26" s="2"/>
      <c r="AZ26" s="2"/>
      <c r="BA26" s="2">
        <v>0.74097222222222214</v>
      </c>
      <c r="BB26" s="2"/>
      <c r="BC26" s="2"/>
      <c r="BD26" s="2">
        <v>0.89375000000000004</v>
      </c>
      <c r="BE26" s="117"/>
    </row>
    <row r="27" spans="1:57">
      <c r="B27" s="7" t="s">
        <v>114</v>
      </c>
      <c r="C27" s="1">
        <v>0.2201388888888888</v>
      </c>
      <c r="D27" s="1">
        <v>0.2201388888888888</v>
      </c>
      <c r="E27" s="1">
        <v>0.26180555555555557</v>
      </c>
      <c r="F27" s="78">
        <v>0.28263888888888883</v>
      </c>
      <c r="G27" s="1">
        <v>0.29652777777777772</v>
      </c>
      <c r="H27" s="1">
        <f t="shared" si="0"/>
        <v>0.29999999999999993</v>
      </c>
      <c r="I27" s="1"/>
      <c r="J27" s="1"/>
      <c r="K27" s="1"/>
      <c r="L27" s="1"/>
      <c r="M27" s="1"/>
      <c r="N27" s="1"/>
      <c r="O27" s="1"/>
      <c r="P27" s="1"/>
      <c r="Q27" s="1">
        <v>0.61874999999999991</v>
      </c>
      <c r="R27" s="1">
        <v>0.66041666666666665</v>
      </c>
      <c r="S27" s="1">
        <v>0.70208333333333317</v>
      </c>
      <c r="T27" s="1">
        <v>0.74374999999999991</v>
      </c>
      <c r="U27" s="1"/>
      <c r="V27" s="1"/>
      <c r="W27" s="1"/>
      <c r="X27" s="1">
        <v>0.89722222222222214</v>
      </c>
      <c r="Y27" s="1"/>
      <c r="Z27" s="1"/>
      <c r="AA27" s="1"/>
      <c r="AB27" s="1">
        <v>0.31180555555555556</v>
      </c>
      <c r="AC27" s="1">
        <v>0.35347222222222224</v>
      </c>
      <c r="AD27" s="1">
        <v>0.39513888888888887</v>
      </c>
      <c r="AE27" s="1">
        <v>0.43680555555555556</v>
      </c>
      <c r="AF27" s="1">
        <v>0.47847222222222197</v>
      </c>
      <c r="AG27" s="1"/>
      <c r="AH27" s="1">
        <v>0.56180555555555489</v>
      </c>
      <c r="AI27" s="1"/>
      <c r="AJ27" s="1">
        <v>0.64513888888888882</v>
      </c>
      <c r="AK27" s="1"/>
      <c r="AL27" s="1">
        <v>0.74236111111111103</v>
      </c>
      <c r="AM27" s="1"/>
      <c r="AN27" s="1"/>
      <c r="AO27" s="1">
        <v>0.89513888888888893</v>
      </c>
      <c r="AP27" s="1"/>
      <c r="AQ27" s="1"/>
      <c r="AR27" s="1">
        <v>0.31180555555555556</v>
      </c>
      <c r="AS27" s="1"/>
      <c r="AT27" s="1"/>
      <c r="AU27" s="1"/>
      <c r="AV27" s="1"/>
      <c r="AW27" s="1"/>
      <c r="AX27" s="1"/>
      <c r="AY27" s="1"/>
      <c r="AZ27" s="1"/>
      <c r="BA27" s="1">
        <v>0.74236111111111103</v>
      </c>
      <c r="BB27" s="1"/>
      <c r="BC27" s="1"/>
      <c r="BD27" s="1">
        <v>0.89513888888888893</v>
      </c>
      <c r="BE27" s="118"/>
    </row>
    <row r="28" spans="1:57">
      <c r="B28" s="8" t="s">
        <v>115</v>
      </c>
      <c r="C28" s="13">
        <v>0.22083333333333324</v>
      </c>
      <c r="D28" s="13">
        <v>0.22083333333333324</v>
      </c>
      <c r="E28" s="13">
        <v>0.26250000000000001</v>
      </c>
      <c r="F28" s="104">
        <v>0.28333333333333327</v>
      </c>
      <c r="G28" s="13">
        <v>0.29722222222222217</v>
      </c>
      <c r="H28" s="13">
        <f t="shared" si="0"/>
        <v>0.30069444444444438</v>
      </c>
      <c r="I28" s="13"/>
      <c r="J28" s="13"/>
      <c r="K28" s="13"/>
      <c r="L28" s="13"/>
      <c r="M28" s="13"/>
      <c r="N28" s="13"/>
      <c r="O28" s="13"/>
      <c r="P28" s="13"/>
      <c r="Q28" s="13">
        <v>0.61944444444444435</v>
      </c>
      <c r="R28" s="13">
        <v>0.66111111111111109</v>
      </c>
      <c r="S28" s="13">
        <v>0.70277777777777761</v>
      </c>
      <c r="T28" s="13">
        <v>0.74444444444444435</v>
      </c>
      <c r="U28" s="13"/>
      <c r="V28" s="13"/>
      <c r="W28" s="13"/>
      <c r="X28" s="13">
        <v>0.89791666666666659</v>
      </c>
      <c r="Y28" s="13"/>
      <c r="Z28" s="3"/>
      <c r="AA28" s="3"/>
      <c r="AB28" s="3">
        <v>0.3125</v>
      </c>
      <c r="AC28" s="3">
        <v>0.35416666666666669</v>
      </c>
      <c r="AD28" s="3">
        <v>0.39583333333333331</v>
      </c>
      <c r="AE28" s="3">
        <v>0.4375</v>
      </c>
      <c r="AF28" s="3">
        <v>0.47916666666666641</v>
      </c>
      <c r="AG28" s="3"/>
      <c r="AH28" s="3">
        <v>0.56249999999999933</v>
      </c>
      <c r="AI28" s="3"/>
      <c r="AJ28" s="3">
        <v>0.64583333333333326</v>
      </c>
      <c r="AK28" s="3"/>
      <c r="AL28" s="3">
        <v>0.74305555555555547</v>
      </c>
      <c r="AM28" s="3"/>
      <c r="AN28" s="3"/>
      <c r="AO28" s="3">
        <v>0.89583333333333337</v>
      </c>
      <c r="AP28" s="3"/>
      <c r="AQ28" s="2"/>
      <c r="AR28" s="2">
        <v>0.3125</v>
      </c>
      <c r="AS28" s="2"/>
      <c r="AT28" s="2"/>
      <c r="AU28" s="2"/>
      <c r="AV28" s="2"/>
      <c r="AW28" s="2"/>
      <c r="AX28" s="2"/>
      <c r="AY28" s="2"/>
      <c r="AZ28" s="2"/>
      <c r="BA28" s="2">
        <v>0.74305555555555547</v>
      </c>
      <c r="BB28" s="2"/>
      <c r="BC28" s="2"/>
      <c r="BD28" s="2">
        <v>0.89583333333333337</v>
      </c>
      <c r="BE28" s="117"/>
    </row>
    <row r="29" spans="1:57">
      <c r="B29" s="219" t="s">
        <v>115</v>
      </c>
      <c r="C29" s="161" t="s">
        <v>18</v>
      </c>
      <c r="D29" s="161" t="s">
        <v>18</v>
      </c>
      <c r="E29" s="161" t="s">
        <v>18</v>
      </c>
      <c r="F29" s="161" t="s">
        <v>18</v>
      </c>
      <c r="G29" s="161" t="s">
        <v>18</v>
      </c>
      <c r="H29" s="161" t="s">
        <v>18</v>
      </c>
      <c r="I29" s="161"/>
      <c r="J29" s="161"/>
      <c r="K29" s="161"/>
      <c r="L29" s="161"/>
      <c r="M29" s="161"/>
      <c r="N29" s="161"/>
      <c r="O29" s="161"/>
      <c r="P29" s="161"/>
      <c r="Q29" s="161" t="s">
        <v>18</v>
      </c>
      <c r="R29" s="161" t="s">
        <v>18</v>
      </c>
      <c r="S29" s="161" t="s">
        <v>18</v>
      </c>
      <c r="T29" s="161" t="s">
        <v>18</v>
      </c>
      <c r="U29" s="161"/>
      <c r="V29" s="161"/>
      <c r="W29" s="161"/>
      <c r="X29" s="161" t="s">
        <v>18</v>
      </c>
      <c r="Y29" s="161"/>
      <c r="Z29" s="161"/>
      <c r="AA29" s="161"/>
      <c r="AB29" s="161" t="s">
        <v>18</v>
      </c>
      <c r="AC29" s="161">
        <v>0.35486111111111113</v>
      </c>
      <c r="AD29" s="161" t="s">
        <v>18</v>
      </c>
      <c r="AE29" s="161">
        <v>0.43819444444444444</v>
      </c>
      <c r="AF29" s="161" t="s">
        <v>18</v>
      </c>
      <c r="AG29" s="161"/>
      <c r="AH29" s="161" t="s">
        <v>18</v>
      </c>
      <c r="AI29" s="161"/>
      <c r="AJ29" s="161" t="s">
        <v>18</v>
      </c>
      <c r="AK29" s="161"/>
      <c r="AL29" s="161" t="s">
        <v>18</v>
      </c>
      <c r="AM29" s="161"/>
      <c r="AN29" s="161"/>
      <c r="AO29" s="161" t="s">
        <v>18</v>
      </c>
      <c r="AP29" s="161"/>
      <c r="AQ29" s="161"/>
      <c r="AR29" s="161" t="s">
        <v>18</v>
      </c>
      <c r="AS29" s="161"/>
      <c r="AT29" s="161"/>
      <c r="AU29" s="161"/>
      <c r="AV29" s="161"/>
      <c r="AW29" s="161"/>
      <c r="AX29" s="161"/>
      <c r="AY29" s="161"/>
      <c r="AZ29" s="161"/>
      <c r="BA29" s="161" t="s">
        <v>18</v>
      </c>
      <c r="BB29" s="161"/>
      <c r="BC29" s="161"/>
      <c r="BD29" s="161" t="s">
        <v>18</v>
      </c>
      <c r="BE29" s="312"/>
    </row>
    <row r="30" spans="1:57">
      <c r="B30" s="7" t="s">
        <v>116</v>
      </c>
      <c r="C30" s="1">
        <v>0.22152777777777768</v>
      </c>
      <c r="D30" s="1">
        <v>0.22152777777777768</v>
      </c>
      <c r="E30" s="1">
        <v>0.26319444444444445</v>
      </c>
      <c r="F30" s="78">
        <v>0.28402777777777771</v>
      </c>
      <c r="G30" s="1">
        <v>0.29791666666666661</v>
      </c>
      <c r="H30" s="1">
        <f t="shared" si="0"/>
        <v>0.30138888888888882</v>
      </c>
      <c r="I30" s="1"/>
      <c r="J30" s="1"/>
      <c r="K30" s="1"/>
      <c r="L30" s="1"/>
      <c r="M30" s="1"/>
      <c r="N30" s="1"/>
      <c r="O30" s="1"/>
      <c r="P30" s="1"/>
      <c r="Q30" s="1">
        <v>0.6201388888888888</v>
      </c>
      <c r="R30" s="1">
        <v>0.66180555555555554</v>
      </c>
      <c r="S30" s="1">
        <v>0.70347222222222205</v>
      </c>
      <c r="T30" s="1">
        <v>0.7451388888888888</v>
      </c>
      <c r="U30" s="1"/>
      <c r="V30" s="1"/>
      <c r="W30" s="1"/>
      <c r="X30" s="1">
        <v>0.89861111111111103</v>
      </c>
      <c r="Y30" s="1"/>
      <c r="Z30" s="1"/>
      <c r="AA30" s="1"/>
      <c r="AB30" s="1">
        <v>0.31319444444444444</v>
      </c>
      <c r="AC30" s="1"/>
      <c r="AD30" s="1">
        <v>0.39652777777777776</v>
      </c>
      <c r="AE30" s="1"/>
      <c r="AF30" s="1">
        <v>0.47986111111111085</v>
      </c>
      <c r="AG30" s="1"/>
      <c r="AH30" s="1">
        <v>0.56319444444444378</v>
      </c>
      <c r="AI30" s="1"/>
      <c r="AJ30" s="1">
        <v>0.6465277777777777</v>
      </c>
      <c r="AK30" s="1"/>
      <c r="AL30" s="1">
        <v>0.74374999999999991</v>
      </c>
      <c r="AM30" s="1"/>
      <c r="AN30" s="1"/>
      <c r="AO30" s="1">
        <v>0.89652777777777781</v>
      </c>
      <c r="AP30" s="1"/>
      <c r="AQ30" s="1"/>
      <c r="AR30" s="1">
        <v>0.31319444444444444</v>
      </c>
      <c r="AS30" s="1"/>
      <c r="AT30" s="1"/>
      <c r="AU30" s="1"/>
      <c r="AV30" s="1"/>
      <c r="AW30" s="1"/>
      <c r="AX30" s="1"/>
      <c r="AY30" s="1"/>
      <c r="AZ30" s="1"/>
      <c r="BA30" s="1">
        <v>0.74374999999999991</v>
      </c>
      <c r="BB30" s="1"/>
      <c r="BC30" s="1"/>
      <c r="BD30" s="1">
        <v>0.89652777777777781</v>
      </c>
      <c r="BE30" s="118"/>
    </row>
    <row r="31" spans="1:57">
      <c r="B31" s="8" t="s">
        <v>117</v>
      </c>
      <c r="C31" s="13">
        <v>0.22291666666666657</v>
      </c>
      <c r="D31" s="13">
        <v>0.22291666666666657</v>
      </c>
      <c r="E31" s="13">
        <v>0.26458333333333328</v>
      </c>
      <c r="F31" s="104">
        <v>0.2854166666666666</v>
      </c>
      <c r="G31" s="13">
        <v>0.29930555555555549</v>
      </c>
      <c r="H31" s="13">
        <f t="shared" si="0"/>
        <v>0.3027777777777777</v>
      </c>
      <c r="I31" s="13">
        <v>0.30625000000000002</v>
      </c>
      <c r="J31" s="13"/>
      <c r="K31" s="13"/>
      <c r="L31" s="13"/>
      <c r="M31" s="13"/>
      <c r="N31" s="13"/>
      <c r="O31" s="13"/>
      <c r="P31" s="13"/>
      <c r="Q31" s="13" t="s">
        <v>18</v>
      </c>
      <c r="R31" s="13" t="s">
        <v>18</v>
      </c>
      <c r="S31" s="13" t="s">
        <v>18</v>
      </c>
      <c r="T31" s="13" t="s">
        <v>18</v>
      </c>
      <c r="U31" s="13"/>
      <c r="V31" s="13"/>
      <c r="W31" s="13"/>
      <c r="X31" s="13">
        <v>0.89999999999999991</v>
      </c>
      <c r="Y31" s="13"/>
      <c r="Z31" s="3"/>
      <c r="AA31" s="3"/>
      <c r="AB31" s="3">
        <v>0.31458333333333333</v>
      </c>
      <c r="AC31" s="3"/>
      <c r="AD31" s="3" t="s">
        <v>18</v>
      </c>
      <c r="AE31" s="3"/>
      <c r="AF31" s="3" t="s">
        <v>18</v>
      </c>
      <c r="AG31" s="3"/>
      <c r="AH31" s="3" t="s">
        <v>18</v>
      </c>
      <c r="AI31" s="3"/>
      <c r="AJ31" s="3" t="s">
        <v>18</v>
      </c>
      <c r="AK31" s="3"/>
      <c r="AL31" s="3" t="s">
        <v>18</v>
      </c>
      <c r="AM31" s="3"/>
      <c r="AN31" s="3"/>
      <c r="AO31" s="3">
        <v>0.89791666666666681</v>
      </c>
      <c r="AP31" s="3"/>
      <c r="AQ31" s="2"/>
      <c r="AR31" s="2">
        <v>0.31458333333333333</v>
      </c>
      <c r="AS31" s="2"/>
      <c r="AT31" s="2"/>
      <c r="AU31" s="2"/>
      <c r="AV31" s="2"/>
      <c r="AW31" s="2"/>
      <c r="AX31" s="2"/>
      <c r="AY31" s="2"/>
      <c r="AZ31" s="2"/>
      <c r="BA31" s="2" t="s">
        <v>18</v>
      </c>
      <c r="BB31" s="2"/>
      <c r="BC31" s="2"/>
      <c r="BD31" s="2">
        <v>0.89791666666666681</v>
      </c>
      <c r="BE31" s="117"/>
    </row>
    <row r="32" spans="1:57">
      <c r="B32" s="7" t="s">
        <v>118</v>
      </c>
      <c r="C32" s="1">
        <v>0.22430555555555545</v>
      </c>
      <c r="D32" s="1">
        <v>0.22430555555555545</v>
      </c>
      <c r="E32" s="1">
        <v>0.26597222222222217</v>
      </c>
      <c r="F32" s="78">
        <v>0.28680555555555548</v>
      </c>
      <c r="G32" s="1">
        <v>0.30069444444444438</v>
      </c>
      <c r="H32" s="1"/>
      <c r="I32" s="1">
        <v>0.30763888888888891</v>
      </c>
      <c r="J32" s="1"/>
      <c r="K32" s="1"/>
      <c r="L32" s="1"/>
      <c r="M32" s="1"/>
      <c r="N32" s="1"/>
      <c r="O32" s="1"/>
      <c r="P32" s="1"/>
      <c r="Q32" s="1">
        <v>0.62083333333333324</v>
      </c>
      <c r="R32" s="1">
        <v>0.66249999999999998</v>
      </c>
      <c r="S32" s="1">
        <v>0.7041666666666665</v>
      </c>
      <c r="T32" s="1">
        <v>0.74583333333333324</v>
      </c>
      <c r="U32" s="1"/>
      <c r="V32" s="1"/>
      <c r="W32" s="1"/>
      <c r="X32" s="1">
        <v>0.9013888888888888</v>
      </c>
      <c r="Y32" s="1"/>
      <c r="Z32" s="1"/>
      <c r="AA32" s="1"/>
      <c r="AB32" s="1">
        <v>0.31527777777777777</v>
      </c>
      <c r="AC32" s="1"/>
      <c r="AD32" s="1">
        <v>0.3972222222222222</v>
      </c>
      <c r="AE32" s="1"/>
      <c r="AF32" s="1">
        <v>0.48055555555555529</v>
      </c>
      <c r="AG32" s="1"/>
      <c r="AH32" s="1">
        <v>0.56388888888888822</v>
      </c>
      <c r="AI32" s="1"/>
      <c r="AJ32" s="1">
        <v>0.64722222222222214</v>
      </c>
      <c r="AK32" s="1"/>
      <c r="AL32" s="1">
        <v>0.74444444444444435</v>
      </c>
      <c r="AM32" s="1"/>
      <c r="AN32" s="1"/>
      <c r="AO32" s="1">
        <v>0.89861111111111125</v>
      </c>
      <c r="AP32" s="1"/>
      <c r="AQ32" s="1"/>
      <c r="AR32" s="1">
        <v>0.31527777777777777</v>
      </c>
      <c r="AS32" s="1"/>
      <c r="AT32" s="1"/>
      <c r="AU32" s="1"/>
      <c r="AV32" s="1"/>
      <c r="AW32" s="1"/>
      <c r="AX32" s="1"/>
      <c r="AY32" s="1"/>
      <c r="AZ32" s="1"/>
      <c r="BA32" s="1">
        <v>0.74444444444444435</v>
      </c>
      <c r="BB32" s="1"/>
      <c r="BC32" s="1"/>
      <c r="BD32" s="1">
        <v>0.89861111111111125</v>
      </c>
      <c r="BE32" s="118"/>
    </row>
    <row r="33" spans="2:57">
      <c r="B33" s="5" t="s">
        <v>119</v>
      </c>
      <c r="C33" s="13">
        <v>0.22499999999999989</v>
      </c>
      <c r="D33" s="13">
        <v>0.22499999999999989</v>
      </c>
      <c r="E33" s="13">
        <v>0.26666666666666661</v>
      </c>
      <c r="F33" s="104">
        <v>0.28749999999999992</v>
      </c>
      <c r="G33" s="13">
        <v>0.30138888888888882</v>
      </c>
      <c r="H33" s="13"/>
      <c r="I33" s="13">
        <v>0.30833333333333335</v>
      </c>
      <c r="J33" s="13"/>
      <c r="K33" s="13"/>
      <c r="L33" s="13"/>
      <c r="M33" s="13"/>
      <c r="N33" s="13"/>
      <c r="O33" s="13"/>
      <c r="P33" s="13"/>
      <c r="Q33" s="13">
        <v>0.62152777777777768</v>
      </c>
      <c r="R33" s="13">
        <v>0.66319444444444442</v>
      </c>
      <c r="S33" s="13">
        <v>0.70486111111111094</v>
      </c>
      <c r="T33" s="13">
        <v>0.74652777777777768</v>
      </c>
      <c r="U33" s="13"/>
      <c r="V33" s="13"/>
      <c r="W33" s="13"/>
      <c r="X33" s="13">
        <v>0.90208333333333324</v>
      </c>
      <c r="Y33" s="13"/>
      <c r="Z33" s="3"/>
      <c r="AA33" s="3"/>
      <c r="AB33" s="3">
        <v>0.31597222222222221</v>
      </c>
      <c r="AC33" s="3"/>
      <c r="AD33" s="3">
        <v>0.39791666666666664</v>
      </c>
      <c r="AE33" s="3"/>
      <c r="AF33" s="3">
        <v>0.48124999999999973</v>
      </c>
      <c r="AG33" s="3"/>
      <c r="AH33" s="3">
        <v>0.56458333333333277</v>
      </c>
      <c r="AI33" s="3"/>
      <c r="AJ33" s="3">
        <v>0.6479166666666667</v>
      </c>
      <c r="AK33" s="3"/>
      <c r="AL33" s="3">
        <v>0.74513888888888891</v>
      </c>
      <c r="AM33" s="3"/>
      <c r="AN33" s="3"/>
      <c r="AO33" s="3">
        <v>0.89930555555555569</v>
      </c>
      <c r="AP33" s="3"/>
      <c r="AQ33" s="2"/>
      <c r="AR33" s="2">
        <v>0.31597222222222221</v>
      </c>
      <c r="AS33" s="2"/>
      <c r="AT33" s="2"/>
      <c r="AU33" s="2"/>
      <c r="AV33" s="2"/>
      <c r="AW33" s="2"/>
      <c r="AX33" s="2"/>
      <c r="AY33" s="2"/>
      <c r="AZ33" s="2"/>
      <c r="BA33" s="2">
        <v>0.74513888888888891</v>
      </c>
      <c r="BB33" s="2"/>
      <c r="BC33" s="2"/>
      <c r="BD33" s="2">
        <v>0.89930555555555569</v>
      </c>
      <c r="BE33" s="117"/>
    </row>
    <row r="34" spans="2:57" hidden="1">
      <c r="B34" s="95"/>
      <c r="C34" s="96"/>
      <c r="D34" s="96"/>
      <c r="E34" s="96"/>
      <c r="F34" s="121"/>
      <c r="G34" s="96"/>
      <c r="H34" s="96"/>
      <c r="I34" s="96"/>
      <c r="J34" s="96"/>
      <c r="K34" s="96"/>
      <c r="L34" s="97"/>
      <c r="M34" s="97"/>
      <c r="N34" s="97"/>
      <c r="O34" s="97"/>
      <c r="P34" s="97"/>
      <c r="Q34" s="96"/>
      <c r="R34" s="96"/>
      <c r="S34" s="93"/>
      <c r="T34" s="93"/>
      <c r="U34" s="93"/>
      <c r="V34" s="93"/>
      <c r="W34" s="93"/>
      <c r="X34" s="93"/>
      <c r="Y34" s="93"/>
    </row>
    <row r="35" spans="2:57" hidden="1">
      <c r="B35" s="95"/>
      <c r="C35" s="95"/>
      <c r="D35" s="95"/>
      <c r="E35" s="95"/>
      <c r="F35" s="122"/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</row>
    <row r="36" spans="2:57" hidden="1">
      <c r="Z36">
        <v>28</v>
      </c>
      <c r="AB36">
        <v>29</v>
      </c>
      <c r="AC36">
        <v>30</v>
      </c>
      <c r="AD36">
        <v>31</v>
      </c>
      <c r="AE36">
        <v>32</v>
      </c>
      <c r="AF36">
        <v>33</v>
      </c>
      <c r="AG36">
        <v>34</v>
      </c>
      <c r="AH36">
        <v>35</v>
      </c>
      <c r="AI36">
        <v>36</v>
      </c>
      <c r="AJ36">
        <v>37</v>
      </c>
      <c r="AL36">
        <v>39</v>
      </c>
      <c r="AM36">
        <v>40</v>
      </c>
      <c r="AN36">
        <v>41</v>
      </c>
      <c r="AO36">
        <v>42</v>
      </c>
      <c r="AQ36">
        <v>45</v>
      </c>
      <c r="AR36">
        <v>46</v>
      </c>
      <c r="AS36">
        <v>47</v>
      </c>
      <c r="AT36">
        <v>48</v>
      </c>
      <c r="AU36">
        <v>49</v>
      </c>
      <c r="AV36">
        <v>50</v>
      </c>
      <c r="AW36">
        <v>51</v>
      </c>
      <c r="AX36">
        <v>52</v>
      </c>
      <c r="AY36">
        <v>53</v>
      </c>
      <c r="BA36">
        <v>55</v>
      </c>
      <c r="BB36">
        <v>56</v>
      </c>
      <c r="BC36">
        <v>57</v>
      </c>
      <c r="BD36">
        <v>58</v>
      </c>
    </row>
    <row r="37" spans="2:57" hidden="1"/>
    <row r="38" spans="2:57" hidden="1">
      <c r="C38" s="81"/>
      <c r="D38" s="81"/>
    </row>
    <row r="39" spans="2:57" hidden="1">
      <c r="C39" s="114"/>
      <c r="D39" s="114"/>
    </row>
    <row r="40" spans="2:57" hidden="1"/>
    <row r="41" spans="2:57" hidden="1">
      <c r="B41" s="94" t="s">
        <v>243</v>
      </c>
      <c r="C41" s="84"/>
      <c r="D41" s="84"/>
    </row>
    <row r="42" spans="2:57" hidden="1">
      <c r="C42" s="81"/>
      <c r="D42" s="81"/>
    </row>
    <row r="43" spans="2:57" hidden="1"/>
    <row r="44" spans="2:57" hidden="1">
      <c r="C44" s="103"/>
      <c r="D44" s="103"/>
    </row>
    <row r="45" spans="2:57" hidden="1"/>
    <row r="46" spans="2:57">
      <c r="D46" s="256" t="s">
        <v>368</v>
      </c>
    </row>
    <row r="47" spans="2:57">
      <c r="G47" s="256" t="s">
        <v>361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275BD-BBEE-4753-AA08-E97FF54661C1}">
  <sheetPr codeName="Munka11">
    <tabColor rgb="FFFFC000"/>
  </sheetPr>
  <dimension ref="A1:BB35"/>
  <sheetViews>
    <sheetView zoomScale="85" zoomScaleNormal="85" workbookViewId="0">
      <selection activeCell="B17" sqref="B17"/>
    </sheetView>
  </sheetViews>
  <sheetFormatPr defaultRowHeight="15"/>
  <cols>
    <col min="1" max="1" width="21" bestFit="1" customWidth="1"/>
    <col min="2" max="2" width="38.85546875" bestFit="1" customWidth="1"/>
    <col min="3" max="14" width="6.7109375" customWidth="1"/>
    <col min="15" max="29" width="6.28515625" customWidth="1"/>
    <col min="30" max="54" width="6.7109375" customWidth="1"/>
  </cols>
  <sheetData>
    <row r="1" spans="1:54" ht="24">
      <c r="A1" s="12" t="s">
        <v>310</v>
      </c>
      <c r="B1" s="11" t="s">
        <v>245</v>
      </c>
      <c r="C1" s="10"/>
      <c r="D1" s="10"/>
      <c r="E1" s="10"/>
      <c r="F1" s="10"/>
      <c r="G1" s="10"/>
      <c r="H1" s="10"/>
      <c r="I1" s="10"/>
      <c r="J1" s="10"/>
      <c r="K1" s="10"/>
      <c r="L1" s="77"/>
    </row>
    <row r="2" spans="1:54" s="16" customFormat="1" ht="17.25">
      <c r="B2" s="9" t="s">
        <v>2</v>
      </c>
      <c r="C2" s="9" t="s">
        <v>3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135" t="s">
        <v>100</v>
      </c>
      <c r="Y2" s="136"/>
      <c r="Z2" s="136"/>
      <c r="AA2" s="136"/>
      <c r="AB2" s="136"/>
      <c r="AC2" s="136"/>
      <c r="AD2" s="136"/>
      <c r="AE2" s="136"/>
      <c r="AF2" s="136"/>
      <c r="AG2" s="136"/>
      <c r="AH2" s="136"/>
      <c r="AI2" s="136"/>
      <c r="AJ2" s="136"/>
      <c r="AK2" s="136"/>
      <c r="AL2" s="20"/>
      <c r="AM2" s="20"/>
      <c r="AN2" s="9" t="s">
        <v>121</v>
      </c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</row>
    <row r="3" spans="1:54">
      <c r="B3" s="15"/>
      <c r="C3" s="65">
        <v>12</v>
      </c>
      <c r="D3" s="65">
        <v>12</v>
      </c>
      <c r="E3" s="65">
        <v>12</v>
      </c>
      <c r="F3" s="65">
        <v>12</v>
      </c>
      <c r="G3" s="225">
        <v>12</v>
      </c>
      <c r="H3" s="208">
        <v>12</v>
      </c>
      <c r="I3" s="134" t="s">
        <v>244</v>
      </c>
      <c r="J3" s="134" t="s">
        <v>244</v>
      </c>
      <c r="K3" s="134" t="s">
        <v>244</v>
      </c>
      <c r="L3" s="134" t="s">
        <v>244</v>
      </c>
      <c r="M3" s="134" t="s">
        <v>244</v>
      </c>
      <c r="N3" s="134" t="s">
        <v>244</v>
      </c>
      <c r="O3" s="65">
        <v>12</v>
      </c>
      <c r="P3" s="65">
        <v>12</v>
      </c>
      <c r="Q3" s="65">
        <v>12</v>
      </c>
      <c r="R3" s="65">
        <v>12</v>
      </c>
      <c r="S3" s="65">
        <v>12</v>
      </c>
      <c r="T3" s="65">
        <v>12</v>
      </c>
      <c r="U3" s="65">
        <v>12</v>
      </c>
      <c r="V3" s="65">
        <v>12</v>
      </c>
      <c r="W3" s="209" t="s">
        <v>236</v>
      </c>
      <c r="X3" s="75" t="s">
        <v>236</v>
      </c>
      <c r="Y3" s="65">
        <v>12</v>
      </c>
      <c r="Z3" s="75" t="s">
        <v>236</v>
      </c>
      <c r="AA3" s="65">
        <v>12</v>
      </c>
      <c r="AB3" s="75" t="s">
        <v>236</v>
      </c>
      <c r="AC3" s="65">
        <v>12</v>
      </c>
      <c r="AD3" s="75" t="s">
        <v>236</v>
      </c>
      <c r="AE3" s="65">
        <v>12</v>
      </c>
      <c r="AF3" s="75" t="s">
        <v>236</v>
      </c>
      <c r="AG3" s="65">
        <v>12</v>
      </c>
      <c r="AH3" s="75" t="s">
        <v>236</v>
      </c>
      <c r="AI3" s="65">
        <v>12</v>
      </c>
      <c r="AJ3" s="65">
        <v>12</v>
      </c>
      <c r="AK3" s="65">
        <v>12</v>
      </c>
      <c r="AL3" s="65">
        <v>12</v>
      </c>
      <c r="AM3" s="75" t="s">
        <v>236</v>
      </c>
      <c r="AN3" s="75" t="s">
        <v>236</v>
      </c>
      <c r="AO3" s="75" t="s">
        <v>236</v>
      </c>
      <c r="AP3" s="75" t="s">
        <v>236</v>
      </c>
      <c r="AQ3" s="65">
        <v>12</v>
      </c>
      <c r="AR3" s="75" t="s">
        <v>236</v>
      </c>
      <c r="AS3" s="65">
        <v>12</v>
      </c>
      <c r="AT3" s="65">
        <v>12</v>
      </c>
      <c r="AU3" s="75" t="s">
        <v>236</v>
      </c>
      <c r="AV3" s="65">
        <v>12</v>
      </c>
      <c r="AW3" s="75" t="s">
        <v>236</v>
      </c>
      <c r="AX3" s="65">
        <v>12</v>
      </c>
      <c r="AY3" s="65">
        <v>12</v>
      </c>
      <c r="AZ3" s="65">
        <v>12</v>
      </c>
      <c r="BA3" s="65">
        <v>12</v>
      </c>
      <c r="BB3" s="75" t="s">
        <v>236</v>
      </c>
    </row>
    <row r="4" spans="1:54">
      <c r="B4" s="15"/>
      <c r="C4" s="65"/>
      <c r="D4" s="65"/>
      <c r="E4" s="65"/>
      <c r="F4" s="65"/>
      <c r="G4" s="227" t="s">
        <v>6</v>
      </c>
      <c r="H4" s="227" t="s">
        <v>7</v>
      </c>
      <c r="I4" s="134"/>
      <c r="J4" s="134"/>
      <c r="K4" s="134"/>
      <c r="L4" s="134"/>
      <c r="M4" s="134"/>
      <c r="N4" s="134"/>
      <c r="O4" s="65"/>
      <c r="P4" s="65"/>
      <c r="Q4" s="65"/>
      <c r="R4" s="65"/>
      <c r="S4" s="65"/>
      <c r="T4" s="65"/>
      <c r="U4" s="65"/>
      <c r="V4" s="65"/>
      <c r="W4" s="209"/>
      <c r="X4" s="75"/>
      <c r="Y4" s="65"/>
      <c r="Z4" s="75"/>
      <c r="AA4" s="65"/>
      <c r="AB4" s="75"/>
      <c r="AC4" s="65"/>
      <c r="AD4" s="75"/>
      <c r="AE4" s="65"/>
      <c r="AF4" s="75"/>
      <c r="AG4" s="65"/>
      <c r="AH4" s="75"/>
      <c r="AI4" s="65"/>
      <c r="AJ4" s="65"/>
      <c r="AK4" s="65"/>
      <c r="AL4" s="65"/>
      <c r="AM4" s="75"/>
      <c r="AN4" s="75"/>
      <c r="AO4" s="75"/>
      <c r="AP4" s="75"/>
      <c r="AQ4" s="65"/>
      <c r="AR4" s="75"/>
      <c r="AS4" s="65"/>
      <c r="AT4" s="65"/>
      <c r="AU4" s="75"/>
      <c r="AV4" s="65"/>
      <c r="AW4" s="75"/>
      <c r="AX4" s="65"/>
      <c r="AY4" s="65"/>
      <c r="AZ4" s="65"/>
      <c r="BA4" s="65"/>
      <c r="BB4" s="75"/>
    </row>
    <row r="5" spans="1:54">
      <c r="B5" s="5" t="s">
        <v>119</v>
      </c>
      <c r="C5" s="13"/>
      <c r="D5" s="13">
        <v>0.21527777777777779</v>
      </c>
      <c r="E5" s="13">
        <v>0.24652777777777779</v>
      </c>
      <c r="F5" s="13">
        <v>0.2673611111111111</v>
      </c>
      <c r="G5" s="13">
        <v>0.30208333333333331</v>
      </c>
      <c r="H5" s="13">
        <v>0.30902777777777779</v>
      </c>
      <c r="I5" s="13"/>
      <c r="J5" s="13"/>
      <c r="K5" s="13"/>
      <c r="L5" s="13"/>
      <c r="M5" s="13"/>
      <c r="N5" s="13"/>
      <c r="O5" s="104">
        <v>0.60069444444444442</v>
      </c>
      <c r="P5" s="104">
        <v>0.64236111111111105</v>
      </c>
      <c r="Q5" s="104">
        <v>0.66319444444444497</v>
      </c>
      <c r="R5" s="104">
        <v>0.68402777777777801</v>
      </c>
      <c r="S5" s="104">
        <v>0.71180555555555547</v>
      </c>
      <c r="T5" s="104">
        <v>0.75347222222222199</v>
      </c>
      <c r="U5" s="104">
        <v>0.79513888888888884</v>
      </c>
      <c r="V5" s="104">
        <v>0.85069444444444453</v>
      </c>
      <c r="W5" s="104"/>
      <c r="X5" s="82"/>
      <c r="Y5" s="82">
        <v>0.2673611111111111</v>
      </c>
      <c r="Z5" s="82"/>
      <c r="AA5" s="82">
        <v>0.35069444444444442</v>
      </c>
      <c r="AB5" s="82"/>
      <c r="AC5" s="82">
        <v>0.43402777777777773</v>
      </c>
      <c r="AD5" s="82"/>
      <c r="AE5" s="82">
        <v>0.51736111111111105</v>
      </c>
      <c r="AF5" s="82"/>
      <c r="AG5" s="82">
        <v>0.60069444444444442</v>
      </c>
      <c r="AH5" s="82"/>
      <c r="AI5" s="82">
        <v>0.68402777777777779</v>
      </c>
      <c r="AJ5" s="82">
        <v>0.75347222222222199</v>
      </c>
      <c r="AK5" s="82">
        <v>0.79513888888888895</v>
      </c>
      <c r="AL5" s="82">
        <v>0.85069444444444453</v>
      </c>
      <c r="AM5" s="82"/>
      <c r="AN5" s="105"/>
      <c r="AO5" s="105"/>
      <c r="AP5" s="105"/>
      <c r="AQ5" s="105">
        <v>0.35069444444444442</v>
      </c>
      <c r="AR5" s="105"/>
      <c r="AS5" s="105">
        <v>0.43402777777777773</v>
      </c>
      <c r="AT5" s="105">
        <v>0.51736111111111105</v>
      </c>
      <c r="AU5" s="105"/>
      <c r="AV5" s="105">
        <v>0.60069444444444442</v>
      </c>
      <c r="AW5" s="105"/>
      <c r="AX5" s="105">
        <v>0.68402777777777779</v>
      </c>
      <c r="AY5" s="105">
        <v>0.75347222222222199</v>
      </c>
      <c r="AZ5" s="105">
        <v>0.79513888888888895</v>
      </c>
      <c r="BA5" s="105">
        <v>0.85069444444444453</v>
      </c>
      <c r="BB5" s="105"/>
    </row>
    <row r="6" spans="1:54">
      <c r="B6" s="7" t="s">
        <v>122</v>
      </c>
      <c r="C6" s="1"/>
      <c r="D6" s="1">
        <v>0.21597222222222223</v>
      </c>
      <c r="E6" s="1">
        <v>0.24722222222222223</v>
      </c>
      <c r="F6" s="1">
        <v>0.26805555555555555</v>
      </c>
      <c r="G6" s="1">
        <v>0.30277777777777776</v>
      </c>
      <c r="H6" s="1">
        <f t="shared" ref="H6:H33" si="0">G6+10/1440</f>
        <v>0.30972222222222218</v>
      </c>
      <c r="I6" s="1"/>
      <c r="J6" s="1"/>
      <c r="K6" s="1"/>
      <c r="L6" s="1"/>
      <c r="M6" s="1"/>
      <c r="N6" s="1"/>
      <c r="O6" s="78">
        <v>0.60138888888888886</v>
      </c>
      <c r="P6" s="78">
        <v>0.64305555555555549</v>
      </c>
      <c r="Q6" s="78">
        <v>0.66388888888888942</v>
      </c>
      <c r="R6" s="78">
        <v>0.68472222222222245</v>
      </c>
      <c r="S6" s="78">
        <v>0.71249999999999991</v>
      </c>
      <c r="T6" s="78">
        <v>0.75416666666666643</v>
      </c>
      <c r="U6" s="78">
        <v>0.79583333333333328</v>
      </c>
      <c r="V6" s="78">
        <v>0.85138888888888897</v>
      </c>
      <c r="W6" s="78"/>
      <c r="X6" s="78"/>
      <c r="Y6" s="78">
        <v>0.26805555555555555</v>
      </c>
      <c r="Z6" s="78"/>
      <c r="AA6" s="78">
        <v>0.35138888888888886</v>
      </c>
      <c r="AB6" s="78"/>
      <c r="AC6" s="78">
        <v>0.43472222222222218</v>
      </c>
      <c r="AD6" s="78"/>
      <c r="AE6" s="78">
        <v>0.51805555555555549</v>
      </c>
      <c r="AF6" s="78"/>
      <c r="AG6" s="78">
        <v>0.60138888888888886</v>
      </c>
      <c r="AH6" s="78"/>
      <c r="AI6" s="78">
        <v>0.68472222222222223</v>
      </c>
      <c r="AJ6" s="78">
        <v>0.75416666666666643</v>
      </c>
      <c r="AK6" s="78">
        <v>0.79583333333333339</v>
      </c>
      <c r="AL6" s="78">
        <v>0.85138888888888897</v>
      </c>
      <c r="AM6" s="78"/>
      <c r="AN6" s="78"/>
      <c r="AO6" s="78"/>
      <c r="AP6" s="78"/>
      <c r="AQ6" s="78">
        <v>0.35138888888888886</v>
      </c>
      <c r="AR6" s="78"/>
      <c r="AS6" s="78">
        <v>0.43472222222222218</v>
      </c>
      <c r="AT6" s="78">
        <v>0.51805555555555549</v>
      </c>
      <c r="AU6" s="78"/>
      <c r="AV6" s="78">
        <v>0.60138888888888886</v>
      </c>
      <c r="AW6" s="78"/>
      <c r="AX6" s="78">
        <v>0.68472222222222223</v>
      </c>
      <c r="AY6" s="78">
        <v>0.75416666666666643</v>
      </c>
      <c r="AZ6" s="78">
        <v>0.79583333333333339</v>
      </c>
      <c r="BA6" s="78">
        <v>0.85138888888888897</v>
      </c>
      <c r="BB6" s="78"/>
    </row>
    <row r="7" spans="1:54">
      <c r="B7" s="8" t="s">
        <v>117</v>
      </c>
      <c r="C7" s="13"/>
      <c r="D7" s="13" t="s">
        <v>18</v>
      </c>
      <c r="E7" s="13" t="s">
        <v>18</v>
      </c>
      <c r="F7" s="13" t="s">
        <v>18</v>
      </c>
      <c r="G7" s="13" t="s">
        <v>18</v>
      </c>
      <c r="H7" s="80" t="s">
        <v>18</v>
      </c>
      <c r="I7" s="13"/>
      <c r="J7" s="13"/>
      <c r="K7" s="13"/>
      <c r="L7" s="13"/>
      <c r="M7" s="13"/>
      <c r="N7" s="13"/>
      <c r="O7" s="104">
        <v>0.60277777777777775</v>
      </c>
      <c r="P7" s="104">
        <v>0.64444444444444438</v>
      </c>
      <c r="Q7" s="104">
        <v>0.6652777777777783</v>
      </c>
      <c r="R7" s="104">
        <v>0.68611111111111134</v>
      </c>
      <c r="S7" s="104">
        <v>0.7138888888888888</v>
      </c>
      <c r="T7" s="104">
        <v>0.75555555555555531</v>
      </c>
      <c r="U7" s="104">
        <v>0.79722222222222217</v>
      </c>
      <c r="V7" s="104" t="s">
        <v>18</v>
      </c>
      <c r="W7" s="104"/>
      <c r="X7" s="82"/>
      <c r="Y7" s="82" t="s">
        <v>18</v>
      </c>
      <c r="Z7" s="82"/>
      <c r="AA7" s="82">
        <v>0.35277777777777775</v>
      </c>
      <c r="AB7" s="82"/>
      <c r="AC7" s="82">
        <v>0.43611111111111106</v>
      </c>
      <c r="AD7" s="82"/>
      <c r="AE7" s="82">
        <v>0.51944444444444438</v>
      </c>
      <c r="AF7" s="82"/>
      <c r="AG7" s="82">
        <v>0.60277777777777775</v>
      </c>
      <c r="AH7" s="82"/>
      <c r="AI7" s="82">
        <v>0.68611111111111112</v>
      </c>
      <c r="AJ7" s="82">
        <v>0.75555555555555531</v>
      </c>
      <c r="AK7" s="82">
        <v>0.79722222222222228</v>
      </c>
      <c r="AL7" s="82">
        <v>0.85277777777777786</v>
      </c>
      <c r="AM7" s="82"/>
      <c r="AN7" s="105"/>
      <c r="AO7" s="105"/>
      <c r="AP7" s="105"/>
      <c r="AQ7" s="105">
        <v>0.35277777777777775</v>
      </c>
      <c r="AR7" s="105"/>
      <c r="AS7" s="105">
        <v>0.43611111111111106</v>
      </c>
      <c r="AT7" s="105">
        <v>0.51944444444444438</v>
      </c>
      <c r="AU7" s="105"/>
      <c r="AV7" s="105">
        <v>0.60277777777777775</v>
      </c>
      <c r="AW7" s="105"/>
      <c r="AX7" s="105">
        <v>0.68611111111111112</v>
      </c>
      <c r="AY7" s="105">
        <v>0.75555555555555531</v>
      </c>
      <c r="AZ7" s="105">
        <v>0.79722222222222228</v>
      </c>
      <c r="BA7" s="105">
        <v>0.85277777777777786</v>
      </c>
      <c r="BB7" s="105"/>
    </row>
    <row r="8" spans="1:54">
      <c r="B8" s="7" t="s">
        <v>116</v>
      </c>
      <c r="C8" s="1"/>
      <c r="D8" s="1">
        <v>0.21666666666666667</v>
      </c>
      <c r="E8" s="1">
        <v>0.24791666666666667</v>
      </c>
      <c r="F8" s="1">
        <v>0.26874999999999999</v>
      </c>
      <c r="G8" s="1">
        <v>0.3034722222222222</v>
      </c>
      <c r="H8" s="1">
        <f t="shared" si="0"/>
        <v>0.31041666666666662</v>
      </c>
      <c r="I8" s="1"/>
      <c r="J8" s="1"/>
      <c r="K8" s="1"/>
      <c r="L8" s="1"/>
      <c r="M8" s="1"/>
      <c r="N8" s="1"/>
      <c r="O8" s="78">
        <v>0.60347222222222219</v>
      </c>
      <c r="P8" s="78">
        <v>0.64513888888888882</v>
      </c>
      <c r="Q8" s="78">
        <v>0.66597222222222274</v>
      </c>
      <c r="R8" s="78">
        <v>0.68680555555555578</v>
      </c>
      <c r="S8" s="78">
        <v>0.71458333333333324</v>
      </c>
      <c r="T8" s="78">
        <v>0.75624999999999976</v>
      </c>
      <c r="U8" s="78">
        <v>0.79791666666666661</v>
      </c>
      <c r="V8" s="78">
        <v>0.85208333333333341</v>
      </c>
      <c r="W8" s="78"/>
      <c r="X8" s="78"/>
      <c r="Y8" s="78">
        <v>0.26874999999999999</v>
      </c>
      <c r="Z8" s="78"/>
      <c r="AA8" s="78">
        <v>0.35347222222222219</v>
      </c>
      <c r="AB8" s="78"/>
      <c r="AC8" s="78">
        <v>0.4368055555555555</v>
      </c>
      <c r="AD8" s="78"/>
      <c r="AE8" s="78">
        <v>0.52013888888888882</v>
      </c>
      <c r="AF8" s="78"/>
      <c r="AG8" s="78">
        <v>0.60347222222222219</v>
      </c>
      <c r="AH8" s="78"/>
      <c r="AI8" s="78">
        <v>0.68680555555555556</v>
      </c>
      <c r="AJ8" s="78">
        <v>0.75624999999999976</v>
      </c>
      <c r="AK8" s="78">
        <v>0.79791666666666672</v>
      </c>
      <c r="AL8" s="78">
        <v>0.8534722222222223</v>
      </c>
      <c r="AM8" s="78"/>
      <c r="AN8" s="78"/>
      <c r="AO8" s="78"/>
      <c r="AP8" s="78"/>
      <c r="AQ8" s="78">
        <v>0.35347222222222219</v>
      </c>
      <c r="AR8" s="78"/>
      <c r="AS8" s="78">
        <v>0.4368055555555555</v>
      </c>
      <c r="AT8" s="78">
        <v>0.52013888888888882</v>
      </c>
      <c r="AU8" s="78"/>
      <c r="AV8" s="78">
        <v>0.6020833333333333</v>
      </c>
      <c r="AW8" s="78"/>
      <c r="AX8" s="78">
        <v>0.68680555555555556</v>
      </c>
      <c r="AY8" s="78">
        <v>0.75624999999999976</v>
      </c>
      <c r="AZ8" s="78">
        <v>0.79791666666666672</v>
      </c>
      <c r="BA8" s="78">
        <v>0.8534722222222223</v>
      </c>
      <c r="BB8" s="78"/>
    </row>
    <row r="9" spans="1:54">
      <c r="B9" s="219" t="s">
        <v>115</v>
      </c>
      <c r="C9" s="148"/>
      <c r="D9" s="148" t="s">
        <v>18</v>
      </c>
      <c r="E9" s="148" t="s">
        <v>18</v>
      </c>
      <c r="F9" s="148" t="s">
        <v>18</v>
      </c>
      <c r="G9" s="148" t="s">
        <v>18</v>
      </c>
      <c r="H9" s="148" t="s">
        <v>18</v>
      </c>
      <c r="I9" s="148"/>
      <c r="J9" s="148"/>
      <c r="K9" s="148"/>
      <c r="L9" s="148"/>
      <c r="M9" s="148"/>
      <c r="N9" s="148"/>
      <c r="O9" s="148" t="s">
        <v>18</v>
      </c>
      <c r="P9" s="148" t="s">
        <v>18</v>
      </c>
      <c r="Q9" s="148" t="s">
        <v>18</v>
      </c>
      <c r="R9" s="148" t="s">
        <v>18</v>
      </c>
      <c r="S9" s="148" t="s">
        <v>18</v>
      </c>
      <c r="T9" s="148" t="s">
        <v>18</v>
      </c>
      <c r="U9" s="148" t="s">
        <v>18</v>
      </c>
      <c r="V9" s="148" t="s">
        <v>18</v>
      </c>
      <c r="W9" s="148"/>
      <c r="X9" s="148"/>
      <c r="Y9" s="148" t="s">
        <v>18</v>
      </c>
      <c r="Z9" s="148"/>
      <c r="AA9" s="148" t="s">
        <v>18</v>
      </c>
      <c r="AB9" s="148">
        <v>0.39513888888888887</v>
      </c>
      <c r="AC9" s="148" t="s">
        <v>18</v>
      </c>
      <c r="AD9" s="148">
        <v>0.47847222222222224</v>
      </c>
      <c r="AE9" s="148" t="s">
        <v>18</v>
      </c>
      <c r="AF9" s="148"/>
      <c r="AG9" s="148" t="s">
        <v>18</v>
      </c>
      <c r="AH9" s="148"/>
      <c r="AI9" s="148" t="s">
        <v>18</v>
      </c>
      <c r="AJ9" s="148" t="s">
        <v>18</v>
      </c>
      <c r="AK9" s="148" t="s">
        <v>18</v>
      </c>
      <c r="AL9" s="148" t="s">
        <v>18</v>
      </c>
      <c r="AM9" s="148"/>
      <c r="AN9" s="148"/>
      <c r="AO9" s="148"/>
      <c r="AP9" s="148"/>
      <c r="AQ9" s="148" t="s">
        <v>18</v>
      </c>
      <c r="AR9" s="148"/>
      <c r="AS9" s="148" t="s">
        <v>18</v>
      </c>
      <c r="AT9" s="148" t="s">
        <v>18</v>
      </c>
      <c r="AU9" s="148"/>
      <c r="AV9" s="148" t="s">
        <v>18</v>
      </c>
      <c r="AW9" s="148"/>
      <c r="AX9" s="148" t="s">
        <v>18</v>
      </c>
      <c r="AY9" s="148" t="s">
        <v>18</v>
      </c>
      <c r="AZ9" s="148" t="s">
        <v>18</v>
      </c>
      <c r="BA9" s="148" t="s">
        <v>18</v>
      </c>
      <c r="BB9" s="148"/>
    </row>
    <row r="10" spans="1:54">
      <c r="B10" s="8" t="s">
        <v>115</v>
      </c>
      <c r="C10" s="13"/>
      <c r="D10" s="13">
        <v>0.21736111111111112</v>
      </c>
      <c r="E10" s="13">
        <v>0.24861111111111112</v>
      </c>
      <c r="F10" s="13">
        <v>0.26944444444444443</v>
      </c>
      <c r="G10" s="13">
        <v>0.30416666666666664</v>
      </c>
      <c r="H10" s="13">
        <f t="shared" si="0"/>
        <v>0.31111111111111106</v>
      </c>
      <c r="I10" s="13"/>
      <c r="J10" s="13"/>
      <c r="K10" s="13"/>
      <c r="L10" s="13"/>
      <c r="M10" s="13"/>
      <c r="N10" s="13"/>
      <c r="O10" s="104">
        <v>0.60416666666666663</v>
      </c>
      <c r="P10" s="104">
        <v>0.64583333333333326</v>
      </c>
      <c r="Q10" s="104">
        <v>0.66666666666666718</v>
      </c>
      <c r="R10" s="104">
        <v>0.68750000000000022</v>
      </c>
      <c r="S10" s="104">
        <v>0.71527777777777768</v>
      </c>
      <c r="T10" s="104">
        <v>0.7569444444444442</v>
      </c>
      <c r="U10" s="104">
        <v>0.79861111111111105</v>
      </c>
      <c r="V10" s="104">
        <v>0.85277777777777786</v>
      </c>
      <c r="W10" s="104"/>
      <c r="X10" s="82"/>
      <c r="Y10" s="82">
        <v>0.26944444444444443</v>
      </c>
      <c r="Z10" s="82"/>
      <c r="AA10" s="82">
        <v>0.35416666666666663</v>
      </c>
      <c r="AB10" s="82">
        <v>0.39583333333333331</v>
      </c>
      <c r="AC10" s="82">
        <v>0.43749999999999994</v>
      </c>
      <c r="AD10" s="82">
        <v>0.47916666666666669</v>
      </c>
      <c r="AE10" s="82">
        <v>0.52083333333333326</v>
      </c>
      <c r="AF10" s="82"/>
      <c r="AG10" s="82">
        <v>0.60416666666666663</v>
      </c>
      <c r="AH10" s="82"/>
      <c r="AI10" s="82">
        <v>0.6875</v>
      </c>
      <c r="AJ10" s="82">
        <v>0.7569444444444442</v>
      </c>
      <c r="AK10" s="82">
        <v>0.79861111111111116</v>
      </c>
      <c r="AL10" s="82">
        <v>0.85416666666666674</v>
      </c>
      <c r="AM10" s="82"/>
      <c r="AN10" s="105"/>
      <c r="AO10" s="105"/>
      <c r="AP10" s="105"/>
      <c r="AQ10" s="105">
        <v>0.35416666666666663</v>
      </c>
      <c r="AR10" s="105"/>
      <c r="AS10" s="105">
        <v>0.43749999999999994</v>
      </c>
      <c r="AT10" s="105">
        <v>0.52083333333333326</v>
      </c>
      <c r="AU10" s="105"/>
      <c r="AV10" s="105">
        <v>0.60277777777777775</v>
      </c>
      <c r="AW10" s="105"/>
      <c r="AX10" s="105">
        <v>0.6875</v>
      </c>
      <c r="AY10" s="105">
        <v>0.7569444444444442</v>
      </c>
      <c r="AZ10" s="105">
        <v>0.79861111111111116</v>
      </c>
      <c r="BA10" s="105">
        <v>0.85416666666666674</v>
      </c>
      <c r="BB10" s="105"/>
    </row>
    <row r="11" spans="1:54">
      <c r="B11" s="7" t="s">
        <v>114</v>
      </c>
      <c r="C11" s="1"/>
      <c r="D11" s="1">
        <v>0.21875</v>
      </c>
      <c r="E11" s="1">
        <v>0.25</v>
      </c>
      <c r="F11" s="1">
        <v>0.27083333333333331</v>
      </c>
      <c r="G11" s="1">
        <v>0.30555555555555552</v>
      </c>
      <c r="H11" s="1">
        <f t="shared" si="0"/>
        <v>0.31249999999999994</v>
      </c>
      <c r="I11" s="1"/>
      <c r="J11" s="1"/>
      <c r="K11" s="1"/>
      <c r="L11" s="1"/>
      <c r="M11" s="1"/>
      <c r="N11" s="1"/>
      <c r="O11" s="78">
        <v>0.60555555555555551</v>
      </c>
      <c r="P11" s="78">
        <v>0.64722222222222214</v>
      </c>
      <c r="Q11" s="78">
        <v>0.66805555555555607</v>
      </c>
      <c r="R11" s="78">
        <v>0.68888888888888911</v>
      </c>
      <c r="S11" s="78">
        <v>0.71666666666666656</v>
      </c>
      <c r="T11" s="78">
        <v>0.75833333333333308</v>
      </c>
      <c r="U11" s="78">
        <v>0.79999999999999993</v>
      </c>
      <c r="V11" s="78">
        <v>0.85416666666666674</v>
      </c>
      <c r="W11" s="78"/>
      <c r="X11" s="78"/>
      <c r="Y11" s="78">
        <v>0.27083333333333331</v>
      </c>
      <c r="Z11" s="78"/>
      <c r="AA11" s="78">
        <v>0.35555555555555551</v>
      </c>
      <c r="AB11" s="78">
        <v>0.39722222222222225</v>
      </c>
      <c r="AC11" s="78">
        <v>0.43888888888888883</v>
      </c>
      <c r="AD11" s="78">
        <v>0.48055555555555557</v>
      </c>
      <c r="AE11" s="78">
        <v>0.52222222222222214</v>
      </c>
      <c r="AF11" s="78"/>
      <c r="AG11" s="78">
        <v>0.60555555555555551</v>
      </c>
      <c r="AH11" s="78"/>
      <c r="AI11" s="78">
        <v>0.68888888888888888</v>
      </c>
      <c r="AJ11" s="78">
        <v>0.75833333333333308</v>
      </c>
      <c r="AK11" s="78">
        <v>0.8</v>
      </c>
      <c r="AL11" s="78">
        <v>0.85555555555555562</v>
      </c>
      <c r="AM11" s="78"/>
      <c r="AN11" s="78"/>
      <c r="AO11" s="78"/>
      <c r="AP11" s="78"/>
      <c r="AQ11" s="78">
        <v>0.35555555555555551</v>
      </c>
      <c r="AR11" s="78"/>
      <c r="AS11" s="78">
        <v>0.43888888888888883</v>
      </c>
      <c r="AT11" s="78">
        <v>0.52222222222222214</v>
      </c>
      <c r="AU11" s="78"/>
      <c r="AV11" s="78">
        <v>0.60347222222222219</v>
      </c>
      <c r="AW11" s="78"/>
      <c r="AX11" s="78">
        <v>0.68888888888888888</v>
      </c>
      <c r="AY11" s="78">
        <v>0.75833333333333308</v>
      </c>
      <c r="AZ11" s="78">
        <v>0.8</v>
      </c>
      <c r="BA11" s="78">
        <v>0.85555555555555562</v>
      </c>
      <c r="BB11" s="78"/>
    </row>
    <row r="12" spans="1:54">
      <c r="B12" s="8" t="s">
        <v>113</v>
      </c>
      <c r="C12" s="13"/>
      <c r="D12" s="13">
        <v>0.22013888888888888</v>
      </c>
      <c r="E12" s="13">
        <v>0.25138888888888888</v>
      </c>
      <c r="F12" s="13">
        <v>0.2722222222222222</v>
      </c>
      <c r="G12" s="13">
        <v>0.30694444444444441</v>
      </c>
      <c r="H12" s="13">
        <f t="shared" si="0"/>
        <v>0.31388888888888883</v>
      </c>
      <c r="I12" s="13"/>
      <c r="J12" s="13"/>
      <c r="K12" s="13"/>
      <c r="L12" s="13"/>
      <c r="M12" s="13"/>
      <c r="N12" s="13"/>
      <c r="O12" s="104">
        <v>0.6069444444444444</v>
      </c>
      <c r="P12" s="104">
        <v>0.64861111111111103</v>
      </c>
      <c r="Q12" s="104">
        <v>0.66944444444444495</v>
      </c>
      <c r="R12" s="104">
        <v>0.69027777777777799</v>
      </c>
      <c r="S12" s="104">
        <v>0.71805555555555545</v>
      </c>
      <c r="T12" s="104">
        <v>0.75972222222222197</v>
      </c>
      <c r="U12" s="104">
        <v>0.80138888888888882</v>
      </c>
      <c r="V12" s="104">
        <v>0.85555555555555562</v>
      </c>
      <c r="W12" s="104"/>
      <c r="X12" s="82"/>
      <c r="Y12" s="82">
        <v>0.2722222222222222</v>
      </c>
      <c r="Z12" s="82"/>
      <c r="AA12" s="82">
        <v>0.3569444444444444</v>
      </c>
      <c r="AB12" s="82">
        <v>0.39861111111111114</v>
      </c>
      <c r="AC12" s="82">
        <v>0.44027777777777771</v>
      </c>
      <c r="AD12" s="82">
        <v>0.48194444444444445</v>
      </c>
      <c r="AE12" s="82">
        <v>0.52361111111111103</v>
      </c>
      <c r="AF12" s="82"/>
      <c r="AG12" s="82">
        <v>0.6069444444444444</v>
      </c>
      <c r="AH12" s="82"/>
      <c r="AI12" s="82">
        <v>0.69027777777777777</v>
      </c>
      <c r="AJ12" s="82">
        <v>0.75972222222222197</v>
      </c>
      <c r="AK12" s="82">
        <v>0.80138888888888893</v>
      </c>
      <c r="AL12" s="82">
        <v>0.85694444444444451</v>
      </c>
      <c r="AM12" s="82"/>
      <c r="AN12" s="105"/>
      <c r="AO12" s="105"/>
      <c r="AP12" s="105"/>
      <c r="AQ12" s="105">
        <v>0.3569444444444444</v>
      </c>
      <c r="AR12" s="105"/>
      <c r="AS12" s="105">
        <v>0.44027777777777771</v>
      </c>
      <c r="AT12" s="105">
        <v>0.52361111111111103</v>
      </c>
      <c r="AU12" s="105"/>
      <c r="AV12" s="105">
        <v>0.60416666666666663</v>
      </c>
      <c r="AW12" s="105"/>
      <c r="AX12" s="105">
        <v>0.69027777777777777</v>
      </c>
      <c r="AY12" s="105">
        <v>0.75972222222222197</v>
      </c>
      <c r="AZ12" s="105">
        <v>0.80138888888888893</v>
      </c>
      <c r="BA12" s="105">
        <v>0.85694444444444451</v>
      </c>
      <c r="BB12" s="105"/>
    </row>
    <row r="13" spans="1:54">
      <c r="B13" s="7" t="s">
        <v>123</v>
      </c>
      <c r="C13" s="1"/>
      <c r="D13" s="1">
        <v>0.22152777777777777</v>
      </c>
      <c r="E13" s="1">
        <v>0.25277777777777777</v>
      </c>
      <c r="F13" s="1">
        <v>0.27361111111111108</v>
      </c>
      <c r="G13" s="1">
        <v>0.30833333333333329</v>
      </c>
      <c r="H13" s="1">
        <f t="shared" si="0"/>
        <v>0.31527777777777771</v>
      </c>
      <c r="I13" s="1"/>
      <c r="J13" s="1"/>
      <c r="K13" s="1"/>
      <c r="L13" s="1"/>
      <c r="M13" s="1"/>
      <c r="N13" s="1"/>
      <c r="O13" s="78">
        <v>0.60833333333333328</v>
      </c>
      <c r="P13" s="78">
        <v>0.64999999999999991</v>
      </c>
      <c r="Q13" s="78">
        <v>0.67083333333333384</v>
      </c>
      <c r="R13" s="78">
        <v>0.69166666666666687</v>
      </c>
      <c r="S13" s="78">
        <v>0.71944444444444433</v>
      </c>
      <c r="T13" s="78">
        <v>0.76111111111111085</v>
      </c>
      <c r="U13" s="78">
        <v>0.8027777777777777</v>
      </c>
      <c r="V13" s="78">
        <v>0.85694444444444451</v>
      </c>
      <c r="W13" s="78"/>
      <c r="X13" s="78"/>
      <c r="Y13" s="78">
        <v>0.27361111111111108</v>
      </c>
      <c r="Z13" s="78"/>
      <c r="AA13" s="78">
        <v>0.35833333333333328</v>
      </c>
      <c r="AB13" s="78">
        <v>0.4</v>
      </c>
      <c r="AC13" s="78">
        <v>0.4416666666666666</v>
      </c>
      <c r="AD13" s="78">
        <v>0.48333333333333334</v>
      </c>
      <c r="AE13" s="78">
        <v>0.52499999999999991</v>
      </c>
      <c r="AF13" s="78"/>
      <c r="AG13" s="78">
        <v>0.60833333333333328</v>
      </c>
      <c r="AH13" s="78"/>
      <c r="AI13" s="78">
        <v>0.69166666666666665</v>
      </c>
      <c r="AJ13" s="78">
        <v>0.76111111111111085</v>
      </c>
      <c r="AK13" s="78">
        <v>0.80277777777777781</v>
      </c>
      <c r="AL13" s="78">
        <v>0.85833333333333339</v>
      </c>
      <c r="AM13" s="78"/>
      <c r="AN13" s="78"/>
      <c r="AO13" s="78"/>
      <c r="AP13" s="78"/>
      <c r="AQ13" s="78">
        <v>0.35833333333333328</v>
      </c>
      <c r="AR13" s="78"/>
      <c r="AS13" s="78">
        <v>0.4416666666666666</v>
      </c>
      <c r="AT13" s="78">
        <v>0.52499999999999991</v>
      </c>
      <c r="AU13" s="78"/>
      <c r="AV13" s="78">
        <v>0.60555555555555551</v>
      </c>
      <c r="AW13" s="78"/>
      <c r="AX13" s="78">
        <v>0.69166666666666665</v>
      </c>
      <c r="AY13" s="78">
        <v>0.76111111111111085</v>
      </c>
      <c r="AZ13" s="78">
        <v>0.80277777777777781</v>
      </c>
      <c r="BA13" s="78">
        <v>0.85833333333333339</v>
      </c>
      <c r="BB13" s="78"/>
    </row>
    <row r="14" spans="1:54">
      <c r="B14" s="5" t="s">
        <v>35</v>
      </c>
      <c r="C14" s="13"/>
      <c r="D14" s="13" t="s">
        <v>18</v>
      </c>
      <c r="E14" s="13" t="s">
        <v>18</v>
      </c>
      <c r="F14" s="13" t="s">
        <v>18</v>
      </c>
      <c r="G14" s="13" t="s">
        <v>18</v>
      </c>
      <c r="H14" s="80" t="s">
        <v>18</v>
      </c>
      <c r="I14" s="13">
        <v>0.35694444444444445</v>
      </c>
      <c r="J14" s="13">
        <v>0.39861111111111103</v>
      </c>
      <c r="K14" s="13">
        <v>0.44027777777777799</v>
      </c>
      <c r="L14" s="13">
        <v>0.48194444444444401</v>
      </c>
      <c r="M14" s="13">
        <v>0.52361111111111103</v>
      </c>
      <c r="N14" s="13">
        <v>0.56527777777777777</v>
      </c>
      <c r="O14" s="104" t="s">
        <v>18</v>
      </c>
      <c r="P14" s="104" t="s">
        <v>18</v>
      </c>
      <c r="Q14" s="104" t="s">
        <v>18</v>
      </c>
      <c r="R14" s="104" t="s">
        <v>18</v>
      </c>
      <c r="S14" s="104" t="s">
        <v>18</v>
      </c>
      <c r="T14" s="104" t="s">
        <v>18</v>
      </c>
      <c r="U14" s="104" t="s">
        <v>18</v>
      </c>
      <c r="V14" s="104" t="s">
        <v>18</v>
      </c>
      <c r="W14" s="161">
        <v>0.93958333333333333</v>
      </c>
      <c r="X14" s="82"/>
      <c r="Y14" s="82" t="s">
        <v>18</v>
      </c>
      <c r="Z14" s="82"/>
      <c r="AA14" s="82" t="s">
        <v>18</v>
      </c>
      <c r="AB14" s="82" t="s">
        <v>18</v>
      </c>
      <c r="AC14" s="82" t="s">
        <v>18</v>
      </c>
      <c r="AD14" s="82" t="s">
        <v>18</v>
      </c>
      <c r="AE14" s="82" t="s">
        <v>18</v>
      </c>
      <c r="AF14" s="82"/>
      <c r="AG14" s="82" t="s">
        <v>18</v>
      </c>
      <c r="AH14" s="82"/>
      <c r="AI14" s="82" t="s">
        <v>18</v>
      </c>
      <c r="AJ14" s="82" t="s">
        <v>18</v>
      </c>
      <c r="AK14" s="82" t="s">
        <v>18</v>
      </c>
      <c r="AL14" s="82" t="s">
        <v>18</v>
      </c>
      <c r="AM14" s="82"/>
      <c r="AN14" s="105"/>
      <c r="AO14" s="105"/>
      <c r="AP14" s="105"/>
      <c r="AQ14" s="105" t="s">
        <v>18</v>
      </c>
      <c r="AR14" s="105"/>
      <c r="AS14" s="105" t="s">
        <v>18</v>
      </c>
      <c r="AT14" s="105" t="s">
        <v>18</v>
      </c>
      <c r="AU14" s="105"/>
      <c r="AV14" s="105" t="s">
        <v>18</v>
      </c>
      <c r="AW14" s="105"/>
      <c r="AX14" s="105" t="s">
        <v>18</v>
      </c>
      <c r="AY14" s="105" t="s">
        <v>18</v>
      </c>
      <c r="AZ14" s="105" t="s">
        <v>18</v>
      </c>
      <c r="BA14" s="105" t="s">
        <v>18</v>
      </c>
      <c r="BB14" s="105"/>
    </row>
    <row r="15" spans="1:54">
      <c r="B15" s="7" t="s">
        <v>385</v>
      </c>
      <c r="C15" s="1"/>
      <c r="D15" s="1" t="s">
        <v>18</v>
      </c>
      <c r="E15" s="1" t="s">
        <v>18</v>
      </c>
      <c r="F15" s="1" t="s">
        <v>18</v>
      </c>
      <c r="G15" s="1" t="s">
        <v>18</v>
      </c>
      <c r="H15" s="79" t="s">
        <v>18</v>
      </c>
      <c r="I15" s="1">
        <v>0.3576388888888889</v>
      </c>
      <c r="J15" s="1">
        <v>0.39930555555555547</v>
      </c>
      <c r="K15" s="1">
        <v>0.44097222222222243</v>
      </c>
      <c r="L15" s="1">
        <v>0.48263888888888845</v>
      </c>
      <c r="M15" s="1">
        <v>0.52430555555555547</v>
      </c>
      <c r="N15" s="1">
        <v>0.56597222222222221</v>
      </c>
      <c r="O15" s="78" t="s">
        <v>18</v>
      </c>
      <c r="P15" s="78" t="s">
        <v>18</v>
      </c>
      <c r="Q15" s="78" t="s">
        <v>18</v>
      </c>
      <c r="R15" s="78" t="s">
        <v>18</v>
      </c>
      <c r="S15" s="78" t="s">
        <v>18</v>
      </c>
      <c r="T15" s="78" t="s">
        <v>18</v>
      </c>
      <c r="U15" s="78" t="s">
        <v>18</v>
      </c>
      <c r="V15" s="78" t="s">
        <v>18</v>
      </c>
      <c r="W15" s="148">
        <v>0.94027777777777777</v>
      </c>
      <c r="X15" s="78"/>
      <c r="Y15" s="78" t="s">
        <v>18</v>
      </c>
      <c r="Z15" s="78"/>
      <c r="AA15" s="78" t="s">
        <v>18</v>
      </c>
      <c r="AB15" s="78" t="s">
        <v>18</v>
      </c>
      <c r="AC15" s="78" t="s">
        <v>18</v>
      </c>
      <c r="AD15" s="78" t="s">
        <v>18</v>
      </c>
      <c r="AE15" s="78" t="s">
        <v>18</v>
      </c>
      <c r="AF15" s="78"/>
      <c r="AG15" s="78" t="s">
        <v>18</v>
      </c>
      <c r="AH15" s="78"/>
      <c r="AI15" s="78" t="s">
        <v>18</v>
      </c>
      <c r="AJ15" s="78" t="s">
        <v>18</v>
      </c>
      <c r="AK15" s="78" t="s">
        <v>18</v>
      </c>
      <c r="AL15" s="78" t="s">
        <v>18</v>
      </c>
      <c r="AM15" s="78"/>
      <c r="AN15" s="78"/>
      <c r="AO15" s="78"/>
      <c r="AP15" s="78"/>
      <c r="AQ15" s="78" t="s">
        <v>18</v>
      </c>
      <c r="AR15" s="78"/>
      <c r="AS15" s="78" t="s">
        <v>18</v>
      </c>
      <c r="AT15" s="78" t="s">
        <v>18</v>
      </c>
      <c r="AU15" s="78"/>
      <c r="AV15" s="78" t="s">
        <v>18</v>
      </c>
      <c r="AW15" s="78"/>
      <c r="AX15" s="78" t="s">
        <v>18</v>
      </c>
      <c r="AY15" s="78" t="s">
        <v>18</v>
      </c>
      <c r="AZ15" s="78" t="s">
        <v>18</v>
      </c>
      <c r="BA15" s="78" t="s">
        <v>18</v>
      </c>
      <c r="BB15" s="78"/>
    </row>
    <row r="16" spans="1:54">
      <c r="B16" s="8" t="s">
        <v>38</v>
      </c>
      <c r="C16" s="13"/>
      <c r="D16" s="13" t="s">
        <v>18</v>
      </c>
      <c r="E16" s="13" t="s">
        <v>18</v>
      </c>
      <c r="F16" s="13" t="s">
        <v>18</v>
      </c>
      <c r="G16" s="13" t="s">
        <v>18</v>
      </c>
      <c r="H16" s="80" t="s">
        <v>18</v>
      </c>
      <c r="I16" s="13">
        <v>0.35902777777777778</v>
      </c>
      <c r="J16" s="13">
        <v>0.40069444444444435</v>
      </c>
      <c r="K16" s="13">
        <v>0.44236111111111132</v>
      </c>
      <c r="L16" s="13">
        <v>0.48402777777777733</v>
      </c>
      <c r="M16" s="13">
        <v>0.52569444444444435</v>
      </c>
      <c r="N16" s="13">
        <v>0.56736111111111109</v>
      </c>
      <c r="O16" s="104" t="s">
        <v>18</v>
      </c>
      <c r="P16" s="104" t="s">
        <v>18</v>
      </c>
      <c r="Q16" s="104" t="s">
        <v>18</v>
      </c>
      <c r="R16" s="104" t="s">
        <v>18</v>
      </c>
      <c r="S16" s="104" t="s">
        <v>18</v>
      </c>
      <c r="T16" s="104" t="s">
        <v>18</v>
      </c>
      <c r="U16" s="104" t="s">
        <v>18</v>
      </c>
      <c r="V16" s="104" t="s">
        <v>18</v>
      </c>
      <c r="W16" s="161">
        <v>0.94166666666666676</v>
      </c>
      <c r="X16" s="82"/>
      <c r="Y16" s="82" t="s">
        <v>18</v>
      </c>
      <c r="Z16" s="82"/>
      <c r="AA16" s="82" t="s">
        <v>18</v>
      </c>
      <c r="AB16" s="82" t="s">
        <v>18</v>
      </c>
      <c r="AC16" s="82" t="s">
        <v>18</v>
      </c>
      <c r="AD16" s="82" t="s">
        <v>18</v>
      </c>
      <c r="AE16" s="82" t="s">
        <v>18</v>
      </c>
      <c r="AF16" s="82"/>
      <c r="AG16" s="82" t="s">
        <v>18</v>
      </c>
      <c r="AH16" s="82"/>
      <c r="AI16" s="82" t="s">
        <v>18</v>
      </c>
      <c r="AJ16" s="82" t="s">
        <v>18</v>
      </c>
      <c r="AK16" s="82" t="s">
        <v>18</v>
      </c>
      <c r="AL16" s="82" t="s">
        <v>18</v>
      </c>
      <c r="AM16" s="82"/>
      <c r="AN16" s="105"/>
      <c r="AO16" s="105"/>
      <c r="AP16" s="105"/>
      <c r="AQ16" s="105" t="s">
        <v>18</v>
      </c>
      <c r="AR16" s="105"/>
      <c r="AS16" s="105" t="s">
        <v>18</v>
      </c>
      <c r="AT16" s="105" t="s">
        <v>18</v>
      </c>
      <c r="AU16" s="105"/>
      <c r="AV16" s="105" t="s">
        <v>18</v>
      </c>
      <c r="AW16" s="105"/>
      <c r="AX16" s="105" t="s">
        <v>18</v>
      </c>
      <c r="AY16" s="105" t="s">
        <v>18</v>
      </c>
      <c r="AZ16" s="105" t="s">
        <v>18</v>
      </c>
      <c r="BA16" s="105" t="s">
        <v>18</v>
      </c>
      <c r="BB16" s="105"/>
    </row>
    <row r="17" spans="2:54">
      <c r="B17" s="30" t="s">
        <v>40</v>
      </c>
      <c r="C17" s="1">
        <v>0.18402777777777779</v>
      </c>
      <c r="D17" s="1">
        <v>0.22222222222222221</v>
      </c>
      <c r="E17" s="1">
        <v>0.25347222222222221</v>
      </c>
      <c r="F17" s="1">
        <v>0.27430555555555552</v>
      </c>
      <c r="G17" s="1">
        <v>0.30902777777777773</v>
      </c>
      <c r="H17" s="1">
        <f t="shared" si="0"/>
        <v>0.31597222222222215</v>
      </c>
      <c r="I17" s="1">
        <v>0.35972222222222222</v>
      </c>
      <c r="J17" s="1">
        <v>0.4013888888888888</v>
      </c>
      <c r="K17" s="1">
        <v>0.44305555555555576</v>
      </c>
      <c r="L17" s="1">
        <v>0.48472222222222178</v>
      </c>
      <c r="M17" s="1">
        <v>0.5263888888888888</v>
      </c>
      <c r="N17" s="1">
        <v>0.56805555555555554</v>
      </c>
      <c r="O17" s="78">
        <v>0.60972222222222217</v>
      </c>
      <c r="P17" s="78">
        <v>0.6513888888888888</v>
      </c>
      <c r="Q17" s="78">
        <v>0.67222222222222272</v>
      </c>
      <c r="R17" s="78">
        <v>0.69305555555555576</v>
      </c>
      <c r="S17" s="78">
        <v>0.72083333333333321</v>
      </c>
      <c r="T17" s="78">
        <v>0.76249999999999973</v>
      </c>
      <c r="U17" s="78">
        <v>0.80416666666666659</v>
      </c>
      <c r="V17" s="78">
        <v>0.85833333333333339</v>
      </c>
      <c r="W17" s="78">
        <v>0.94236111111111109</v>
      </c>
      <c r="X17" s="78">
        <v>0.19236111111111112</v>
      </c>
      <c r="Y17" s="78">
        <v>0.27430555555555552</v>
      </c>
      <c r="Z17" s="78">
        <v>0.31736111111111115</v>
      </c>
      <c r="AA17" s="78">
        <v>0.35902777777777778</v>
      </c>
      <c r="AB17" s="78">
        <v>0.40069444444444446</v>
      </c>
      <c r="AC17" s="78">
        <v>0.44236111111111109</v>
      </c>
      <c r="AD17" s="78">
        <v>0.48402777777777778</v>
      </c>
      <c r="AE17" s="78">
        <v>0.52569444444444435</v>
      </c>
      <c r="AF17" s="78">
        <v>0.56736111111111109</v>
      </c>
      <c r="AG17" s="78">
        <v>0.60902777777777772</v>
      </c>
      <c r="AH17" s="78">
        <v>0.65069444444444446</v>
      </c>
      <c r="AI17" s="78">
        <v>0.69236111111111109</v>
      </c>
      <c r="AJ17" s="78">
        <v>0.76180555555555529</v>
      </c>
      <c r="AK17" s="78">
        <v>0.80347222222222225</v>
      </c>
      <c r="AL17" s="78">
        <v>0.85902777777777783</v>
      </c>
      <c r="AM17" s="78">
        <v>0.94236111111111109</v>
      </c>
      <c r="AN17" s="78">
        <v>0.19236111111111112</v>
      </c>
      <c r="AO17" s="78">
        <v>0.27569444444444446</v>
      </c>
      <c r="AP17" s="78">
        <v>0.31736111111111115</v>
      </c>
      <c r="AQ17" s="78">
        <v>0.35902777777777778</v>
      </c>
      <c r="AR17" s="78">
        <v>0.40069444444444446</v>
      </c>
      <c r="AS17" s="78">
        <v>0.44236111111111109</v>
      </c>
      <c r="AT17" s="78">
        <v>0.52569444444444435</v>
      </c>
      <c r="AU17" s="78">
        <v>0.56736111111111109</v>
      </c>
      <c r="AV17" s="78">
        <v>0.60902777777777772</v>
      </c>
      <c r="AW17" s="78">
        <v>0.65069444444444446</v>
      </c>
      <c r="AX17" s="78">
        <v>0.69236111111111109</v>
      </c>
      <c r="AY17" s="78">
        <v>0.76180555555555529</v>
      </c>
      <c r="AZ17" s="78">
        <v>0.80347222222222225</v>
      </c>
      <c r="BA17" s="78">
        <v>0.85902777777777783</v>
      </c>
      <c r="BB17" s="78">
        <v>0.94236111111111109</v>
      </c>
    </row>
    <row r="18" spans="2:54">
      <c r="B18" s="8" t="s">
        <v>41</v>
      </c>
      <c r="C18" s="13">
        <v>0.18541666666666667</v>
      </c>
      <c r="D18" s="13">
        <v>0.22361111111111109</v>
      </c>
      <c r="E18" s="13">
        <v>0.25486111111111109</v>
      </c>
      <c r="F18" s="13">
        <v>0.27569444444444441</v>
      </c>
      <c r="G18" s="13">
        <v>0.31041666666666662</v>
      </c>
      <c r="H18" s="13">
        <f t="shared" si="0"/>
        <v>0.31736111111111104</v>
      </c>
      <c r="I18" s="13">
        <v>0.3611111111111111</v>
      </c>
      <c r="J18" s="13">
        <v>0.40277777777777768</v>
      </c>
      <c r="K18" s="13">
        <v>0.44444444444444464</v>
      </c>
      <c r="L18" s="13">
        <v>0.48611111111111066</v>
      </c>
      <c r="M18" s="13">
        <v>0.52777777777777768</v>
      </c>
      <c r="N18" s="13">
        <v>0.56944444444444442</v>
      </c>
      <c r="O18" s="104">
        <v>0.61111111111111105</v>
      </c>
      <c r="P18" s="104">
        <v>0.65277777777777768</v>
      </c>
      <c r="Q18" s="104">
        <v>0.6736111111111116</v>
      </c>
      <c r="R18" s="104">
        <v>0.69444444444444464</v>
      </c>
      <c r="S18" s="104">
        <v>0.7222222222222221</v>
      </c>
      <c r="T18" s="104">
        <v>0.76388888888888862</v>
      </c>
      <c r="U18" s="104">
        <v>0.80555555555555547</v>
      </c>
      <c r="V18" s="104">
        <v>0.85972222222222228</v>
      </c>
      <c r="W18" s="104">
        <v>0.94374999999999998</v>
      </c>
      <c r="X18" s="82">
        <v>0.19375000000000001</v>
      </c>
      <c r="Y18" s="82">
        <v>0.27569444444444441</v>
      </c>
      <c r="Z18" s="82">
        <v>0.31875000000000003</v>
      </c>
      <c r="AA18" s="82">
        <v>0.36041666666666666</v>
      </c>
      <c r="AB18" s="82">
        <v>0.40208333333333335</v>
      </c>
      <c r="AC18" s="82">
        <v>0.44374999999999998</v>
      </c>
      <c r="AD18" s="82">
        <v>0.48541666666666666</v>
      </c>
      <c r="AE18" s="82">
        <v>0.52708333333333324</v>
      </c>
      <c r="AF18" s="82">
        <v>0.56874999999999998</v>
      </c>
      <c r="AG18" s="82">
        <v>0.61041666666666661</v>
      </c>
      <c r="AH18" s="82">
        <v>0.65208333333333335</v>
      </c>
      <c r="AI18" s="82">
        <v>0.69374999999999998</v>
      </c>
      <c r="AJ18" s="82">
        <v>0.76319444444444418</v>
      </c>
      <c r="AK18" s="82">
        <v>0.80486111111111114</v>
      </c>
      <c r="AL18" s="82">
        <v>0.86041666666666672</v>
      </c>
      <c r="AM18" s="82">
        <v>0.94374999999999998</v>
      </c>
      <c r="AN18" s="105">
        <v>0.19375000000000001</v>
      </c>
      <c r="AO18" s="105">
        <v>0.27708333333333335</v>
      </c>
      <c r="AP18" s="105">
        <v>0.31875000000000003</v>
      </c>
      <c r="AQ18" s="105">
        <v>0.36041666666666666</v>
      </c>
      <c r="AR18" s="105">
        <v>0.40208333333333335</v>
      </c>
      <c r="AS18" s="105">
        <v>0.44374999999999998</v>
      </c>
      <c r="AT18" s="105">
        <v>0.52708333333333324</v>
      </c>
      <c r="AU18" s="105">
        <v>0.56874999999999998</v>
      </c>
      <c r="AV18" s="105">
        <v>0.61041666666666661</v>
      </c>
      <c r="AW18" s="105">
        <v>0.65208333333333335</v>
      </c>
      <c r="AX18" s="105">
        <v>0.69374999999999998</v>
      </c>
      <c r="AY18" s="105">
        <v>0.76319444444444418</v>
      </c>
      <c r="AZ18" s="105">
        <v>0.80486111111111114</v>
      </c>
      <c r="BA18" s="105">
        <v>0.86041666666666672</v>
      </c>
      <c r="BB18" s="105">
        <v>0.94374999999999998</v>
      </c>
    </row>
    <row r="19" spans="2:54">
      <c r="B19" s="7" t="s">
        <v>42</v>
      </c>
      <c r="C19" s="1">
        <v>0.18680555555555556</v>
      </c>
      <c r="D19" s="1">
        <v>0.22499999999999998</v>
      </c>
      <c r="E19" s="1">
        <v>0.25624999999999998</v>
      </c>
      <c r="F19" s="1">
        <v>0.27708333333333329</v>
      </c>
      <c r="G19" s="1">
        <v>0.3118055555555555</v>
      </c>
      <c r="H19" s="1">
        <f t="shared" si="0"/>
        <v>0.31874999999999992</v>
      </c>
      <c r="I19" s="1">
        <v>0.36249999999999999</v>
      </c>
      <c r="J19" s="1">
        <v>0.40416666666666656</v>
      </c>
      <c r="K19" s="1">
        <v>0.44583333333333353</v>
      </c>
      <c r="L19" s="1">
        <v>0.48749999999999954</v>
      </c>
      <c r="M19" s="1">
        <v>0.52916666666666656</v>
      </c>
      <c r="N19" s="1">
        <v>0.5708333333333333</v>
      </c>
      <c r="O19" s="78">
        <v>0.61249999999999993</v>
      </c>
      <c r="P19" s="78">
        <v>0.65416666666666656</v>
      </c>
      <c r="Q19" s="78">
        <v>0.67500000000000049</v>
      </c>
      <c r="R19" s="78">
        <v>0.69583333333333353</v>
      </c>
      <c r="S19" s="78">
        <v>0.72361111111111098</v>
      </c>
      <c r="T19" s="78">
        <v>0.7652777777777775</v>
      </c>
      <c r="U19" s="78">
        <v>0.80694444444444435</v>
      </c>
      <c r="V19" s="78">
        <v>0.86111111111111116</v>
      </c>
      <c r="W19" s="78">
        <v>0.94513888888888886</v>
      </c>
      <c r="X19" s="78">
        <v>0.19513888888888889</v>
      </c>
      <c r="Y19" s="78">
        <v>0.27708333333333329</v>
      </c>
      <c r="Z19" s="78">
        <v>0.32013888888888892</v>
      </c>
      <c r="AA19" s="78">
        <v>0.36180555555555555</v>
      </c>
      <c r="AB19" s="78">
        <v>0.40347222222222223</v>
      </c>
      <c r="AC19" s="78">
        <v>0.44513888888888886</v>
      </c>
      <c r="AD19" s="78">
        <v>0.48680555555555555</v>
      </c>
      <c r="AE19" s="78">
        <v>0.52847222222222212</v>
      </c>
      <c r="AF19" s="78">
        <v>0.57013888888888886</v>
      </c>
      <c r="AG19" s="78">
        <v>0.61180555555555549</v>
      </c>
      <c r="AH19" s="78">
        <v>0.65347222222222223</v>
      </c>
      <c r="AI19" s="78">
        <v>0.69513888888888886</v>
      </c>
      <c r="AJ19" s="78">
        <v>0.76458333333333306</v>
      </c>
      <c r="AK19" s="78">
        <v>0.80625000000000002</v>
      </c>
      <c r="AL19" s="78">
        <v>0.8618055555555556</v>
      </c>
      <c r="AM19" s="78">
        <v>0.94513888888888886</v>
      </c>
      <c r="AN19" s="78">
        <v>0.19513888888888889</v>
      </c>
      <c r="AO19" s="78">
        <v>0.27847222222222223</v>
      </c>
      <c r="AP19" s="78">
        <v>0.32013888888888892</v>
      </c>
      <c r="AQ19" s="78">
        <v>0.36180555555555555</v>
      </c>
      <c r="AR19" s="78">
        <v>0.40347222222222223</v>
      </c>
      <c r="AS19" s="78">
        <v>0.44513888888888886</v>
      </c>
      <c r="AT19" s="78">
        <v>0.52847222222222212</v>
      </c>
      <c r="AU19" s="78">
        <v>0.57013888888888886</v>
      </c>
      <c r="AV19" s="78">
        <v>0.61180555555555549</v>
      </c>
      <c r="AW19" s="78">
        <v>0.65347222222222223</v>
      </c>
      <c r="AX19" s="78">
        <v>0.69513888888888886</v>
      </c>
      <c r="AY19" s="78">
        <v>0.76458333333333306</v>
      </c>
      <c r="AZ19" s="78">
        <v>0.80625000000000002</v>
      </c>
      <c r="BA19" s="78">
        <v>0.8618055555555556</v>
      </c>
      <c r="BB19" s="78">
        <v>0.94513888888888886</v>
      </c>
    </row>
    <row r="20" spans="2:54">
      <c r="B20" s="8" t="s">
        <v>43</v>
      </c>
      <c r="C20" s="13">
        <v>0.1875</v>
      </c>
      <c r="D20" s="13">
        <v>0.22569444444444442</v>
      </c>
      <c r="E20" s="13">
        <v>0.25694444444444442</v>
      </c>
      <c r="F20" s="13">
        <v>0.27777777777777773</v>
      </c>
      <c r="G20" s="13">
        <v>0.31249999999999994</v>
      </c>
      <c r="H20" s="13">
        <f t="shared" si="0"/>
        <v>0.31944444444444436</v>
      </c>
      <c r="I20" s="13">
        <v>0.36319444444444443</v>
      </c>
      <c r="J20" s="13">
        <v>0.40486111111111101</v>
      </c>
      <c r="K20" s="13">
        <v>0.44652777777777797</v>
      </c>
      <c r="L20" s="13">
        <v>0.48819444444444399</v>
      </c>
      <c r="M20" s="13">
        <v>0.52986111111111101</v>
      </c>
      <c r="N20" s="13">
        <v>0.57152777777777775</v>
      </c>
      <c r="O20" s="104">
        <v>0.61319444444444438</v>
      </c>
      <c r="P20" s="104">
        <v>0.65486111111111101</v>
      </c>
      <c r="Q20" s="104">
        <v>0.67569444444444493</v>
      </c>
      <c r="R20" s="104">
        <v>0.69652777777777797</v>
      </c>
      <c r="S20" s="104">
        <v>0.72430555555555542</v>
      </c>
      <c r="T20" s="104">
        <v>0.76597222222222194</v>
      </c>
      <c r="U20" s="104">
        <v>0.8076388888888888</v>
      </c>
      <c r="V20" s="104">
        <v>0.8618055555555556</v>
      </c>
      <c r="W20" s="104">
        <v>0.9458333333333333</v>
      </c>
      <c r="X20" s="82">
        <v>0.19583333333333333</v>
      </c>
      <c r="Y20" s="82">
        <v>0.27777777777777773</v>
      </c>
      <c r="Z20" s="82">
        <v>0.32083333333333336</v>
      </c>
      <c r="AA20" s="82">
        <v>0.36249999999999999</v>
      </c>
      <c r="AB20" s="82">
        <v>0.40416666666666667</v>
      </c>
      <c r="AC20" s="82">
        <v>0.4458333333333333</v>
      </c>
      <c r="AD20" s="82">
        <v>0.48749999999999999</v>
      </c>
      <c r="AE20" s="82">
        <v>0.52916666666666656</v>
      </c>
      <c r="AF20" s="82">
        <v>0.5708333333333333</v>
      </c>
      <c r="AG20" s="82">
        <v>0.61249999999999993</v>
      </c>
      <c r="AH20" s="82">
        <v>0.65416666666666667</v>
      </c>
      <c r="AI20" s="82">
        <v>0.6958333333333333</v>
      </c>
      <c r="AJ20" s="82">
        <v>0.7652777777777775</v>
      </c>
      <c r="AK20" s="82">
        <v>0.80694444444444446</v>
      </c>
      <c r="AL20" s="82">
        <v>0.86250000000000004</v>
      </c>
      <c r="AM20" s="82">
        <v>0.9458333333333333</v>
      </c>
      <c r="AN20" s="105">
        <v>0.19583333333333333</v>
      </c>
      <c r="AO20" s="105">
        <v>0.27916666666666667</v>
      </c>
      <c r="AP20" s="105">
        <v>0.32083333333333336</v>
      </c>
      <c r="AQ20" s="105">
        <v>0.36249999999999999</v>
      </c>
      <c r="AR20" s="105">
        <v>0.40416666666666667</v>
      </c>
      <c r="AS20" s="105">
        <v>0.4458333333333333</v>
      </c>
      <c r="AT20" s="105">
        <v>0.52916666666666656</v>
      </c>
      <c r="AU20" s="105">
        <v>0.5708333333333333</v>
      </c>
      <c r="AV20" s="105">
        <v>0.61249999999999993</v>
      </c>
      <c r="AW20" s="105">
        <v>0.65416666666666667</v>
      </c>
      <c r="AX20" s="105">
        <v>0.6958333333333333</v>
      </c>
      <c r="AY20" s="105">
        <v>0.7652777777777775</v>
      </c>
      <c r="AZ20" s="105">
        <v>0.80694444444444446</v>
      </c>
      <c r="BA20" s="105">
        <v>0.86250000000000004</v>
      </c>
      <c r="BB20" s="105">
        <v>0.9458333333333333</v>
      </c>
    </row>
    <row r="21" spans="2:54">
      <c r="B21" s="7" t="s">
        <v>299</v>
      </c>
      <c r="C21" s="1">
        <v>0.18819444444444444</v>
      </c>
      <c r="D21" s="1">
        <v>0.22638888888888886</v>
      </c>
      <c r="E21" s="1">
        <v>0.25763888888888886</v>
      </c>
      <c r="F21" s="1">
        <v>0.27847222222222218</v>
      </c>
      <c r="G21" s="1">
        <v>0.31319444444444439</v>
      </c>
      <c r="H21" s="1">
        <f t="shared" si="0"/>
        <v>0.32013888888888881</v>
      </c>
      <c r="I21" s="1">
        <v>0.36388888888888887</v>
      </c>
      <c r="J21" s="1">
        <v>0.40555555555555545</v>
      </c>
      <c r="K21" s="1">
        <v>0.44722222222222241</v>
      </c>
      <c r="L21" s="1">
        <v>0.48888888888888843</v>
      </c>
      <c r="M21" s="1">
        <v>0.53055555555555545</v>
      </c>
      <c r="N21" s="1">
        <v>0.57222222222222219</v>
      </c>
      <c r="O21" s="78">
        <v>0.61388888888888882</v>
      </c>
      <c r="P21" s="78">
        <v>0.65555555555555545</v>
      </c>
      <c r="Q21" s="78">
        <v>0.67638888888888937</v>
      </c>
      <c r="R21" s="78">
        <v>0.69722222222222241</v>
      </c>
      <c r="S21" s="78">
        <v>0.72499999999999987</v>
      </c>
      <c r="T21" s="78">
        <v>0.76666666666666639</v>
      </c>
      <c r="U21" s="78">
        <v>0.80833333333333324</v>
      </c>
      <c r="V21" s="78">
        <v>0.86250000000000004</v>
      </c>
      <c r="W21" s="78">
        <v>0.94652777777777775</v>
      </c>
      <c r="X21" s="78">
        <v>0.19652777777777777</v>
      </c>
      <c r="Y21" s="78">
        <v>0.27847222222222218</v>
      </c>
      <c r="Z21" s="78">
        <v>0.3215277777777778</v>
      </c>
      <c r="AA21" s="78">
        <v>0.36319444444444443</v>
      </c>
      <c r="AB21" s="78">
        <v>0.40486111111111112</v>
      </c>
      <c r="AC21" s="78">
        <v>0.44652777777777775</v>
      </c>
      <c r="AD21" s="78">
        <v>0.48819444444444443</v>
      </c>
      <c r="AE21" s="78">
        <v>0.52986111111111101</v>
      </c>
      <c r="AF21" s="78">
        <v>0.57152777777777775</v>
      </c>
      <c r="AG21" s="78">
        <v>0.61319444444444438</v>
      </c>
      <c r="AH21" s="78">
        <v>0.65486111111111112</v>
      </c>
      <c r="AI21" s="78">
        <v>0.69652777777777775</v>
      </c>
      <c r="AJ21" s="78">
        <v>0.76597222222222194</v>
      </c>
      <c r="AK21" s="78">
        <v>0.80763888888888891</v>
      </c>
      <c r="AL21" s="78">
        <v>0.86319444444444449</v>
      </c>
      <c r="AM21" s="78">
        <v>0.94652777777777775</v>
      </c>
      <c r="AN21" s="78">
        <v>0.19652777777777777</v>
      </c>
      <c r="AO21" s="78">
        <v>0.27986111111111112</v>
      </c>
      <c r="AP21" s="78">
        <v>0.3215277777777778</v>
      </c>
      <c r="AQ21" s="78">
        <v>0.36319444444444443</v>
      </c>
      <c r="AR21" s="78">
        <v>0.40486111111111112</v>
      </c>
      <c r="AS21" s="78">
        <v>0.44652777777777775</v>
      </c>
      <c r="AT21" s="78">
        <v>0.52986111111111101</v>
      </c>
      <c r="AU21" s="78">
        <v>0.57152777777777775</v>
      </c>
      <c r="AV21" s="78">
        <v>0.61319444444444438</v>
      </c>
      <c r="AW21" s="78">
        <v>0.65486111111111112</v>
      </c>
      <c r="AX21" s="78">
        <v>0.69652777777777775</v>
      </c>
      <c r="AY21" s="78">
        <v>0.76597222222222194</v>
      </c>
      <c r="AZ21" s="78">
        <v>0.80763888888888891</v>
      </c>
      <c r="BA21" s="78">
        <v>0.86319444444444449</v>
      </c>
      <c r="BB21" s="78">
        <v>0.94652777777777775</v>
      </c>
    </row>
    <row r="22" spans="2:54">
      <c r="B22" s="8" t="s">
        <v>110</v>
      </c>
      <c r="C22" s="13">
        <v>0.18888888888888888</v>
      </c>
      <c r="D22" s="13">
        <v>0.2270833333333333</v>
      </c>
      <c r="E22" s="13">
        <v>0.2583333333333333</v>
      </c>
      <c r="F22" s="13">
        <v>0.27916666666666662</v>
      </c>
      <c r="G22" s="13">
        <v>0.31388888888888883</v>
      </c>
      <c r="H22" s="13">
        <f t="shared" si="0"/>
        <v>0.32083333333333325</v>
      </c>
      <c r="I22" s="13">
        <v>0.36458333333333331</v>
      </c>
      <c r="J22" s="13">
        <v>0.40624999999999989</v>
      </c>
      <c r="K22" s="13">
        <v>0.44791666666666685</v>
      </c>
      <c r="L22" s="13">
        <v>0.48958333333333287</v>
      </c>
      <c r="M22" s="13">
        <v>0.53124999999999989</v>
      </c>
      <c r="N22" s="13">
        <v>0.57291666666666663</v>
      </c>
      <c r="O22" s="104">
        <v>0.61458333333333326</v>
      </c>
      <c r="P22" s="104">
        <v>0.65624999999999989</v>
      </c>
      <c r="Q22" s="104">
        <v>0.67708333333333381</v>
      </c>
      <c r="R22" s="104">
        <v>0.69791666666666685</v>
      </c>
      <c r="S22" s="104">
        <v>0.72569444444444431</v>
      </c>
      <c r="T22" s="104">
        <v>0.76736111111111083</v>
      </c>
      <c r="U22" s="104">
        <v>0.80902777777777768</v>
      </c>
      <c r="V22" s="104">
        <v>0.86319444444444449</v>
      </c>
      <c r="W22" s="104">
        <v>0.94722222222222219</v>
      </c>
      <c r="X22" s="82">
        <v>0.19722222222222222</v>
      </c>
      <c r="Y22" s="82">
        <v>0.27916666666666662</v>
      </c>
      <c r="Z22" s="82">
        <v>0.32222222222222224</v>
      </c>
      <c r="AA22" s="82">
        <v>0.36388888888888887</v>
      </c>
      <c r="AB22" s="82">
        <v>0.40555555555555556</v>
      </c>
      <c r="AC22" s="82">
        <v>0.44722222222222219</v>
      </c>
      <c r="AD22" s="82">
        <v>0.48888888888888887</v>
      </c>
      <c r="AE22" s="82">
        <v>0.53055555555555545</v>
      </c>
      <c r="AF22" s="82">
        <v>0.57222222222222219</v>
      </c>
      <c r="AG22" s="82">
        <v>0.61388888888888882</v>
      </c>
      <c r="AH22" s="82">
        <v>0.65555555555555556</v>
      </c>
      <c r="AI22" s="82">
        <v>0.69722222222222219</v>
      </c>
      <c r="AJ22" s="82">
        <v>0.76666666666666639</v>
      </c>
      <c r="AK22" s="82">
        <v>0.80833333333333335</v>
      </c>
      <c r="AL22" s="82">
        <v>0.86388888888888893</v>
      </c>
      <c r="AM22" s="82">
        <v>0.94722222222222219</v>
      </c>
      <c r="AN22" s="105">
        <v>0.19722222222222222</v>
      </c>
      <c r="AO22" s="105">
        <v>0.28055555555555556</v>
      </c>
      <c r="AP22" s="105">
        <v>0.32222222222222224</v>
      </c>
      <c r="AQ22" s="105">
        <v>0.36388888888888887</v>
      </c>
      <c r="AR22" s="105">
        <v>0.40555555555555556</v>
      </c>
      <c r="AS22" s="105">
        <v>0.44722222222222219</v>
      </c>
      <c r="AT22" s="105">
        <v>0.53055555555555545</v>
      </c>
      <c r="AU22" s="105">
        <v>0.57222222222222219</v>
      </c>
      <c r="AV22" s="105">
        <v>0.61388888888888882</v>
      </c>
      <c r="AW22" s="105">
        <v>0.65555555555555556</v>
      </c>
      <c r="AX22" s="105">
        <v>0.69722222222222219</v>
      </c>
      <c r="AY22" s="105">
        <v>0.76666666666666639</v>
      </c>
      <c r="AZ22" s="105">
        <v>0.80833333333333335</v>
      </c>
      <c r="BA22" s="105">
        <v>0.86388888888888893</v>
      </c>
      <c r="BB22" s="105">
        <v>0.94722222222222219</v>
      </c>
    </row>
    <row r="23" spans="2:54">
      <c r="B23" s="7" t="s">
        <v>215</v>
      </c>
      <c r="C23" s="1">
        <v>0.18958333333333333</v>
      </c>
      <c r="D23" s="1">
        <v>0.22777777777777775</v>
      </c>
      <c r="E23" s="1">
        <v>0.25902777777777775</v>
      </c>
      <c r="F23" s="1">
        <v>0.27986111111111106</v>
      </c>
      <c r="G23" s="1">
        <v>0.31458333333333327</v>
      </c>
      <c r="H23" s="1">
        <f t="shared" si="0"/>
        <v>0.32152777777777769</v>
      </c>
      <c r="I23" s="1">
        <v>0.36527777777777776</v>
      </c>
      <c r="J23" s="1">
        <v>0.40694444444444433</v>
      </c>
      <c r="K23" s="1">
        <v>0.44861111111111129</v>
      </c>
      <c r="L23" s="1">
        <v>0.49027777777777731</v>
      </c>
      <c r="M23" s="1">
        <v>0.53194444444444433</v>
      </c>
      <c r="N23" s="1">
        <v>0.57361111111111107</v>
      </c>
      <c r="O23" s="78">
        <v>0.6152777777777777</v>
      </c>
      <c r="P23" s="78">
        <v>0.65694444444444433</v>
      </c>
      <c r="Q23" s="78">
        <v>0.67777777777777826</v>
      </c>
      <c r="R23" s="78">
        <v>0.69861111111111129</v>
      </c>
      <c r="S23" s="78">
        <v>0.72638888888888875</v>
      </c>
      <c r="T23" s="78">
        <v>0.76805555555555527</v>
      </c>
      <c r="U23" s="78">
        <v>0.80972222222222212</v>
      </c>
      <c r="V23" s="78">
        <v>0.86388888888888893</v>
      </c>
      <c r="W23" s="78">
        <v>0.94791666666666663</v>
      </c>
      <c r="X23" s="78">
        <v>0.19791666666666666</v>
      </c>
      <c r="Y23" s="78">
        <v>0.27986111111111106</v>
      </c>
      <c r="Z23" s="78">
        <v>0.32291666666666669</v>
      </c>
      <c r="AA23" s="78">
        <v>0.36458333333333331</v>
      </c>
      <c r="AB23" s="78">
        <v>0.40625</v>
      </c>
      <c r="AC23" s="78">
        <v>0.44791666666666663</v>
      </c>
      <c r="AD23" s="78">
        <v>0.48958333333333331</v>
      </c>
      <c r="AE23" s="78">
        <v>0.53124999999999989</v>
      </c>
      <c r="AF23" s="78">
        <v>0.57291666666666663</v>
      </c>
      <c r="AG23" s="78">
        <v>0.61458333333333326</v>
      </c>
      <c r="AH23" s="78">
        <v>0.65625</v>
      </c>
      <c r="AI23" s="78">
        <v>0.69791666666666663</v>
      </c>
      <c r="AJ23" s="78">
        <v>0.76736111111111083</v>
      </c>
      <c r="AK23" s="78">
        <v>0.80902777777777779</v>
      </c>
      <c r="AL23" s="78">
        <v>0.86458333333333337</v>
      </c>
      <c r="AM23" s="78">
        <v>0.94791666666666663</v>
      </c>
      <c r="AN23" s="78">
        <v>0.19791666666666666</v>
      </c>
      <c r="AO23" s="78">
        <v>0.28125</v>
      </c>
      <c r="AP23" s="78">
        <v>0.32291666666666669</v>
      </c>
      <c r="AQ23" s="78">
        <v>0.36458333333333331</v>
      </c>
      <c r="AR23" s="78">
        <v>0.40625</v>
      </c>
      <c r="AS23" s="78">
        <v>0.44791666666666663</v>
      </c>
      <c r="AT23" s="78">
        <v>0.53124999999999989</v>
      </c>
      <c r="AU23" s="78">
        <v>0.57291666666666663</v>
      </c>
      <c r="AV23" s="78">
        <v>0.61458333333333326</v>
      </c>
      <c r="AW23" s="78">
        <v>0.65625</v>
      </c>
      <c r="AX23" s="78">
        <v>0.69791666666666663</v>
      </c>
      <c r="AY23" s="78">
        <v>0.76736111111111083</v>
      </c>
      <c r="AZ23" s="78">
        <v>0.80902777777777779</v>
      </c>
      <c r="BA23" s="78">
        <v>0.86458333333333337</v>
      </c>
      <c r="BB23" s="78">
        <v>0.94791666666666663</v>
      </c>
    </row>
    <row r="24" spans="2:54">
      <c r="B24" s="8" t="s">
        <v>214</v>
      </c>
      <c r="C24" s="13">
        <v>0.19027777777777777</v>
      </c>
      <c r="D24" s="13">
        <v>0.22847222222222219</v>
      </c>
      <c r="E24" s="13">
        <v>0.25972222222222219</v>
      </c>
      <c r="F24" s="13">
        <v>0.2805555555555555</v>
      </c>
      <c r="G24" s="13">
        <v>0.31527777777777771</v>
      </c>
      <c r="H24" s="13">
        <f t="shared" si="0"/>
        <v>0.32222222222222213</v>
      </c>
      <c r="I24" s="13">
        <v>0.3659722222222222</v>
      </c>
      <c r="J24" s="13">
        <v>0.40763888888888877</v>
      </c>
      <c r="K24" s="13">
        <v>0.44930555555555574</v>
      </c>
      <c r="L24" s="13">
        <v>0.49097222222222175</v>
      </c>
      <c r="M24" s="13">
        <v>0.53263888888888877</v>
      </c>
      <c r="N24" s="13">
        <v>0.57430555555555551</v>
      </c>
      <c r="O24" s="104">
        <v>0.61597222222222214</v>
      </c>
      <c r="P24" s="104">
        <v>0.65763888888888877</v>
      </c>
      <c r="Q24" s="104">
        <v>0.6784722222222227</v>
      </c>
      <c r="R24" s="104">
        <v>0.69930555555555574</v>
      </c>
      <c r="S24" s="104">
        <v>0.72708333333333319</v>
      </c>
      <c r="T24" s="104">
        <v>0.76874999999999971</v>
      </c>
      <c r="U24" s="104">
        <v>0.81041666666666656</v>
      </c>
      <c r="V24" s="104">
        <v>0.86458333333333337</v>
      </c>
      <c r="W24" s="104">
        <v>0.94861111111111107</v>
      </c>
      <c r="X24" s="82">
        <v>0.1986111111111111</v>
      </c>
      <c r="Y24" s="82">
        <v>0.2805555555555555</v>
      </c>
      <c r="Z24" s="82">
        <v>0.32361111111111113</v>
      </c>
      <c r="AA24" s="82">
        <v>0.36527777777777776</v>
      </c>
      <c r="AB24" s="82">
        <v>0.40694444444444444</v>
      </c>
      <c r="AC24" s="82">
        <v>0.44861111111111107</v>
      </c>
      <c r="AD24" s="82">
        <v>0.49027777777777776</v>
      </c>
      <c r="AE24" s="82">
        <v>0.53194444444444433</v>
      </c>
      <c r="AF24" s="82">
        <v>0.57361111111111107</v>
      </c>
      <c r="AG24" s="82">
        <v>0.6152777777777777</v>
      </c>
      <c r="AH24" s="82">
        <v>0.65694444444444444</v>
      </c>
      <c r="AI24" s="82">
        <v>0.69861111111111107</v>
      </c>
      <c r="AJ24" s="82">
        <v>0.76805555555555527</v>
      </c>
      <c r="AK24" s="82">
        <v>0.80972222222222223</v>
      </c>
      <c r="AL24" s="82">
        <v>0.86527777777777781</v>
      </c>
      <c r="AM24" s="82">
        <v>0.94861111111111107</v>
      </c>
      <c r="AN24" s="105">
        <v>0.1986111111111111</v>
      </c>
      <c r="AO24" s="105">
        <v>0.28194444444444444</v>
      </c>
      <c r="AP24" s="105">
        <v>0.32361111111111113</v>
      </c>
      <c r="AQ24" s="105">
        <v>0.36527777777777776</v>
      </c>
      <c r="AR24" s="105">
        <v>0.40694444444444444</v>
      </c>
      <c r="AS24" s="105">
        <v>0.44861111111111107</v>
      </c>
      <c r="AT24" s="105">
        <v>0.53194444444444433</v>
      </c>
      <c r="AU24" s="105">
        <v>0.57361111111111107</v>
      </c>
      <c r="AV24" s="105">
        <v>0.6152777777777777</v>
      </c>
      <c r="AW24" s="105">
        <v>0.65694444444444444</v>
      </c>
      <c r="AX24" s="105">
        <v>0.69861111111111107</v>
      </c>
      <c r="AY24" s="105">
        <v>0.76805555555555527</v>
      </c>
      <c r="AZ24" s="105">
        <v>0.80972222222222223</v>
      </c>
      <c r="BA24" s="105">
        <v>0.86527777777777781</v>
      </c>
      <c r="BB24" s="105">
        <v>0.94861111111111107</v>
      </c>
    </row>
    <row r="25" spans="2:54">
      <c r="B25" s="7" t="s">
        <v>246</v>
      </c>
      <c r="C25" s="1">
        <v>0.19097222222222221</v>
      </c>
      <c r="D25" s="1">
        <v>0.22916666666666663</v>
      </c>
      <c r="E25" s="1">
        <v>0.26041666666666663</v>
      </c>
      <c r="F25" s="1">
        <v>0.28124999999999994</v>
      </c>
      <c r="G25" s="1">
        <v>0.31597222222222215</v>
      </c>
      <c r="H25" s="1">
        <f t="shared" si="0"/>
        <v>0.32291666666666657</v>
      </c>
      <c r="I25" s="1">
        <v>0.36666666666666664</v>
      </c>
      <c r="J25" s="1">
        <v>0.40833333333333321</v>
      </c>
      <c r="K25" s="1">
        <v>0.45000000000000018</v>
      </c>
      <c r="L25" s="1">
        <v>0.4916666666666662</v>
      </c>
      <c r="M25" s="1">
        <v>0.53333333333333321</v>
      </c>
      <c r="N25" s="1">
        <v>0.57499999999999996</v>
      </c>
      <c r="O25" s="78">
        <v>0.61666666666666659</v>
      </c>
      <c r="P25" s="78">
        <v>0.65833333333333321</v>
      </c>
      <c r="Q25" s="78">
        <v>0.67916666666666714</v>
      </c>
      <c r="R25" s="78">
        <v>0.70000000000000018</v>
      </c>
      <c r="S25" s="78">
        <v>0.72777777777777763</v>
      </c>
      <c r="T25" s="78">
        <v>0.76944444444444415</v>
      </c>
      <c r="U25" s="78">
        <v>0.81111111111111101</v>
      </c>
      <c r="V25" s="78">
        <v>0.86527777777777781</v>
      </c>
      <c r="W25" s="78">
        <v>0.94930555555555551</v>
      </c>
      <c r="X25" s="78">
        <v>0.19930555555555557</v>
      </c>
      <c r="Y25" s="78">
        <v>0.28125</v>
      </c>
      <c r="Z25" s="78">
        <v>0.32430555555555557</v>
      </c>
      <c r="AA25" s="78">
        <v>0.3659722222222222</v>
      </c>
      <c r="AB25" s="78">
        <v>0.40763888888888888</v>
      </c>
      <c r="AC25" s="78">
        <v>0.44930555555555551</v>
      </c>
      <c r="AD25" s="78">
        <v>0.4909722222222222</v>
      </c>
      <c r="AE25" s="78">
        <v>0.53263888888888888</v>
      </c>
      <c r="AF25" s="78">
        <v>0.57430555555555551</v>
      </c>
      <c r="AG25" s="78">
        <v>0.61597222222222225</v>
      </c>
      <c r="AH25" s="78">
        <v>0.65763888888888888</v>
      </c>
      <c r="AI25" s="78">
        <v>0.69930555555555562</v>
      </c>
      <c r="AJ25" s="78">
        <v>0.76874999999999982</v>
      </c>
      <c r="AK25" s="78">
        <v>0.81041666666666679</v>
      </c>
      <c r="AL25" s="78">
        <v>0.86597222222222237</v>
      </c>
      <c r="AM25" s="78">
        <v>0.94930555555555551</v>
      </c>
      <c r="AN25" s="78">
        <v>0.19930555555555557</v>
      </c>
      <c r="AO25" s="78">
        <v>0.28263888888888888</v>
      </c>
      <c r="AP25" s="78">
        <v>0.32430555555555557</v>
      </c>
      <c r="AQ25" s="78">
        <v>0.3659722222222222</v>
      </c>
      <c r="AR25" s="78">
        <v>0.40763888888888888</v>
      </c>
      <c r="AS25" s="78">
        <v>0.44930555555555551</v>
      </c>
      <c r="AT25" s="78">
        <v>0.53263888888888888</v>
      </c>
      <c r="AU25" s="78">
        <v>0.57430555555555551</v>
      </c>
      <c r="AV25" s="78">
        <v>0.61597222222222225</v>
      </c>
      <c r="AW25" s="78">
        <v>0.65763888888888888</v>
      </c>
      <c r="AX25" s="78">
        <v>0.69930555555555562</v>
      </c>
      <c r="AY25" s="78">
        <v>0.76874999999999982</v>
      </c>
      <c r="AZ25" s="78">
        <v>0.81041666666666679</v>
      </c>
      <c r="BA25" s="78">
        <v>0.86597222222222237</v>
      </c>
      <c r="BB25" s="78">
        <v>0.94930555555555551</v>
      </c>
    </row>
    <row r="26" spans="2:54">
      <c r="B26" s="8" t="s">
        <v>108</v>
      </c>
      <c r="C26" s="13">
        <v>0.19166666666666665</v>
      </c>
      <c r="D26" s="13">
        <v>0.22986111111111107</v>
      </c>
      <c r="E26" s="13">
        <v>0.26111111111111107</v>
      </c>
      <c r="F26" s="13">
        <v>0.28194444444444439</v>
      </c>
      <c r="G26" s="13">
        <v>0.3166666666666666</v>
      </c>
      <c r="H26" s="13">
        <f t="shared" si="0"/>
        <v>0.32361111111111102</v>
      </c>
      <c r="I26" s="13">
        <v>0.36736111111111108</v>
      </c>
      <c r="J26" s="13">
        <v>0.40902777777777766</v>
      </c>
      <c r="K26" s="13">
        <v>0.45069444444444462</v>
      </c>
      <c r="L26" s="13">
        <v>0.49236111111111064</v>
      </c>
      <c r="M26" s="13">
        <v>0.53402777777777766</v>
      </c>
      <c r="N26" s="13">
        <v>0.5756944444444444</v>
      </c>
      <c r="O26" s="104">
        <v>0.61736111111111103</v>
      </c>
      <c r="P26" s="104">
        <v>0.65902777777777766</v>
      </c>
      <c r="Q26" s="104">
        <v>0.67986111111111158</v>
      </c>
      <c r="R26" s="104">
        <v>0.70069444444444462</v>
      </c>
      <c r="S26" s="104">
        <v>0.72847222222222208</v>
      </c>
      <c r="T26" s="104">
        <v>0.7701388888888886</v>
      </c>
      <c r="U26" s="104">
        <v>0.81180555555555545</v>
      </c>
      <c r="V26" s="104">
        <v>0.86597222222222225</v>
      </c>
      <c r="W26" s="104">
        <v>0.95</v>
      </c>
      <c r="X26" s="82">
        <v>0.2</v>
      </c>
      <c r="Y26" s="82">
        <v>0.28194444444444444</v>
      </c>
      <c r="Z26" s="82">
        <v>0.32500000000000001</v>
      </c>
      <c r="AA26" s="82">
        <v>0.36666666666666664</v>
      </c>
      <c r="AB26" s="82">
        <v>0.40833333333333333</v>
      </c>
      <c r="AC26" s="82">
        <v>0.44999999999999996</v>
      </c>
      <c r="AD26" s="82">
        <v>0.49166666666666664</v>
      </c>
      <c r="AE26" s="82">
        <v>0.53333333333333333</v>
      </c>
      <c r="AF26" s="82">
        <v>0.57499999999999996</v>
      </c>
      <c r="AG26" s="82">
        <v>0.6166666666666667</v>
      </c>
      <c r="AH26" s="82">
        <v>0.65833333333333333</v>
      </c>
      <c r="AI26" s="82">
        <v>0.70000000000000007</v>
      </c>
      <c r="AJ26" s="82">
        <v>0.76944444444444426</v>
      </c>
      <c r="AK26" s="82">
        <v>0.81111111111111123</v>
      </c>
      <c r="AL26" s="82">
        <v>0.86666666666666681</v>
      </c>
      <c r="AM26" s="82">
        <v>0.95</v>
      </c>
      <c r="AN26" s="105">
        <v>0.2</v>
      </c>
      <c r="AO26" s="105">
        <v>0.28333333333333333</v>
      </c>
      <c r="AP26" s="105">
        <v>0.32500000000000001</v>
      </c>
      <c r="AQ26" s="105">
        <v>0.36666666666666664</v>
      </c>
      <c r="AR26" s="105">
        <v>0.40833333333333333</v>
      </c>
      <c r="AS26" s="105">
        <v>0.44999999999999996</v>
      </c>
      <c r="AT26" s="105">
        <v>0.53333333333333333</v>
      </c>
      <c r="AU26" s="105">
        <v>0.57499999999999996</v>
      </c>
      <c r="AV26" s="105">
        <v>0.6166666666666667</v>
      </c>
      <c r="AW26" s="105">
        <v>0.65833333333333333</v>
      </c>
      <c r="AX26" s="105">
        <v>0.70000000000000007</v>
      </c>
      <c r="AY26" s="105">
        <v>0.76944444444444426</v>
      </c>
      <c r="AZ26" s="105">
        <v>0.81111111111111123</v>
      </c>
      <c r="BA26" s="105">
        <v>0.86666666666666681</v>
      </c>
      <c r="BB26" s="105">
        <v>0.95</v>
      </c>
    </row>
    <row r="27" spans="2:54">
      <c r="B27" s="7" t="s">
        <v>109</v>
      </c>
      <c r="C27" s="1">
        <v>0.19236111111111109</v>
      </c>
      <c r="D27" s="1">
        <v>0.23055555555555551</v>
      </c>
      <c r="E27" s="1">
        <v>0.26180555555555551</v>
      </c>
      <c r="F27" s="1">
        <v>0.28263888888888883</v>
      </c>
      <c r="G27" s="1">
        <v>0.31736111111111104</v>
      </c>
      <c r="H27" s="1">
        <f t="shared" si="0"/>
        <v>0.32430555555555546</v>
      </c>
      <c r="I27" s="1">
        <v>0.36805555555555552</v>
      </c>
      <c r="J27" s="1">
        <v>0.4097222222222221</v>
      </c>
      <c r="K27" s="1">
        <v>0.45138888888888906</v>
      </c>
      <c r="L27" s="1">
        <v>0.49305555555555508</v>
      </c>
      <c r="M27" s="1">
        <v>0.5347222222222221</v>
      </c>
      <c r="N27" s="1">
        <v>0.57638888888888884</v>
      </c>
      <c r="O27" s="78">
        <v>0.61805555555555547</v>
      </c>
      <c r="P27" s="78">
        <v>0.6597222222222221</v>
      </c>
      <c r="Q27" s="78">
        <v>0.68055555555555602</v>
      </c>
      <c r="R27" s="78">
        <v>0.70138888888888906</v>
      </c>
      <c r="S27" s="78">
        <v>0.72916666666666652</v>
      </c>
      <c r="T27" s="78">
        <v>0.77083333333333304</v>
      </c>
      <c r="U27" s="78">
        <v>0.81249999999999989</v>
      </c>
      <c r="V27" s="78">
        <v>0.8666666666666667</v>
      </c>
      <c r="W27" s="78">
        <v>0.9506944444444444</v>
      </c>
      <c r="X27" s="78">
        <v>0.20069444444444445</v>
      </c>
      <c r="Y27" s="78">
        <v>0.28263888888888888</v>
      </c>
      <c r="Z27" s="78">
        <v>0.32569444444444445</v>
      </c>
      <c r="AA27" s="78">
        <v>0.36736111111111108</v>
      </c>
      <c r="AB27" s="78">
        <v>0.40902777777777777</v>
      </c>
      <c r="AC27" s="78">
        <v>0.4506944444444444</v>
      </c>
      <c r="AD27" s="78">
        <v>0.49236111111111108</v>
      </c>
      <c r="AE27" s="78">
        <v>0.53402777777777777</v>
      </c>
      <c r="AF27" s="78">
        <v>0.5756944444444444</v>
      </c>
      <c r="AG27" s="78">
        <v>0.61736111111111114</v>
      </c>
      <c r="AH27" s="78">
        <v>0.65902777777777777</v>
      </c>
      <c r="AI27" s="78">
        <v>0.70069444444444451</v>
      </c>
      <c r="AJ27" s="78">
        <v>0.77013888888888871</v>
      </c>
      <c r="AK27" s="78">
        <v>0.81180555555555567</v>
      </c>
      <c r="AL27" s="78">
        <v>0.86736111111111125</v>
      </c>
      <c r="AM27" s="78">
        <v>0.9506944444444444</v>
      </c>
      <c r="AN27" s="78">
        <v>0.20069444444444445</v>
      </c>
      <c r="AO27" s="78">
        <v>0.28402777777777777</v>
      </c>
      <c r="AP27" s="78">
        <v>0.32569444444444445</v>
      </c>
      <c r="AQ27" s="78">
        <v>0.36736111111111108</v>
      </c>
      <c r="AR27" s="78">
        <v>0.40902777777777777</v>
      </c>
      <c r="AS27" s="78">
        <v>0.4506944444444444</v>
      </c>
      <c r="AT27" s="78">
        <v>0.53402777777777777</v>
      </c>
      <c r="AU27" s="78">
        <v>0.5756944444444444</v>
      </c>
      <c r="AV27" s="78">
        <v>0.61736111111111114</v>
      </c>
      <c r="AW27" s="78">
        <v>0.65902777777777777</v>
      </c>
      <c r="AX27" s="78">
        <v>0.70069444444444451</v>
      </c>
      <c r="AY27" s="78">
        <v>0.77013888888888871</v>
      </c>
      <c r="AZ27" s="78">
        <v>0.81180555555555567</v>
      </c>
      <c r="BA27" s="78">
        <v>0.86736111111111125</v>
      </c>
      <c r="BB27" s="78">
        <v>0.9506944444444444</v>
      </c>
    </row>
    <row r="28" spans="2:54">
      <c r="B28" s="8" t="s">
        <v>242</v>
      </c>
      <c r="C28" s="13">
        <v>0.19374999999999998</v>
      </c>
      <c r="D28" s="13">
        <v>0.2319444444444444</v>
      </c>
      <c r="E28" s="13">
        <v>0.2631944444444444</v>
      </c>
      <c r="F28" s="13">
        <v>0.28402777777777771</v>
      </c>
      <c r="G28" s="13">
        <v>0.31874999999999992</v>
      </c>
      <c r="H28" s="13">
        <f t="shared" si="0"/>
        <v>0.32569444444444434</v>
      </c>
      <c r="I28" s="13">
        <v>0.36944444444444441</v>
      </c>
      <c r="J28" s="13">
        <v>0.41111111111111098</v>
      </c>
      <c r="K28" s="13">
        <v>0.45277777777777795</v>
      </c>
      <c r="L28" s="13">
        <v>0.49444444444444396</v>
      </c>
      <c r="M28" s="13">
        <v>0.53611111111111098</v>
      </c>
      <c r="N28" s="13">
        <v>0.57777777777777772</v>
      </c>
      <c r="O28" s="104">
        <v>0.61944444444444435</v>
      </c>
      <c r="P28" s="104">
        <v>0.66111111111111098</v>
      </c>
      <c r="Q28" s="104">
        <v>0.68194444444444491</v>
      </c>
      <c r="R28" s="104">
        <v>0.70277777777777795</v>
      </c>
      <c r="S28" s="104">
        <v>0.7305555555555554</v>
      </c>
      <c r="T28" s="104">
        <v>0.77222222222222192</v>
      </c>
      <c r="U28" s="104">
        <v>0.81388888888888877</v>
      </c>
      <c r="V28" s="104">
        <v>0.86805555555555558</v>
      </c>
      <c r="W28" s="104">
        <v>0.95208333333333328</v>
      </c>
      <c r="X28" s="82">
        <v>0.20208333333333334</v>
      </c>
      <c r="Y28" s="82">
        <v>0.28402777777777777</v>
      </c>
      <c r="Z28" s="82">
        <v>0.32708333333333334</v>
      </c>
      <c r="AA28" s="82">
        <v>0.36874999999999997</v>
      </c>
      <c r="AB28" s="82">
        <v>0.41041666666666665</v>
      </c>
      <c r="AC28" s="82">
        <v>0.45208333333333328</v>
      </c>
      <c r="AD28" s="82">
        <v>0.49374999999999997</v>
      </c>
      <c r="AE28" s="82">
        <v>0.53541666666666665</v>
      </c>
      <c r="AF28" s="82">
        <v>0.57708333333333328</v>
      </c>
      <c r="AG28" s="82">
        <v>0.61875000000000002</v>
      </c>
      <c r="AH28" s="82">
        <v>0.66041666666666665</v>
      </c>
      <c r="AI28" s="82">
        <v>0.70208333333333339</v>
      </c>
      <c r="AJ28" s="82">
        <v>0.77152777777777759</v>
      </c>
      <c r="AK28" s="82">
        <v>0.81319444444444455</v>
      </c>
      <c r="AL28" s="82">
        <v>0.86875000000000013</v>
      </c>
      <c r="AM28" s="82">
        <v>0.95208333333333328</v>
      </c>
      <c r="AN28" s="105">
        <v>0.20208333333333334</v>
      </c>
      <c r="AO28" s="105">
        <v>0.28541666666666665</v>
      </c>
      <c r="AP28" s="105">
        <v>0.32708333333333334</v>
      </c>
      <c r="AQ28" s="105">
        <v>0.36874999999999997</v>
      </c>
      <c r="AR28" s="105">
        <v>0.41041666666666665</v>
      </c>
      <c r="AS28" s="105">
        <v>0.45208333333333328</v>
      </c>
      <c r="AT28" s="105">
        <v>0.53541666666666665</v>
      </c>
      <c r="AU28" s="105">
        <v>0.57708333333333328</v>
      </c>
      <c r="AV28" s="105">
        <v>0.61875000000000002</v>
      </c>
      <c r="AW28" s="105">
        <v>0.66041666666666665</v>
      </c>
      <c r="AX28" s="105">
        <v>0.70208333333333339</v>
      </c>
      <c r="AY28" s="105">
        <v>0.77152777777777759</v>
      </c>
      <c r="AZ28" s="105">
        <v>0.81319444444444455</v>
      </c>
      <c r="BA28" s="105">
        <v>0.86875000000000013</v>
      </c>
      <c r="BB28" s="105">
        <v>0.95208333333333328</v>
      </c>
    </row>
    <row r="29" spans="2:54">
      <c r="B29" s="7" t="s">
        <v>241</v>
      </c>
      <c r="C29" s="1">
        <v>0.19513888888888886</v>
      </c>
      <c r="D29" s="1">
        <v>0.23333333333333328</v>
      </c>
      <c r="E29" s="1">
        <v>0.26458333333333328</v>
      </c>
      <c r="F29" s="1">
        <v>0.2854166666666666</v>
      </c>
      <c r="G29" s="1">
        <v>0.32013888888888881</v>
      </c>
      <c r="H29" s="1">
        <f t="shared" si="0"/>
        <v>0.32708333333333323</v>
      </c>
      <c r="I29" s="1">
        <v>0.37083333333333329</v>
      </c>
      <c r="J29" s="1">
        <v>0.41249999999999987</v>
      </c>
      <c r="K29" s="1">
        <v>0.45416666666666683</v>
      </c>
      <c r="L29" s="1">
        <v>0.49583333333333285</v>
      </c>
      <c r="M29" s="1">
        <v>0.53749999999999987</v>
      </c>
      <c r="N29" s="1">
        <v>0.57916666666666661</v>
      </c>
      <c r="O29" s="78">
        <v>0.62083333333333324</v>
      </c>
      <c r="P29" s="78">
        <v>0.66249999999999987</v>
      </c>
      <c r="Q29" s="78">
        <v>0.68333333333333379</v>
      </c>
      <c r="R29" s="78">
        <v>0.70416666666666683</v>
      </c>
      <c r="S29" s="78">
        <v>0.73194444444444429</v>
      </c>
      <c r="T29" s="78">
        <v>0.77361111111111081</v>
      </c>
      <c r="U29" s="78">
        <v>0.81527777777777766</v>
      </c>
      <c r="V29" s="78">
        <v>0.86944444444444446</v>
      </c>
      <c r="W29" s="78">
        <v>0.95347222222222217</v>
      </c>
      <c r="X29" s="78">
        <v>0.20347222222222222</v>
      </c>
      <c r="Y29" s="78">
        <v>0.28541666666666665</v>
      </c>
      <c r="Z29" s="78">
        <v>0.32847222222222222</v>
      </c>
      <c r="AA29" s="78">
        <v>0.37013888888888885</v>
      </c>
      <c r="AB29" s="78">
        <v>0.41180555555555554</v>
      </c>
      <c r="AC29" s="78">
        <v>0.45347222222222217</v>
      </c>
      <c r="AD29" s="78">
        <v>0.49513888888888885</v>
      </c>
      <c r="AE29" s="78">
        <v>0.53680555555555554</v>
      </c>
      <c r="AF29" s="78">
        <v>0.57847222222222217</v>
      </c>
      <c r="AG29" s="78">
        <v>0.62013888888888891</v>
      </c>
      <c r="AH29" s="78">
        <v>0.66180555555555554</v>
      </c>
      <c r="AI29" s="78">
        <v>0.70347222222222228</v>
      </c>
      <c r="AJ29" s="78">
        <v>0.77291666666666647</v>
      </c>
      <c r="AK29" s="78">
        <v>0.81458333333333344</v>
      </c>
      <c r="AL29" s="78">
        <v>0.87013888888888902</v>
      </c>
      <c r="AM29" s="78">
        <v>0.95347222222222217</v>
      </c>
      <c r="AN29" s="78">
        <v>0.20347222222222222</v>
      </c>
      <c r="AO29" s="78">
        <v>0.28680555555555554</v>
      </c>
      <c r="AP29" s="78">
        <v>0.32847222222222222</v>
      </c>
      <c r="AQ29" s="78">
        <v>0.37013888888888885</v>
      </c>
      <c r="AR29" s="78">
        <v>0.41180555555555554</v>
      </c>
      <c r="AS29" s="78">
        <v>0.45347222222222217</v>
      </c>
      <c r="AT29" s="78">
        <v>0.53680555555555554</v>
      </c>
      <c r="AU29" s="78">
        <v>0.57847222222222217</v>
      </c>
      <c r="AV29" s="78">
        <v>0.62013888888888891</v>
      </c>
      <c r="AW29" s="78">
        <v>0.66180555555555554</v>
      </c>
      <c r="AX29" s="78">
        <v>0.70347222222222228</v>
      </c>
      <c r="AY29" s="78">
        <v>0.77291666666666647</v>
      </c>
      <c r="AZ29" s="78">
        <v>0.81458333333333344</v>
      </c>
      <c r="BA29" s="78">
        <v>0.87013888888888902</v>
      </c>
      <c r="BB29" s="78">
        <v>0.95347222222222217</v>
      </c>
    </row>
    <row r="30" spans="2:54">
      <c r="B30" s="8" t="s">
        <v>240</v>
      </c>
      <c r="C30" s="13">
        <v>0.19652777777777775</v>
      </c>
      <c r="D30" s="13">
        <v>0.23472222222222217</v>
      </c>
      <c r="E30" s="13">
        <v>0.26597222222222217</v>
      </c>
      <c r="F30" s="13">
        <v>0.28680555555555548</v>
      </c>
      <c r="G30" s="13">
        <v>0.32152777777777769</v>
      </c>
      <c r="H30" s="13">
        <f t="shared" si="0"/>
        <v>0.32847222222222211</v>
      </c>
      <c r="I30" s="13">
        <v>0.37222222222222218</v>
      </c>
      <c r="J30" s="13">
        <v>0.41388888888888875</v>
      </c>
      <c r="K30" s="13">
        <v>0.45555555555555571</v>
      </c>
      <c r="L30" s="13">
        <v>0.49722222222222173</v>
      </c>
      <c r="M30" s="13">
        <v>0.53888888888888875</v>
      </c>
      <c r="N30" s="13">
        <v>0.58055555555555549</v>
      </c>
      <c r="O30" s="104">
        <v>0.62222222222222212</v>
      </c>
      <c r="P30" s="104">
        <v>0.66388888888888875</v>
      </c>
      <c r="Q30" s="104">
        <v>0.68472222222222268</v>
      </c>
      <c r="R30" s="104">
        <v>0.70555555555555571</v>
      </c>
      <c r="S30" s="104">
        <v>0.73333333333333317</v>
      </c>
      <c r="T30" s="104">
        <v>0.77499999999999969</v>
      </c>
      <c r="U30" s="104">
        <v>0.81666666666666654</v>
      </c>
      <c r="V30" s="104">
        <v>0.87083333333333335</v>
      </c>
      <c r="W30" s="104">
        <v>0.95486111111111105</v>
      </c>
      <c r="X30" s="82">
        <v>0.2048611111111111</v>
      </c>
      <c r="Y30" s="82">
        <v>0.28680555555555554</v>
      </c>
      <c r="Z30" s="82">
        <v>0.3298611111111111</v>
      </c>
      <c r="AA30" s="82">
        <v>0.37152777777777773</v>
      </c>
      <c r="AB30" s="82">
        <v>0.41319444444444442</v>
      </c>
      <c r="AC30" s="82">
        <v>0.45486111111111105</v>
      </c>
      <c r="AD30" s="82">
        <v>0.49652777777777773</v>
      </c>
      <c r="AE30" s="82">
        <v>0.53819444444444442</v>
      </c>
      <c r="AF30" s="82">
        <v>0.57986111111111105</v>
      </c>
      <c r="AG30" s="82">
        <v>0.62152777777777779</v>
      </c>
      <c r="AH30" s="82">
        <v>0.66319444444444442</v>
      </c>
      <c r="AI30" s="82">
        <v>0.70486111111111116</v>
      </c>
      <c r="AJ30" s="82">
        <v>0.77430555555555536</v>
      </c>
      <c r="AK30" s="82">
        <v>0.81597222222222232</v>
      </c>
      <c r="AL30" s="82">
        <v>0.8715277777777779</v>
      </c>
      <c r="AM30" s="82">
        <v>0.95486111111111105</v>
      </c>
      <c r="AN30" s="105">
        <v>0.2048611111111111</v>
      </c>
      <c r="AO30" s="105">
        <v>0.28819444444444442</v>
      </c>
      <c r="AP30" s="105">
        <v>0.3298611111111111</v>
      </c>
      <c r="AQ30" s="105">
        <v>0.37152777777777773</v>
      </c>
      <c r="AR30" s="105">
        <v>0.41319444444444442</v>
      </c>
      <c r="AS30" s="105">
        <v>0.45486111111111105</v>
      </c>
      <c r="AT30" s="105">
        <v>0.53819444444444442</v>
      </c>
      <c r="AU30" s="105">
        <v>0.57986111111111105</v>
      </c>
      <c r="AV30" s="105">
        <v>0.62152777777777779</v>
      </c>
      <c r="AW30" s="105">
        <v>0.66319444444444442</v>
      </c>
      <c r="AX30" s="105">
        <v>0.70486111111111116</v>
      </c>
      <c r="AY30" s="105">
        <v>0.77430555555555536</v>
      </c>
      <c r="AZ30" s="105">
        <v>0.81597222222222232</v>
      </c>
      <c r="BA30" s="105">
        <v>0.8715277777777779</v>
      </c>
      <c r="BB30" s="105">
        <v>0.95486111111111105</v>
      </c>
    </row>
    <row r="31" spans="2:54">
      <c r="B31" s="7" t="s">
        <v>239</v>
      </c>
      <c r="C31" s="1">
        <v>0.19791666666666663</v>
      </c>
      <c r="D31" s="1">
        <v>0.23611111111111105</v>
      </c>
      <c r="E31" s="1">
        <v>0.26736111111111105</v>
      </c>
      <c r="F31" s="1">
        <v>0.28819444444444436</v>
      </c>
      <c r="G31" s="1">
        <v>0.32291666666666657</v>
      </c>
      <c r="H31" s="1">
        <f t="shared" si="0"/>
        <v>0.32986111111111099</v>
      </c>
      <c r="I31" s="1">
        <v>0.37361111111111106</v>
      </c>
      <c r="J31" s="1">
        <v>0.41527777777777763</v>
      </c>
      <c r="K31" s="1">
        <v>0.4569444444444446</v>
      </c>
      <c r="L31" s="1">
        <v>0.49861111111111062</v>
      </c>
      <c r="M31" s="1">
        <v>0.54027777777777763</v>
      </c>
      <c r="N31" s="1">
        <v>0.58194444444444438</v>
      </c>
      <c r="O31" s="78">
        <v>0.62361111111111101</v>
      </c>
      <c r="P31" s="78">
        <v>0.66527777777777763</v>
      </c>
      <c r="Q31" s="78">
        <v>0.68611111111111156</v>
      </c>
      <c r="R31" s="78">
        <v>0.7069444444444446</v>
      </c>
      <c r="S31" s="78">
        <v>0.73472222222222205</v>
      </c>
      <c r="T31" s="78">
        <v>0.77638888888888857</v>
      </c>
      <c r="U31" s="78">
        <v>0.81805555555555542</v>
      </c>
      <c r="V31" s="78">
        <v>0.87222222222222223</v>
      </c>
      <c r="W31" s="78">
        <v>0.95624999999999993</v>
      </c>
      <c r="X31" s="78">
        <v>0.20624999999999999</v>
      </c>
      <c r="Y31" s="78">
        <v>0.28819444444444442</v>
      </c>
      <c r="Z31" s="78">
        <v>0.33124999999999999</v>
      </c>
      <c r="AA31" s="78">
        <v>0.37291666666666662</v>
      </c>
      <c r="AB31" s="78">
        <v>0.4145833333333333</v>
      </c>
      <c r="AC31" s="78">
        <v>0.45624999999999993</v>
      </c>
      <c r="AD31" s="78">
        <v>0.49791666666666662</v>
      </c>
      <c r="AE31" s="78">
        <v>0.5395833333333333</v>
      </c>
      <c r="AF31" s="78">
        <v>0.58124999999999993</v>
      </c>
      <c r="AG31" s="78">
        <v>0.62291666666666667</v>
      </c>
      <c r="AH31" s="78">
        <v>0.6645833333333333</v>
      </c>
      <c r="AI31" s="78">
        <v>0.70625000000000004</v>
      </c>
      <c r="AJ31" s="78">
        <v>0.77569444444444424</v>
      </c>
      <c r="AK31" s="78">
        <v>0.8173611111111112</v>
      </c>
      <c r="AL31" s="78">
        <v>0.87291666666666679</v>
      </c>
      <c r="AM31" s="78">
        <v>0.95624999999999993</v>
      </c>
      <c r="AN31" s="78">
        <v>0.20624999999999999</v>
      </c>
      <c r="AO31" s="78">
        <v>0.2895833333333333</v>
      </c>
      <c r="AP31" s="78">
        <v>0.33124999999999999</v>
      </c>
      <c r="AQ31" s="78">
        <v>0.37291666666666662</v>
      </c>
      <c r="AR31" s="78">
        <v>0.4145833333333333</v>
      </c>
      <c r="AS31" s="78">
        <v>0.45624999999999993</v>
      </c>
      <c r="AT31" s="78">
        <v>0.5395833333333333</v>
      </c>
      <c r="AU31" s="78">
        <v>0.58124999999999993</v>
      </c>
      <c r="AV31" s="78">
        <v>0.62291666666666667</v>
      </c>
      <c r="AW31" s="78">
        <v>0.6645833333333333</v>
      </c>
      <c r="AX31" s="78">
        <v>0.70625000000000004</v>
      </c>
      <c r="AY31" s="78">
        <v>0.77569444444444424</v>
      </c>
      <c r="AZ31" s="78">
        <v>0.8173611111111112</v>
      </c>
      <c r="BA31" s="78">
        <v>0.87291666666666679</v>
      </c>
      <c r="BB31" s="78">
        <v>0.95624999999999993</v>
      </c>
    </row>
    <row r="32" spans="2:54">
      <c r="B32" s="8" t="s">
        <v>238</v>
      </c>
      <c r="C32" s="13">
        <v>0.19861111111111107</v>
      </c>
      <c r="D32" s="13">
        <v>0.23680555555555549</v>
      </c>
      <c r="E32" s="13">
        <v>0.26805555555555549</v>
      </c>
      <c r="F32" s="13">
        <v>0.28888888888888881</v>
      </c>
      <c r="G32" s="13">
        <v>0.32361111111111102</v>
      </c>
      <c r="H32" s="13">
        <f t="shared" si="0"/>
        <v>0.33055555555555544</v>
      </c>
      <c r="I32" s="13">
        <v>0.3743055555555555</v>
      </c>
      <c r="J32" s="13">
        <v>0.41597222222222208</v>
      </c>
      <c r="K32" s="13">
        <v>0.45763888888888904</v>
      </c>
      <c r="L32" s="13">
        <v>0.49930555555555506</v>
      </c>
      <c r="M32" s="13">
        <v>0.54097222222222208</v>
      </c>
      <c r="N32" s="13">
        <v>0.58263888888888882</v>
      </c>
      <c r="O32" s="104">
        <v>0.62430555555555545</v>
      </c>
      <c r="P32" s="104">
        <v>0.66597222222222208</v>
      </c>
      <c r="Q32" s="104">
        <v>0.686805555555556</v>
      </c>
      <c r="R32" s="104">
        <v>0.70763888888888904</v>
      </c>
      <c r="S32" s="104">
        <v>0.7354166666666665</v>
      </c>
      <c r="T32" s="104">
        <v>0.77708333333333302</v>
      </c>
      <c r="U32" s="104">
        <v>0.81874999999999987</v>
      </c>
      <c r="V32" s="104">
        <v>0.87291666666666667</v>
      </c>
      <c r="W32" s="104">
        <v>0.95694444444444438</v>
      </c>
      <c r="X32" s="82">
        <v>0.20694444444444443</v>
      </c>
      <c r="Y32" s="82">
        <v>0.28888888888888886</v>
      </c>
      <c r="Z32" s="82">
        <v>0.33194444444444443</v>
      </c>
      <c r="AA32" s="82">
        <v>0.37361111111111106</v>
      </c>
      <c r="AB32" s="82">
        <v>0.41527777777777775</v>
      </c>
      <c r="AC32" s="82">
        <v>0.45694444444444438</v>
      </c>
      <c r="AD32" s="82">
        <v>0.49861111111111106</v>
      </c>
      <c r="AE32" s="82">
        <v>0.54027777777777775</v>
      </c>
      <c r="AF32" s="82">
        <v>0.58194444444444438</v>
      </c>
      <c r="AG32" s="82">
        <v>0.62361111111111112</v>
      </c>
      <c r="AH32" s="82">
        <v>0.66527777777777775</v>
      </c>
      <c r="AI32" s="82">
        <v>0.70694444444444449</v>
      </c>
      <c r="AJ32" s="82">
        <v>0.77638888888888868</v>
      </c>
      <c r="AK32" s="82">
        <v>0.81805555555555565</v>
      </c>
      <c r="AL32" s="82">
        <v>0.87361111111111123</v>
      </c>
      <c r="AM32" s="82">
        <v>0.95694444444444438</v>
      </c>
      <c r="AN32" s="105">
        <v>0.20694444444444443</v>
      </c>
      <c r="AO32" s="105">
        <v>0.29027777777777775</v>
      </c>
      <c r="AP32" s="105">
        <v>0.33194444444444443</v>
      </c>
      <c r="AQ32" s="105">
        <v>0.37361111111111106</v>
      </c>
      <c r="AR32" s="105">
        <v>0.41527777777777775</v>
      </c>
      <c r="AS32" s="105">
        <v>0.45694444444444438</v>
      </c>
      <c r="AT32" s="105">
        <v>0.54027777777777775</v>
      </c>
      <c r="AU32" s="105">
        <v>0.58194444444444438</v>
      </c>
      <c r="AV32" s="105">
        <v>0.62361111111111112</v>
      </c>
      <c r="AW32" s="105">
        <v>0.66527777777777775</v>
      </c>
      <c r="AX32" s="105">
        <v>0.70694444444444449</v>
      </c>
      <c r="AY32" s="105">
        <v>0.77638888888888868</v>
      </c>
      <c r="AZ32" s="105">
        <v>0.81805555555555565</v>
      </c>
      <c r="BA32" s="105">
        <v>0.87361111111111123</v>
      </c>
      <c r="BB32" s="105">
        <v>0.95694444444444438</v>
      </c>
    </row>
    <row r="33" spans="2:54">
      <c r="B33" s="30" t="s">
        <v>237</v>
      </c>
      <c r="C33" s="1">
        <v>0.19930555555555551</v>
      </c>
      <c r="D33" s="1">
        <v>0.23749999999999993</v>
      </c>
      <c r="E33" s="1">
        <v>0.26874999999999993</v>
      </c>
      <c r="F33" s="1">
        <v>0.28958333333333325</v>
      </c>
      <c r="G33" s="1">
        <v>0.32430555555555546</v>
      </c>
      <c r="H33" s="1">
        <f t="shared" si="0"/>
        <v>0.33124999999999988</v>
      </c>
      <c r="I33" s="1">
        <v>0.37499999999999994</v>
      </c>
      <c r="J33" s="1">
        <v>0.41666666666666652</v>
      </c>
      <c r="K33" s="1">
        <v>0.45833333333333348</v>
      </c>
      <c r="L33" s="1">
        <v>0.4999999999999995</v>
      </c>
      <c r="M33" s="1">
        <v>0.54166666666666652</v>
      </c>
      <c r="N33" s="1">
        <v>0.58333333333333326</v>
      </c>
      <c r="O33" s="78">
        <v>0.62499999999999989</v>
      </c>
      <c r="P33" s="78">
        <v>0.66666666666666652</v>
      </c>
      <c r="Q33" s="78">
        <v>0.68750000000000044</v>
      </c>
      <c r="R33" s="78">
        <v>0.70833333333333348</v>
      </c>
      <c r="S33" s="78">
        <v>0.73611111111111094</v>
      </c>
      <c r="T33" s="78">
        <v>0.77777777777777746</v>
      </c>
      <c r="U33" s="78">
        <v>0.81944444444444431</v>
      </c>
      <c r="V33" s="78">
        <v>0.87361111111111112</v>
      </c>
      <c r="W33" s="78">
        <v>0.95763888888888882</v>
      </c>
      <c r="X33" s="78">
        <v>0.2076388888888889</v>
      </c>
      <c r="Y33" s="78">
        <v>0.2895833333333333</v>
      </c>
      <c r="Z33" s="78">
        <v>0.33263888888888893</v>
      </c>
      <c r="AA33" s="78">
        <v>0.37430555555555556</v>
      </c>
      <c r="AB33" s="78">
        <v>0.41597222222222224</v>
      </c>
      <c r="AC33" s="78">
        <v>0.45763888888888887</v>
      </c>
      <c r="AD33" s="78">
        <v>0.49930555555555556</v>
      </c>
      <c r="AE33" s="78">
        <v>0.54097222222222219</v>
      </c>
      <c r="AF33" s="78">
        <v>0.58263888888888893</v>
      </c>
      <c r="AG33" s="78">
        <v>0.62430555555555556</v>
      </c>
      <c r="AH33" s="78">
        <v>0.6659722222222223</v>
      </c>
      <c r="AI33" s="78">
        <v>0.70763888888888893</v>
      </c>
      <c r="AJ33" s="78">
        <v>0.77708333333333313</v>
      </c>
      <c r="AK33" s="78">
        <v>0.81875000000000009</v>
      </c>
      <c r="AL33" s="78">
        <v>0.87430555555555567</v>
      </c>
      <c r="AM33" s="78">
        <v>0.95763888888888893</v>
      </c>
      <c r="AN33" s="78">
        <v>0.2076388888888889</v>
      </c>
      <c r="AO33" s="78">
        <v>0.29097222222222224</v>
      </c>
      <c r="AP33" s="78">
        <v>0.33263888888888893</v>
      </c>
      <c r="AQ33" s="78">
        <v>0.37430555555555556</v>
      </c>
      <c r="AR33" s="78">
        <v>0.41597222222222224</v>
      </c>
      <c r="AS33" s="78">
        <v>0.45763888888888887</v>
      </c>
      <c r="AT33" s="78">
        <v>0.54097222222222219</v>
      </c>
      <c r="AU33" s="78">
        <v>0.58263888888888893</v>
      </c>
      <c r="AV33" s="78">
        <v>0.62430555555555556</v>
      </c>
      <c r="AW33" s="78">
        <v>0.6659722222222223</v>
      </c>
      <c r="AX33" s="78">
        <v>0.70763888888888893</v>
      </c>
      <c r="AY33" s="78">
        <v>0.77708333333333313</v>
      </c>
      <c r="AZ33" s="78">
        <v>0.81875000000000009</v>
      </c>
      <c r="BA33" s="78">
        <v>0.87430555555555567</v>
      </c>
      <c r="BB33" s="78">
        <v>0.95763888888888893</v>
      </c>
    </row>
    <row r="35" spans="2:54">
      <c r="G35" s="256" t="s">
        <v>362</v>
      </c>
      <c r="W35" s="256" t="s">
        <v>363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FA0B-D710-404E-B598-72E11D417C5D}">
  <sheetPr codeName="Munka17">
    <tabColor rgb="FFFFFF00"/>
  </sheetPr>
  <dimension ref="A1:L26"/>
  <sheetViews>
    <sheetView zoomScaleNormal="100" workbookViewId="0">
      <selection activeCell="B7" sqref="B7"/>
    </sheetView>
  </sheetViews>
  <sheetFormatPr defaultRowHeight="15"/>
  <cols>
    <col min="1" max="1" width="5.85546875" bestFit="1" customWidth="1"/>
    <col min="2" max="2" width="38.85546875" customWidth="1"/>
    <col min="3" max="10" width="6.7109375" customWidth="1"/>
  </cols>
  <sheetData>
    <row r="1" spans="1:12" ht="24">
      <c r="A1" s="12">
        <v>29</v>
      </c>
      <c r="B1" s="323" t="s">
        <v>313</v>
      </c>
      <c r="C1" s="324"/>
      <c r="D1" s="324"/>
      <c r="E1" s="324"/>
      <c r="F1" s="324"/>
      <c r="G1" s="324"/>
      <c r="H1" s="324"/>
      <c r="I1" s="324"/>
      <c r="J1" s="324"/>
      <c r="K1" s="324"/>
      <c r="L1" s="324"/>
    </row>
    <row r="2" spans="1:12" s="16" customFormat="1" ht="17.25">
      <c r="B2" s="9" t="s">
        <v>2</v>
      </c>
      <c r="C2" s="321" t="s">
        <v>3</v>
      </c>
      <c r="D2" s="322"/>
      <c r="E2" s="322"/>
      <c r="F2" s="327"/>
      <c r="G2" s="325" t="s">
        <v>298</v>
      </c>
      <c r="H2" s="326"/>
      <c r="I2" s="326"/>
      <c r="J2" s="326"/>
      <c r="K2" s="326"/>
      <c r="L2" s="326"/>
    </row>
    <row r="3" spans="1:12">
      <c r="B3" s="15"/>
      <c r="C3" s="132">
        <v>29</v>
      </c>
      <c r="D3" s="132">
        <v>29</v>
      </c>
      <c r="E3" s="15"/>
      <c r="F3" s="15"/>
      <c r="G3" s="132">
        <v>29</v>
      </c>
      <c r="H3" s="15"/>
      <c r="I3" s="15"/>
      <c r="J3" s="15"/>
    </row>
    <row r="4" spans="1:12">
      <c r="B4" s="15"/>
      <c r="C4" s="139" t="s">
        <v>142</v>
      </c>
      <c r="D4" s="15"/>
      <c r="E4" s="15"/>
      <c r="F4" s="15"/>
      <c r="G4" s="15"/>
      <c r="H4" s="15"/>
      <c r="I4" s="15"/>
      <c r="J4" s="15"/>
    </row>
    <row r="5" spans="1:12">
      <c r="B5" s="30" t="s">
        <v>35</v>
      </c>
      <c r="C5" s="1">
        <v>0.31597222222222221</v>
      </c>
      <c r="D5" s="1">
        <v>0.91666666666666663</v>
      </c>
      <c r="E5" s="15"/>
      <c r="F5" s="15"/>
      <c r="G5" s="1">
        <v>0.91666666666666663</v>
      </c>
      <c r="H5" s="15"/>
      <c r="I5" s="15"/>
      <c r="J5" s="15"/>
    </row>
    <row r="6" spans="1:12">
      <c r="B6" s="8" t="s">
        <v>369</v>
      </c>
      <c r="C6" s="28">
        <v>0.31736111111111109</v>
      </c>
      <c r="D6" s="13">
        <v>0.91805555555555551</v>
      </c>
      <c r="E6" s="15"/>
      <c r="F6" s="15"/>
      <c r="G6" s="2">
        <v>0.91805555555555551</v>
      </c>
      <c r="H6" s="15"/>
      <c r="I6" s="15"/>
      <c r="J6" s="15"/>
    </row>
    <row r="7" spans="1:12">
      <c r="B7" s="7" t="s">
        <v>104</v>
      </c>
      <c r="C7" s="1">
        <v>0.31805555555555554</v>
      </c>
      <c r="D7" s="1">
        <v>0.91874999999999996</v>
      </c>
      <c r="E7" s="15"/>
      <c r="F7" s="15"/>
      <c r="G7" s="1">
        <v>0.91874999999999996</v>
      </c>
      <c r="H7" s="15"/>
      <c r="I7" s="15"/>
      <c r="J7" s="15"/>
    </row>
    <row r="8" spans="1:12">
      <c r="B8" s="8" t="s">
        <v>133</v>
      </c>
      <c r="C8" s="28">
        <v>0.31874999999999998</v>
      </c>
      <c r="D8" s="13">
        <v>0.9194444444444444</v>
      </c>
      <c r="E8" s="15"/>
      <c r="F8" s="15"/>
      <c r="G8" s="2">
        <v>0.9194444444444444</v>
      </c>
      <c r="H8" s="15"/>
      <c r="I8" s="15"/>
      <c r="J8" s="15"/>
    </row>
    <row r="9" spans="1:12">
      <c r="B9" s="7" t="s">
        <v>132</v>
      </c>
      <c r="C9" s="1">
        <v>0.31944444444444442</v>
      </c>
      <c r="D9" s="1">
        <v>0.92013888888888884</v>
      </c>
      <c r="E9" s="15"/>
      <c r="F9" s="15"/>
      <c r="G9" s="1">
        <v>0.92013888888888884</v>
      </c>
      <c r="H9" s="15"/>
      <c r="I9" s="15"/>
      <c r="J9" s="15"/>
    </row>
    <row r="10" spans="1:12">
      <c r="B10" s="8" t="s">
        <v>147</v>
      </c>
      <c r="C10" s="28">
        <v>0.32013888888888886</v>
      </c>
      <c r="D10" s="13">
        <v>0.92083333333333328</v>
      </c>
      <c r="E10" s="15"/>
      <c r="F10" s="15"/>
      <c r="G10" s="2">
        <v>0.92083333333333328</v>
      </c>
      <c r="H10" s="15"/>
      <c r="I10" s="15"/>
      <c r="J10" s="15"/>
    </row>
    <row r="11" spans="1:12">
      <c r="B11" s="7" t="s">
        <v>148</v>
      </c>
      <c r="C11" s="1">
        <v>0.3208333333333333</v>
      </c>
      <c r="D11" s="1">
        <v>0.92152777777777772</v>
      </c>
      <c r="E11" s="15"/>
      <c r="F11" s="15"/>
      <c r="G11" s="1">
        <v>0.92152777777777772</v>
      </c>
      <c r="H11" s="15"/>
      <c r="I11" s="15"/>
      <c r="J11" s="15"/>
    </row>
    <row r="12" spans="1:12">
      <c r="B12" s="8" t="s">
        <v>223</v>
      </c>
      <c r="C12" s="28">
        <v>0.32152777777777775</v>
      </c>
      <c r="D12" s="13">
        <v>0.92222222222222217</v>
      </c>
      <c r="E12" s="15"/>
      <c r="F12" s="15"/>
      <c r="G12" s="2">
        <v>0.92222222222222217</v>
      </c>
      <c r="H12" s="15"/>
      <c r="I12" s="15"/>
      <c r="J12" s="15"/>
    </row>
    <row r="13" spans="1:12">
      <c r="B13" s="7" t="s">
        <v>196</v>
      </c>
      <c r="C13" s="1">
        <v>0.32291666666666663</v>
      </c>
      <c r="D13" s="1">
        <v>0.92361111111111105</v>
      </c>
      <c r="E13" s="15"/>
      <c r="F13" s="15"/>
      <c r="G13" s="1">
        <v>0.92361111111111105</v>
      </c>
      <c r="H13" s="15"/>
      <c r="I13" s="15"/>
      <c r="J13" s="15"/>
    </row>
    <row r="14" spans="1:12">
      <c r="B14" s="8" t="s">
        <v>107</v>
      </c>
      <c r="C14" s="28">
        <v>0.32361111111111107</v>
      </c>
      <c r="D14" s="13">
        <v>0.92430555555555549</v>
      </c>
      <c r="E14" s="15"/>
      <c r="F14" s="15"/>
      <c r="G14" s="2">
        <v>0.92430555555555549</v>
      </c>
      <c r="H14" s="15"/>
      <c r="I14" s="15"/>
      <c r="J14" s="15"/>
    </row>
    <row r="15" spans="1:12">
      <c r="B15" s="7" t="s">
        <v>213</v>
      </c>
      <c r="C15" s="1">
        <v>0.32430555555555551</v>
      </c>
      <c r="D15" s="1">
        <v>0.92499999999999993</v>
      </c>
      <c r="E15" s="15"/>
      <c r="F15" s="15"/>
      <c r="G15" s="1">
        <v>0.92499999999999993</v>
      </c>
      <c r="H15" s="15"/>
      <c r="I15" s="15"/>
      <c r="J15" s="15"/>
    </row>
    <row r="16" spans="1:12">
      <c r="B16" s="8" t="s">
        <v>214</v>
      </c>
      <c r="C16" s="28">
        <v>0.3256944444444444</v>
      </c>
      <c r="D16" s="13">
        <v>0.92638888888888882</v>
      </c>
      <c r="E16" s="15"/>
      <c r="F16" s="15"/>
      <c r="G16" s="2">
        <v>0.92638888888888882</v>
      </c>
      <c r="H16" s="15"/>
      <c r="I16" s="15"/>
      <c r="J16" s="15"/>
    </row>
    <row r="17" spans="2:10">
      <c r="B17" s="7" t="s">
        <v>215</v>
      </c>
      <c r="C17" s="1">
        <v>0.32638888888888884</v>
      </c>
      <c r="D17" s="1">
        <v>0.92708333333333326</v>
      </c>
      <c r="E17" s="15"/>
      <c r="F17" s="15"/>
      <c r="G17" s="1">
        <v>0.92708333333333326</v>
      </c>
      <c r="H17" s="15"/>
      <c r="I17" s="15"/>
      <c r="J17" s="15"/>
    </row>
    <row r="18" spans="2:10">
      <c r="B18" s="8" t="s">
        <v>43</v>
      </c>
      <c r="C18" s="28">
        <v>0.32847222222222217</v>
      </c>
      <c r="D18" s="13">
        <v>0.92916666666666659</v>
      </c>
      <c r="E18" s="15"/>
      <c r="F18" s="15"/>
      <c r="G18" s="2">
        <v>0.92916666666666659</v>
      </c>
      <c r="H18" s="15"/>
      <c r="I18" s="15"/>
      <c r="J18" s="15"/>
    </row>
    <row r="19" spans="2:10">
      <c r="B19" s="7" t="s">
        <v>42</v>
      </c>
      <c r="C19" s="1">
        <v>0.32916666666666661</v>
      </c>
      <c r="D19" s="1">
        <v>0.92986111111111103</v>
      </c>
      <c r="E19" s="15"/>
      <c r="F19" s="15"/>
      <c r="G19" s="1">
        <v>0.92986111111111103</v>
      </c>
      <c r="H19" s="15"/>
      <c r="I19" s="15"/>
      <c r="J19" s="15"/>
    </row>
    <row r="20" spans="2:10">
      <c r="B20" s="219" t="s">
        <v>394</v>
      </c>
      <c r="C20" s="1">
        <f t="shared" ref="C20:D21" si="0">C19+2/1440</f>
        <v>0.33055555555555549</v>
      </c>
      <c r="D20" s="1">
        <f t="shared" si="0"/>
        <v>0.93124999999999991</v>
      </c>
      <c r="E20" s="15"/>
      <c r="F20" s="15"/>
      <c r="G20" s="1">
        <f t="shared" ref="G20:G21" si="1">G19+2/1440</f>
        <v>0.93124999999999991</v>
      </c>
      <c r="H20" s="15"/>
      <c r="I20" s="15"/>
      <c r="J20" s="15"/>
    </row>
    <row r="21" spans="2:10">
      <c r="B21" s="219" t="s">
        <v>397</v>
      </c>
      <c r="C21" s="1"/>
      <c r="D21" s="1">
        <f t="shared" si="0"/>
        <v>0.9326388888888888</v>
      </c>
      <c r="E21" s="15"/>
      <c r="F21" s="15"/>
      <c r="G21" s="1">
        <f t="shared" si="1"/>
        <v>0.9326388888888888</v>
      </c>
      <c r="H21" s="15"/>
      <c r="I21" s="15"/>
      <c r="J21" s="15"/>
    </row>
    <row r="22" spans="2:10">
      <c r="B22" s="219" t="s">
        <v>384</v>
      </c>
      <c r="C22" s="1"/>
      <c r="D22" s="1">
        <f t="shared" ref="D22" si="2">D21+1/1440</f>
        <v>0.93333333333333324</v>
      </c>
      <c r="E22" s="15"/>
      <c r="F22" s="15"/>
      <c r="G22" s="1">
        <f t="shared" ref="G22" si="3">G21+1/1440</f>
        <v>0.93333333333333324</v>
      </c>
      <c r="H22" s="15"/>
      <c r="I22" s="15"/>
      <c r="J22" s="15"/>
    </row>
    <row r="23" spans="2:10">
      <c r="B23" s="297" t="s">
        <v>81</v>
      </c>
      <c r="C23" s="298">
        <v>0.33124999999999993</v>
      </c>
      <c r="D23" s="299">
        <v>0.93194444444444435</v>
      </c>
      <c r="E23" s="300"/>
      <c r="F23" s="300"/>
      <c r="G23" s="301">
        <v>0.93194444444444435</v>
      </c>
      <c r="H23" s="15"/>
      <c r="I23" s="15"/>
      <c r="J23" s="15"/>
    </row>
    <row r="24" spans="2:10">
      <c r="B24" s="302" t="s">
        <v>82</v>
      </c>
      <c r="C24" s="303"/>
      <c r="D24" s="303">
        <v>0.93333333333333324</v>
      </c>
      <c r="E24" s="300"/>
      <c r="F24" s="300"/>
      <c r="G24" s="303">
        <v>0.93333333333333324</v>
      </c>
      <c r="H24" s="15"/>
      <c r="I24" s="15"/>
      <c r="J24" s="15"/>
    </row>
    <row r="25" spans="2:10">
      <c r="B25" s="304" t="s">
        <v>83</v>
      </c>
      <c r="C25" s="298"/>
      <c r="D25" s="299">
        <v>0.93402777777777768</v>
      </c>
      <c r="E25" s="300"/>
      <c r="F25" s="300"/>
      <c r="G25" s="301">
        <v>0.93402777777777768</v>
      </c>
      <c r="H25" s="15"/>
      <c r="I25" s="15"/>
      <c r="J25" s="15"/>
    </row>
    <row r="26" spans="2:10">
      <c r="B26" s="30" t="s">
        <v>35</v>
      </c>
      <c r="C26" s="1"/>
      <c r="D26" s="151">
        <v>0.93472222222222223</v>
      </c>
      <c r="E26" s="15"/>
      <c r="F26" s="15"/>
      <c r="G26" s="151">
        <v>0.93472222222222223</v>
      </c>
      <c r="H26" s="15"/>
      <c r="I26" s="15"/>
      <c r="J26" s="15"/>
    </row>
  </sheetData>
  <mergeCells count="3">
    <mergeCell ref="B1:L1"/>
    <mergeCell ref="G2:L2"/>
    <mergeCell ref="C2:F2"/>
  </mergeCells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E020A-40E0-4F49-ABCA-5749A7D835DF}">
  <sheetPr codeName="Munka18">
    <tabColor rgb="FFFFFF00"/>
  </sheetPr>
  <dimension ref="A1:AP25"/>
  <sheetViews>
    <sheetView zoomScaleNormal="100" workbookViewId="0">
      <selection activeCell="B5" sqref="B5"/>
    </sheetView>
  </sheetViews>
  <sheetFormatPr defaultRowHeight="15"/>
  <cols>
    <col min="1" max="1" width="5.85546875" bestFit="1" customWidth="1"/>
    <col min="2" max="2" width="38.85546875" bestFit="1" customWidth="1"/>
    <col min="3" max="3" width="6.7109375" customWidth="1"/>
    <col min="4" max="12" width="6.28515625" customWidth="1"/>
    <col min="13" max="21" width="6.7109375" customWidth="1"/>
    <col min="22" max="22" width="6.140625" bestFit="1" customWidth="1"/>
    <col min="23" max="41" width="6.7109375" customWidth="1"/>
  </cols>
  <sheetData>
    <row r="1" spans="1:42" ht="24">
      <c r="A1" s="12">
        <v>29</v>
      </c>
      <c r="B1" s="11" t="s">
        <v>301</v>
      </c>
      <c r="C1" s="10"/>
      <c r="D1" s="20"/>
      <c r="E1" s="20"/>
      <c r="F1" s="20"/>
      <c r="G1" s="20"/>
      <c r="H1" s="20"/>
      <c r="I1" s="20"/>
      <c r="J1" s="20"/>
      <c r="K1" s="20"/>
      <c r="L1" s="20"/>
    </row>
    <row r="2" spans="1:42" s="16" customFormat="1" ht="39.950000000000003" customHeight="1">
      <c r="B2" s="9" t="s">
        <v>2</v>
      </c>
      <c r="C2" s="321" t="s">
        <v>3</v>
      </c>
      <c r="D2" s="322"/>
      <c r="E2" s="322"/>
      <c r="F2" s="328" t="s">
        <v>300</v>
      </c>
      <c r="G2" s="329"/>
      <c r="H2" s="329"/>
      <c r="I2" s="329"/>
      <c r="J2" s="329"/>
      <c r="K2" s="329"/>
      <c r="L2" s="20"/>
      <c r="M2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</row>
    <row r="3" spans="1:42">
      <c r="B3" s="15"/>
      <c r="C3" s="132">
        <v>29</v>
      </c>
      <c r="D3" s="78"/>
      <c r="E3" s="78"/>
      <c r="F3" s="132">
        <v>29</v>
      </c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</row>
    <row r="4" spans="1:42">
      <c r="B4" s="5" t="s">
        <v>35</v>
      </c>
      <c r="C4" s="104">
        <v>0.89583333333333337</v>
      </c>
      <c r="D4" s="78"/>
      <c r="E4" s="78"/>
      <c r="F4" s="105">
        <v>0.89583333333333337</v>
      </c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</row>
    <row r="5" spans="1:42">
      <c r="B5" s="7" t="s">
        <v>385</v>
      </c>
      <c r="C5" s="78">
        <v>0.89652777777777781</v>
      </c>
      <c r="D5" s="78"/>
      <c r="E5" s="78"/>
      <c r="F5" s="78">
        <v>0.89652777777777781</v>
      </c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</row>
    <row r="6" spans="1:42">
      <c r="B6" s="8" t="s">
        <v>38</v>
      </c>
      <c r="C6" s="104">
        <v>0.8979166666666667</v>
      </c>
      <c r="D6" s="78"/>
      <c r="E6" s="78"/>
      <c r="F6" s="105">
        <v>0.8979166666666667</v>
      </c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</row>
    <row r="7" spans="1:42">
      <c r="B7" s="30" t="s">
        <v>40</v>
      </c>
      <c r="C7" s="78">
        <v>0.89861111111111114</v>
      </c>
      <c r="D7" s="78"/>
      <c r="E7" s="78"/>
      <c r="F7" s="78">
        <v>0.89861111111111114</v>
      </c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</row>
    <row r="8" spans="1:42">
      <c r="B8" s="8" t="s">
        <v>41</v>
      </c>
      <c r="C8" s="104">
        <v>0.9</v>
      </c>
      <c r="D8" s="78"/>
      <c r="E8" s="78"/>
      <c r="F8" s="105">
        <v>0.9</v>
      </c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</row>
    <row r="9" spans="1:42">
      <c r="B9" s="7" t="s">
        <v>42</v>
      </c>
      <c r="C9" s="78">
        <v>0.90138888888888891</v>
      </c>
      <c r="D9" s="78"/>
      <c r="E9" s="78"/>
      <c r="F9" s="78">
        <v>0.90138888888888891</v>
      </c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</row>
    <row r="10" spans="1:42">
      <c r="B10" s="8" t="s">
        <v>43</v>
      </c>
      <c r="C10" s="104">
        <v>0.90208333333333335</v>
      </c>
      <c r="D10" s="78"/>
      <c r="E10" s="78"/>
      <c r="F10" s="105">
        <v>0.90208333333333335</v>
      </c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</row>
    <row r="11" spans="1:42">
      <c r="B11" s="7" t="s">
        <v>299</v>
      </c>
      <c r="C11" s="78">
        <v>0.90277777777777779</v>
      </c>
      <c r="D11" s="78"/>
      <c r="E11" s="78"/>
      <c r="F11" s="78">
        <v>0.90277777777777779</v>
      </c>
      <c r="G11" s="78"/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119" t="s">
        <v>297</v>
      </c>
    </row>
    <row r="12" spans="1:42">
      <c r="B12" s="8" t="s">
        <v>110</v>
      </c>
      <c r="C12" s="104">
        <v>0.90347222222222223</v>
      </c>
      <c r="D12" s="78"/>
      <c r="E12" s="78"/>
      <c r="F12" s="105">
        <v>0.90347222222222223</v>
      </c>
      <c r="G12" s="78"/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</row>
    <row r="13" spans="1:42">
      <c r="B13" s="7" t="s">
        <v>215</v>
      </c>
      <c r="C13" s="78">
        <v>0.90416666666666667</v>
      </c>
      <c r="D13" s="78"/>
      <c r="E13" s="78"/>
      <c r="F13" s="78">
        <v>0.90416666666666667</v>
      </c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</row>
    <row r="14" spans="1:42">
      <c r="B14" s="8" t="s">
        <v>214</v>
      </c>
      <c r="C14" s="104">
        <v>0.90486111111111112</v>
      </c>
      <c r="D14" s="78"/>
      <c r="E14" s="78"/>
      <c r="F14" s="105">
        <v>0.90486111111111112</v>
      </c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</row>
    <row r="15" spans="1:42">
      <c r="B15" s="7" t="s">
        <v>246</v>
      </c>
      <c r="C15" s="78">
        <v>0.90555555555555556</v>
      </c>
      <c r="D15" s="78"/>
      <c r="E15" s="78"/>
      <c r="F15" s="78">
        <v>0.90555555555555556</v>
      </c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</row>
    <row r="16" spans="1:42">
      <c r="B16" s="8" t="s">
        <v>107</v>
      </c>
      <c r="C16" s="104">
        <v>0.90625</v>
      </c>
      <c r="D16" s="78"/>
      <c r="E16" s="78"/>
      <c r="F16" s="105">
        <v>0.90625</v>
      </c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</row>
    <row r="17" spans="2:41">
      <c r="B17" s="7" t="s">
        <v>196</v>
      </c>
      <c r="C17" s="78">
        <v>0.90694444444444444</v>
      </c>
      <c r="D17" s="78"/>
      <c r="E17" s="78"/>
      <c r="F17" s="78">
        <v>0.90694444444444444</v>
      </c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</row>
    <row r="18" spans="2:41">
      <c r="B18" s="5" t="s">
        <v>223</v>
      </c>
      <c r="C18" s="104">
        <v>0.90833333333333333</v>
      </c>
      <c r="D18" s="78"/>
      <c r="E18" s="78"/>
      <c r="F18" s="105">
        <v>0.90833333333333333</v>
      </c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</row>
    <row r="19" spans="2:41">
      <c r="B19" s="7" t="s">
        <v>148</v>
      </c>
      <c r="C19" s="78">
        <v>0.90902777777777777</v>
      </c>
      <c r="D19" s="78"/>
      <c r="E19" s="78"/>
      <c r="F19" s="78">
        <v>0.90902777777777777</v>
      </c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</row>
    <row r="20" spans="2:41">
      <c r="B20" s="8" t="s">
        <v>147</v>
      </c>
      <c r="C20" s="104">
        <v>0.90972222222222221</v>
      </c>
      <c r="D20" s="78"/>
      <c r="E20" s="78"/>
      <c r="F20" s="105">
        <v>0.90972222222222221</v>
      </c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</row>
    <row r="21" spans="2:41">
      <c r="B21" s="7" t="s">
        <v>132</v>
      </c>
      <c r="C21" s="78">
        <v>0.91041666666666665</v>
      </c>
      <c r="D21" s="78"/>
      <c r="E21" s="78"/>
      <c r="F21" s="78">
        <v>0.91041666666666665</v>
      </c>
      <c r="G21" s="78"/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</row>
    <row r="22" spans="2:41">
      <c r="B22" s="8" t="s">
        <v>133</v>
      </c>
      <c r="C22" s="104">
        <v>0.91111111111111109</v>
      </c>
      <c r="D22" s="78"/>
      <c r="E22" s="78"/>
      <c r="F22" s="105">
        <v>0.91111111111111109</v>
      </c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8"/>
      <c r="AI22" s="78"/>
      <c r="AJ22" s="78"/>
      <c r="AK22" s="78"/>
      <c r="AL22" s="78"/>
      <c r="AM22" s="78"/>
      <c r="AN22" s="78"/>
      <c r="AO22" s="78"/>
    </row>
    <row r="23" spans="2:41">
      <c r="B23" s="7" t="s">
        <v>126</v>
      </c>
      <c r="C23" s="78">
        <v>0.91180555555555554</v>
      </c>
      <c r="D23" s="78"/>
      <c r="E23" s="78"/>
      <c r="F23" s="78">
        <v>0.91180555555555554</v>
      </c>
      <c r="G23" s="78"/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78"/>
      <c r="AD23" s="78"/>
      <c r="AE23" s="78"/>
      <c r="AF23" s="78"/>
      <c r="AG23" s="78"/>
      <c r="AH23" s="78"/>
      <c r="AI23" s="78"/>
      <c r="AJ23" s="78"/>
      <c r="AK23" s="78"/>
      <c r="AL23" s="78"/>
      <c r="AM23" s="78"/>
      <c r="AN23" s="78"/>
      <c r="AO23" s="78"/>
    </row>
    <row r="24" spans="2:41">
      <c r="B24" s="8" t="s">
        <v>83</v>
      </c>
      <c r="C24" s="104">
        <v>0.91249999999999998</v>
      </c>
      <c r="D24" s="78"/>
      <c r="E24" s="78"/>
      <c r="F24" s="105">
        <v>0.91249999999999998</v>
      </c>
      <c r="G24" s="78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J24" s="78"/>
      <c r="AK24" s="78"/>
      <c r="AL24" s="78"/>
      <c r="AM24" s="78"/>
      <c r="AN24" s="78"/>
      <c r="AO24" s="78"/>
    </row>
    <row r="25" spans="2:41">
      <c r="B25" s="30" t="s">
        <v>35</v>
      </c>
      <c r="C25" s="78">
        <v>0.91388888888888886</v>
      </c>
      <c r="D25" s="78"/>
      <c r="E25" s="78"/>
      <c r="F25" s="78">
        <v>0.91388888888888886</v>
      </c>
      <c r="G25" s="78"/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</row>
  </sheetData>
  <mergeCells count="2">
    <mergeCell ref="C2:E2"/>
    <mergeCell ref="F2:K2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FCDC0-BF33-4430-AC42-E9ADA1EA1CEC}">
  <sheetPr codeName="Munka8">
    <tabColor rgb="FFFFFF00"/>
  </sheetPr>
  <dimension ref="A1:BJ39"/>
  <sheetViews>
    <sheetView zoomScaleNormal="100" workbookViewId="0">
      <selection activeCell="B11" sqref="B11"/>
    </sheetView>
  </sheetViews>
  <sheetFormatPr defaultRowHeight="15"/>
  <cols>
    <col min="1" max="1" width="9.5703125" bestFit="1" customWidth="1"/>
    <col min="2" max="2" width="37.28515625" bestFit="1" customWidth="1"/>
    <col min="3" max="62" width="6.7109375" customWidth="1"/>
  </cols>
  <sheetData>
    <row r="1" spans="1:62" ht="24">
      <c r="A1" s="12" t="s">
        <v>127</v>
      </c>
      <c r="B1" s="11" t="s">
        <v>128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R1" s="49"/>
      <c r="S1" s="49"/>
      <c r="W1" s="49"/>
      <c r="X1" s="49"/>
      <c r="Y1" s="49"/>
      <c r="AC1" s="49"/>
      <c r="AJ1" s="49"/>
    </row>
    <row r="2" spans="1:62" ht="17.25">
      <c r="B2" s="9" t="s">
        <v>2</v>
      </c>
      <c r="C2" s="69" t="s">
        <v>3</v>
      </c>
      <c r="D2" s="2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69" t="s">
        <v>3</v>
      </c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9" t="s">
        <v>4</v>
      </c>
      <c r="AM2" s="2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9" t="s">
        <v>4</v>
      </c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</row>
    <row r="3" spans="1:62">
      <c r="B3" s="21"/>
      <c r="C3" s="42">
        <v>3</v>
      </c>
      <c r="D3" s="14">
        <v>6211</v>
      </c>
      <c r="E3" s="41">
        <v>13</v>
      </c>
      <c r="F3" s="14">
        <v>6205</v>
      </c>
      <c r="G3" s="42">
        <v>3</v>
      </c>
      <c r="H3" s="42">
        <v>3</v>
      </c>
      <c r="I3" s="41">
        <v>13</v>
      </c>
      <c r="J3" s="126">
        <v>1670</v>
      </c>
      <c r="K3" s="42">
        <v>3</v>
      </c>
      <c r="L3" s="42">
        <v>3</v>
      </c>
      <c r="M3" s="42">
        <v>3</v>
      </c>
      <c r="N3" s="42">
        <v>3</v>
      </c>
      <c r="O3" s="14">
        <v>6205</v>
      </c>
      <c r="P3" s="42">
        <v>3</v>
      </c>
      <c r="Q3" s="42">
        <v>3</v>
      </c>
      <c r="R3" s="41">
        <v>13</v>
      </c>
      <c r="S3" s="41">
        <v>13</v>
      </c>
      <c r="T3" s="14">
        <v>6205</v>
      </c>
      <c r="U3" s="126">
        <v>7398</v>
      </c>
      <c r="V3" s="141">
        <v>13</v>
      </c>
      <c r="W3" s="142">
        <v>13</v>
      </c>
      <c r="X3" s="141">
        <v>13</v>
      </c>
      <c r="Y3" s="142">
        <v>13</v>
      </c>
      <c r="Z3" s="126">
        <v>6211</v>
      </c>
      <c r="AA3" s="42">
        <v>3</v>
      </c>
      <c r="AB3" s="42">
        <v>3</v>
      </c>
      <c r="AC3" s="41">
        <v>13</v>
      </c>
      <c r="AD3" s="42">
        <v>3</v>
      </c>
      <c r="AE3" s="42">
        <v>3</v>
      </c>
      <c r="AF3" s="42">
        <v>3</v>
      </c>
      <c r="AG3" s="126">
        <v>7398</v>
      </c>
      <c r="AH3" s="42">
        <v>3</v>
      </c>
      <c r="AI3" s="42">
        <v>3</v>
      </c>
      <c r="AJ3" s="41">
        <v>13</v>
      </c>
      <c r="AK3" s="126">
        <v>7398</v>
      </c>
      <c r="AL3" s="42">
        <v>3</v>
      </c>
      <c r="AM3" s="14">
        <v>6205</v>
      </c>
      <c r="AN3" s="42">
        <v>3</v>
      </c>
      <c r="AO3" s="42">
        <v>3</v>
      </c>
      <c r="AP3" s="42">
        <v>3</v>
      </c>
      <c r="AQ3" s="42">
        <v>3</v>
      </c>
      <c r="AR3" s="42">
        <v>3</v>
      </c>
      <c r="AS3" s="42">
        <v>3</v>
      </c>
      <c r="AT3" s="42">
        <v>3</v>
      </c>
      <c r="AU3" s="42">
        <v>3</v>
      </c>
      <c r="AV3" s="42">
        <v>3</v>
      </c>
      <c r="AW3" s="42">
        <v>3</v>
      </c>
      <c r="AX3" s="42">
        <v>3</v>
      </c>
      <c r="AY3" s="14">
        <v>6205</v>
      </c>
      <c r="AZ3" s="42">
        <v>3</v>
      </c>
      <c r="BA3" s="126">
        <v>7398</v>
      </c>
      <c r="BB3" s="42">
        <v>3</v>
      </c>
      <c r="BC3" s="42">
        <v>3</v>
      </c>
      <c r="BD3" s="42">
        <v>3</v>
      </c>
      <c r="BE3" s="42">
        <v>3</v>
      </c>
      <c r="BF3" s="14">
        <v>6205</v>
      </c>
      <c r="BG3" s="126">
        <v>7398</v>
      </c>
      <c r="BH3" s="42">
        <v>3</v>
      </c>
      <c r="BI3" s="42">
        <v>3</v>
      </c>
      <c r="BJ3" s="126">
        <v>7398</v>
      </c>
    </row>
    <row r="4" spans="1:62">
      <c r="B4" s="26"/>
      <c r="C4" s="15"/>
      <c r="D4" s="15"/>
      <c r="E4" s="15"/>
      <c r="F4" s="15"/>
      <c r="G4" s="15"/>
      <c r="H4" s="15"/>
      <c r="I4" s="15"/>
      <c r="J4" s="127"/>
      <c r="K4" s="15"/>
      <c r="L4" s="15"/>
      <c r="M4" s="15"/>
      <c r="N4" s="15"/>
      <c r="O4" s="15"/>
      <c r="P4" s="15"/>
      <c r="Q4" s="15"/>
      <c r="R4" s="15"/>
      <c r="S4" s="15"/>
      <c r="T4" s="15"/>
      <c r="U4" s="127"/>
      <c r="V4" s="15"/>
      <c r="W4" s="15"/>
      <c r="X4" s="15"/>
      <c r="Y4" s="15"/>
      <c r="Z4" s="127"/>
      <c r="AA4" s="15"/>
      <c r="AB4" s="15"/>
      <c r="AC4" s="15"/>
      <c r="AD4" s="15"/>
      <c r="AE4" s="15"/>
      <c r="AF4" s="15"/>
      <c r="AG4" s="127"/>
      <c r="AH4" s="15"/>
      <c r="AI4" s="15"/>
      <c r="AJ4" s="15"/>
      <c r="AK4" s="127"/>
      <c r="AL4" s="15"/>
      <c r="AM4" s="15"/>
      <c r="AN4" s="15"/>
      <c r="AO4" s="15" t="s">
        <v>67</v>
      </c>
      <c r="AP4" s="15"/>
      <c r="AQ4" s="15"/>
      <c r="AR4" s="15"/>
      <c r="AS4" s="15"/>
      <c r="AT4" s="15"/>
      <c r="AU4" s="15"/>
      <c r="AV4" s="15"/>
      <c r="AW4" s="15"/>
      <c r="AX4" s="15" t="s">
        <v>67</v>
      </c>
      <c r="AY4" s="15" t="s">
        <v>9</v>
      </c>
      <c r="AZ4" s="15"/>
      <c r="BA4" s="127"/>
      <c r="BB4" s="15"/>
      <c r="BC4" s="15"/>
      <c r="BD4" s="15"/>
      <c r="BE4" s="15"/>
      <c r="BF4" s="15"/>
      <c r="BG4" s="127"/>
      <c r="BH4" s="15"/>
      <c r="BI4" s="15"/>
      <c r="BJ4" s="127"/>
    </row>
    <row r="5" spans="1:62">
      <c r="B5" s="5" t="s">
        <v>129</v>
      </c>
      <c r="C5" s="13"/>
      <c r="D5" s="13"/>
      <c r="E5" s="13">
        <v>0.22569444444444445</v>
      </c>
      <c r="F5" s="13"/>
      <c r="G5" s="13"/>
      <c r="H5" s="13"/>
      <c r="I5" s="13">
        <v>0.30138888888888887</v>
      </c>
      <c r="J5" s="115"/>
      <c r="K5" s="13"/>
      <c r="L5" s="13"/>
      <c r="M5" s="13"/>
      <c r="N5" s="13"/>
      <c r="O5" s="13"/>
      <c r="P5" s="13"/>
      <c r="Q5" s="13"/>
      <c r="R5" s="13">
        <v>0.60555555555555551</v>
      </c>
      <c r="S5" s="13">
        <v>0.64722222222222225</v>
      </c>
      <c r="T5" s="13"/>
      <c r="U5" s="115"/>
      <c r="V5" s="146">
        <v>0.68888888888888899</v>
      </c>
      <c r="W5" s="13">
        <v>0.68888888888888899</v>
      </c>
      <c r="X5" s="13">
        <v>0.68680555555555567</v>
      </c>
      <c r="Y5" s="13"/>
      <c r="Z5" s="115"/>
      <c r="AA5" s="13"/>
      <c r="AB5" s="13"/>
      <c r="AC5" s="13">
        <v>0.76736111111111116</v>
      </c>
      <c r="AD5" s="13"/>
      <c r="AE5" s="13"/>
      <c r="AF5" s="13"/>
      <c r="AG5" s="115"/>
      <c r="AH5" s="13"/>
      <c r="AI5" s="13"/>
      <c r="AJ5" s="13">
        <v>0.91736111111111085</v>
      </c>
      <c r="AK5" s="115"/>
      <c r="AL5" s="2"/>
      <c r="AM5" s="2"/>
      <c r="AN5" s="2"/>
      <c r="AO5" s="3"/>
      <c r="AP5" s="2"/>
      <c r="AQ5" s="2"/>
      <c r="AR5" s="2"/>
      <c r="AS5" s="2"/>
      <c r="AT5" s="2"/>
      <c r="AU5" s="2"/>
      <c r="AV5" s="2"/>
      <c r="AW5" s="2"/>
      <c r="AX5" s="3"/>
      <c r="AY5" s="29"/>
      <c r="AZ5" s="2"/>
      <c r="BA5" s="115"/>
      <c r="BB5" s="2"/>
      <c r="BC5" s="2"/>
      <c r="BD5" s="2"/>
      <c r="BE5" s="2"/>
      <c r="BF5" s="2"/>
      <c r="BG5" s="115"/>
      <c r="BH5" s="2"/>
      <c r="BI5" s="2"/>
      <c r="BJ5" s="115"/>
    </row>
    <row r="6" spans="1:62">
      <c r="B6" s="7" t="s">
        <v>130</v>
      </c>
      <c r="C6" s="1"/>
      <c r="D6" s="1"/>
      <c r="E6" s="1">
        <v>0.22638888888888886</v>
      </c>
      <c r="F6" s="1"/>
      <c r="G6" s="1"/>
      <c r="H6" s="1"/>
      <c r="I6" s="1">
        <v>0.30208333333333331</v>
      </c>
      <c r="J6" s="116"/>
      <c r="K6" s="1"/>
      <c r="L6" s="1"/>
      <c r="M6" s="1"/>
      <c r="N6" s="1"/>
      <c r="O6" s="1"/>
      <c r="P6" s="1"/>
      <c r="Q6" s="1"/>
      <c r="R6" s="1">
        <v>0.60624999999999996</v>
      </c>
      <c r="S6" s="1">
        <v>0.6479166666666667</v>
      </c>
      <c r="T6" s="1"/>
      <c r="U6" s="116"/>
      <c r="V6" s="145">
        <v>0.68958333333333333</v>
      </c>
      <c r="W6" s="1">
        <v>0.68958333333333333</v>
      </c>
      <c r="X6" s="1">
        <v>0.6875</v>
      </c>
      <c r="Y6" s="1"/>
      <c r="Z6" s="116"/>
      <c r="AA6" s="1"/>
      <c r="AB6" s="1"/>
      <c r="AC6" s="1">
        <v>0.76805555555555538</v>
      </c>
      <c r="AD6" s="1"/>
      <c r="AE6" s="1"/>
      <c r="AF6" s="1"/>
      <c r="AG6" s="116"/>
      <c r="AH6" s="1"/>
      <c r="AI6" s="1"/>
      <c r="AJ6" s="1">
        <v>0.91805555555555518</v>
      </c>
      <c r="AK6" s="116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16"/>
      <c r="BB6" s="1"/>
      <c r="BC6" s="1"/>
      <c r="BD6" s="1"/>
      <c r="BE6" s="1"/>
      <c r="BF6" s="1"/>
      <c r="BG6" s="116"/>
      <c r="BH6" s="1"/>
      <c r="BI6" s="1"/>
      <c r="BJ6" s="116"/>
    </row>
    <row r="7" spans="1:62">
      <c r="B7" s="8" t="s">
        <v>131</v>
      </c>
      <c r="C7" s="13"/>
      <c r="D7" s="13"/>
      <c r="E7" s="13">
        <v>0.2270833333333333</v>
      </c>
      <c r="F7" s="13"/>
      <c r="G7" s="13"/>
      <c r="H7" s="13"/>
      <c r="I7" s="13">
        <v>0.30277777777777776</v>
      </c>
      <c r="J7" s="115"/>
      <c r="K7" s="13"/>
      <c r="L7" s="13"/>
      <c r="M7" s="13"/>
      <c r="N7" s="13"/>
      <c r="O7" s="13"/>
      <c r="P7" s="13"/>
      <c r="Q7" s="13"/>
      <c r="R7" s="13">
        <v>0.6069444444444444</v>
      </c>
      <c r="S7" s="13">
        <v>0.64861111111111114</v>
      </c>
      <c r="T7" s="13"/>
      <c r="U7" s="115"/>
      <c r="V7" s="146">
        <v>0.69027777777777777</v>
      </c>
      <c r="W7" s="13">
        <v>0.69027777777777777</v>
      </c>
      <c r="X7" s="13">
        <v>0.68819444444444444</v>
      </c>
      <c r="Y7" s="13"/>
      <c r="Z7" s="115"/>
      <c r="AA7" s="13"/>
      <c r="AB7" s="13"/>
      <c r="AC7" s="13">
        <v>0.76874999999999971</v>
      </c>
      <c r="AD7" s="13"/>
      <c r="AE7" s="13"/>
      <c r="AF7" s="13"/>
      <c r="AG7" s="115"/>
      <c r="AH7" s="13"/>
      <c r="AI7" s="13"/>
      <c r="AJ7" s="13">
        <v>0.91874999999999962</v>
      </c>
      <c r="AK7" s="115"/>
      <c r="AL7" s="2"/>
      <c r="AM7" s="2"/>
      <c r="AN7" s="2"/>
      <c r="AO7" s="3"/>
      <c r="AP7" s="2"/>
      <c r="AQ7" s="2"/>
      <c r="AR7" s="2"/>
      <c r="AS7" s="2"/>
      <c r="AT7" s="2"/>
      <c r="AU7" s="2"/>
      <c r="AV7" s="2"/>
      <c r="AW7" s="2"/>
      <c r="AX7" s="3"/>
      <c r="AY7" s="29"/>
      <c r="AZ7" s="2"/>
      <c r="BA7" s="115"/>
      <c r="BB7" s="2"/>
      <c r="BC7" s="2"/>
      <c r="BD7" s="2"/>
      <c r="BE7" s="2"/>
      <c r="BF7" s="2"/>
      <c r="BG7" s="115"/>
      <c r="BH7" s="2"/>
      <c r="BI7" s="2"/>
      <c r="BJ7" s="115"/>
    </row>
    <row r="8" spans="1:62">
      <c r="B8" s="7" t="s">
        <v>132</v>
      </c>
      <c r="C8" s="1"/>
      <c r="D8" s="1"/>
      <c r="E8" s="1">
        <v>0.22777777777777775</v>
      </c>
      <c r="F8" s="1"/>
      <c r="G8" s="1"/>
      <c r="H8" s="1"/>
      <c r="I8" s="1">
        <v>0.30416666666666664</v>
      </c>
      <c r="J8" s="116"/>
      <c r="K8" s="1"/>
      <c r="L8" s="1"/>
      <c r="M8" s="1"/>
      <c r="N8" s="1"/>
      <c r="O8" s="1"/>
      <c r="P8" s="1"/>
      <c r="Q8" s="1"/>
      <c r="R8" s="1">
        <v>0.60763888888888884</v>
      </c>
      <c r="S8" s="1">
        <v>0.64930555555555558</v>
      </c>
      <c r="T8" s="1"/>
      <c r="U8" s="116"/>
      <c r="V8" s="145">
        <v>0.69097222222222221</v>
      </c>
      <c r="W8" s="1">
        <v>0.69097222222222221</v>
      </c>
      <c r="X8" s="1">
        <v>0.68888888888888888</v>
      </c>
      <c r="Y8" s="1"/>
      <c r="Z8" s="116"/>
      <c r="AA8" s="1"/>
      <c r="AB8" s="1"/>
      <c r="AC8" s="1">
        <v>0.76944444444444415</v>
      </c>
      <c r="AD8" s="1"/>
      <c r="AE8" s="1"/>
      <c r="AF8" s="1"/>
      <c r="AG8" s="116"/>
      <c r="AH8" s="1"/>
      <c r="AI8" s="1"/>
      <c r="AJ8" s="1">
        <v>0.91944444444444406</v>
      </c>
      <c r="AK8" s="116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16"/>
      <c r="BB8" s="1"/>
      <c r="BC8" s="1"/>
      <c r="BD8" s="1"/>
      <c r="BE8" s="1"/>
      <c r="BF8" s="1"/>
      <c r="BG8" s="116"/>
      <c r="BH8" s="1"/>
      <c r="BI8" s="1"/>
      <c r="BJ8" s="116"/>
    </row>
    <row r="9" spans="1:62">
      <c r="B9" s="8" t="s">
        <v>133</v>
      </c>
      <c r="C9" s="13"/>
      <c r="D9" s="13"/>
      <c r="E9" s="13">
        <v>0.22916666666666663</v>
      </c>
      <c r="F9" s="13"/>
      <c r="G9" s="13"/>
      <c r="H9" s="13"/>
      <c r="I9" s="13">
        <v>0.30555555555555552</v>
      </c>
      <c r="J9" s="115"/>
      <c r="K9" s="13"/>
      <c r="L9" s="13"/>
      <c r="M9" s="13"/>
      <c r="N9" s="13"/>
      <c r="O9" s="13"/>
      <c r="P9" s="13"/>
      <c r="Q9" s="13"/>
      <c r="R9" s="13">
        <v>0.60902777777777772</v>
      </c>
      <c r="S9" s="13">
        <v>0.65069444444444446</v>
      </c>
      <c r="T9" s="13"/>
      <c r="U9" s="115"/>
      <c r="V9" s="13"/>
      <c r="W9" s="13">
        <v>0.69236111111111109</v>
      </c>
      <c r="X9" s="13">
        <v>0.69027777777777777</v>
      </c>
      <c r="Y9" s="13"/>
      <c r="Z9" s="115"/>
      <c r="AA9" s="13"/>
      <c r="AB9" s="13"/>
      <c r="AC9" s="13">
        <v>0.77083333333333315</v>
      </c>
      <c r="AD9" s="13"/>
      <c r="AE9" s="13"/>
      <c r="AF9" s="13"/>
      <c r="AG9" s="115"/>
      <c r="AH9" s="13"/>
      <c r="AI9" s="13"/>
      <c r="AJ9" s="13">
        <v>0.92083333333333284</v>
      </c>
      <c r="AK9" s="115"/>
      <c r="AL9" s="2"/>
      <c r="AM9" s="2"/>
      <c r="AN9" s="2"/>
      <c r="AO9" s="3"/>
      <c r="AP9" s="2"/>
      <c r="AQ9" s="2"/>
      <c r="AR9" s="2"/>
      <c r="AS9" s="2"/>
      <c r="AT9" s="2"/>
      <c r="AU9" s="2"/>
      <c r="AV9" s="2"/>
      <c r="AW9" s="2"/>
      <c r="AX9" s="3"/>
      <c r="AY9" s="29"/>
      <c r="AZ9" s="2"/>
      <c r="BA9" s="115"/>
      <c r="BB9" s="2"/>
      <c r="BC9" s="2"/>
      <c r="BD9" s="2"/>
      <c r="BE9" s="2"/>
      <c r="BF9" s="2"/>
      <c r="BG9" s="115"/>
      <c r="BH9" s="2"/>
      <c r="BI9" s="2"/>
      <c r="BJ9" s="115"/>
    </row>
    <row r="10" spans="1:62">
      <c r="B10" s="7" t="s">
        <v>126</v>
      </c>
      <c r="C10" s="1"/>
      <c r="D10" s="1"/>
      <c r="E10" s="1">
        <v>0.23055555555555551</v>
      </c>
      <c r="F10" s="1"/>
      <c r="G10" s="1"/>
      <c r="H10" s="1"/>
      <c r="I10" s="1">
        <v>0.30694444444444441</v>
      </c>
      <c r="J10" s="116"/>
      <c r="K10" s="1"/>
      <c r="L10" s="1"/>
      <c r="M10" s="1"/>
      <c r="N10" s="1"/>
      <c r="O10" s="1"/>
      <c r="P10" s="1"/>
      <c r="Q10" s="1"/>
      <c r="R10" s="1">
        <v>0.61041666666666661</v>
      </c>
      <c r="S10" s="1">
        <v>0.65208333333333335</v>
      </c>
      <c r="T10" s="1"/>
      <c r="U10" s="116"/>
      <c r="V10" s="1"/>
      <c r="W10" s="1">
        <v>0.69374999999999998</v>
      </c>
      <c r="X10" s="1">
        <v>0.69166666666666665</v>
      </c>
      <c r="Y10" s="1"/>
      <c r="Z10" s="116"/>
      <c r="AA10" s="1"/>
      <c r="AB10" s="1"/>
      <c r="AC10" s="1">
        <v>0.77222222222222203</v>
      </c>
      <c r="AD10" s="1"/>
      <c r="AE10" s="1"/>
      <c r="AF10" s="1"/>
      <c r="AG10" s="116"/>
      <c r="AH10" s="1"/>
      <c r="AI10" s="1"/>
      <c r="AJ10" s="1">
        <v>0.92222222222222172</v>
      </c>
      <c r="AK10" s="116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16"/>
      <c r="BB10" s="1"/>
      <c r="BC10" s="1"/>
      <c r="BD10" s="1"/>
      <c r="BE10" s="1"/>
      <c r="BF10" s="1"/>
      <c r="BG10" s="116"/>
      <c r="BH10" s="1"/>
      <c r="BI10" s="1"/>
      <c r="BJ10" s="116"/>
    </row>
    <row r="11" spans="1:62">
      <c r="B11" s="219" t="s">
        <v>389</v>
      </c>
      <c r="C11" s="1"/>
      <c r="D11" s="1"/>
      <c r="E11" s="148">
        <v>0.2388888888888889</v>
      </c>
      <c r="F11" s="1"/>
      <c r="G11" s="1"/>
      <c r="H11" s="1"/>
      <c r="I11" s="148">
        <v>0.30763888888888891</v>
      </c>
      <c r="J11" s="116"/>
      <c r="K11" s="1"/>
      <c r="L11" s="1"/>
      <c r="M11" s="1"/>
      <c r="N11" s="1"/>
      <c r="O11" s="1"/>
      <c r="P11" s="1"/>
      <c r="Q11" s="1"/>
      <c r="R11" s="148">
        <v>0.61111111111111116</v>
      </c>
      <c r="S11" s="148">
        <v>0.65277777777777779</v>
      </c>
      <c r="T11" s="1"/>
      <c r="U11" s="116"/>
      <c r="V11" s="1"/>
      <c r="W11" s="148">
        <v>0.69444444444444442</v>
      </c>
      <c r="X11" s="1"/>
      <c r="Y11" s="1"/>
      <c r="Z11" s="116"/>
      <c r="AA11" s="1"/>
      <c r="AB11" s="1"/>
      <c r="AC11" s="148"/>
      <c r="AD11" s="1"/>
      <c r="AE11" s="1"/>
      <c r="AF11" s="1"/>
      <c r="AG11" s="116"/>
      <c r="AH11" s="1"/>
      <c r="AI11" s="1"/>
      <c r="AJ11" s="148">
        <v>0.92291666666666672</v>
      </c>
      <c r="AK11" s="116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16"/>
      <c r="BB11" s="1"/>
      <c r="BC11" s="1"/>
      <c r="BD11" s="1"/>
      <c r="BE11" s="1"/>
      <c r="BF11" s="1"/>
      <c r="BG11" s="116"/>
      <c r="BH11" s="1"/>
      <c r="BI11" s="1"/>
      <c r="BJ11" s="116"/>
    </row>
    <row r="12" spans="1:62">
      <c r="B12" s="8" t="s">
        <v>366</v>
      </c>
      <c r="C12" s="13"/>
      <c r="D12" s="13"/>
      <c r="E12" s="13">
        <v>0.2319444444444444</v>
      </c>
      <c r="F12" s="13"/>
      <c r="G12" s="13"/>
      <c r="H12" s="13"/>
      <c r="I12" s="13">
        <v>0.30833333333333329</v>
      </c>
      <c r="J12" s="115"/>
      <c r="K12" s="13"/>
      <c r="L12" s="13"/>
      <c r="M12" s="13"/>
      <c r="N12" s="13"/>
      <c r="O12" s="13"/>
      <c r="P12" s="13"/>
      <c r="Q12" s="13"/>
      <c r="R12" s="13">
        <v>0.61180555555555549</v>
      </c>
      <c r="S12" s="13">
        <v>0.65347222222222223</v>
      </c>
      <c r="T12" s="13"/>
      <c r="U12" s="115"/>
      <c r="V12" s="13"/>
      <c r="W12" s="13">
        <v>0.69513888888888886</v>
      </c>
      <c r="X12" s="13">
        <v>0.69305555555555554</v>
      </c>
      <c r="Y12" s="13"/>
      <c r="Z12" s="115"/>
      <c r="AA12" s="13"/>
      <c r="AB12" s="13"/>
      <c r="AC12" s="13">
        <v>0.77361111111111092</v>
      </c>
      <c r="AD12" s="13"/>
      <c r="AE12" s="13"/>
      <c r="AF12" s="13"/>
      <c r="AG12" s="115"/>
      <c r="AH12" s="13"/>
      <c r="AI12" s="13"/>
      <c r="AJ12" s="13">
        <v>0.92361111111111061</v>
      </c>
      <c r="AK12" s="115"/>
      <c r="AL12" s="2"/>
      <c r="AM12" s="2"/>
      <c r="AN12" s="2"/>
      <c r="AO12" s="3"/>
      <c r="AP12" s="2"/>
      <c r="AQ12" s="2"/>
      <c r="AR12" s="2"/>
      <c r="AS12" s="2"/>
      <c r="AT12" s="2"/>
      <c r="AU12" s="2"/>
      <c r="AV12" s="2"/>
      <c r="AW12" s="2"/>
      <c r="AX12" s="3"/>
      <c r="AY12" s="29"/>
      <c r="AZ12" s="2"/>
      <c r="BA12" s="115"/>
      <c r="BB12" s="2"/>
      <c r="BC12" s="2"/>
      <c r="BD12" s="2"/>
      <c r="BE12" s="2"/>
      <c r="BF12" s="2"/>
      <c r="BG12" s="115"/>
      <c r="BH12" s="2"/>
      <c r="BI12" s="2"/>
      <c r="BJ12" s="115"/>
    </row>
    <row r="13" spans="1:62">
      <c r="B13" s="7" t="s">
        <v>35</v>
      </c>
      <c r="C13" s="1"/>
      <c r="D13" s="1"/>
      <c r="E13" s="1">
        <v>0.23333333333333328</v>
      </c>
      <c r="F13" s="1"/>
      <c r="G13" s="1"/>
      <c r="H13" s="1"/>
      <c r="I13" s="1">
        <v>0.31041666666666662</v>
      </c>
      <c r="J13" s="116"/>
      <c r="K13" s="1"/>
      <c r="L13" s="1"/>
      <c r="M13" s="1"/>
      <c r="N13" s="1"/>
      <c r="O13" s="1"/>
      <c r="P13" s="1"/>
      <c r="Q13" s="1"/>
      <c r="R13" s="1">
        <v>0.61319444444444438</v>
      </c>
      <c r="S13" s="1">
        <v>0.65486111111111112</v>
      </c>
      <c r="T13" s="1"/>
      <c r="U13" s="116"/>
      <c r="V13" s="1"/>
      <c r="W13" s="1">
        <v>0.69652777777777775</v>
      </c>
      <c r="X13" s="1">
        <v>0.69444444444444442</v>
      </c>
      <c r="Y13" s="1"/>
      <c r="Z13" s="116"/>
      <c r="AA13" s="1"/>
      <c r="AB13" s="1"/>
      <c r="AC13" s="1">
        <v>0.7749999999999998</v>
      </c>
      <c r="AD13" s="1"/>
      <c r="AE13" s="1"/>
      <c r="AF13" s="1"/>
      <c r="AG13" s="116"/>
      <c r="AH13" s="1"/>
      <c r="AI13" s="1"/>
      <c r="AJ13" s="1">
        <v>0.92499999999999949</v>
      </c>
      <c r="AK13" s="116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16"/>
      <c r="BB13" s="1"/>
      <c r="BC13" s="1"/>
      <c r="BD13" s="1"/>
      <c r="BE13" s="1"/>
      <c r="BF13" s="1"/>
      <c r="BG13" s="116"/>
      <c r="BH13" s="1"/>
      <c r="BI13" s="1"/>
      <c r="BJ13" s="116"/>
    </row>
    <row r="14" spans="1:62">
      <c r="B14" s="5" t="s">
        <v>35</v>
      </c>
      <c r="C14" s="13">
        <v>0.19791666666666669</v>
      </c>
      <c r="D14" s="13"/>
      <c r="E14" s="13">
        <v>0.23402777777777775</v>
      </c>
      <c r="F14" s="13"/>
      <c r="G14" s="13">
        <v>0.27430555555555552</v>
      </c>
      <c r="H14" s="13">
        <v>0.2986111111111111</v>
      </c>
      <c r="I14" s="13">
        <v>0.31111111111111112</v>
      </c>
      <c r="J14" s="115"/>
      <c r="K14" s="13">
        <v>0.36458333333333337</v>
      </c>
      <c r="L14" s="13">
        <v>0.40625000000000033</v>
      </c>
      <c r="M14" s="13">
        <v>0.44791666666666702</v>
      </c>
      <c r="N14" s="13">
        <v>0.48958333333333298</v>
      </c>
      <c r="O14" s="13"/>
      <c r="P14" s="13">
        <v>0.56597222222222221</v>
      </c>
      <c r="Q14" s="13"/>
      <c r="R14" s="13">
        <v>0.61458333333333326</v>
      </c>
      <c r="S14" s="13">
        <v>0.65624999999999978</v>
      </c>
      <c r="T14" s="13"/>
      <c r="U14" s="115"/>
      <c r="V14" s="13"/>
      <c r="W14" s="13"/>
      <c r="X14" s="13">
        <v>0.69583333333333341</v>
      </c>
      <c r="Y14" s="13">
        <v>0.69791666666666674</v>
      </c>
      <c r="Z14" s="115"/>
      <c r="AA14" s="13">
        <v>0.72569444444444453</v>
      </c>
      <c r="AB14" s="13"/>
      <c r="AC14" s="13"/>
      <c r="AD14" s="13">
        <v>0.76736111111111116</v>
      </c>
      <c r="AE14" s="13">
        <v>0.80902777777777779</v>
      </c>
      <c r="AF14" s="13">
        <v>0.85069444444444453</v>
      </c>
      <c r="AG14" s="115"/>
      <c r="AH14" s="13">
        <v>0.89930555555555547</v>
      </c>
      <c r="AI14" s="13"/>
      <c r="AJ14" s="13"/>
      <c r="AK14" s="115"/>
      <c r="AL14" s="2">
        <v>0.23263888888888887</v>
      </c>
      <c r="AM14" s="2"/>
      <c r="AN14" s="2">
        <v>0.27430555555555552</v>
      </c>
      <c r="AO14" s="3">
        <v>0.2986111111111111</v>
      </c>
      <c r="AP14" s="2">
        <v>0.32291666666666669</v>
      </c>
      <c r="AQ14" s="2">
        <v>0.36458333333333331</v>
      </c>
      <c r="AR14" s="2">
        <v>0.40625</v>
      </c>
      <c r="AS14" s="2">
        <v>0.44791666666666702</v>
      </c>
      <c r="AT14" s="2">
        <v>0.48958333333333298</v>
      </c>
      <c r="AU14" s="2">
        <v>0.53125</v>
      </c>
      <c r="AV14" s="2">
        <v>0.56597222222222221</v>
      </c>
      <c r="AW14" s="2"/>
      <c r="AX14" s="3">
        <v>0.61458333333333337</v>
      </c>
      <c r="AY14" s="29"/>
      <c r="AZ14" s="2">
        <v>0.65625</v>
      </c>
      <c r="BA14" s="115"/>
      <c r="BB14" s="2">
        <v>0.72569444444444453</v>
      </c>
      <c r="BC14" s="2"/>
      <c r="BD14" s="2">
        <v>0.76736111111111116</v>
      </c>
      <c r="BE14" s="2">
        <v>0.80902777777777779</v>
      </c>
      <c r="BF14" s="2"/>
      <c r="BG14" s="115"/>
      <c r="BH14" s="2">
        <v>0.89930555555555547</v>
      </c>
      <c r="BI14" s="2"/>
      <c r="BJ14" s="115"/>
    </row>
    <row r="15" spans="1:62">
      <c r="B15" s="7" t="s">
        <v>385</v>
      </c>
      <c r="C15" s="1">
        <v>0.19861111111111113</v>
      </c>
      <c r="D15" s="1"/>
      <c r="E15" s="1">
        <v>0.23472222222222217</v>
      </c>
      <c r="F15" s="1"/>
      <c r="G15" s="1">
        <v>0.27499999999999997</v>
      </c>
      <c r="H15" s="1">
        <v>0.29930555555555555</v>
      </c>
      <c r="I15" s="1">
        <v>0.31180555555555556</v>
      </c>
      <c r="J15" s="116"/>
      <c r="K15" s="1">
        <v>0.36527777777777781</v>
      </c>
      <c r="L15" s="1">
        <v>0.40694444444444478</v>
      </c>
      <c r="M15" s="1">
        <v>0.44861111111111146</v>
      </c>
      <c r="N15" s="1">
        <v>0.49027777777777742</v>
      </c>
      <c r="O15" s="1"/>
      <c r="P15" s="1">
        <v>0.56666666666666665</v>
      </c>
      <c r="Q15" s="1"/>
      <c r="R15" s="1">
        <v>0.6152777777777777</v>
      </c>
      <c r="S15" s="1">
        <v>0.65694444444444422</v>
      </c>
      <c r="T15" s="1"/>
      <c r="U15" s="116"/>
      <c r="V15" s="1"/>
      <c r="W15" s="1"/>
      <c r="X15" s="1">
        <v>0.69652777777777786</v>
      </c>
      <c r="Y15" s="1">
        <v>0.69861111111111118</v>
      </c>
      <c r="Z15" s="116"/>
      <c r="AA15" s="1">
        <v>0.72638888888888897</v>
      </c>
      <c r="AB15" s="1"/>
      <c r="AC15" s="1"/>
      <c r="AD15" s="1">
        <v>0.7680555555555556</v>
      </c>
      <c r="AE15" s="1">
        <v>0.80972222222222223</v>
      </c>
      <c r="AF15" s="1">
        <v>0.85138888888888897</v>
      </c>
      <c r="AG15" s="116"/>
      <c r="AH15" s="1">
        <v>0.89999999999999991</v>
      </c>
      <c r="AI15" s="1"/>
      <c r="AJ15" s="1"/>
      <c r="AK15" s="116"/>
      <c r="AL15" s="1">
        <v>0.23333333333333331</v>
      </c>
      <c r="AM15" s="1"/>
      <c r="AN15" s="1">
        <v>0.27499999999999997</v>
      </c>
      <c r="AO15" s="1">
        <v>0.29930555555555555</v>
      </c>
      <c r="AP15" s="1">
        <v>0.32361111111111113</v>
      </c>
      <c r="AQ15" s="1">
        <v>0.36527777777777776</v>
      </c>
      <c r="AR15" s="1">
        <v>0.40694444444444444</v>
      </c>
      <c r="AS15" s="1">
        <v>0.44861111111111146</v>
      </c>
      <c r="AT15" s="1">
        <v>0.49027777777777742</v>
      </c>
      <c r="AU15" s="1">
        <v>0.53194444444444444</v>
      </c>
      <c r="AV15" s="1">
        <v>0.56666666666666665</v>
      </c>
      <c r="AW15" s="1"/>
      <c r="AX15" s="1">
        <v>0.61527777777777781</v>
      </c>
      <c r="AY15" s="1"/>
      <c r="AZ15" s="1">
        <v>0.65694444444444444</v>
      </c>
      <c r="BA15" s="116"/>
      <c r="BB15" s="1">
        <v>0.72638888888888897</v>
      </c>
      <c r="BC15" s="1"/>
      <c r="BD15" s="1">
        <v>0.7680555555555556</v>
      </c>
      <c r="BE15" s="1">
        <v>0.80972222222222223</v>
      </c>
      <c r="BF15" s="1"/>
      <c r="BG15" s="116"/>
      <c r="BH15" s="1">
        <v>0.89999999999999991</v>
      </c>
      <c r="BI15" s="1"/>
      <c r="BJ15" s="116"/>
    </row>
    <row r="16" spans="1:62">
      <c r="B16" s="8" t="s">
        <v>38</v>
      </c>
      <c r="C16" s="13">
        <v>0.2</v>
      </c>
      <c r="D16" s="13"/>
      <c r="E16" s="13">
        <v>0.23611111111111105</v>
      </c>
      <c r="F16" s="13"/>
      <c r="G16" s="13">
        <v>0.27638888888888885</v>
      </c>
      <c r="H16" s="13">
        <v>0.30069444444444443</v>
      </c>
      <c r="I16" s="13">
        <v>0.31319444444444444</v>
      </c>
      <c r="J16" s="115"/>
      <c r="K16" s="13">
        <v>0.3666666666666667</v>
      </c>
      <c r="L16" s="13">
        <v>0.40833333333333366</v>
      </c>
      <c r="M16" s="13">
        <v>0.45000000000000034</v>
      </c>
      <c r="N16" s="13">
        <v>0.49166666666666631</v>
      </c>
      <c r="O16" s="13"/>
      <c r="P16" s="13">
        <v>0.56805555555555554</v>
      </c>
      <c r="Q16" s="13"/>
      <c r="R16" s="13">
        <v>0.61666666666666659</v>
      </c>
      <c r="S16" s="13">
        <v>0.6583333333333331</v>
      </c>
      <c r="T16" s="13"/>
      <c r="U16" s="115"/>
      <c r="V16" s="13"/>
      <c r="W16" s="13"/>
      <c r="X16" s="13">
        <v>0.69791666666666674</v>
      </c>
      <c r="Y16" s="13">
        <v>0.70000000000000007</v>
      </c>
      <c r="Z16" s="115"/>
      <c r="AA16" s="13">
        <v>0.72777777777777786</v>
      </c>
      <c r="AB16" s="13"/>
      <c r="AC16" s="13"/>
      <c r="AD16" s="13">
        <v>0.76944444444444449</v>
      </c>
      <c r="AE16" s="13">
        <v>0.81111111111111112</v>
      </c>
      <c r="AF16" s="13">
        <v>0.85277777777777786</v>
      </c>
      <c r="AG16" s="115"/>
      <c r="AH16" s="13">
        <v>0.9013888888888888</v>
      </c>
      <c r="AI16" s="13"/>
      <c r="AJ16" s="13"/>
      <c r="AK16" s="115"/>
      <c r="AL16" s="2">
        <v>0.23472222222222219</v>
      </c>
      <c r="AM16" s="2"/>
      <c r="AN16" s="2">
        <v>0.27638888888888885</v>
      </c>
      <c r="AO16" s="3">
        <v>0.30069444444444443</v>
      </c>
      <c r="AP16" s="2">
        <v>0.32500000000000001</v>
      </c>
      <c r="AQ16" s="2">
        <v>0.36666666666666664</v>
      </c>
      <c r="AR16" s="2">
        <v>0.40833333333333333</v>
      </c>
      <c r="AS16" s="2">
        <v>0.45000000000000034</v>
      </c>
      <c r="AT16" s="2">
        <v>0.49166666666666631</v>
      </c>
      <c r="AU16" s="2">
        <v>0.53333333333333333</v>
      </c>
      <c r="AV16" s="2">
        <v>0.56805555555555554</v>
      </c>
      <c r="AW16" s="2"/>
      <c r="AX16" s="3">
        <v>0.6166666666666667</v>
      </c>
      <c r="AY16" s="29"/>
      <c r="AZ16" s="2">
        <v>0.65833333333333333</v>
      </c>
      <c r="BA16" s="115"/>
      <c r="BB16" s="2">
        <v>0.72777777777777786</v>
      </c>
      <c r="BC16" s="2"/>
      <c r="BD16" s="2">
        <v>0.76944444444444449</v>
      </c>
      <c r="BE16" s="2">
        <v>0.81111111111111112</v>
      </c>
      <c r="BF16" s="2"/>
      <c r="BG16" s="115"/>
      <c r="BH16" s="2">
        <v>0.9013888888888888</v>
      </c>
      <c r="BI16" s="2"/>
      <c r="BJ16" s="115"/>
    </row>
    <row r="17" spans="2:62">
      <c r="B17" s="30" t="s">
        <v>39</v>
      </c>
      <c r="C17" s="1" t="s">
        <v>18</v>
      </c>
      <c r="D17" s="1">
        <v>0.22569444444444445</v>
      </c>
      <c r="E17" s="1" t="s">
        <v>18</v>
      </c>
      <c r="F17" s="1">
        <v>0.25694444444444448</v>
      </c>
      <c r="G17" s="1" t="s">
        <v>18</v>
      </c>
      <c r="H17" s="1" t="s">
        <v>18</v>
      </c>
      <c r="I17" s="1" t="s">
        <v>18</v>
      </c>
      <c r="J17" s="116">
        <v>0.31944444444444448</v>
      </c>
      <c r="K17" s="1" t="s">
        <v>18</v>
      </c>
      <c r="L17" s="1" t="s">
        <v>18</v>
      </c>
      <c r="M17" s="1" t="s">
        <v>18</v>
      </c>
      <c r="N17" s="1" t="s">
        <v>18</v>
      </c>
      <c r="O17" s="1">
        <v>0.51736111111111105</v>
      </c>
      <c r="P17" s="1" t="s">
        <v>18</v>
      </c>
      <c r="Q17" s="1"/>
      <c r="R17" s="1" t="s">
        <v>18</v>
      </c>
      <c r="S17" s="1" t="s">
        <v>18</v>
      </c>
      <c r="T17" s="1">
        <v>0.67708333333333337</v>
      </c>
      <c r="U17" s="116">
        <v>0.69444444444444453</v>
      </c>
      <c r="V17" s="1"/>
      <c r="W17" s="1"/>
      <c r="X17" s="1" t="s">
        <v>18</v>
      </c>
      <c r="Y17" s="1" t="s">
        <v>18</v>
      </c>
      <c r="Z17" s="116">
        <v>0.71527777777777779</v>
      </c>
      <c r="AA17" s="1" t="s">
        <v>18</v>
      </c>
      <c r="AB17" s="1"/>
      <c r="AC17" s="1"/>
      <c r="AD17" s="1" t="s">
        <v>18</v>
      </c>
      <c r="AE17" s="1" t="s">
        <v>18</v>
      </c>
      <c r="AF17" s="1" t="s">
        <v>18</v>
      </c>
      <c r="AG17" s="116">
        <v>0.86111111111111116</v>
      </c>
      <c r="AH17" s="1" t="s">
        <v>18</v>
      </c>
      <c r="AI17" s="1"/>
      <c r="AJ17" s="1"/>
      <c r="AK17" s="116">
        <v>0.94444444444444453</v>
      </c>
      <c r="AL17" s="1" t="s">
        <v>18</v>
      </c>
      <c r="AM17" s="1">
        <v>0.26041666666666669</v>
      </c>
      <c r="AN17" s="1" t="s">
        <v>18</v>
      </c>
      <c r="AO17" s="1" t="s">
        <v>18</v>
      </c>
      <c r="AP17" s="1" t="s">
        <v>18</v>
      </c>
      <c r="AQ17" s="1" t="s">
        <v>18</v>
      </c>
      <c r="AR17" s="1" t="s">
        <v>18</v>
      </c>
      <c r="AS17" s="1" t="s">
        <v>18</v>
      </c>
      <c r="AT17" s="1" t="s">
        <v>18</v>
      </c>
      <c r="AU17" s="1" t="s">
        <v>18</v>
      </c>
      <c r="AV17" s="1" t="s">
        <v>18</v>
      </c>
      <c r="AW17" s="1"/>
      <c r="AX17" s="1" t="s">
        <v>18</v>
      </c>
      <c r="AY17" s="1">
        <v>0.61111111111111105</v>
      </c>
      <c r="AZ17" s="1" t="s">
        <v>18</v>
      </c>
      <c r="BA17" s="116">
        <v>0.69444444444444453</v>
      </c>
      <c r="BB17" s="1" t="s">
        <v>18</v>
      </c>
      <c r="BC17" s="1"/>
      <c r="BD17" s="1" t="s">
        <v>18</v>
      </c>
      <c r="BE17" s="1" t="s">
        <v>18</v>
      </c>
      <c r="BF17" s="1">
        <v>0.84027777777777779</v>
      </c>
      <c r="BG17" s="116">
        <v>0.86111111111111116</v>
      </c>
      <c r="BH17" s="1" t="s">
        <v>18</v>
      </c>
      <c r="BI17" s="1"/>
      <c r="BJ17" s="116">
        <v>0.94444444444444453</v>
      </c>
    </row>
    <row r="18" spans="2:62">
      <c r="B18" s="8" t="s">
        <v>40</v>
      </c>
      <c r="C18" s="13">
        <v>0.20069444444444445</v>
      </c>
      <c r="D18" s="13" t="s">
        <v>18</v>
      </c>
      <c r="E18" s="13">
        <v>0.23680555555555549</v>
      </c>
      <c r="F18" s="13" t="s">
        <v>18</v>
      </c>
      <c r="G18" s="13">
        <v>0.27708333333333329</v>
      </c>
      <c r="H18" s="13">
        <v>0.30138888888888887</v>
      </c>
      <c r="I18" s="13">
        <v>0.31388888888888888</v>
      </c>
      <c r="J18" s="115" t="s">
        <v>18</v>
      </c>
      <c r="K18" s="13">
        <v>0.36736111111111114</v>
      </c>
      <c r="L18" s="13">
        <v>0.4090277777777781</v>
      </c>
      <c r="M18" s="13">
        <v>0.45069444444444479</v>
      </c>
      <c r="N18" s="13">
        <v>0.49236111111111075</v>
      </c>
      <c r="O18" s="13">
        <v>0.51874999999999993</v>
      </c>
      <c r="P18" s="13">
        <v>0.56874999999999998</v>
      </c>
      <c r="Q18" s="13"/>
      <c r="R18" s="13">
        <v>0.61736111111111103</v>
      </c>
      <c r="S18" s="13">
        <v>0.65902777777777755</v>
      </c>
      <c r="T18" s="13">
        <v>0.67847222222222225</v>
      </c>
      <c r="U18" s="115" t="s">
        <v>18</v>
      </c>
      <c r="V18" s="13"/>
      <c r="W18" s="13"/>
      <c r="X18" s="13">
        <v>0.69861111111111118</v>
      </c>
      <c r="Y18" s="13">
        <v>0.70069444444444451</v>
      </c>
      <c r="Z18" s="115" t="s">
        <v>18</v>
      </c>
      <c r="AA18" s="13">
        <v>0.7284722222222223</v>
      </c>
      <c r="AB18" s="13"/>
      <c r="AC18" s="13"/>
      <c r="AD18" s="13">
        <v>0.77013888888888893</v>
      </c>
      <c r="AE18" s="13">
        <v>0.81180555555555556</v>
      </c>
      <c r="AF18" s="13">
        <v>0.8534722222222223</v>
      </c>
      <c r="AG18" s="115" t="s">
        <v>18</v>
      </c>
      <c r="AH18" s="13">
        <v>0.90208333333333324</v>
      </c>
      <c r="AI18" s="13"/>
      <c r="AJ18" s="13"/>
      <c r="AK18" s="115" t="s">
        <v>18</v>
      </c>
      <c r="AL18" s="2">
        <v>0.23541666666666664</v>
      </c>
      <c r="AM18" s="2" t="s">
        <v>18</v>
      </c>
      <c r="AN18" s="2">
        <v>0.27708333333333329</v>
      </c>
      <c r="AO18" s="3">
        <v>0.30138888888888887</v>
      </c>
      <c r="AP18" s="2">
        <v>0.32569444444444445</v>
      </c>
      <c r="AQ18" s="2">
        <v>0.36736111111111108</v>
      </c>
      <c r="AR18" s="2">
        <v>0.40902777777777777</v>
      </c>
      <c r="AS18" s="2">
        <v>0.45069444444444479</v>
      </c>
      <c r="AT18" s="2">
        <v>0.49236111111111075</v>
      </c>
      <c r="AU18" s="2">
        <v>0.53402777777777777</v>
      </c>
      <c r="AV18" s="2">
        <v>0.56874999999999998</v>
      </c>
      <c r="AW18" s="2"/>
      <c r="AX18" s="3">
        <v>0.61736111111111114</v>
      </c>
      <c r="AY18" s="29" t="s">
        <v>18</v>
      </c>
      <c r="AZ18" s="2">
        <v>0.65902777777777777</v>
      </c>
      <c r="BA18" s="115" t="s">
        <v>18</v>
      </c>
      <c r="BB18" s="2">
        <v>0.7284722222222223</v>
      </c>
      <c r="BC18" s="2"/>
      <c r="BD18" s="2">
        <v>0.77013888888888893</v>
      </c>
      <c r="BE18" s="2">
        <v>0.81180555555555556</v>
      </c>
      <c r="BF18" s="2" t="s">
        <v>18</v>
      </c>
      <c r="BG18" s="115" t="s">
        <v>18</v>
      </c>
      <c r="BH18" s="2">
        <v>0.90208333333333324</v>
      </c>
      <c r="BI18" s="2"/>
      <c r="BJ18" s="115" t="s">
        <v>18</v>
      </c>
    </row>
    <row r="19" spans="2:62">
      <c r="B19" s="7" t="s">
        <v>114</v>
      </c>
      <c r="C19" s="1" t="s">
        <v>18</v>
      </c>
      <c r="D19" s="1">
        <v>0.22777777777777777</v>
      </c>
      <c r="E19" s="1" t="s">
        <v>18</v>
      </c>
      <c r="F19" s="1">
        <v>0.2590277777777778</v>
      </c>
      <c r="G19" s="1" t="s">
        <v>18</v>
      </c>
      <c r="H19" s="1" t="s">
        <v>18</v>
      </c>
      <c r="I19" s="1" t="s">
        <v>18</v>
      </c>
      <c r="J19" s="116">
        <v>0.3215277777777778</v>
      </c>
      <c r="K19" s="1" t="s">
        <v>18</v>
      </c>
      <c r="L19" s="1" t="s">
        <v>18</v>
      </c>
      <c r="M19" s="1" t="s">
        <v>18</v>
      </c>
      <c r="N19" s="1" t="s">
        <v>18</v>
      </c>
      <c r="O19" s="1">
        <v>0.52083333333333337</v>
      </c>
      <c r="P19" s="1" t="s">
        <v>18</v>
      </c>
      <c r="Q19" s="1"/>
      <c r="R19" s="1" t="s">
        <v>18</v>
      </c>
      <c r="S19" s="1" t="s">
        <v>18</v>
      </c>
      <c r="T19" s="1">
        <v>0.68055555555555547</v>
      </c>
      <c r="U19" s="116">
        <v>0.69652777777777775</v>
      </c>
      <c r="V19" s="1"/>
      <c r="W19" s="1"/>
      <c r="X19" s="1" t="s">
        <v>18</v>
      </c>
      <c r="Y19" s="1" t="s">
        <v>18</v>
      </c>
      <c r="Z19" s="116">
        <v>0.71736111111111101</v>
      </c>
      <c r="AA19" s="1" t="s">
        <v>18</v>
      </c>
      <c r="AB19" s="1"/>
      <c r="AC19" s="1"/>
      <c r="AD19" s="1" t="s">
        <v>18</v>
      </c>
      <c r="AE19" s="1" t="s">
        <v>18</v>
      </c>
      <c r="AF19" s="1" t="s">
        <v>18</v>
      </c>
      <c r="AG19" s="116">
        <v>0.86319444444444438</v>
      </c>
      <c r="AH19" s="1" t="s">
        <v>18</v>
      </c>
      <c r="AI19" s="1"/>
      <c r="AJ19" s="1"/>
      <c r="AK19" s="116">
        <v>0.94652777777777775</v>
      </c>
      <c r="AL19" s="1" t="s">
        <v>18</v>
      </c>
      <c r="AM19" s="1">
        <v>0.26250000000000001</v>
      </c>
      <c r="AN19" s="1" t="s">
        <v>18</v>
      </c>
      <c r="AO19" s="1" t="s">
        <v>18</v>
      </c>
      <c r="AP19" s="1" t="s">
        <v>18</v>
      </c>
      <c r="AQ19" s="1" t="s">
        <v>18</v>
      </c>
      <c r="AR19" s="1" t="s">
        <v>18</v>
      </c>
      <c r="AS19" s="1" t="s">
        <v>18</v>
      </c>
      <c r="AT19" s="1" t="s">
        <v>18</v>
      </c>
      <c r="AU19" s="1" t="s">
        <v>18</v>
      </c>
      <c r="AV19" s="1" t="s">
        <v>18</v>
      </c>
      <c r="AW19" s="1"/>
      <c r="AX19" s="1" t="s">
        <v>18</v>
      </c>
      <c r="AY19" s="1">
        <v>0.61319444444444449</v>
      </c>
      <c r="AZ19" s="1" t="s">
        <v>18</v>
      </c>
      <c r="BA19" s="116">
        <v>0.69652777777777775</v>
      </c>
      <c r="BB19" s="1" t="s">
        <v>18</v>
      </c>
      <c r="BC19" s="1"/>
      <c r="BD19" s="1" t="s">
        <v>18</v>
      </c>
      <c r="BE19" s="1" t="s">
        <v>18</v>
      </c>
      <c r="BF19" s="1">
        <v>0.84236111111111101</v>
      </c>
      <c r="BG19" s="116">
        <v>0.86319444444444438</v>
      </c>
      <c r="BH19" s="1" t="s">
        <v>18</v>
      </c>
      <c r="BI19" s="1"/>
      <c r="BJ19" s="116">
        <v>0.94652777777777775</v>
      </c>
    </row>
    <row r="20" spans="2:62">
      <c r="B20" s="8" t="s">
        <v>134</v>
      </c>
      <c r="C20" s="13">
        <v>0.20208333333333334</v>
      </c>
      <c r="D20" s="13" t="s">
        <v>18</v>
      </c>
      <c r="E20" s="13">
        <v>0.23819444444444438</v>
      </c>
      <c r="F20" s="13" t="s">
        <v>18</v>
      </c>
      <c r="G20" s="13">
        <v>0.27847222222222218</v>
      </c>
      <c r="H20" s="13">
        <v>0.30277777777777776</v>
      </c>
      <c r="I20" s="13">
        <v>0.31527777777777777</v>
      </c>
      <c r="J20" s="115" t="s">
        <v>18</v>
      </c>
      <c r="K20" s="13">
        <v>0.36875000000000002</v>
      </c>
      <c r="L20" s="13">
        <v>0.41041666666666698</v>
      </c>
      <c r="M20" s="13">
        <v>0.45208333333333367</v>
      </c>
      <c r="N20" s="13">
        <v>0.49374999999999963</v>
      </c>
      <c r="O20" s="13" t="s">
        <v>18</v>
      </c>
      <c r="P20" s="13">
        <v>0.57013888888888886</v>
      </c>
      <c r="Q20" s="13"/>
      <c r="R20" s="13">
        <v>0.61874999999999991</v>
      </c>
      <c r="S20" s="13">
        <v>0.66041666666666643</v>
      </c>
      <c r="T20" s="13" t="s">
        <v>18</v>
      </c>
      <c r="U20" s="115" t="s">
        <v>18</v>
      </c>
      <c r="V20" s="13"/>
      <c r="W20" s="13"/>
      <c r="X20" s="13">
        <v>0.70000000000000007</v>
      </c>
      <c r="Y20" s="13">
        <v>0.70208333333333339</v>
      </c>
      <c r="Z20" s="115" t="s">
        <v>18</v>
      </c>
      <c r="AA20" s="13">
        <v>0.72986111111111118</v>
      </c>
      <c r="AB20" s="13"/>
      <c r="AC20" s="13"/>
      <c r="AD20" s="13">
        <v>0.77152777777777781</v>
      </c>
      <c r="AE20" s="13">
        <v>0.81319444444444444</v>
      </c>
      <c r="AF20" s="13">
        <v>0.85486111111111118</v>
      </c>
      <c r="AG20" s="115" t="s">
        <v>18</v>
      </c>
      <c r="AH20" s="13">
        <v>0.90347222222222212</v>
      </c>
      <c r="AI20" s="13"/>
      <c r="AJ20" s="13"/>
      <c r="AK20" s="115" t="s">
        <v>18</v>
      </c>
      <c r="AL20" s="2">
        <v>0.23680555555555552</v>
      </c>
      <c r="AM20" s="2" t="s">
        <v>18</v>
      </c>
      <c r="AN20" s="2">
        <v>0.27847222222222218</v>
      </c>
      <c r="AO20" s="3">
        <v>0.30277777777777776</v>
      </c>
      <c r="AP20" s="2">
        <v>0.32708333333333334</v>
      </c>
      <c r="AQ20" s="2">
        <v>0.36874999999999997</v>
      </c>
      <c r="AR20" s="2">
        <v>0.41041666666666665</v>
      </c>
      <c r="AS20" s="2">
        <v>0.45208333333333367</v>
      </c>
      <c r="AT20" s="2">
        <v>0.49374999999999963</v>
      </c>
      <c r="AU20" s="2">
        <v>0.53541666666666665</v>
      </c>
      <c r="AV20" s="2">
        <v>0.57013888888888886</v>
      </c>
      <c r="AW20" s="2"/>
      <c r="AX20" s="3">
        <v>0.61875000000000002</v>
      </c>
      <c r="AY20" s="29" t="s">
        <v>18</v>
      </c>
      <c r="AZ20" s="2">
        <v>0.66041666666666665</v>
      </c>
      <c r="BA20" s="115" t="s">
        <v>18</v>
      </c>
      <c r="BB20" s="2">
        <v>0.72986111111111118</v>
      </c>
      <c r="BC20" s="2"/>
      <c r="BD20" s="2">
        <v>0.77152777777777781</v>
      </c>
      <c r="BE20" s="2">
        <v>0.81319444444444444</v>
      </c>
      <c r="BF20" s="2" t="s">
        <v>18</v>
      </c>
      <c r="BG20" s="115" t="s">
        <v>18</v>
      </c>
      <c r="BH20" s="2">
        <v>0.90347222222222212</v>
      </c>
      <c r="BI20" s="2"/>
      <c r="BJ20" s="115" t="s">
        <v>18</v>
      </c>
    </row>
    <row r="21" spans="2:62">
      <c r="B21" s="7" t="s">
        <v>135</v>
      </c>
      <c r="C21" s="1">
        <v>0.20277777777777778</v>
      </c>
      <c r="D21" s="1" t="s">
        <v>18</v>
      </c>
      <c r="E21" s="1">
        <v>0.23888888888888882</v>
      </c>
      <c r="F21" s="1" t="s">
        <v>18</v>
      </c>
      <c r="G21" s="1">
        <v>0.27916666666666662</v>
      </c>
      <c r="H21" s="1">
        <v>0.3034722222222222</v>
      </c>
      <c r="I21" s="1">
        <v>0.31597222222222221</v>
      </c>
      <c r="J21" s="116" t="s">
        <v>18</v>
      </c>
      <c r="K21" s="1">
        <v>0.36944444444444446</v>
      </c>
      <c r="L21" s="1">
        <v>0.41111111111111143</v>
      </c>
      <c r="M21" s="1">
        <v>0.45277777777777811</v>
      </c>
      <c r="N21" s="1">
        <v>0.49444444444444408</v>
      </c>
      <c r="O21" s="1" t="s">
        <v>18</v>
      </c>
      <c r="P21" s="1">
        <v>0.5708333333333333</v>
      </c>
      <c r="Q21" s="1"/>
      <c r="R21" s="1">
        <v>0.61944444444444435</v>
      </c>
      <c r="S21" s="1">
        <v>0.66111111111111087</v>
      </c>
      <c r="T21" s="1" t="s">
        <v>18</v>
      </c>
      <c r="U21" s="116" t="s">
        <v>18</v>
      </c>
      <c r="V21" s="1"/>
      <c r="W21" s="1"/>
      <c r="X21" s="1">
        <v>0.70069444444444451</v>
      </c>
      <c r="Y21" s="1">
        <v>0.70277777777777783</v>
      </c>
      <c r="Z21" s="116" t="s">
        <v>18</v>
      </c>
      <c r="AA21" s="1">
        <v>0.73055555555555562</v>
      </c>
      <c r="AB21" s="1"/>
      <c r="AC21" s="1"/>
      <c r="AD21" s="1">
        <v>0.77222222222222225</v>
      </c>
      <c r="AE21" s="1">
        <v>0.81388888888888888</v>
      </c>
      <c r="AF21" s="1">
        <v>0.85555555555555562</v>
      </c>
      <c r="AG21" s="116" t="s">
        <v>18</v>
      </c>
      <c r="AH21" s="1">
        <v>0.90416666666666656</v>
      </c>
      <c r="AI21" s="1"/>
      <c r="AJ21" s="1"/>
      <c r="AK21" s="116" t="s">
        <v>18</v>
      </c>
      <c r="AL21" s="1">
        <v>0.23749999999999996</v>
      </c>
      <c r="AM21" s="1" t="s">
        <v>18</v>
      </c>
      <c r="AN21" s="1">
        <v>0.27916666666666662</v>
      </c>
      <c r="AO21" s="1">
        <v>0.3034722222222222</v>
      </c>
      <c r="AP21" s="1">
        <v>0.32777777777777778</v>
      </c>
      <c r="AQ21" s="1">
        <v>0.36944444444444441</v>
      </c>
      <c r="AR21" s="1">
        <v>0.41111111111111109</v>
      </c>
      <c r="AS21" s="1">
        <v>0.45277777777777811</v>
      </c>
      <c r="AT21" s="1">
        <v>0.49444444444444408</v>
      </c>
      <c r="AU21" s="1">
        <v>0.53611111111111109</v>
      </c>
      <c r="AV21" s="1">
        <v>0.5708333333333333</v>
      </c>
      <c r="AW21" s="1"/>
      <c r="AX21" s="1">
        <v>0.61944444444444446</v>
      </c>
      <c r="AY21" s="1" t="s">
        <v>18</v>
      </c>
      <c r="AZ21" s="1">
        <v>0.66111111111111109</v>
      </c>
      <c r="BA21" s="116" t="s">
        <v>18</v>
      </c>
      <c r="BB21" s="1">
        <v>0.73055555555555562</v>
      </c>
      <c r="BC21" s="1"/>
      <c r="BD21" s="1">
        <v>0.77222222222222225</v>
      </c>
      <c r="BE21" s="1">
        <v>0.81388888888888888</v>
      </c>
      <c r="BF21" s="1" t="s">
        <v>18</v>
      </c>
      <c r="BG21" s="116" t="s">
        <v>18</v>
      </c>
      <c r="BH21" s="1">
        <v>0.90416666666666656</v>
      </c>
      <c r="BI21" s="1"/>
      <c r="BJ21" s="116" t="s">
        <v>18</v>
      </c>
    </row>
    <row r="22" spans="2:62">
      <c r="B22" s="8" t="s">
        <v>136</v>
      </c>
      <c r="C22" s="13">
        <v>0.20347222222222222</v>
      </c>
      <c r="D22" s="13" t="s">
        <v>18</v>
      </c>
      <c r="E22" s="13">
        <v>0.23958333333333326</v>
      </c>
      <c r="F22" s="13" t="s">
        <v>18</v>
      </c>
      <c r="G22" s="13">
        <v>0.27986111111111106</v>
      </c>
      <c r="H22" s="13">
        <v>0.30416666666666664</v>
      </c>
      <c r="I22" s="13">
        <v>0.31666666666666665</v>
      </c>
      <c r="J22" s="115" t="s">
        <v>18</v>
      </c>
      <c r="K22" s="13">
        <v>0.37013888888888891</v>
      </c>
      <c r="L22" s="13">
        <v>0.41180555555555587</v>
      </c>
      <c r="M22" s="13">
        <v>0.45347222222222255</v>
      </c>
      <c r="N22" s="13">
        <v>0.49513888888888852</v>
      </c>
      <c r="O22" s="13" t="s">
        <v>18</v>
      </c>
      <c r="P22" s="13">
        <v>0.57152777777777775</v>
      </c>
      <c r="Q22" s="13"/>
      <c r="R22" s="13">
        <v>0.6201388888888888</v>
      </c>
      <c r="S22" s="13">
        <v>0.66180555555555531</v>
      </c>
      <c r="T22" s="13" t="s">
        <v>18</v>
      </c>
      <c r="U22" s="115" t="s">
        <v>18</v>
      </c>
      <c r="V22" s="13"/>
      <c r="W22" s="13"/>
      <c r="X22" s="13">
        <v>0.70138888888888895</v>
      </c>
      <c r="Y22" s="13">
        <v>0.70347222222222228</v>
      </c>
      <c r="Z22" s="115" t="s">
        <v>18</v>
      </c>
      <c r="AA22" s="13">
        <v>0.73125000000000007</v>
      </c>
      <c r="AB22" s="13"/>
      <c r="AC22" s="13"/>
      <c r="AD22" s="13">
        <v>0.7729166666666667</v>
      </c>
      <c r="AE22" s="13">
        <v>0.81458333333333333</v>
      </c>
      <c r="AF22" s="13">
        <v>0.85625000000000007</v>
      </c>
      <c r="AG22" s="115" t="s">
        <v>18</v>
      </c>
      <c r="AH22" s="13">
        <v>0.90486111111111101</v>
      </c>
      <c r="AI22" s="13"/>
      <c r="AJ22" s="13"/>
      <c r="AK22" s="115" t="s">
        <v>18</v>
      </c>
      <c r="AL22" s="2">
        <v>0.2381944444444444</v>
      </c>
      <c r="AM22" s="2" t="s">
        <v>18</v>
      </c>
      <c r="AN22" s="2">
        <v>0.27986111111111106</v>
      </c>
      <c r="AO22" s="3">
        <v>0.30416666666666664</v>
      </c>
      <c r="AP22" s="2">
        <v>0.32847222222222222</v>
      </c>
      <c r="AQ22" s="2">
        <v>0.37013888888888885</v>
      </c>
      <c r="AR22" s="2">
        <v>0.41180555555555554</v>
      </c>
      <c r="AS22" s="2">
        <v>0.45347222222222255</v>
      </c>
      <c r="AT22" s="2">
        <v>0.49513888888888852</v>
      </c>
      <c r="AU22" s="2">
        <v>0.53680555555555554</v>
      </c>
      <c r="AV22" s="2">
        <v>0.57152777777777775</v>
      </c>
      <c r="AW22" s="2"/>
      <c r="AX22" s="3">
        <v>0.62013888888888891</v>
      </c>
      <c r="AY22" s="29" t="s">
        <v>18</v>
      </c>
      <c r="AZ22" s="2">
        <v>0.66180555555555554</v>
      </c>
      <c r="BA22" s="115" t="s">
        <v>18</v>
      </c>
      <c r="BB22" s="2">
        <v>0.73125000000000007</v>
      </c>
      <c r="BC22" s="2"/>
      <c r="BD22" s="2">
        <v>0.7729166666666667</v>
      </c>
      <c r="BE22" s="2">
        <v>0.81458333333333333</v>
      </c>
      <c r="BF22" s="2" t="s">
        <v>18</v>
      </c>
      <c r="BG22" s="115" t="s">
        <v>18</v>
      </c>
      <c r="BH22" s="2">
        <v>0.90486111111111101</v>
      </c>
      <c r="BI22" s="2"/>
      <c r="BJ22" s="115" t="s">
        <v>18</v>
      </c>
    </row>
    <row r="23" spans="2:62">
      <c r="B23" s="7" t="s">
        <v>137</v>
      </c>
      <c r="C23" s="1" t="s">
        <v>18</v>
      </c>
      <c r="D23" s="1" t="s">
        <v>18</v>
      </c>
      <c r="E23" s="1">
        <v>0.2402777777777777</v>
      </c>
      <c r="F23" s="1" t="s">
        <v>18</v>
      </c>
      <c r="G23" s="1" t="s">
        <v>18</v>
      </c>
      <c r="H23" s="1">
        <v>0.30486111111111108</v>
      </c>
      <c r="I23" s="1">
        <v>0.31736111111111109</v>
      </c>
      <c r="J23" s="116" t="s">
        <v>18</v>
      </c>
      <c r="K23" s="1">
        <v>0.37083333333333335</v>
      </c>
      <c r="L23" s="1">
        <v>0.41250000000000031</v>
      </c>
      <c r="M23" s="1">
        <v>0.454166666666667</v>
      </c>
      <c r="N23" s="1">
        <v>0.49583333333333296</v>
      </c>
      <c r="O23" s="1">
        <v>0.52430555555555558</v>
      </c>
      <c r="P23" s="1">
        <v>0.57222222222222219</v>
      </c>
      <c r="Q23" s="1"/>
      <c r="R23" s="1">
        <v>0.62083333333333324</v>
      </c>
      <c r="S23" s="1">
        <v>0.66249999999999976</v>
      </c>
      <c r="T23" s="1" t="s">
        <v>18</v>
      </c>
      <c r="U23" s="116" t="s">
        <v>18</v>
      </c>
      <c r="V23" s="1"/>
      <c r="W23" s="1"/>
      <c r="X23" s="1">
        <v>0.70208333333333339</v>
      </c>
      <c r="Y23" s="1">
        <v>0.70416666666666672</v>
      </c>
      <c r="Z23" s="116" t="s">
        <v>18</v>
      </c>
      <c r="AA23" s="1">
        <v>0.73194444444444451</v>
      </c>
      <c r="AB23" s="1"/>
      <c r="AC23" s="1"/>
      <c r="AD23" s="1">
        <v>0.77361111111111114</v>
      </c>
      <c r="AE23" s="1">
        <v>0.81527777777777777</v>
      </c>
      <c r="AF23" s="1">
        <v>0.85694444444444451</v>
      </c>
      <c r="AG23" s="116" t="s">
        <v>18</v>
      </c>
      <c r="AH23" s="1" t="s">
        <v>18</v>
      </c>
      <c r="AI23" s="1"/>
      <c r="AJ23" s="1"/>
      <c r="AK23" s="116" t="s">
        <v>18</v>
      </c>
      <c r="AL23" s="1">
        <v>0.23888888888888887</v>
      </c>
      <c r="AM23" s="1" t="s">
        <v>18</v>
      </c>
      <c r="AN23" s="1" t="s">
        <v>18</v>
      </c>
      <c r="AO23" s="1">
        <v>0.30486111111111108</v>
      </c>
      <c r="AP23" s="1">
        <v>0.32916666666666666</v>
      </c>
      <c r="AQ23" s="1">
        <v>0.37083333333333329</v>
      </c>
      <c r="AR23" s="1">
        <v>0.41249999999999998</v>
      </c>
      <c r="AS23" s="1">
        <v>0.454166666666667</v>
      </c>
      <c r="AT23" s="1">
        <v>0.49583333333333296</v>
      </c>
      <c r="AU23" s="1">
        <v>0.53749999999999998</v>
      </c>
      <c r="AV23" s="1">
        <v>0.57222222222222219</v>
      </c>
      <c r="AW23" s="1"/>
      <c r="AX23" s="1">
        <v>0.62083333333333335</v>
      </c>
      <c r="AY23" s="1" t="s">
        <v>18</v>
      </c>
      <c r="AZ23" s="1">
        <v>0.66249999999999998</v>
      </c>
      <c r="BA23" s="116" t="s">
        <v>18</v>
      </c>
      <c r="BB23" s="1">
        <v>0.73194444444444451</v>
      </c>
      <c r="BC23" s="1"/>
      <c r="BD23" s="1">
        <v>0.77361111111111114</v>
      </c>
      <c r="BE23" s="1">
        <v>0.81527777777777777</v>
      </c>
      <c r="BF23" s="1" t="s">
        <v>18</v>
      </c>
      <c r="BG23" s="116" t="s">
        <v>18</v>
      </c>
      <c r="BH23" s="1" t="s">
        <v>18</v>
      </c>
      <c r="BI23" s="1"/>
      <c r="BJ23" s="116" t="s">
        <v>18</v>
      </c>
    </row>
    <row r="24" spans="2:62">
      <c r="B24" s="8" t="s">
        <v>138</v>
      </c>
      <c r="C24" s="13">
        <v>0.20555555555555555</v>
      </c>
      <c r="D24" s="13" t="s">
        <v>18</v>
      </c>
      <c r="E24" s="13">
        <v>0.24166666666666659</v>
      </c>
      <c r="F24" s="13" t="s">
        <v>18</v>
      </c>
      <c r="G24" s="13">
        <v>0.28194444444444439</v>
      </c>
      <c r="H24" s="13">
        <v>0.30624999999999997</v>
      </c>
      <c r="I24" s="13">
        <v>0.31874999999999998</v>
      </c>
      <c r="J24" s="115" t="s">
        <v>18</v>
      </c>
      <c r="K24" s="13">
        <v>0.37222222222222223</v>
      </c>
      <c r="L24" s="13">
        <v>0.41388888888888919</v>
      </c>
      <c r="M24" s="13">
        <v>0.45555555555555588</v>
      </c>
      <c r="N24" s="13">
        <v>0.49722222222222184</v>
      </c>
      <c r="O24" s="13" t="s">
        <v>18</v>
      </c>
      <c r="P24" s="13">
        <v>0.57361111111111107</v>
      </c>
      <c r="Q24" s="13"/>
      <c r="R24" s="13">
        <v>0.62222222222222212</v>
      </c>
      <c r="S24" s="13">
        <v>0.66388888888888864</v>
      </c>
      <c r="T24" s="13" t="s">
        <v>18</v>
      </c>
      <c r="U24" s="115" t="s">
        <v>18</v>
      </c>
      <c r="V24" s="13"/>
      <c r="W24" s="13"/>
      <c r="X24" s="13">
        <v>0.70347222222222228</v>
      </c>
      <c r="Y24" s="13">
        <v>0.7055555555555556</v>
      </c>
      <c r="Z24" s="115" t="s">
        <v>18</v>
      </c>
      <c r="AA24" s="13">
        <v>0.73333333333333339</v>
      </c>
      <c r="AB24" s="13"/>
      <c r="AC24" s="13"/>
      <c r="AD24" s="13">
        <v>0.77500000000000002</v>
      </c>
      <c r="AE24" s="13">
        <v>0.81666666666666665</v>
      </c>
      <c r="AF24" s="13">
        <v>0.85833333333333339</v>
      </c>
      <c r="AG24" s="115" t="s">
        <v>18</v>
      </c>
      <c r="AH24" s="13">
        <v>0.90694444444444433</v>
      </c>
      <c r="AI24" s="13"/>
      <c r="AJ24" s="13"/>
      <c r="AK24" s="115" t="s">
        <v>18</v>
      </c>
      <c r="AL24" s="2">
        <v>0.24027777777777776</v>
      </c>
      <c r="AM24" s="2" t="s">
        <v>18</v>
      </c>
      <c r="AN24" s="2">
        <v>0.28194444444444439</v>
      </c>
      <c r="AO24" s="3">
        <v>0.30624999999999997</v>
      </c>
      <c r="AP24" s="2">
        <v>0.33055555555555555</v>
      </c>
      <c r="AQ24" s="2">
        <v>0.37222222222222218</v>
      </c>
      <c r="AR24" s="2">
        <v>0.41388888888888886</v>
      </c>
      <c r="AS24" s="2">
        <v>0.45555555555555588</v>
      </c>
      <c r="AT24" s="2">
        <v>0.49722222222222184</v>
      </c>
      <c r="AU24" s="2">
        <v>0.53888888888888886</v>
      </c>
      <c r="AV24" s="2">
        <v>0.57361111111111107</v>
      </c>
      <c r="AW24" s="2"/>
      <c r="AX24" s="3">
        <v>0.62222222222222223</v>
      </c>
      <c r="AY24" s="29" t="s">
        <v>18</v>
      </c>
      <c r="AZ24" s="2">
        <v>0.66388888888888886</v>
      </c>
      <c r="BA24" s="115" t="s">
        <v>18</v>
      </c>
      <c r="BB24" s="2">
        <v>0.73333333333333339</v>
      </c>
      <c r="BC24" s="2"/>
      <c r="BD24" s="2">
        <v>0.77500000000000002</v>
      </c>
      <c r="BE24" s="2">
        <v>0.81666666666666665</v>
      </c>
      <c r="BF24" s="2" t="s">
        <v>18</v>
      </c>
      <c r="BG24" s="115" t="s">
        <v>18</v>
      </c>
      <c r="BH24" s="2">
        <v>0.90694444444444433</v>
      </c>
      <c r="BI24" s="2"/>
      <c r="BJ24" s="115" t="s">
        <v>18</v>
      </c>
    </row>
    <row r="25" spans="2:62">
      <c r="B25" s="7" t="s">
        <v>139</v>
      </c>
      <c r="C25" s="1">
        <v>0.20624999999999999</v>
      </c>
      <c r="D25" s="1">
        <v>0.23124999999999998</v>
      </c>
      <c r="E25" s="1">
        <v>0.24236111111111103</v>
      </c>
      <c r="F25" s="1">
        <v>0.26180555555555557</v>
      </c>
      <c r="G25" s="1">
        <v>0.28263888888888883</v>
      </c>
      <c r="H25" s="1">
        <v>0.30694444444444441</v>
      </c>
      <c r="I25" s="1">
        <v>0.31944444444444442</v>
      </c>
      <c r="J25" s="116">
        <v>0.32500000000000001</v>
      </c>
      <c r="K25" s="1">
        <v>0.37291666666666667</v>
      </c>
      <c r="L25" s="1">
        <v>0.41458333333333364</v>
      </c>
      <c r="M25" s="1">
        <v>0.45625000000000032</v>
      </c>
      <c r="N25" s="1">
        <v>0.49791666666666629</v>
      </c>
      <c r="O25" s="1">
        <v>0.52638888888888891</v>
      </c>
      <c r="P25" s="1">
        <v>0.57430555555555551</v>
      </c>
      <c r="Q25" s="1"/>
      <c r="R25" s="1">
        <v>0.62291666666666656</v>
      </c>
      <c r="S25" s="1">
        <v>0.66458333333333308</v>
      </c>
      <c r="T25" s="1">
        <v>0.68333333333333324</v>
      </c>
      <c r="U25" s="116">
        <v>0.70000000000000007</v>
      </c>
      <c r="V25" s="1"/>
      <c r="W25" s="1"/>
      <c r="X25" s="1">
        <v>0.70416666666666672</v>
      </c>
      <c r="Y25" s="1">
        <v>0.70625000000000004</v>
      </c>
      <c r="Z25" s="116">
        <v>0.72083333333333333</v>
      </c>
      <c r="AA25" s="1">
        <v>0.73402777777777783</v>
      </c>
      <c r="AB25" s="1"/>
      <c r="AC25" s="1"/>
      <c r="AD25" s="1">
        <v>0.77569444444444446</v>
      </c>
      <c r="AE25" s="1">
        <v>0.81736111111111109</v>
      </c>
      <c r="AF25" s="1">
        <v>0.85902777777777783</v>
      </c>
      <c r="AG25" s="116">
        <v>0.8666666666666667</v>
      </c>
      <c r="AH25" s="1">
        <v>0.90763888888888877</v>
      </c>
      <c r="AI25" s="1"/>
      <c r="AJ25" s="1"/>
      <c r="AK25" s="116">
        <v>0.95000000000000007</v>
      </c>
      <c r="AL25" s="1">
        <v>0.2409722222222222</v>
      </c>
      <c r="AM25" s="1">
        <v>0.26527777777777778</v>
      </c>
      <c r="AN25" s="1">
        <v>0.28263888888888883</v>
      </c>
      <c r="AO25" s="1">
        <v>0.30694444444444441</v>
      </c>
      <c r="AP25" s="1">
        <v>0.33124999999999999</v>
      </c>
      <c r="AQ25" s="1">
        <v>0.37291666666666662</v>
      </c>
      <c r="AR25" s="1">
        <v>0.4145833333333333</v>
      </c>
      <c r="AS25" s="1">
        <v>0.45625000000000032</v>
      </c>
      <c r="AT25" s="1">
        <v>0.49791666666666629</v>
      </c>
      <c r="AU25" s="1">
        <v>0.5395833333333333</v>
      </c>
      <c r="AV25" s="1">
        <v>0.57430555555555551</v>
      </c>
      <c r="AW25" s="1"/>
      <c r="AX25" s="1">
        <v>0.62291666666666667</v>
      </c>
      <c r="AY25" s="1">
        <v>0.61597222222222225</v>
      </c>
      <c r="AZ25" s="1">
        <v>0.6645833333333333</v>
      </c>
      <c r="BA25" s="116">
        <v>0.70000000000000007</v>
      </c>
      <c r="BB25" s="1">
        <v>0.73402777777777783</v>
      </c>
      <c r="BC25" s="1"/>
      <c r="BD25" s="1">
        <v>0.77569444444444446</v>
      </c>
      <c r="BE25" s="1">
        <v>0.81736111111111109</v>
      </c>
      <c r="BF25" s="1">
        <v>0.84513888888888899</v>
      </c>
      <c r="BG25" s="116">
        <v>0.8666666666666667</v>
      </c>
      <c r="BH25" s="1">
        <v>0.90763888888888877</v>
      </c>
      <c r="BI25" s="1"/>
      <c r="BJ25" s="116">
        <v>0.95000000000000007</v>
      </c>
    </row>
    <row r="26" spans="2:62">
      <c r="B26" s="5" t="s">
        <v>140</v>
      </c>
      <c r="C26" s="13" t="s">
        <v>18</v>
      </c>
      <c r="D26" s="13">
        <v>0.23194444444444443</v>
      </c>
      <c r="E26" s="13" t="s">
        <v>18</v>
      </c>
      <c r="F26" s="13">
        <v>0.26250000000000001</v>
      </c>
      <c r="G26" s="13" t="s">
        <v>18</v>
      </c>
      <c r="H26" s="13" t="s">
        <v>18</v>
      </c>
      <c r="I26" s="13" t="s">
        <v>18</v>
      </c>
      <c r="J26" s="115">
        <v>0.32569444444444445</v>
      </c>
      <c r="K26" s="13" t="s">
        <v>18</v>
      </c>
      <c r="L26" s="13">
        <v>0.41666666666666702</v>
      </c>
      <c r="M26" s="13">
        <v>0.4583333333333337</v>
      </c>
      <c r="N26" s="13">
        <v>0.49999999999999967</v>
      </c>
      <c r="O26" s="13" t="s">
        <v>18</v>
      </c>
      <c r="P26" s="13" t="s">
        <v>18</v>
      </c>
      <c r="Q26" s="13">
        <v>0.58680555555555558</v>
      </c>
      <c r="R26" s="13">
        <v>0.625</v>
      </c>
      <c r="S26" s="13">
        <v>0.66666666666666652</v>
      </c>
      <c r="T26" s="13">
        <v>0.68402777777777779</v>
      </c>
      <c r="U26" s="115">
        <v>0.7006944444444444</v>
      </c>
      <c r="V26" s="13"/>
      <c r="W26" s="13"/>
      <c r="X26" s="13">
        <v>0.70625000000000016</v>
      </c>
      <c r="Y26" s="13">
        <v>0.70833333333333348</v>
      </c>
      <c r="Z26" s="115">
        <v>0.72152777777777777</v>
      </c>
      <c r="AA26" s="13">
        <v>0.73611111111111116</v>
      </c>
      <c r="AB26" s="13">
        <v>0.75</v>
      </c>
      <c r="AC26" s="13"/>
      <c r="AD26" s="13">
        <v>0.77777777777777779</v>
      </c>
      <c r="AE26" s="13">
        <v>0.81944444444444442</v>
      </c>
      <c r="AF26" s="13">
        <v>0.86111111111111116</v>
      </c>
      <c r="AG26" s="115">
        <v>0.86736111111111114</v>
      </c>
      <c r="AH26" s="13" t="s">
        <v>18</v>
      </c>
      <c r="AI26" s="13">
        <v>0.91319444444444453</v>
      </c>
      <c r="AJ26" s="13"/>
      <c r="AK26" s="115">
        <v>0.9506944444444444</v>
      </c>
      <c r="AL26" s="2" t="s">
        <v>18</v>
      </c>
      <c r="AM26" s="2">
        <v>0.26597222222222222</v>
      </c>
      <c r="AN26" s="2" t="s">
        <v>18</v>
      </c>
      <c r="AO26" s="3" t="s">
        <v>18</v>
      </c>
      <c r="AP26" s="2" t="s">
        <v>18</v>
      </c>
      <c r="AQ26" s="2" t="s">
        <v>18</v>
      </c>
      <c r="AR26" s="2">
        <v>0.41666666666666669</v>
      </c>
      <c r="AS26" s="2">
        <v>0.4583333333333337</v>
      </c>
      <c r="AT26" s="2">
        <v>0.49999999999999967</v>
      </c>
      <c r="AU26" s="2">
        <v>0.54166666666666663</v>
      </c>
      <c r="AV26" s="2" t="s">
        <v>18</v>
      </c>
      <c r="AW26" s="2">
        <v>0.58680555555555558</v>
      </c>
      <c r="AX26" s="3">
        <v>0.625</v>
      </c>
      <c r="AY26" s="29">
        <v>0.6166666666666667</v>
      </c>
      <c r="AZ26" s="2">
        <v>0.66666666666666663</v>
      </c>
      <c r="BA26" s="115">
        <v>0.7006944444444444</v>
      </c>
      <c r="BB26" s="2">
        <v>0.73611111111111116</v>
      </c>
      <c r="BC26" s="2">
        <v>0.75</v>
      </c>
      <c r="BD26" s="2">
        <v>0.77777777777777779</v>
      </c>
      <c r="BE26" s="2">
        <v>0.81944444444444442</v>
      </c>
      <c r="BF26" s="2">
        <v>0.84583333333333333</v>
      </c>
      <c r="BG26" s="115">
        <v>0.86736111111111114</v>
      </c>
      <c r="BH26" s="2" t="s">
        <v>18</v>
      </c>
      <c r="BI26" s="2">
        <v>0.91319444444444453</v>
      </c>
      <c r="BJ26" s="115">
        <v>0.9506944444444444</v>
      </c>
    </row>
    <row r="27" spans="2:62">
      <c r="B27" s="30" t="s">
        <v>141</v>
      </c>
      <c r="C27" s="1">
        <v>0.20833333333333334</v>
      </c>
      <c r="D27" s="1"/>
      <c r="E27" s="1">
        <v>0.24444444444444444</v>
      </c>
      <c r="F27" s="1"/>
      <c r="G27" s="1">
        <v>0.28472222222222221</v>
      </c>
      <c r="H27" s="1">
        <v>0.30902777777777779</v>
      </c>
      <c r="I27" s="1">
        <v>0.32152777777777775</v>
      </c>
      <c r="J27" s="116"/>
      <c r="K27" s="1">
        <v>0.375</v>
      </c>
      <c r="L27" s="1">
        <v>0.41875000000000034</v>
      </c>
      <c r="M27" s="1">
        <v>0.46041666666666703</v>
      </c>
      <c r="N27" s="1">
        <v>0.50208333333333299</v>
      </c>
      <c r="O27" s="1">
        <v>0.52708333333333335</v>
      </c>
      <c r="P27" s="1">
        <v>0.57638888888888884</v>
      </c>
      <c r="Q27" s="1">
        <v>0.58888888888888891</v>
      </c>
      <c r="R27" s="1">
        <v>0.62708333333333333</v>
      </c>
      <c r="S27" s="1">
        <v>0.66874999999999984</v>
      </c>
      <c r="T27" s="1"/>
      <c r="U27" s="116"/>
      <c r="V27" s="1"/>
      <c r="W27" s="1"/>
      <c r="X27" s="1">
        <v>0.70833333333333348</v>
      </c>
      <c r="Y27" s="1">
        <v>0.71041666666666681</v>
      </c>
      <c r="Z27" s="116"/>
      <c r="AA27" s="1">
        <v>0.73819444444444449</v>
      </c>
      <c r="AB27" s="1">
        <v>0.75208333333333333</v>
      </c>
      <c r="AC27" s="1"/>
      <c r="AD27" s="1">
        <v>0.77986111111111112</v>
      </c>
      <c r="AE27" s="1">
        <v>0.82152777777777775</v>
      </c>
      <c r="AF27" s="1">
        <v>0.86319444444444449</v>
      </c>
      <c r="AG27" s="116"/>
      <c r="AH27" s="1">
        <v>0.9097222222222221</v>
      </c>
      <c r="AI27" s="1">
        <v>0.91527777777777775</v>
      </c>
      <c r="AJ27" s="1"/>
      <c r="AK27" s="116"/>
      <c r="AL27" s="1">
        <v>0.24305555555555552</v>
      </c>
      <c r="AM27" s="1"/>
      <c r="AN27" s="1">
        <v>0.28472222222222221</v>
      </c>
      <c r="AO27" s="1">
        <v>0.30902777777777779</v>
      </c>
      <c r="AP27" s="1">
        <v>0.33333333333333337</v>
      </c>
      <c r="AQ27" s="1">
        <v>0.375</v>
      </c>
      <c r="AR27" s="1">
        <v>0.41875000000000001</v>
      </c>
      <c r="AS27" s="1">
        <v>0.46041666666666703</v>
      </c>
      <c r="AT27" s="1">
        <v>0.50208333333333299</v>
      </c>
      <c r="AU27" s="1">
        <v>0.54374999999999996</v>
      </c>
      <c r="AV27" s="1">
        <v>0.57638888888888884</v>
      </c>
      <c r="AW27" s="1">
        <v>0.58888888888888891</v>
      </c>
      <c r="AX27" s="1">
        <v>0.62708333333333333</v>
      </c>
      <c r="AY27" s="1"/>
      <c r="AZ27" s="1">
        <v>0.66874999999999996</v>
      </c>
      <c r="BA27" s="116"/>
      <c r="BB27" s="1">
        <v>0.73819444444444449</v>
      </c>
      <c r="BC27" s="1">
        <v>0.75208333333333333</v>
      </c>
      <c r="BD27" s="1">
        <v>0.77986111111111112</v>
      </c>
      <c r="BE27" s="1">
        <v>0.82152777777777775</v>
      </c>
      <c r="BF27" s="1"/>
      <c r="BG27" s="116"/>
      <c r="BH27" s="1">
        <v>0.9097222222222221</v>
      </c>
      <c r="BI27" s="1">
        <v>0.91527777777777775</v>
      </c>
      <c r="BJ27" s="116"/>
    </row>
    <row r="28" spans="2:62">
      <c r="B28" s="5" t="s">
        <v>140</v>
      </c>
      <c r="C28" s="13"/>
      <c r="D28" s="13"/>
      <c r="E28" s="13"/>
      <c r="F28" s="13"/>
      <c r="G28" s="13"/>
      <c r="H28" s="13"/>
      <c r="I28" s="13"/>
      <c r="J28" s="115"/>
      <c r="K28" s="13"/>
      <c r="L28" s="13"/>
      <c r="M28" s="13"/>
      <c r="N28" s="13"/>
      <c r="O28" s="13">
        <v>0.52916666666666667</v>
      </c>
      <c r="P28" s="13"/>
      <c r="Q28" s="13"/>
      <c r="R28" s="13"/>
      <c r="S28" s="13"/>
      <c r="T28" s="13"/>
      <c r="U28" s="115"/>
      <c r="V28" s="13"/>
      <c r="W28" s="13"/>
      <c r="X28" s="13"/>
      <c r="Y28" s="13"/>
      <c r="Z28" s="115"/>
      <c r="AA28" s="13"/>
      <c r="AB28" s="13"/>
      <c r="AC28" s="13"/>
      <c r="AD28" s="13"/>
      <c r="AE28" s="13"/>
      <c r="AF28" s="13"/>
      <c r="AG28" s="115"/>
      <c r="AH28" s="13"/>
      <c r="AI28" s="13"/>
      <c r="AJ28" s="13"/>
      <c r="AK28" s="115"/>
      <c r="AL28" s="2"/>
      <c r="AM28" s="2"/>
      <c r="AN28" s="2"/>
      <c r="AO28" s="3"/>
      <c r="AP28" s="2"/>
      <c r="AQ28" s="2"/>
      <c r="AR28" s="2"/>
      <c r="AS28" s="2"/>
      <c r="AT28" s="2"/>
      <c r="AU28" s="2"/>
      <c r="AV28" s="2"/>
      <c r="AW28" s="2"/>
      <c r="AX28" s="3"/>
      <c r="AY28" s="29"/>
      <c r="AZ28" s="2"/>
      <c r="BA28" s="115"/>
      <c r="BB28" s="2"/>
      <c r="BC28" s="2"/>
      <c r="BD28" s="2"/>
      <c r="BE28" s="2"/>
      <c r="BF28" s="2"/>
      <c r="BG28" s="115"/>
      <c r="BH28" s="2"/>
      <c r="BI28" s="2"/>
      <c r="BJ28" s="2"/>
    </row>
    <row r="30" spans="2:62">
      <c r="D30" t="s">
        <v>303</v>
      </c>
      <c r="U30" t="s">
        <v>304</v>
      </c>
      <c r="AG30" t="s">
        <v>305</v>
      </c>
      <c r="AK30" t="s">
        <v>306</v>
      </c>
      <c r="BA30" t="s">
        <v>304</v>
      </c>
      <c r="BG30" t="s">
        <v>305</v>
      </c>
      <c r="BJ30" t="s">
        <v>306</v>
      </c>
    </row>
    <row r="31" spans="2:62">
      <c r="W31" s="256" t="s">
        <v>365</v>
      </c>
    </row>
    <row r="32" spans="2:62">
      <c r="G32" s="108"/>
      <c r="H32" s="108"/>
      <c r="I32" s="108"/>
      <c r="J32" s="108"/>
      <c r="K32" s="108"/>
      <c r="L32" s="108"/>
    </row>
    <row r="34" spans="2:45">
      <c r="AL34" s="43" t="s">
        <v>65</v>
      </c>
      <c r="AM34" s="43"/>
    </row>
    <row r="35" spans="2:45">
      <c r="C35" s="43" t="s">
        <v>65</v>
      </c>
      <c r="D35" s="43"/>
      <c r="E35" s="43"/>
      <c r="AL35" s="47" t="s">
        <v>67</v>
      </c>
      <c r="AM35" s="48"/>
      <c r="AN35" s="46" t="s">
        <v>68</v>
      </c>
    </row>
    <row r="36" spans="2:45">
      <c r="C36" s="44" t="s">
        <v>142</v>
      </c>
      <c r="D36" s="45"/>
      <c r="E36" s="45"/>
      <c r="F36" s="46"/>
      <c r="G36" s="46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</row>
    <row r="37" spans="2:45">
      <c r="B37" s="316" t="s">
        <v>127</v>
      </c>
      <c r="C37" s="49"/>
      <c r="D37" s="49"/>
      <c r="E37" s="49"/>
      <c r="F37" s="49"/>
      <c r="G37" s="49"/>
      <c r="H37" s="49"/>
      <c r="I37" s="49"/>
      <c r="J37" s="49"/>
      <c r="K37" s="4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 t="s">
        <v>143</v>
      </c>
      <c r="AM37" s="39"/>
    </row>
    <row r="38" spans="2:45">
      <c r="B38" s="316"/>
      <c r="C38" s="39" t="s">
        <v>143</v>
      </c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 t="s">
        <v>144</v>
      </c>
      <c r="AM38" s="39"/>
    </row>
    <row r="39" spans="2:45">
      <c r="C39" s="39" t="s">
        <v>144</v>
      </c>
      <c r="D39" s="39"/>
      <c r="E39" s="39"/>
      <c r="F39" s="39"/>
      <c r="G39" s="39"/>
      <c r="H39" s="39"/>
      <c r="I39" s="39"/>
      <c r="J39" s="39"/>
      <c r="K39" s="39"/>
    </row>
  </sheetData>
  <mergeCells count="1">
    <mergeCell ref="B37:B38"/>
  </mergeCells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9DF21-526F-4429-8231-54F9C3FF333D}">
  <sheetPr codeName="Munka9">
    <tabColor rgb="FFFFFF00"/>
  </sheetPr>
  <dimension ref="A1:BB35"/>
  <sheetViews>
    <sheetView showGridLines="0" topLeftCell="A5" zoomScale="85" zoomScaleNormal="85" workbookViewId="0">
      <selection activeCell="B25" sqref="B25"/>
    </sheetView>
  </sheetViews>
  <sheetFormatPr defaultRowHeight="15"/>
  <cols>
    <col min="1" max="1" width="9.5703125" bestFit="1" customWidth="1"/>
    <col min="2" max="2" width="38.85546875" bestFit="1" customWidth="1"/>
    <col min="3" max="54" width="6.7109375" customWidth="1"/>
  </cols>
  <sheetData>
    <row r="1" spans="1:54" ht="24">
      <c r="A1" s="12" t="s">
        <v>127</v>
      </c>
      <c r="B1" s="11" t="s">
        <v>145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54" ht="17.25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9" t="s">
        <v>3</v>
      </c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9" t="s">
        <v>4</v>
      </c>
      <c r="AE2" s="20"/>
      <c r="AF2" s="20"/>
      <c r="AG2" s="20"/>
      <c r="AH2" s="10"/>
      <c r="AI2" s="10"/>
      <c r="AJ2" s="10"/>
      <c r="AK2" s="10"/>
      <c r="AL2" s="10"/>
      <c r="AM2" s="10"/>
      <c r="AN2" s="10"/>
      <c r="AO2" s="10"/>
      <c r="AP2" s="10"/>
      <c r="AQ2" s="9" t="s">
        <v>4</v>
      </c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</row>
    <row r="3" spans="1:54">
      <c r="B3" s="21"/>
      <c r="C3" s="41">
        <v>13</v>
      </c>
      <c r="D3" s="42">
        <v>3</v>
      </c>
      <c r="E3" s="41">
        <v>13</v>
      </c>
      <c r="F3" s="42">
        <v>3</v>
      </c>
      <c r="G3" s="42">
        <v>3</v>
      </c>
      <c r="H3" s="42">
        <v>3</v>
      </c>
      <c r="I3" s="126">
        <v>7398</v>
      </c>
      <c r="J3" s="42">
        <v>3</v>
      </c>
      <c r="K3" s="42">
        <v>3</v>
      </c>
      <c r="L3" s="42">
        <v>3</v>
      </c>
      <c r="M3" s="42">
        <v>3</v>
      </c>
      <c r="N3" s="42">
        <v>3</v>
      </c>
      <c r="O3" s="41">
        <v>13</v>
      </c>
      <c r="P3" s="41">
        <v>13</v>
      </c>
      <c r="Q3" s="41">
        <v>13</v>
      </c>
      <c r="R3" s="141">
        <v>13</v>
      </c>
      <c r="S3" s="14">
        <v>6205</v>
      </c>
      <c r="T3" s="42">
        <v>3</v>
      </c>
      <c r="U3" s="42">
        <v>3</v>
      </c>
      <c r="V3" s="41">
        <v>13</v>
      </c>
      <c r="W3" s="42">
        <v>3</v>
      </c>
      <c r="X3" s="42">
        <v>3</v>
      </c>
      <c r="Y3" s="42">
        <v>3</v>
      </c>
      <c r="Z3" s="126">
        <v>7398</v>
      </c>
      <c r="AA3" s="42">
        <v>3</v>
      </c>
      <c r="AB3" s="41">
        <v>13</v>
      </c>
      <c r="AC3" s="42">
        <v>3</v>
      </c>
      <c r="AD3" s="126">
        <v>7398</v>
      </c>
      <c r="AE3" s="42">
        <v>3</v>
      </c>
      <c r="AF3" s="42">
        <v>3</v>
      </c>
      <c r="AG3" s="42">
        <v>3</v>
      </c>
      <c r="AH3" s="42">
        <v>3</v>
      </c>
      <c r="AI3" s="42">
        <v>3</v>
      </c>
      <c r="AJ3" s="42">
        <v>3</v>
      </c>
      <c r="AK3" s="42">
        <v>3</v>
      </c>
      <c r="AL3" s="42">
        <v>3</v>
      </c>
      <c r="AM3" s="42">
        <v>3</v>
      </c>
      <c r="AN3" s="42">
        <v>3</v>
      </c>
      <c r="AO3" s="42">
        <v>3</v>
      </c>
      <c r="AP3" s="42">
        <v>3</v>
      </c>
      <c r="AQ3" s="14">
        <v>6205</v>
      </c>
      <c r="AR3" s="42">
        <v>3</v>
      </c>
      <c r="AS3" s="42">
        <v>3</v>
      </c>
      <c r="AT3" s="42">
        <v>3</v>
      </c>
      <c r="AU3" s="42">
        <v>3</v>
      </c>
      <c r="AV3" s="42">
        <v>3</v>
      </c>
      <c r="AW3" s="126">
        <v>7398</v>
      </c>
      <c r="AX3" s="42">
        <v>3</v>
      </c>
      <c r="AY3" s="42">
        <v>3</v>
      </c>
    </row>
    <row r="4" spans="1:54">
      <c r="B4" s="25"/>
      <c r="C4" s="15"/>
      <c r="D4" s="15"/>
      <c r="E4" s="15"/>
      <c r="F4" s="15"/>
      <c r="G4" s="15"/>
      <c r="H4" s="15"/>
      <c r="I4" s="127"/>
      <c r="J4" s="15"/>
      <c r="K4" s="15"/>
      <c r="L4" s="15"/>
      <c r="M4" s="15"/>
      <c r="N4" s="15"/>
      <c r="O4" s="15"/>
      <c r="P4" s="15"/>
      <c r="Q4" s="15"/>
      <c r="R4" s="15"/>
      <c r="S4" s="26"/>
      <c r="T4" s="15"/>
      <c r="U4" s="15"/>
      <c r="V4" s="15"/>
      <c r="W4" s="15"/>
      <c r="X4" s="15"/>
      <c r="Y4" s="15"/>
      <c r="Z4" s="127"/>
      <c r="AA4" s="15"/>
      <c r="AB4" s="15"/>
      <c r="AC4" s="15"/>
      <c r="AD4" s="127"/>
      <c r="AE4" s="15"/>
      <c r="AF4" s="15"/>
      <c r="AG4" s="15" t="s">
        <v>67</v>
      </c>
      <c r="AH4" s="15"/>
      <c r="AI4" s="15"/>
      <c r="AJ4" s="15"/>
      <c r="AK4" s="15"/>
      <c r="AL4" s="15"/>
      <c r="AM4" s="15"/>
      <c r="AN4" s="15"/>
      <c r="AO4" s="15"/>
      <c r="AP4" s="15" t="s">
        <v>67</v>
      </c>
      <c r="AQ4" s="15"/>
      <c r="AR4" s="15"/>
      <c r="AS4" s="15"/>
      <c r="AT4" s="15"/>
      <c r="AU4" s="15"/>
      <c r="AV4" s="15"/>
      <c r="AW4" s="127"/>
      <c r="AX4" s="15"/>
      <c r="AY4" s="15"/>
    </row>
    <row r="5" spans="1:54">
      <c r="B5" s="5" t="s">
        <v>141</v>
      </c>
      <c r="C5" s="13">
        <v>0.20833333333333331</v>
      </c>
      <c r="D5" s="13">
        <v>0.25694444444444448</v>
      </c>
      <c r="E5" s="13">
        <v>0.28472222222222221</v>
      </c>
      <c r="F5" s="13"/>
      <c r="G5" s="13">
        <v>0.3125</v>
      </c>
      <c r="H5" s="13">
        <v>0.33333333333333331</v>
      </c>
      <c r="I5" s="115"/>
      <c r="J5" s="13">
        <v>0.375</v>
      </c>
      <c r="K5" s="13">
        <v>0.41875000000000001</v>
      </c>
      <c r="L5" s="13">
        <v>0.4604166666666667</v>
      </c>
      <c r="M5" s="13">
        <v>0.50208333333333333</v>
      </c>
      <c r="N5" s="13">
        <v>0.57638888888888895</v>
      </c>
      <c r="O5" s="13">
        <v>0.59027777777777779</v>
      </c>
      <c r="P5" s="13">
        <v>0.63194444444444442</v>
      </c>
      <c r="Q5" s="13">
        <v>0.67361111111111116</v>
      </c>
      <c r="R5" s="13"/>
      <c r="S5" s="13"/>
      <c r="T5" s="13">
        <v>0.71180555555555547</v>
      </c>
      <c r="U5" s="13">
        <v>0.73819444444444438</v>
      </c>
      <c r="V5" s="13">
        <v>0.75347222222222232</v>
      </c>
      <c r="W5" s="13">
        <v>0.78125</v>
      </c>
      <c r="X5" s="13">
        <v>0.82291666666666663</v>
      </c>
      <c r="Y5" s="13">
        <v>0.86458333333333337</v>
      </c>
      <c r="Z5" s="115"/>
      <c r="AA5" s="13">
        <v>0.90972222222222221</v>
      </c>
      <c r="AB5" s="13"/>
      <c r="AC5" s="13">
        <v>0.92361111111111116</v>
      </c>
      <c r="AD5" s="115"/>
      <c r="AE5" s="2">
        <v>0.25694444444444448</v>
      </c>
      <c r="AF5" s="2">
        <v>0.28472222222222221</v>
      </c>
      <c r="AG5" s="3">
        <v>0.3125</v>
      </c>
      <c r="AH5" s="2">
        <v>0.33333333333333331</v>
      </c>
      <c r="AI5" s="2">
        <v>0.375</v>
      </c>
      <c r="AJ5" s="2">
        <v>0.41875000000000001</v>
      </c>
      <c r="AK5" s="2">
        <v>0.4604166666666667</v>
      </c>
      <c r="AL5" s="2">
        <v>0.50208333333333333</v>
      </c>
      <c r="AM5" s="2">
        <v>0.54374999999999996</v>
      </c>
      <c r="AN5" s="2">
        <v>0.57638888888888895</v>
      </c>
      <c r="AO5" s="2">
        <v>0.59027777777777779</v>
      </c>
      <c r="AP5" s="3">
        <v>0.63194444444444442</v>
      </c>
      <c r="AQ5" s="2"/>
      <c r="AR5" s="2">
        <v>0.67361111111111116</v>
      </c>
      <c r="AS5" s="2">
        <v>0.73819444444444438</v>
      </c>
      <c r="AT5" s="2">
        <v>0.75347222222222221</v>
      </c>
      <c r="AU5" s="2">
        <v>0.78125</v>
      </c>
      <c r="AV5" s="2">
        <v>0.82291666666666663</v>
      </c>
      <c r="AW5" s="115"/>
      <c r="AX5" s="2">
        <v>0.90972222222222221</v>
      </c>
      <c r="AY5" s="2">
        <v>0.92361111111111116</v>
      </c>
    </row>
    <row r="6" spans="1:54">
      <c r="B6" s="30" t="s">
        <v>140</v>
      </c>
      <c r="C6" s="1">
        <v>0.21041666666666664</v>
      </c>
      <c r="D6" s="1">
        <v>0.2590277777777778</v>
      </c>
      <c r="E6" s="1">
        <v>0.28680555555555554</v>
      </c>
      <c r="F6" s="1">
        <v>0.30555555555555552</v>
      </c>
      <c r="G6" s="1">
        <v>0.31458333333333333</v>
      </c>
      <c r="H6" s="1">
        <v>0.33541666666666664</v>
      </c>
      <c r="I6" s="116">
        <v>0.34791666666666665</v>
      </c>
      <c r="J6" s="1">
        <v>0.37708333333333333</v>
      </c>
      <c r="K6" s="1" t="s">
        <v>18</v>
      </c>
      <c r="L6" s="1" t="s">
        <v>18</v>
      </c>
      <c r="M6" s="1" t="s">
        <v>18</v>
      </c>
      <c r="N6" s="1">
        <v>0.57847222222222217</v>
      </c>
      <c r="O6" s="1" t="s">
        <v>18</v>
      </c>
      <c r="P6" s="1" t="s">
        <v>18</v>
      </c>
      <c r="Q6" s="1" t="s">
        <v>18</v>
      </c>
      <c r="R6" s="1"/>
      <c r="S6" s="1">
        <v>0.7055555555555556</v>
      </c>
      <c r="T6" s="1" t="s">
        <v>18</v>
      </c>
      <c r="U6" s="1">
        <v>0.7402777777777777</v>
      </c>
      <c r="V6" s="1" t="s">
        <v>18</v>
      </c>
      <c r="W6" s="1" t="s">
        <v>18</v>
      </c>
      <c r="X6" s="1" t="s">
        <v>18</v>
      </c>
      <c r="Y6" s="1" t="s">
        <v>18</v>
      </c>
      <c r="Z6" s="116">
        <v>0.88263888888888886</v>
      </c>
      <c r="AA6" s="1">
        <v>0.91180555555555554</v>
      </c>
      <c r="AB6" s="1"/>
      <c r="AC6" s="1">
        <v>0.92569444444444449</v>
      </c>
      <c r="AD6" s="116">
        <v>0.21597222222222223</v>
      </c>
      <c r="AE6" s="1">
        <v>0.2590277777777778</v>
      </c>
      <c r="AF6" s="1">
        <v>0.28680555555555554</v>
      </c>
      <c r="AG6" s="1">
        <v>0.31458333333333333</v>
      </c>
      <c r="AH6" s="1">
        <v>0.33541666666666664</v>
      </c>
      <c r="AI6" s="1">
        <v>0.37708333333333333</v>
      </c>
      <c r="AJ6" s="1" t="s">
        <v>18</v>
      </c>
      <c r="AK6" s="1" t="s">
        <v>18</v>
      </c>
      <c r="AL6" s="1" t="s">
        <v>18</v>
      </c>
      <c r="AM6" s="1" t="s">
        <v>18</v>
      </c>
      <c r="AN6" s="1">
        <v>0.57847222222222217</v>
      </c>
      <c r="AO6" s="1" t="s">
        <v>18</v>
      </c>
      <c r="AP6" s="1" t="s">
        <v>18</v>
      </c>
      <c r="AQ6" s="1">
        <v>0.65902777777777777</v>
      </c>
      <c r="AR6" s="1" t="s">
        <v>18</v>
      </c>
      <c r="AS6" s="1">
        <v>0.7402777777777777</v>
      </c>
      <c r="AT6" s="1" t="s">
        <v>18</v>
      </c>
      <c r="AU6" s="1" t="s">
        <v>18</v>
      </c>
      <c r="AV6" s="1" t="s">
        <v>18</v>
      </c>
      <c r="AW6" s="116">
        <v>0.88263888888888886</v>
      </c>
      <c r="AX6" s="1">
        <v>0.91180555555555554</v>
      </c>
      <c r="AY6" s="1">
        <v>0.92569444444444449</v>
      </c>
    </row>
    <row r="7" spans="1:54">
      <c r="B7" s="8" t="s">
        <v>141</v>
      </c>
      <c r="C7" s="13" t="s">
        <v>18</v>
      </c>
      <c r="D7" s="13" t="s">
        <v>18</v>
      </c>
      <c r="E7" s="13" t="s">
        <v>18</v>
      </c>
      <c r="F7" s="13" t="s">
        <v>18</v>
      </c>
      <c r="G7" s="13" t="s">
        <v>18</v>
      </c>
      <c r="H7" s="13" t="s">
        <v>18</v>
      </c>
      <c r="I7" s="115" t="s">
        <v>18</v>
      </c>
      <c r="J7" s="13" t="s">
        <v>18</v>
      </c>
      <c r="K7" s="13" t="s">
        <v>18</v>
      </c>
      <c r="L7" s="13" t="s">
        <v>18</v>
      </c>
      <c r="M7" s="13" t="s">
        <v>18</v>
      </c>
      <c r="N7" s="13"/>
      <c r="O7" s="13" t="s">
        <v>18</v>
      </c>
      <c r="P7" s="13" t="s">
        <v>18</v>
      </c>
      <c r="Q7" s="13" t="s">
        <v>18</v>
      </c>
      <c r="R7" s="13"/>
      <c r="S7" s="13" t="s">
        <v>18</v>
      </c>
      <c r="T7" s="13" t="s">
        <v>18</v>
      </c>
      <c r="U7" s="13"/>
      <c r="V7" s="13" t="s">
        <v>18</v>
      </c>
      <c r="W7" s="13" t="s">
        <v>18</v>
      </c>
      <c r="X7" s="13" t="s">
        <v>18</v>
      </c>
      <c r="Y7" s="13" t="s">
        <v>18</v>
      </c>
      <c r="Z7" s="115" t="s">
        <v>18</v>
      </c>
      <c r="AA7" s="13"/>
      <c r="AB7" s="13"/>
      <c r="AC7" s="13" t="s">
        <v>18</v>
      </c>
      <c r="AD7" s="115" t="s">
        <v>18</v>
      </c>
      <c r="AE7" s="2" t="s">
        <v>18</v>
      </c>
      <c r="AF7" s="2" t="s">
        <v>18</v>
      </c>
      <c r="AG7" s="3" t="s">
        <v>18</v>
      </c>
      <c r="AH7" s="2" t="s">
        <v>18</v>
      </c>
      <c r="AI7" s="2" t="s">
        <v>18</v>
      </c>
      <c r="AJ7" s="2" t="s">
        <v>18</v>
      </c>
      <c r="AK7" s="2" t="s">
        <v>18</v>
      </c>
      <c r="AL7" s="2" t="s">
        <v>18</v>
      </c>
      <c r="AM7" s="2" t="s">
        <v>18</v>
      </c>
      <c r="AN7" s="2"/>
      <c r="AO7" s="2" t="s">
        <v>18</v>
      </c>
      <c r="AP7" s="3" t="s">
        <v>18</v>
      </c>
      <c r="AQ7" s="2" t="s">
        <v>18</v>
      </c>
      <c r="AR7" s="2" t="s">
        <v>18</v>
      </c>
      <c r="AS7" s="2"/>
      <c r="AT7" s="2" t="s">
        <v>18</v>
      </c>
      <c r="AU7" s="2" t="s">
        <v>18</v>
      </c>
      <c r="AV7" s="2" t="s">
        <v>18</v>
      </c>
      <c r="AW7" s="115" t="s">
        <v>18</v>
      </c>
      <c r="AX7" s="2"/>
      <c r="AY7" s="2" t="s">
        <v>18</v>
      </c>
    </row>
    <row r="8" spans="1:54">
      <c r="B8" s="7" t="s">
        <v>139</v>
      </c>
      <c r="C8" s="1">
        <v>0.21180555555555552</v>
      </c>
      <c r="D8" s="1">
        <v>0.26041666666666669</v>
      </c>
      <c r="E8" s="1">
        <v>0.28819444444444442</v>
      </c>
      <c r="F8" s="1">
        <v>0.30694444444444441</v>
      </c>
      <c r="G8" s="1">
        <v>0.31597222222222221</v>
      </c>
      <c r="H8" s="1">
        <v>0.33680555555555552</v>
      </c>
      <c r="I8" s="116">
        <v>0.34861111111111115</v>
      </c>
      <c r="J8" s="1">
        <v>0.37847222222222221</v>
      </c>
      <c r="K8" s="1">
        <v>0.41944444444444445</v>
      </c>
      <c r="L8" s="1">
        <v>0.46111111111111114</v>
      </c>
      <c r="M8" s="1">
        <v>0.50277777777777777</v>
      </c>
      <c r="N8" s="1"/>
      <c r="O8" s="1">
        <v>0.59097222222222223</v>
      </c>
      <c r="P8" s="1">
        <v>0.63263888888888886</v>
      </c>
      <c r="Q8" s="1">
        <v>0.6743055555555556</v>
      </c>
      <c r="R8" s="1"/>
      <c r="S8" s="1">
        <v>0.70624999999999993</v>
      </c>
      <c r="T8" s="1">
        <v>0.71249999999999991</v>
      </c>
      <c r="U8" s="1"/>
      <c r="V8" s="1">
        <v>0.75416666666666665</v>
      </c>
      <c r="W8" s="1">
        <v>0.78194444444444444</v>
      </c>
      <c r="X8" s="1">
        <v>0.82361111111111107</v>
      </c>
      <c r="Y8" s="1">
        <v>0.86527777777777781</v>
      </c>
      <c r="Z8" s="116">
        <v>0.8833333333333333</v>
      </c>
      <c r="AA8" s="1"/>
      <c r="AB8" s="1"/>
      <c r="AC8" s="1">
        <v>0.92708333333333337</v>
      </c>
      <c r="AD8" s="116">
        <v>0.21666666666666667</v>
      </c>
      <c r="AE8" s="1">
        <v>0.26041666666666669</v>
      </c>
      <c r="AF8" s="1">
        <v>0.28819444444444442</v>
      </c>
      <c r="AG8" s="1">
        <v>0.31597222222222221</v>
      </c>
      <c r="AH8" s="1">
        <v>0.33680555555555552</v>
      </c>
      <c r="AI8" s="1">
        <v>0.37847222222222221</v>
      </c>
      <c r="AJ8" s="1">
        <v>0.41944444444444445</v>
      </c>
      <c r="AK8" s="1">
        <v>0.46111111111111114</v>
      </c>
      <c r="AL8" s="1">
        <v>0.50277777777777777</v>
      </c>
      <c r="AM8" s="1">
        <v>0.5444444444444444</v>
      </c>
      <c r="AN8" s="1"/>
      <c r="AO8" s="1">
        <v>0.59097222222222223</v>
      </c>
      <c r="AP8" s="1">
        <v>0.63263888888888886</v>
      </c>
      <c r="AQ8" s="1">
        <v>0.65972222222222221</v>
      </c>
      <c r="AR8" s="1">
        <v>0.6743055555555556</v>
      </c>
      <c r="AS8" s="1"/>
      <c r="AT8" s="1">
        <v>0.75416666666666665</v>
      </c>
      <c r="AU8" s="1">
        <v>0.78194444444444444</v>
      </c>
      <c r="AV8" s="1">
        <v>0.82361111111111107</v>
      </c>
      <c r="AW8" s="116">
        <v>0.8833333333333333</v>
      </c>
      <c r="AX8" s="1"/>
      <c r="AY8" s="1">
        <v>0.92708333333333337</v>
      </c>
    </row>
    <row r="9" spans="1:54">
      <c r="B9" s="8" t="s">
        <v>138</v>
      </c>
      <c r="C9" s="13">
        <v>0.21249999999999997</v>
      </c>
      <c r="D9" s="13">
        <v>0.26111111111111113</v>
      </c>
      <c r="E9" s="13">
        <v>0.28888888888888886</v>
      </c>
      <c r="F9" s="13">
        <v>0.30763888888888885</v>
      </c>
      <c r="G9" s="13">
        <v>0.31666666666666665</v>
      </c>
      <c r="H9" s="13">
        <v>0.33749999999999997</v>
      </c>
      <c r="I9" s="115" t="s">
        <v>18</v>
      </c>
      <c r="J9" s="13">
        <v>0.37916666666666665</v>
      </c>
      <c r="K9" s="13">
        <v>0.4201388888888889</v>
      </c>
      <c r="L9" s="13">
        <v>0.46180555555555558</v>
      </c>
      <c r="M9" s="13">
        <v>0.50347222222222221</v>
      </c>
      <c r="N9" s="13"/>
      <c r="O9" s="13">
        <v>0.59166666666666667</v>
      </c>
      <c r="P9" s="13">
        <v>0.6333333333333333</v>
      </c>
      <c r="Q9" s="13">
        <v>0.67500000000000004</v>
      </c>
      <c r="R9" s="13"/>
      <c r="S9" s="13" t="s">
        <v>18</v>
      </c>
      <c r="T9" s="13">
        <v>0.71319444444444435</v>
      </c>
      <c r="U9" s="13"/>
      <c r="V9" s="13">
        <v>0.7548611111111112</v>
      </c>
      <c r="W9" s="13">
        <v>0.78263888888888888</v>
      </c>
      <c r="X9" s="13">
        <v>0.82430555555555551</v>
      </c>
      <c r="Y9" s="13">
        <v>0.86597222222222225</v>
      </c>
      <c r="Z9" s="115" t="s">
        <v>18</v>
      </c>
      <c r="AA9" s="13"/>
      <c r="AB9" s="13"/>
      <c r="AC9" s="13">
        <v>0.92777777777777781</v>
      </c>
      <c r="AD9" s="115" t="s">
        <v>18</v>
      </c>
      <c r="AE9" s="2">
        <v>0.26111111111111113</v>
      </c>
      <c r="AF9" s="2">
        <v>0.28888888888888886</v>
      </c>
      <c r="AG9" s="3">
        <v>0.31666666666666665</v>
      </c>
      <c r="AH9" s="2">
        <v>0.33749999999999997</v>
      </c>
      <c r="AI9" s="2">
        <v>0.37916666666666665</v>
      </c>
      <c r="AJ9" s="2">
        <v>0.4201388888888889</v>
      </c>
      <c r="AK9" s="2">
        <v>0.46180555555555558</v>
      </c>
      <c r="AL9" s="2">
        <v>0.50347222222222221</v>
      </c>
      <c r="AM9" s="2">
        <v>0.54513888888888884</v>
      </c>
      <c r="AN9" s="2"/>
      <c r="AO9" s="2">
        <v>0.59166666666666667</v>
      </c>
      <c r="AP9" s="3">
        <v>0.6333333333333333</v>
      </c>
      <c r="AQ9" s="2" t="s">
        <v>18</v>
      </c>
      <c r="AR9" s="2">
        <v>0.67500000000000004</v>
      </c>
      <c r="AS9" s="2"/>
      <c r="AT9" s="2">
        <v>0.75486111111111109</v>
      </c>
      <c r="AU9" s="2">
        <v>0.78263888888888888</v>
      </c>
      <c r="AV9" s="2">
        <v>0.82430555555555551</v>
      </c>
      <c r="AW9" s="115" t="s">
        <v>18</v>
      </c>
      <c r="AX9" s="2"/>
      <c r="AY9" s="2">
        <v>0.92777777777777781</v>
      </c>
    </row>
    <row r="10" spans="1:54">
      <c r="B10" s="7" t="s">
        <v>137</v>
      </c>
      <c r="C10" s="1">
        <v>0.21319444444444444</v>
      </c>
      <c r="D10" s="1">
        <v>0.26180555555555557</v>
      </c>
      <c r="E10" s="1">
        <v>0.2895833333333333</v>
      </c>
      <c r="F10" s="1">
        <v>0.30833333333333329</v>
      </c>
      <c r="G10" s="1" t="s">
        <v>18</v>
      </c>
      <c r="H10" s="1">
        <v>0.33819444444444441</v>
      </c>
      <c r="I10" s="116" t="s">
        <v>18</v>
      </c>
      <c r="J10" s="1">
        <v>0.37986111111111109</v>
      </c>
      <c r="K10" s="1">
        <v>0.42152777777777778</v>
      </c>
      <c r="L10" s="1">
        <v>0.46319444444444446</v>
      </c>
      <c r="M10" s="1">
        <v>0.50486111111111109</v>
      </c>
      <c r="N10" s="1"/>
      <c r="O10" s="1">
        <v>0.59305555555555556</v>
      </c>
      <c r="P10" s="1">
        <v>0.63472222222222219</v>
      </c>
      <c r="Q10" s="1">
        <v>0.67638888888888893</v>
      </c>
      <c r="R10" s="1"/>
      <c r="S10" s="1" t="s">
        <v>18</v>
      </c>
      <c r="T10" s="1" t="s">
        <v>18</v>
      </c>
      <c r="U10" s="1"/>
      <c r="V10" s="1">
        <v>0.75625000000000009</v>
      </c>
      <c r="W10" s="1" t="s">
        <v>18</v>
      </c>
      <c r="X10" s="1" t="s">
        <v>18</v>
      </c>
      <c r="Y10" s="1" t="s">
        <v>18</v>
      </c>
      <c r="Z10" s="116" t="s">
        <v>18</v>
      </c>
      <c r="AA10" s="1"/>
      <c r="AB10" s="1"/>
      <c r="AC10" s="1" t="s">
        <v>18</v>
      </c>
      <c r="AD10" s="116" t="s">
        <v>18</v>
      </c>
      <c r="AE10" s="1">
        <v>0.26180555555555557</v>
      </c>
      <c r="AF10" s="1">
        <v>0.2895833333333333</v>
      </c>
      <c r="AG10" s="1" t="s">
        <v>18</v>
      </c>
      <c r="AH10" s="1">
        <v>0.33819444444444441</v>
      </c>
      <c r="AI10" s="1">
        <v>0.37986111111111109</v>
      </c>
      <c r="AJ10" s="1">
        <v>0.42152777777777778</v>
      </c>
      <c r="AK10" s="1">
        <v>0.46319444444444446</v>
      </c>
      <c r="AL10" s="1">
        <v>0.50486111111111109</v>
      </c>
      <c r="AM10" s="1">
        <v>0.54652777777777772</v>
      </c>
      <c r="AN10" s="1"/>
      <c r="AO10" s="1">
        <v>0.59305555555555556</v>
      </c>
      <c r="AP10" s="1">
        <v>0.63472222222222219</v>
      </c>
      <c r="AQ10" s="1" t="s">
        <v>18</v>
      </c>
      <c r="AR10" s="1">
        <v>0.67638888888888893</v>
      </c>
      <c r="AS10" s="1"/>
      <c r="AT10" s="1">
        <v>0.75624999999999998</v>
      </c>
      <c r="AU10" s="1" t="s">
        <v>18</v>
      </c>
      <c r="AV10" s="1" t="s">
        <v>18</v>
      </c>
      <c r="AW10" s="116" t="s">
        <v>18</v>
      </c>
      <c r="AX10" s="1"/>
      <c r="AY10" s="1" t="s">
        <v>18</v>
      </c>
    </row>
    <row r="11" spans="1:54">
      <c r="B11" s="8" t="s">
        <v>136</v>
      </c>
      <c r="C11" s="13">
        <v>0.21388888888888888</v>
      </c>
      <c r="D11" s="13">
        <v>0.26250000000000001</v>
      </c>
      <c r="E11" s="13">
        <v>0.29027777777777775</v>
      </c>
      <c r="F11" s="13">
        <v>0.30902777777777773</v>
      </c>
      <c r="G11" s="13">
        <v>0.31805555555555554</v>
      </c>
      <c r="H11" s="13">
        <v>0.33888888888888885</v>
      </c>
      <c r="I11" s="115" t="s">
        <v>18</v>
      </c>
      <c r="J11" s="13">
        <v>0.38055555555555554</v>
      </c>
      <c r="K11" s="13">
        <v>0.42222222222222222</v>
      </c>
      <c r="L11" s="13">
        <v>0.46388888888888891</v>
      </c>
      <c r="M11" s="13">
        <v>0.50555555555555554</v>
      </c>
      <c r="N11" s="13"/>
      <c r="O11" s="13">
        <v>0.59375</v>
      </c>
      <c r="P11" s="13">
        <v>0.63541666666666663</v>
      </c>
      <c r="Q11" s="13">
        <v>0.67708333333333337</v>
      </c>
      <c r="R11" s="13"/>
      <c r="S11" s="13" t="s">
        <v>18</v>
      </c>
      <c r="T11" s="13">
        <v>0.71458333333333324</v>
      </c>
      <c r="U11" s="13"/>
      <c r="V11" s="13">
        <v>0.75694444444444442</v>
      </c>
      <c r="W11" s="13">
        <v>0.78402777777777777</v>
      </c>
      <c r="X11" s="13">
        <v>0.8256944444444444</v>
      </c>
      <c r="Y11" s="13">
        <v>0.86736111111111114</v>
      </c>
      <c r="Z11" s="115" t="s">
        <v>18</v>
      </c>
      <c r="AA11" s="13"/>
      <c r="AB11" s="13"/>
      <c r="AC11" s="13">
        <v>0.9291666666666667</v>
      </c>
      <c r="AD11" s="115" t="s">
        <v>18</v>
      </c>
      <c r="AE11" s="2">
        <v>0.26250000000000001</v>
      </c>
      <c r="AF11" s="2">
        <v>0.29027777777777775</v>
      </c>
      <c r="AG11" s="3">
        <v>0.31805555555555554</v>
      </c>
      <c r="AH11" s="2">
        <v>0.33888888888888885</v>
      </c>
      <c r="AI11" s="2">
        <v>0.38055555555555554</v>
      </c>
      <c r="AJ11" s="2">
        <v>0.42222222222222222</v>
      </c>
      <c r="AK11" s="2">
        <v>0.46388888888888891</v>
      </c>
      <c r="AL11" s="2">
        <v>0.50555555555555554</v>
      </c>
      <c r="AM11" s="2">
        <v>0.54722222222222217</v>
      </c>
      <c r="AN11" s="2"/>
      <c r="AO11" s="2">
        <v>0.59375</v>
      </c>
      <c r="AP11" s="3">
        <v>0.63541666666666663</v>
      </c>
      <c r="AQ11" s="2" t="s">
        <v>18</v>
      </c>
      <c r="AR11" s="2">
        <v>0.67708333333333337</v>
      </c>
      <c r="AS11" s="2"/>
      <c r="AT11" s="2">
        <v>0.75694444444444442</v>
      </c>
      <c r="AU11" s="2">
        <v>0.78402777777777777</v>
      </c>
      <c r="AV11" s="2">
        <v>0.8256944444444444</v>
      </c>
      <c r="AW11" s="115" t="s">
        <v>18</v>
      </c>
      <c r="AX11" s="2"/>
      <c r="AY11" s="2">
        <v>0.9291666666666667</v>
      </c>
    </row>
    <row r="12" spans="1:54">
      <c r="B12" s="7" t="s">
        <v>135</v>
      </c>
      <c r="C12" s="1">
        <v>0.21458333333333332</v>
      </c>
      <c r="D12" s="1">
        <v>0.26319444444444445</v>
      </c>
      <c r="E12" s="1">
        <v>0.29097222222222219</v>
      </c>
      <c r="F12" s="1">
        <v>0.30972222222222218</v>
      </c>
      <c r="G12" s="1">
        <v>0.31874999999999998</v>
      </c>
      <c r="H12" s="1">
        <v>0.33958333333333329</v>
      </c>
      <c r="I12" s="116" t="s">
        <v>18</v>
      </c>
      <c r="J12" s="1">
        <v>0.38124999999999998</v>
      </c>
      <c r="K12" s="1">
        <v>0.42291666666666666</v>
      </c>
      <c r="L12" s="1">
        <v>0.46458333333333335</v>
      </c>
      <c r="M12" s="1">
        <v>0.50624999999999998</v>
      </c>
      <c r="N12" s="1"/>
      <c r="O12" s="1">
        <v>0.59444444444444444</v>
      </c>
      <c r="P12" s="1">
        <v>0.63611111111111107</v>
      </c>
      <c r="Q12" s="1">
        <v>0.67777777777777781</v>
      </c>
      <c r="R12" s="1"/>
      <c r="S12" s="1" t="s">
        <v>18</v>
      </c>
      <c r="T12" s="1">
        <v>0.71527777777777768</v>
      </c>
      <c r="U12" s="1"/>
      <c r="V12" s="1">
        <v>0.75763888888888897</v>
      </c>
      <c r="W12" s="1">
        <v>0.78472222222222221</v>
      </c>
      <c r="X12" s="1">
        <v>0.82638888888888884</v>
      </c>
      <c r="Y12" s="1">
        <v>0.86805555555555558</v>
      </c>
      <c r="Z12" s="116" t="s">
        <v>18</v>
      </c>
      <c r="AA12" s="1"/>
      <c r="AB12" s="1"/>
      <c r="AC12" s="1">
        <v>0.92986111111111114</v>
      </c>
      <c r="AD12" s="116" t="s">
        <v>18</v>
      </c>
      <c r="AE12" s="1">
        <v>0.26319444444444445</v>
      </c>
      <c r="AF12" s="1">
        <v>0.29097222222222219</v>
      </c>
      <c r="AG12" s="1">
        <v>0.31874999999999998</v>
      </c>
      <c r="AH12" s="1">
        <v>0.33958333333333329</v>
      </c>
      <c r="AI12" s="1">
        <v>0.38124999999999998</v>
      </c>
      <c r="AJ12" s="1">
        <v>0.42291666666666666</v>
      </c>
      <c r="AK12" s="1">
        <v>0.46458333333333335</v>
      </c>
      <c r="AL12" s="1">
        <v>0.50624999999999998</v>
      </c>
      <c r="AM12" s="1">
        <v>0.54791666666666661</v>
      </c>
      <c r="AN12" s="1"/>
      <c r="AO12" s="1">
        <v>0.59444444444444444</v>
      </c>
      <c r="AP12" s="1">
        <v>0.63611111111111107</v>
      </c>
      <c r="AQ12" s="1" t="s">
        <v>18</v>
      </c>
      <c r="AR12" s="1">
        <v>0.67777777777777781</v>
      </c>
      <c r="AS12" s="1"/>
      <c r="AT12" s="1">
        <v>0.75763888888888886</v>
      </c>
      <c r="AU12" s="1">
        <v>0.78472222222222221</v>
      </c>
      <c r="AV12" s="1">
        <v>0.82638888888888884</v>
      </c>
      <c r="AW12" s="116" t="s">
        <v>18</v>
      </c>
      <c r="AX12" s="1"/>
      <c r="AY12" s="1">
        <v>0.92986111111111114</v>
      </c>
    </row>
    <row r="13" spans="1:54">
      <c r="B13" s="8" t="s">
        <v>134</v>
      </c>
      <c r="C13" s="13">
        <v>0.21527777777777776</v>
      </c>
      <c r="D13" s="13">
        <v>0.2638888888888889</v>
      </c>
      <c r="E13" s="13">
        <v>0.29166666666666663</v>
      </c>
      <c r="F13" s="13">
        <v>0.31041666666666662</v>
      </c>
      <c r="G13" s="13">
        <v>0.31944444444444442</v>
      </c>
      <c r="H13" s="13">
        <v>0.34027777777777773</v>
      </c>
      <c r="I13" s="115" t="s">
        <v>18</v>
      </c>
      <c r="J13" s="13">
        <v>0.38194444444444442</v>
      </c>
      <c r="K13" s="13">
        <v>0.4236111111111111</v>
      </c>
      <c r="L13" s="13">
        <v>0.46527777777777779</v>
      </c>
      <c r="M13" s="13">
        <v>0.50694444444444442</v>
      </c>
      <c r="N13" s="13"/>
      <c r="O13" s="13">
        <v>0.59513888888888888</v>
      </c>
      <c r="P13" s="13">
        <v>0.63680555555555551</v>
      </c>
      <c r="Q13" s="13">
        <v>0.67847222222222225</v>
      </c>
      <c r="R13" s="13"/>
      <c r="S13" s="13" t="s">
        <v>18</v>
      </c>
      <c r="T13" s="13">
        <v>0.71597222222222212</v>
      </c>
      <c r="U13" s="13"/>
      <c r="V13" s="13">
        <v>0.7583333333333333</v>
      </c>
      <c r="W13" s="13">
        <v>0.78541666666666665</v>
      </c>
      <c r="X13" s="13">
        <v>0.82708333333333328</v>
      </c>
      <c r="Y13" s="13">
        <v>0.86875000000000002</v>
      </c>
      <c r="Z13" s="115" t="s">
        <v>18</v>
      </c>
      <c r="AA13" s="13"/>
      <c r="AB13" s="13"/>
      <c r="AC13" s="13">
        <v>0.93055555555555558</v>
      </c>
      <c r="AD13" s="115" t="s">
        <v>18</v>
      </c>
      <c r="AE13" s="2">
        <v>0.2638888888888889</v>
      </c>
      <c r="AF13" s="2">
        <v>0.29166666666666663</v>
      </c>
      <c r="AG13" s="3">
        <v>0.31944444444444442</v>
      </c>
      <c r="AH13" s="2">
        <v>0.34027777777777773</v>
      </c>
      <c r="AI13" s="2">
        <v>0.38194444444444442</v>
      </c>
      <c r="AJ13" s="2">
        <v>0.4236111111111111</v>
      </c>
      <c r="AK13" s="2">
        <v>0.46527777777777779</v>
      </c>
      <c r="AL13" s="2">
        <v>0.50694444444444442</v>
      </c>
      <c r="AM13" s="2">
        <v>0.54861111111111105</v>
      </c>
      <c r="AN13" s="2"/>
      <c r="AO13" s="2">
        <v>0.59513888888888888</v>
      </c>
      <c r="AP13" s="3">
        <v>0.63680555555555551</v>
      </c>
      <c r="AQ13" s="2" t="s">
        <v>18</v>
      </c>
      <c r="AR13" s="2">
        <v>0.67847222222222225</v>
      </c>
      <c r="AS13" s="2"/>
      <c r="AT13" s="2">
        <v>0.7583333333333333</v>
      </c>
      <c r="AU13" s="2">
        <v>0.78541666666666665</v>
      </c>
      <c r="AV13" s="2">
        <v>0.82708333333333328</v>
      </c>
      <c r="AW13" s="115" t="s">
        <v>18</v>
      </c>
      <c r="AX13" s="2"/>
      <c r="AY13" s="2">
        <v>0.93055555555555558</v>
      </c>
    </row>
    <row r="14" spans="1:54">
      <c r="B14" s="7" t="s">
        <v>146</v>
      </c>
      <c r="C14" s="1">
        <v>0.2159722222222222</v>
      </c>
      <c r="D14" s="1">
        <v>0.26458333333333334</v>
      </c>
      <c r="E14" s="1">
        <v>0.29236111111111107</v>
      </c>
      <c r="F14" s="1">
        <v>0.31111111111111106</v>
      </c>
      <c r="G14" s="1">
        <v>0.32013888888888886</v>
      </c>
      <c r="H14" s="1">
        <v>0.34097222222222218</v>
      </c>
      <c r="I14" s="116" t="s">
        <v>18</v>
      </c>
      <c r="J14" s="1">
        <v>0.38263888888888886</v>
      </c>
      <c r="K14" s="1">
        <v>0.42430555555555555</v>
      </c>
      <c r="L14" s="1">
        <v>0.46597222222222223</v>
      </c>
      <c r="M14" s="1">
        <v>0.50763888888888886</v>
      </c>
      <c r="N14" s="1"/>
      <c r="O14" s="1">
        <v>0.59583333333333333</v>
      </c>
      <c r="P14" s="1">
        <v>0.63749999999999996</v>
      </c>
      <c r="Q14" s="1">
        <v>0.6791666666666667</v>
      </c>
      <c r="R14" s="1"/>
      <c r="S14" s="1" t="s">
        <v>18</v>
      </c>
      <c r="T14" s="1">
        <v>0.71666666666666656</v>
      </c>
      <c r="U14" s="1"/>
      <c r="V14" s="1">
        <v>0.75902777777777786</v>
      </c>
      <c r="W14" s="1">
        <v>0.78611111111111109</v>
      </c>
      <c r="X14" s="1">
        <v>0.82777777777777772</v>
      </c>
      <c r="Y14" s="1">
        <v>0.86944444444444446</v>
      </c>
      <c r="Z14" s="116" t="s">
        <v>18</v>
      </c>
      <c r="AA14" s="1"/>
      <c r="AB14" s="1"/>
      <c r="AC14" s="1">
        <v>0.93125000000000002</v>
      </c>
      <c r="AD14" s="116" t="s">
        <v>18</v>
      </c>
      <c r="AE14" s="1">
        <v>0.26458333333333334</v>
      </c>
      <c r="AF14" s="1">
        <v>0.29236111111111107</v>
      </c>
      <c r="AG14" s="1">
        <v>0.32013888888888886</v>
      </c>
      <c r="AH14" s="1">
        <v>0.34097222222222218</v>
      </c>
      <c r="AI14" s="1">
        <v>0.38263888888888886</v>
      </c>
      <c r="AJ14" s="1">
        <v>0.42430555555555555</v>
      </c>
      <c r="AK14" s="1">
        <v>0.46597222222222223</v>
      </c>
      <c r="AL14" s="1">
        <v>0.50763888888888886</v>
      </c>
      <c r="AM14" s="1">
        <v>0.54930555555555549</v>
      </c>
      <c r="AN14" s="1"/>
      <c r="AO14" s="1">
        <v>0.59583333333333333</v>
      </c>
      <c r="AP14" s="1">
        <v>0.63749999999999996</v>
      </c>
      <c r="AQ14" s="1" t="s">
        <v>18</v>
      </c>
      <c r="AR14" s="1">
        <v>0.6791666666666667</v>
      </c>
      <c r="AS14" s="1"/>
      <c r="AT14" s="1">
        <v>0.75902777777777775</v>
      </c>
      <c r="AU14" s="1">
        <v>0.78611111111111109</v>
      </c>
      <c r="AV14" s="1">
        <v>0.82777777777777772</v>
      </c>
      <c r="AW14" s="116" t="s">
        <v>18</v>
      </c>
      <c r="AX14" s="1"/>
      <c r="AY14" s="1">
        <v>0.93125000000000002</v>
      </c>
    </row>
    <row r="15" spans="1:54">
      <c r="B15" s="5" t="s">
        <v>81</v>
      </c>
      <c r="C15" s="13">
        <v>0.21666666666666665</v>
      </c>
      <c r="D15" s="124">
        <v>0.26527777777777783</v>
      </c>
      <c r="E15" s="13">
        <v>0.29305555555555557</v>
      </c>
      <c r="F15" s="124">
        <v>0.3118055555555555</v>
      </c>
      <c r="G15" s="124">
        <v>0.32083333333333336</v>
      </c>
      <c r="H15" s="124">
        <v>0.34166666666666667</v>
      </c>
      <c r="I15" s="115" t="s">
        <v>18</v>
      </c>
      <c r="J15" s="124">
        <v>0.38333333333333336</v>
      </c>
      <c r="K15" s="124">
        <v>0.42499999999999999</v>
      </c>
      <c r="L15" s="124">
        <v>0.46666666666666667</v>
      </c>
      <c r="M15" s="124">
        <v>0.5083333333333333</v>
      </c>
      <c r="N15" s="13"/>
      <c r="O15" s="13">
        <v>0.59652777777777777</v>
      </c>
      <c r="P15" s="13">
        <v>0.6381944444444444</v>
      </c>
      <c r="Q15" s="13">
        <v>0.67986111111111114</v>
      </c>
      <c r="R15" s="13"/>
      <c r="S15" s="13" t="s">
        <v>18</v>
      </c>
      <c r="T15" s="124">
        <v>0.71805555555555545</v>
      </c>
      <c r="U15" s="13"/>
      <c r="V15" s="13">
        <v>0.75972222222222219</v>
      </c>
      <c r="W15" s="124">
        <v>0.78749999999999998</v>
      </c>
      <c r="X15" s="124">
        <v>0.82916666666666661</v>
      </c>
      <c r="Y15" s="124">
        <v>0.87083333333333335</v>
      </c>
      <c r="Z15" s="115" t="s">
        <v>18</v>
      </c>
      <c r="AA15" s="13"/>
      <c r="AB15" s="13">
        <v>0.90972222222222221</v>
      </c>
      <c r="AC15" s="124">
        <v>0.93194444444444446</v>
      </c>
      <c r="AD15" s="115" t="s">
        <v>18</v>
      </c>
      <c r="AE15" s="260">
        <v>0.26527777777777783</v>
      </c>
      <c r="AF15" s="260">
        <v>0.29305555555555557</v>
      </c>
      <c r="AG15" s="262">
        <v>0.32083333333333336</v>
      </c>
      <c r="AH15" s="260">
        <v>0.34166666666666667</v>
      </c>
      <c r="AI15" s="260">
        <v>0.38333333333333336</v>
      </c>
      <c r="AJ15" s="260">
        <v>0.42499999999999999</v>
      </c>
      <c r="AK15" s="260">
        <v>0.46666666666666667</v>
      </c>
      <c r="AL15" s="260">
        <v>0.5083333333333333</v>
      </c>
      <c r="AM15" s="260">
        <v>0.54999999999999993</v>
      </c>
      <c r="AN15" s="2"/>
      <c r="AO15" s="260">
        <v>0.59652777777777777</v>
      </c>
      <c r="AP15" s="262">
        <v>0.6381944444444444</v>
      </c>
      <c r="AQ15" s="2" t="s">
        <v>18</v>
      </c>
      <c r="AR15" s="260">
        <v>0.67986111111111114</v>
      </c>
      <c r="AS15" s="2"/>
      <c r="AT15" s="260">
        <v>0.75972222222222219</v>
      </c>
      <c r="AU15" s="260">
        <v>0.78749999999999998</v>
      </c>
      <c r="AV15" s="260">
        <v>0.82916666666666661</v>
      </c>
      <c r="AW15" s="115" t="s">
        <v>18</v>
      </c>
      <c r="AX15" s="2"/>
      <c r="AY15" s="260">
        <v>0.93194444444444446</v>
      </c>
    </row>
    <row r="16" spans="1:54">
      <c r="B16" s="7" t="s">
        <v>114</v>
      </c>
      <c r="C16" s="1" t="s">
        <v>18</v>
      </c>
      <c r="D16" s="125" t="s">
        <v>18</v>
      </c>
      <c r="E16" s="1" t="s">
        <v>18</v>
      </c>
      <c r="F16" s="125" t="s">
        <v>18</v>
      </c>
      <c r="G16" s="125" t="s">
        <v>18</v>
      </c>
      <c r="H16" s="125" t="s">
        <v>18</v>
      </c>
      <c r="I16" s="116">
        <v>0.3520833333333333</v>
      </c>
      <c r="J16" s="125" t="s">
        <v>18</v>
      </c>
      <c r="K16" s="125" t="s">
        <v>18</v>
      </c>
      <c r="L16" s="125" t="s">
        <v>18</v>
      </c>
      <c r="M16" s="125" t="s">
        <v>18</v>
      </c>
      <c r="N16" s="1"/>
      <c r="O16" s="1" t="s">
        <v>18</v>
      </c>
      <c r="P16" s="1" t="s">
        <v>18</v>
      </c>
      <c r="Q16" s="1" t="s">
        <v>18</v>
      </c>
      <c r="R16" s="1"/>
      <c r="S16" s="1">
        <v>0.70833333333333337</v>
      </c>
      <c r="T16" s="125" t="s">
        <v>18</v>
      </c>
      <c r="U16" s="1"/>
      <c r="V16" s="1" t="s">
        <v>18</v>
      </c>
      <c r="W16" s="125" t="s">
        <v>18</v>
      </c>
      <c r="X16" s="125" t="s">
        <v>18</v>
      </c>
      <c r="Y16" s="125" t="s">
        <v>18</v>
      </c>
      <c r="Z16" s="116">
        <v>0.88680555555555562</v>
      </c>
      <c r="AA16" s="1"/>
      <c r="AB16" s="1" t="s">
        <v>18</v>
      </c>
      <c r="AC16" s="125" t="s">
        <v>18</v>
      </c>
      <c r="AD16" s="116">
        <v>0.22013888888888888</v>
      </c>
      <c r="AE16" s="125" t="s">
        <v>18</v>
      </c>
      <c r="AF16" s="125" t="s">
        <v>18</v>
      </c>
      <c r="AG16" s="125" t="s">
        <v>18</v>
      </c>
      <c r="AH16" s="125" t="s">
        <v>18</v>
      </c>
      <c r="AI16" s="125" t="s">
        <v>18</v>
      </c>
      <c r="AJ16" s="125" t="s">
        <v>18</v>
      </c>
      <c r="AK16" s="125" t="s">
        <v>18</v>
      </c>
      <c r="AL16" s="125" t="s">
        <v>18</v>
      </c>
      <c r="AM16" s="125" t="s">
        <v>18</v>
      </c>
      <c r="AN16" s="1"/>
      <c r="AO16" s="125" t="s">
        <v>18</v>
      </c>
      <c r="AP16" s="125" t="s">
        <v>18</v>
      </c>
      <c r="AQ16" s="1">
        <v>0.66180555555555554</v>
      </c>
      <c r="AR16" s="125" t="s">
        <v>18</v>
      </c>
      <c r="AS16" s="1"/>
      <c r="AT16" s="125" t="s">
        <v>18</v>
      </c>
      <c r="AU16" s="125" t="s">
        <v>18</v>
      </c>
      <c r="AV16" s="125" t="s">
        <v>18</v>
      </c>
      <c r="AW16" s="116">
        <v>0.88680555555555562</v>
      </c>
      <c r="AX16" s="1"/>
      <c r="AY16" s="125" t="s">
        <v>18</v>
      </c>
    </row>
    <row r="17" spans="1:51">
      <c r="B17" s="5" t="s">
        <v>39</v>
      </c>
      <c r="C17" s="13" t="s">
        <v>18</v>
      </c>
      <c r="D17" s="124" t="s">
        <v>18</v>
      </c>
      <c r="E17" s="13" t="s">
        <v>18</v>
      </c>
      <c r="F17" s="124" t="s">
        <v>18</v>
      </c>
      <c r="G17" s="124" t="s">
        <v>18</v>
      </c>
      <c r="H17" s="124" t="s">
        <v>18</v>
      </c>
      <c r="I17" s="115">
        <v>0.35416666666666669</v>
      </c>
      <c r="J17" s="124" t="s">
        <v>18</v>
      </c>
      <c r="K17" s="124" t="s">
        <v>18</v>
      </c>
      <c r="L17" s="124" t="s">
        <v>18</v>
      </c>
      <c r="M17" s="124" t="s">
        <v>18</v>
      </c>
      <c r="N17" s="13"/>
      <c r="O17" s="13" t="s">
        <v>18</v>
      </c>
      <c r="P17" s="13" t="s">
        <v>18</v>
      </c>
      <c r="Q17" s="13" t="s">
        <v>18</v>
      </c>
      <c r="R17" s="13"/>
      <c r="S17" s="13">
        <v>0.70972222222222225</v>
      </c>
      <c r="T17" s="124" t="s">
        <v>18</v>
      </c>
      <c r="U17" s="13"/>
      <c r="V17" s="13" t="s">
        <v>18</v>
      </c>
      <c r="W17" s="124" t="s">
        <v>18</v>
      </c>
      <c r="X17" s="124" t="s">
        <v>18</v>
      </c>
      <c r="Y17" s="124" t="s">
        <v>18</v>
      </c>
      <c r="Z17" s="115">
        <v>0.88888888888888884</v>
      </c>
      <c r="AA17" s="13"/>
      <c r="AB17" s="13" t="s">
        <v>18</v>
      </c>
      <c r="AC17" s="124" t="s">
        <v>18</v>
      </c>
      <c r="AD17" s="115">
        <v>0.22222222222222221</v>
      </c>
      <c r="AE17" s="260" t="s">
        <v>18</v>
      </c>
      <c r="AF17" s="260" t="s">
        <v>18</v>
      </c>
      <c r="AG17" s="262" t="s">
        <v>18</v>
      </c>
      <c r="AH17" s="260" t="s">
        <v>18</v>
      </c>
      <c r="AI17" s="260" t="s">
        <v>18</v>
      </c>
      <c r="AJ17" s="260" t="s">
        <v>18</v>
      </c>
      <c r="AK17" s="260" t="s">
        <v>18</v>
      </c>
      <c r="AL17" s="260" t="s">
        <v>18</v>
      </c>
      <c r="AM17" s="260" t="s">
        <v>18</v>
      </c>
      <c r="AN17" s="2"/>
      <c r="AO17" s="260" t="s">
        <v>18</v>
      </c>
      <c r="AP17" s="262" t="s">
        <v>18</v>
      </c>
      <c r="AQ17" s="2">
        <v>0.66319444444444442</v>
      </c>
      <c r="AR17" s="260" t="s">
        <v>18</v>
      </c>
      <c r="AS17" s="2"/>
      <c r="AT17" s="260" t="s">
        <v>18</v>
      </c>
      <c r="AU17" s="260" t="s">
        <v>18</v>
      </c>
      <c r="AV17" s="260" t="s">
        <v>18</v>
      </c>
      <c r="AW17" s="115">
        <v>0.88888888888888884</v>
      </c>
      <c r="AX17" s="2"/>
      <c r="AY17" s="260" t="s">
        <v>18</v>
      </c>
    </row>
    <row r="18" spans="1:51">
      <c r="B18" s="7" t="s">
        <v>82</v>
      </c>
      <c r="C18" s="1">
        <v>0.21805555555555553</v>
      </c>
      <c r="D18" s="125">
        <v>0.26666666666666672</v>
      </c>
      <c r="E18" s="1">
        <v>0.29444444444444445</v>
      </c>
      <c r="F18" s="125">
        <v>0.31319444444444439</v>
      </c>
      <c r="G18" s="125">
        <v>0.32222222222222224</v>
      </c>
      <c r="H18" s="125">
        <v>0.34305555555555556</v>
      </c>
      <c r="I18" s="116"/>
      <c r="J18" s="125">
        <v>0.38472222222222224</v>
      </c>
      <c r="K18" s="125">
        <v>0.42638888888888887</v>
      </c>
      <c r="L18" s="125">
        <v>0.46805555555555556</v>
      </c>
      <c r="M18" s="125">
        <v>0.50972222222222219</v>
      </c>
      <c r="N18" s="1"/>
      <c r="O18" s="1">
        <v>0.59791666666666665</v>
      </c>
      <c r="P18" s="1">
        <v>0.63958333333333328</v>
      </c>
      <c r="Q18" s="1">
        <v>0.68125000000000002</v>
      </c>
      <c r="R18" s="1"/>
      <c r="S18" s="1"/>
      <c r="T18" s="125">
        <v>0.71944444444444433</v>
      </c>
      <c r="U18" s="1"/>
      <c r="V18" s="1">
        <v>0.76111111111111107</v>
      </c>
      <c r="W18" s="125">
        <v>0.78888888888888886</v>
      </c>
      <c r="X18" s="125">
        <v>0.83055555555555549</v>
      </c>
      <c r="Y18" s="125">
        <v>0.87222222222222223</v>
      </c>
      <c r="Z18" s="116"/>
      <c r="AA18" s="1"/>
      <c r="AB18" s="1">
        <v>0.91111111111111109</v>
      </c>
      <c r="AC18" s="125">
        <v>0.93333333333333335</v>
      </c>
      <c r="AD18" s="116"/>
      <c r="AE18" s="125">
        <v>0.26666666666666672</v>
      </c>
      <c r="AF18" s="125">
        <v>0.29444444444444445</v>
      </c>
      <c r="AG18" s="125">
        <v>0.32222222222222224</v>
      </c>
      <c r="AH18" s="125">
        <v>0.34305555555555556</v>
      </c>
      <c r="AI18" s="125">
        <v>0.38472222222222224</v>
      </c>
      <c r="AJ18" s="125">
        <v>0.42638888888888887</v>
      </c>
      <c r="AK18" s="125">
        <v>0.46805555555555556</v>
      </c>
      <c r="AL18" s="125">
        <v>0.50972222222222219</v>
      </c>
      <c r="AM18" s="125">
        <v>0.55138888888888882</v>
      </c>
      <c r="AN18" s="1"/>
      <c r="AO18" s="125">
        <v>0.59791666666666665</v>
      </c>
      <c r="AP18" s="125">
        <v>0.63958333333333328</v>
      </c>
      <c r="AQ18" s="1"/>
      <c r="AR18" s="125">
        <v>0.68125000000000002</v>
      </c>
      <c r="AS18" s="1"/>
      <c r="AT18" s="125">
        <v>0.76111111111111107</v>
      </c>
      <c r="AU18" s="125">
        <v>0.78888888888888886</v>
      </c>
      <c r="AV18" s="125">
        <v>0.83055555555555549</v>
      </c>
      <c r="AW18" s="116"/>
      <c r="AX18" s="1"/>
      <c r="AY18" s="125">
        <v>0.93333333333333335</v>
      </c>
    </row>
    <row r="19" spans="1:51">
      <c r="B19" s="257" t="s">
        <v>83</v>
      </c>
      <c r="C19" s="13" t="s">
        <v>18</v>
      </c>
      <c r="D19" s="124">
        <v>0.26736111111111116</v>
      </c>
      <c r="E19" s="13" t="s">
        <v>18</v>
      </c>
      <c r="F19" s="124">
        <v>0.31388888888888883</v>
      </c>
      <c r="G19" s="124">
        <v>0.32291666666666669</v>
      </c>
      <c r="H19" s="124">
        <v>0.34375</v>
      </c>
      <c r="I19" s="115"/>
      <c r="J19" s="124">
        <v>0.38541666666666669</v>
      </c>
      <c r="K19" s="124">
        <v>0.42708333333333331</v>
      </c>
      <c r="L19" s="124">
        <v>0.46875</v>
      </c>
      <c r="M19" s="124">
        <v>0.51041666666666663</v>
      </c>
      <c r="N19" s="13"/>
      <c r="O19" s="13" t="s">
        <v>18</v>
      </c>
      <c r="P19" s="13" t="s">
        <v>18</v>
      </c>
      <c r="Q19" s="13" t="s">
        <v>18</v>
      </c>
      <c r="R19" s="13"/>
      <c r="S19" s="13"/>
      <c r="T19" s="124">
        <v>0.72013888888888877</v>
      </c>
      <c r="U19" s="13"/>
      <c r="V19" s="13" t="s">
        <v>18</v>
      </c>
      <c r="W19" s="124">
        <v>0.7895833333333333</v>
      </c>
      <c r="X19" s="124">
        <v>0.83124999999999993</v>
      </c>
      <c r="Y19" s="124">
        <v>0.87291666666666667</v>
      </c>
      <c r="Z19" s="115"/>
      <c r="AA19" s="13"/>
      <c r="AB19" s="13" t="s">
        <v>18</v>
      </c>
      <c r="AC19" s="124">
        <v>0.93402777777777779</v>
      </c>
      <c r="AD19" s="115"/>
      <c r="AE19" s="260">
        <v>0.26736111111111116</v>
      </c>
      <c r="AF19" s="260">
        <v>0.2951388888888889</v>
      </c>
      <c r="AG19" s="262">
        <v>0.32291666666666669</v>
      </c>
      <c r="AH19" s="260">
        <v>0.34375</v>
      </c>
      <c r="AI19" s="260">
        <v>0.38541666666666669</v>
      </c>
      <c r="AJ19" s="260">
        <v>0.42708333333333331</v>
      </c>
      <c r="AK19" s="260">
        <v>0.46875</v>
      </c>
      <c r="AL19" s="260">
        <v>0.51041666666666663</v>
      </c>
      <c r="AM19" s="260">
        <v>0.55208333333333326</v>
      </c>
      <c r="AN19" s="2"/>
      <c r="AO19" s="260">
        <v>0.59861111111111109</v>
      </c>
      <c r="AP19" s="262">
        <v>0.64027777777777772</v>
      </c>
      <c r="AQ19" s="2"/>
      <c r="AR19" s="260">
        <v>0.68194444444444446</v>
      </c>
      <c r="AS19" s="2"/>
      <c r="AT19" s="260">
        <v>0.76180555555555551</v>
      </c>
      <c r="AU19" s="260">
        <v>0.7895833333333333</v>
      </c>
      <c r="AV19" s="260">
        <v>0.83124999999999993</v>
      </c>
      <c r="AW19" s="115"/>
      <c r="AX19" s="2"/>
      <c r="AY19" s="260">
        <v>0.93402777777777779</v>
      </c>
    </row>
    <row r="20" spans="1:51">
      <c r="A20">
        <v>2</v>
      </c>
      <c r="B20" s="219" t="s">
        <v>394</v>
      </c>
      <c r="C20" s="13" t="s">
        <v>18</v>
      </c>
      <c r="D20" s="161">
        <f>D14+$A20/1440</f>
        <v>0.26597222222222222</v>
      </c>
      <c r="E20" s="13" t="s">
        <v>18</v>
      </c>
      <c r="F20" s="161">
        <f t="shared" ref="F20:H20" si="0">F14+$A20/1440</f>
        <v>0.31249999999999994</v>
      </c>
      <c r="G20" s="161">
        <f t="shared" si="0"/>
        <v>0.32152777777777775</v>
      </c>
      <c r="H20" s="161">
        <f t="shared" si="0"/>
        <v>0.34236111111111106</v>
      </c>
      <c r="I20" s="115"/>
      <c r="J20" s="161">
        <f t="shared" ref="J20:M20" si="1">J14+$A20/1440</f>
        <v>0.38402777777777775</v>
      </c>
      <c r="K20" s="161">
        <f t="shared" si="1"/>
        <v>0.42569444444444443</v>
      </c>
      <c r="L20" s="161">
        <f t="shared" si="1"/>
        <v>0.46736111111111112</v>
      </c>
      <c r="M20" s="161">
        <f t="shared" si="1"/>
        <v>0.50902777777777775</v>
      </c>
      <c r="N20" s="13"/>
      <c r="O20" s="13" t="s">
        <v>18</v>
      </c>
      <c r="P20" s="13" t="s">
        <v>18</v>
      </c>
      <c r="Q20" s="13" t="s">
        <v>18</v>
      </c>
      <c r="R20" s="13"/>
      <c r="S20" s="13"/>
      <c r="T20" s="161">
        <f>T14+$A20/1440</f>
        <v>0.71805555555555545</v>
      </c>
      <c r="U20" s="13"/>
      <c r="V20" s="13" t="s">
        <v>18</v>
      </c>
      <c r="W20" s="161">
        <f t="shared" ref="W20:Y20" si="2">W14+$A20/1440</f>
        <v>0.78749999999999998</v>
      </c>
      <c r="X20" s="161">
        <f t="shared" si="2"/>
        <v>0.82916666666666661</v>
      </c>
      <c r="Y20" s="161">
        <f t="shared" si="2"/>
        <v>0.87083333333333335</v>
      </c>
      <c r="Z20" s="115"/>
      <c r="AA20" s="13"/>
      <c r="AB20" s="13" t="s">
        <v>18</v>
      </c>
      <c r="AC20" s="161">
        <f>AC14+$A20/1440</f>
        <v>0.93263888888888891</v>
      </c>
      <c r="AD20" s="115"/>
      <c r="AE20" s="161">
        <f t="shared" ref="AE20:AL20" si="3">AE14+$A20/1440</f>
        <v>0.26597222222222222</v>
      </c>
      <c r="AF20" s="161">
        <f t="shared" si="3"/>
        <v>0.29374999999999996</v>
      </c>
      <c r="AG20" s="161">
        <f t="shared" si="3"/>
        <v>0.32152777777777775</v>
      </c>
      <c r="AH20" s="161">
        <f t="shared" si="3"/>
        <v>0.34236111111111106</v>
      </c>
      <c r="AI20" s="161">
        <f t="shared" si="3"/>
        <v>0.38402777777777775</v>
      </c>
      <c r="AJ20" s="161">
        <f t="shared" si="3"/>
        <v>0.42569444444444443</v>
      </c>
      <c r="AK20" s="161">
        <f t="shared" si="3"/>
        <v>0.46736111111111112</v>
      </c>
      <c r="AL20" s="161">
        <f t="shared" si="3"/>
        <v>0.50902777777777775</v>
      </c>
      <c r="AM20" s="161">
        <f t="shared" ref="AM20:AY20" si="4">AM14+$A20/1440</f>
        <v>0.55069444444444438</v>
      </c>
      <c r="AN20" s="2"/>
      <c r="AO20" s="161">
        <f t="shared" si="4"/>
        <v>0.59722222222222221</v>
      </c>
      <c r="AP20" s="161">
        <f t="shared" si="4"/>
        <v>0.63888888888888884</v>
      </c>
      <c r="AQ20" s="272"/>
      <c r="AR20" s="161">
        <f t="shared" si="4"/>
        <v>0.68055555555555558</v>
      </c>
      <c r="AS20" s="2"/>
      <c r="AT20" s="161">
        <f t="shared" si="4"/>
        <v>0.76041666666666663</v>
      </c>
      <c r="AU20" s="161">
        <f t="shared" si="4"/>
        <v>0.78749999999999998</v>
      </c>
      <c r="AV20" s="161">
        <f t="shared" si="4"/>
        <v>0.82916666666666661</v>
      </c>
      <c r="AW20" s="273"/>
      <c r="AX20" s="2"/>
      <c r="AY20" s="161">
        <f t="shared" si="4"/>
        <v>0.93263888888888891</v>
      </c>
    </row>
    <row r="21" spans="1:51">
      <c r="A21">
        <v>2</v>
      </c>
      <c r="B21" s="219" t="s">
        <v>397</v>
      </c>
      <c r="C21" s="13" t="s">
        <v>18</v>
      </c>
      <c r="D21" s="161">
        <f t="shared" ref="D21:D22" si="5">D20+$A21/1440</f>
        <v>0.2673611111111111</v>
      </c>
      <c r="E21" s="13" t="s">
        <v>18</v>
      </c>
      <c r="F21" s="161">
        <f t="shared" ref="F21:F22" si="6">F20+$A21/1440</f>
        <v>0.31388888888888883</v>
      </c>
      <c r="G21" s="161">
        <f t="shared" ref="G21:G22" si="7">G20+$A21/1440</f>
        <v>0.32291666666666663</v>
      </c>
      <c r="H21" s="161">
        <f t="shared" ref="H21:H22" si="8">H20+$A21/1440</f>
        <v>0.34374999999999994</v>
      </c>
      <c r="I21" s="115"/>
      <c r="J21" s="161">
        <f t="shared" ref="J21:J22" si="9">J20+$A21/1440</f>
        <v>0.38541666666666663</v>
      </c>
      <c r="K21" s="161">
        <f t="shared" ref="K21:K22" si="10">K20+$A21/1440</f>
        <v>0.42708333333333331</v>
      </c>
      <c r="L21" s="161">
        <f t="shared" ref="L21:L22" si="11">L20+$A21/1440</f>
        <v>0.46875</v>
      </c>
      <c r="M21" s="161">
        <f t="shared" ref="M21:M22" si="12">M20+$A21/1440</f>
        <v>0.51041666666666663</v>
      </c>
      <c r="N21" s="13"/>
      <c r="O21" s="13" t="s">
        <v>18</v>
      </c>
      <c r="P21" s="13" t="s">
        <v>18</v>
      </c>
      <c r="Q21" s="13" t="s">
        <v>18</v>
      </c>
      <c r="R21" s="13"/>
      <c r="S21" s="13"/>
      <c r="T21" s="161">
        <f t="shared" ref="T21:T22" si="13">T20+$A21/1440</f>
        <v>0.71944444444444433</v>
      </c>
      <c r="U21" s="13"/>
      <c r="V21" s="13" t="s">
        <v>18</v>
      </c>
      <c r="W21" s="161">
        <f t="shared" ref="W21:W22" si="14">W20+$A21/1440</f>
        <v>0.78888888888888886</v>
      </c>
      <c r="X21" s="161">
        <f t="shared" ref="X21:X22" si="15">X20+$A21/1440</f>
        <v>0.83055555555555549</v>
      </c>
      <c r="Y21" s="161">
        <f t="shared" ref="Y21:Y22" si="16">Y20+$A21/1440</f>
        <v>0.87222222222222223</v>
      </c>
      <c r="Z21" s="115"/>
      <c r="AA21" s="13"/>
      <c r="AB21" s="13" t="s">
        <v>18</v>
      </c>
      <c r="AC21" s="161">
        <f t="shared" ref="AC21:AC22" si="17">AC20+$A21/1440</f>
        <v>0.93402777777777779</v>
      </c>
      <c r="AD21" s="115"/>
      <c r="AE21" s="161">
        <f t="shared" ref="AE21:AE22" si="18">AE20+$A21/1440</f>
        <v>0.2673611111111111</v>
      </c>
      <c r="AF21" s="161">
        <f t="shared" ref="AF21:AF22" si="19">AF20+$A21/1440</f>
        <v>0.29513888888888884</v>
      </c>
      <c r="AG21" s="161">
        <f t="shared" ref="AG21:AG22" si="20">AG20+$A21/1440</f>
        <v>0.32291666666666663</v>
      </c>
      <c r="AH21" s="161">
        <f t="shared" ref="AH21:AH22" si="21">AH20+$A21/1440</f>
        <v>0.34374999999999994</v>
      </c>
      <c r="AI21" s="161">
        <f t="shared" ref="AI21:AI22" si="22">AI20+$A21/1440</f>
        <v>0.38541666666666663</v>
      </c>
      <c r="AJ21" s="161">
        <f t="shared" ref="AJ21:AJ22" si="23">AJ20+$A21/1440</f>
        <v>0.42708333333333331</v>
      </c>
      <c r="AK21" s="161">
        <f t="shared" ref="AK21:AK22" si="24">AK20+$A21/1440</f>
        <v>0.46875</v>
      </c>
      <c r="AL21" s="161">
        <f t="shared" ref="AL21:AL22" si="25">AL20+$A21/1440</f>
        <v>0.51041666666666663</v>
      </c>
      <c r="AM21" s="161">
        <f t="shared" ref="AM21:AY22" si="26">AM20+$A21/1440</f>
        <v>0.55208333333333326</v>
      </c>
      <c r="AN21" s="2"/>
      <c r="AO21" s="161">
        <f t="shared" si="26"/>
        <v>0.59861111111111109</v>
      </c>
      <c r="AP21" s="161">
        <f t="shared" si="26"/>
        <v>0.64027777777777772</v>
      </c>
      <c r="AQ21" s="272"/>
      <c r="AR21" s="161">
        <f t="shared" si="26"/>
        <v>0.68194444444444446</v>
      </c>
      <c r="AS21" s="2"/>
      <c r="AT21" s="161">
        <f t="shared" si="26"/>
        <v>0.76180555555555551</v>
      </c>
      <c r="AU21" s="161">
        <f t="shared" si="26"/>
        <v>0.78888888888888886</v>
      </c>
      <c r="AV21" s="161">
        <f t="shared" si="26"/>
        <v>0.83055555555555549</v>
      </c>
      <c r="AW21" s="273"/>
      <c r="AX21" s="2"/>
      <c r="AY21" s="161">
        <f t="shared" si="26"/>
        <v>0.93402777777777779</v>
      </c>
    </row>
    <row r="22" spans="1:51">
      <c r="A22">
        <v>1</v>
      </c>
      <c r="B22" s="219" t="s">
        <v>386</v>
      </c>
      <c r="C22" s="13" t="s">
        <v>18</v>
      </c>
      <c r="D22" s="161">
        <f t="shared" si="5"/>
        <v>0.26805555555555555</v>
      </c>
      <c r="E22" s="13" t="s">
        <v>18</v>
      </c>
      <c r="F22" s="161">
        <f t="shared" si="6"/>
        <v>0.31458333333333327</v>
      </c>
      <c r="G22" s="161">
        <f t="shared" si="7"/>
        <v>0.32361111111111107</v>
      </c>
      <c r="H22" s="161">
        <f t="shared" si="8"/>
        <v>0.34444444444444439</v>
      </c>
      <c r="I22" s="115"/>
      <c r="J22" s="161">
        <f t="shared" si="9"/>
        <v>0.38611111111111107</v>
      </c>
      <c r="K22" s="161">
        <f t="shared" si="10"/>
        <v>0.42777777777777776</v>
      </c>
      <c r="L22" s="161">
        <f t="shared" si="11"/>
        <v>0.46944444444444444</v>
      </c>
      <c r="M22" s="161">
        <f t="shared" si="12"/>
        <v>0.51111111111111107</v>
      </c>
      <c r="N22" s="13"/>
      <c r="O22" s="13" t="s">
        <v>18</v>
      </c>
      <c r="P22" s="13" t="s">
        <v>18</v>
      </c>
      <c r="Q22" s="13" t="s">
        <v>18</v>
      </c>
      <c r="R22" s="13"/>
      <c r="S22" s="13"/>
      <c r="T22" s="161">
        <f t="shared" si="13"/>
        <v>0.72013888888888877</v>
      </c>
      <c r="U22" s="13"/>
      <c r="V22" s="13" t="s">
        <v>18</v>
      </c>
      <c r="W22" s="161">
        <f t="shared" si="14"/>
        <v>0.7895833333333333</v>
      </c>
      <c r="X22" s="161">
        <f t="shared" si="15"/>
        <v>0.83124999999999993</v>
      </c>
      <c r="Y22" s="161">
        <f t="shared" si="16"/>
        <v>0.87291666666666667</v>
      </c>
      <c r="Z22" s="115"/>
      <c r="AA22" s="13"/>
      <c r="AB22" s="13" t="s">
        <v>18</v>
      </c>
      <c r="AC22" s="161">
        <f t="shared" si="17"/>
        <v>0.93472222222222223</v>
      </c>
      <c r="AD22" s="115"/>
      <c r="AE22" s="161">
        <f t="shared" si="18"/>
        <v>0.26805555555555555</v>
      </c>
      <c r="AF22" s="161">
        <f t="shared" si="19"/>
        <v>0.29583333333333328</v>
      </c>
      <c r="AG22" s="161">
        <f t="shared" si="20"/>
        <v>0.32361111111111107</v>
      </c>
      <c r="AH22" s="161">
        <f t="shared" si="21"/>
        <v>0.34444444444444439</v>
      </c>
      <c r="AI22" s="161">
        <f t="shared" si="22"/>
        <v>0.38611111111111107</v>
      </c>
      <c r="AJ22" s="161">
        <f t="shared" si="23"/>
        <v>0.42777777777777776</v>
      </c>
      <c r="AK22" s="161">
        <f t="shared" si="24"/>
        <v>0.46944444444444444</v>
      </c>
      <c r="AL22" s="161">
        <f t="shared" si="25"/>
        <v>0.51111111111111107</v>
      </c>
      <c r="AM22" s="161">
        <f t="shared" si="26"/>
        <v>0.5527777777777777</v>
      </c>
      <c r="AN22" s="2"/>
      <c r="AO22" s="161">
        <f t="shared" si="26"/>
        <v>0.59930555555555554</v>
      </c>
      <c r="AP22" s="161">
        <f t="shared" si="26"/>
        <v>0.64097222222222217</v>
      </c>
      <c r="AQ22" s="272"/>
      <c r="AR22" s="161">
        <f t="shared" si="26"/>
        <v>0.68263888888888891</v>
      </c>
      <c r="AS22" s="2"/>
      <c r="AT22" s="161">
        <f t="shared" si="26"/>
        <v>0.76249999999999996</v>
      </c>
      <c r="AU22" s="161">
        <f t="shared" si="26"/>
        <v>0.7895833333333333</v>
      </c>
      <c r="AV22" s="161">
        <f t="shared" si="26"/>
        <v>0.83124999999999993</v>
      </c>
      <c r="AW22" s="273"/>
      <c r="AX22" s="2"/>
      <c r="AY22" s="161">
        <f t="shared" si="26"/>
        <v>0.93472222222222223</v>
      </c>
    </row>
    <row r="23" spans="1:51">
      <c r="A23">
        <v>2</v>
      </c>
      <c r="B23" s="30" t="s">
        <v>35</v>
      </c>
      <c r="C23" s="1" t="s">
        <v>18</v>
      </c>
      <c r="D23" s="1">
        <v>0.26944444444444449</v>
      </c>
      <c r="E23" s="1" t="s">
        <v>18</v>
      </c>
      <c r="F23" s="1">
        <v>0.31527777777777777</v>
      </c>
      <c r="G23" s="1">
        <v>0.32500000000000001</v>
      </c>
      <c r="H23" s="1">
        <v>0.34583333333333333</v>
      </c>
      <c r="I23" s="116"/>
      <c r="J23" s="1">
        <v>0.38750000000000001</v>
      </c>
      <c r="K23" s="1">
        <v>0.42847222222222225</v>
      </c>
      <c r="L23" s="1">
        <v>0.47013888888888894</v>
      </c>
      <c r="M23" s="1">
        <v>0.51180555555555551</v>
      </c>
      <c r="N23" s="1"/>
      <c r="O23" s="1" t="s">
        <v>18</v>
      </c>
      <c r="P23" s="1" t="s">
        <v>18</v>
      </c>
      <c r="Q23" s="1" t="s">
        <v>18</v>
      </c>
      <c r="R23" s="1"/>
      <c r="S23" s="1"/>
      <c r="T23" s="1">
        <v>0.72152777777777766</v>
      </c>
      <c r="U23" s="1"/>
      <c r="V23" s="1" t="s">
        <v>18</v>
      </c>
      <c r="W23" s="1">
        <v>0.79097222222222219</v>
      </c>
      <c r="X23" s="1">
        <v>0.83263888888888882</v>
      </c>
      <c r="Y23" s="1">
        <v>0.87430555555555556</v>
      </c>
      <c r="Z23" s="116"/>
      <c r="AA23" s="1"/>
      <c r="AB23" s="1" t="s">
        <v>18</v>
      </c>
      <c r="AC23" s="1">
        <v>0.93611111111111112</v>
      </c>
      <c r="AD23" s="116"/>
      <c r="AE23" s="1">
        <v>0.26944444444444449</v>
      </c>
      <c r="AF23" s="1">
        <v>0.29722222222222222</v>
      </c>
      <c r="AG23" s="1">
        <v>0.32500000000000001</v>
      </c>
      <c r="AH23" s="1">
        <v>0.34583333333333333</v>
      </c>
      <c r="AI23" s="1">
        <v>0.38750000000000001</v>
      </c>
      <c r="AJ23" s="1">
        <v>0.4291666666666667</v>
      </c>
      <c r="AK23" s="1">
        <v>0.47083333333333338</v>
      </c>
      <c r="AL23" s="1">
        <v>0.51249999999999996</v>
      </c>
      <c r="AM23" s="1">
        <v>0.55416666666666659</v>
      </c>
      <c r="AN23" s="1"/>
      <c r="AO23" s="1">
        <v>0.60069444444444442</v>
      </c>
      <c r="AP23" s="1">
        <v>0.64236111111111105</v>
      </c>
      <c r="AQ23" s="1"/>
      <c r="AR23" s="1">
        <v>0.68402777777777779</v>
      </c>
      <c r="AS23" s="1"/>
      <c r="AT23" s="1">
        <v>0.76388888888888884</v>
      </c>
      <c r="AU23" s="1">
        <v>0.79166666666666663</v>
      </c>
      <c r="AV23" s="1">
        <v>0.83333333333333326</v>
      </c>
      <c r="AW23" s="116"/>
      <c r="AX23" s="1"/>
      <c r="AY23" s="1">
        <v>0.93611111111111112</v>
      </c>
    </row>
    <row r="24" spans="1:51">
      <c r="B24" s="8" t="s">
        <v>369</v>
      </c>
      <c r="C24" s="13">
        <v>0.21944444444444441</v>
      </c>
      <c r="D24" s="13"/>
      <c r="E24" s="13">
        <v>0.29583333333333334</v>
      </c>
      <c r="F24" s="13"/>
      <c r="G24" s="13"/>
      <c r="H24" s="13"/>
      <c r="I24" s="115"/>
      <c r="J24" s="13"/>
      <c r="K24" s="13"/>
      <c r="L24" s="13"/>
      <c r="M24" s="13"/>
      <c r="N24" s="13"/>
      <c r="O24" s="13">
        <v>0.59930555555555554</v>
      </c>
      <c r="P24" s="13">
        <v>0.64097222222222217</v>
      </c>
      <c r="Q24" s="13">
        <v>0.68263888888888891</v>
      </c>
      <c r="R24" s="13"/>
      <c r="S24" s="13"/>
      <c r="T24" s="13"/>
      <c r="U24" s="13"/>
      <c r="V24" s="13">
        <v>0.76249999999999996</v>
      </c>
      <c r="W24" s="13"/>
      <c r="X24" s="13"/>
      <c r="Y24" s="13"/>
      <c r="Z24" s="115"/>
      <c r="AA24" s="13"/>
      <c r="AB24" s="13">
        <v>0.91249999999999998</v>
      </c>
      <c r="AC24" s="13"/>
      <c r="AD24" s="115"/>
      <c r="AE24" s="2"/>
      <c r="AF24" s="2"/>
      <c r="AG24" s="3"/>
      <c r="AH24" s="2"/>
      <c r="AI24" s="2"/>
      <c r="AJ24" s="2"/>
      <c r="AK24" s="2"/>
      <c r="AL24" s="2"/>
      <c r="AM24" s="2"/>
      <c r="AN24" s="2"/>
      <c r="AO24" s="2"/>
      <c r="AP24" s="3"/>
      <c r="AQ24" s="2"/>
      <c r="AR24" s="2"/>
      <c r="AS24" s="2"/>
      <c r="AT24" s="2"/>
      <c r="AU24" s="2"/>
      <c r="AV24" s="2"/>
      <c r="AW24" s="115"/>
      <c r="AX24" s="2"/>
      <c r="AY24" s="2"/>
    </row>
    <row r="25" spans="1:51">
      <c r="B25" s="7" t="s">
        <v>104</v>
      </c>
      <c r="C25" s="1">
        <v>0.22013888888888886</v>
      </c>
      <c r="D25" s="1"/>
      <c r="E25" s="1">
        <v>0.29652777777777778</v>
      </c>
      <c r="F25" s="1"/>
      <c r="G25" s="1"/>
      <c r="H25" s="1"/>
      <c r="I25" s="116"/>
      <c r="J25" s="1"/>
      <c r="K25" s="1"/>
      <c r="L25" s="1"/>
      <c r="M25" s="1"/>
      <c r="N25" s="1"/>
      <c r="O25" s="1">
        <v>0.6</v>
      </c>
      <c r="P25" s="1">
        <v>0.64166666666666661</v>
      </c>
      <c r="Q25" s="1">
        <v>0.68333333333333335</v>
      </c>
      <c r="R25" s="1"/>
      <c r="S25" s="1"/>
      <c r="T25" s="1"/>
      <c r="U25" s="1"/>
      <c r="V25" s="1">
        <v>0.76319444444444451</v>
      </c>
      <c r="W25" s="1"/>
      <c r="X25" s="1"/>
      <c r="Y25" s="1"/>
      <c r="Z25" s="116"/>
      <c r="AA25" s="1"/>
      <c r="AB25" s="1">
        <v>0.91319444444444431</v>
      </c>
      <c r="AC25" s="1"/>
      <c r="AD25" s="116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16"/>
      <c r="AX25" s="1"/>
      <c r="AY25" s="1"/>
    </row>
    <row r="26" spans="1:51">
      <c r="B26" s="8" t="s">
        <v>133</v>
      </c>
      <c r="C26" s="13">
        <v>0.2208333333333333</v>
      </c>
      <c r="D26" s="13"/>
      <c r="E26" s="13">
        <v>0.29722222222222222</v>
      </c>
      <c r="F26" s="13"/>
      <c r="G26" s="13"/>
      <c r="H26" s="13"/>
      <c r="I26" s="115"/>
      <c r="J26" s="13"/>
      <c r="K26" s="13"/>
      <c r="L26" s="13"/>
      <c r="M26" s="13"/>
      <c r="N26" s="13"/>
      <c r="O26" s="13">
        <v>0.60069444444444442</v>
      </c>
      <c r="P26" s="13">
        <v>0.64236111111111105</v>
      </c>
      <c r="Q26" s="13">
        <v>0.68402777777777779</v>
      </c>
      <c r="R26" s="13"/>
      <c r="S26" s="13"/>
      <c r="T26" s="13"/>
      <c r="U26" s="13"/>
      <c r="V26" s="13">
        <v>0.76388888888888884</v>
      </c>
      <c r="W26" s="13"/>
      <c r="X26" s="13"/>
      <c r="Y26" s="13"/>
      <c r="Z26" s="115"/>
      <c r="AA26" s="13"/>
      <c r="AB26" s="13">
        <v>0.91388888888888875</v>
      </c>
      <c r="AC26" s="13"/>
      <c r="AD26" s="115"/>
      <c r="AE26" s="2"/>
      <c r="AF26" s="2"/>
      <c r="AG26" s="3"/>
      <c r="AH26" s="2"/>
      <c r="AI26" s="2"/>
      <c r="AJ26" s="2"/>
      <c r="AK26" s="2"/>
      <c r="AL26" s="2"/>
      <c r="AM26" s="2"/>
      <c r="AN26" s="2"/>
      <c r="AO26" s="2"/>
      <c r="AP26" s="3"/>
      <c r="AQ26" s="2"/>
      <c r="AR26" s="2"/>
      <c r="AS26" s="2"/>
      <c r="AT26" s="2"/>
      <c r="AU26" s="2"/>
      <c r="AV26" s="2"/>
      <c r="AW26" s="115"/>
      <c r="AX26" s="2"/>
      <c r="AY26" s="2"/>
    </row>
    <row r="27" spans="1:51">
      <c r="B27" s="7" t="s">
        <v>132</v>
      </c>
      <c r="C27" s="1">
        <v>0.22152777777777774</v>
      </c>
      <c r="D27" s="1"/>
      <c r="E27" s="1">
        <v>0.29791666666666666</v>
      </c>
      <c r="F27" s="1"/>
      <c r="G27" s="1"/>
      <c r="H27" s="1"/>
      <c r="I27" s="116"/>
      <c r="J27" s="1"/>
      <c r="K27" s="1"/>
      <c r="L27" s="1"/>
      <c r="M27" s="1"/>
      <c r="N27" s="1"/>
      <c r="O27" s="1">
        <v>0.60138888888888886</v>
      </c>
      <c r="P27" s="1">
        <v>0.64305555555555549</v>
      </c>
      <c r="Q27" s="1">
        <v>0.68472222222222223</v>
      </c>
      <c r="R27" s="145">
        <v>0.68333333333333335</v>
      </c>
      <c r="S27" s="1"/>
      <c r="T27" s="1"/>
      <c r="U27" s="1"/>
      <c r="V27" s="1">
        <v>0.76458333333333339</v>
      </c>
      <c r="W27" s="1"/>
      <c r="X27" s="1"/>
      <c r="Y27" s="1"/>
      <c r="Z27" s="116"/>
      <c r="AA27" s="1"/>
      <c r="AB27" s="1">
        <v>0.91458333333333319</v>
      </c>
      <c r="AC27" s="1"/>
      <c r="AD27" s="116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16"/>
      <c r="AX27" s="1"/>
      <c r="AY27" s="1"/>
    </row>
    <row r="28" spans="1:51">
      <c r="B28" s="8" t="s">
        <v>147</v>
      </c>
      <c r="C28" s="13">
        <v>0.22222222222222218</v>
      </c>
      <c r="D28" s="13"/>
      <c r="E28" s="13">
        <v>0.2986111111111111</v>
      </c>
      <c r="F28" s="13"/>
      <c r="G28" s="13"/>
      <c r="H28" s="13"/>
      <c r="I28" s="115"/>
      <c r="J28" s="13"/>
      <c r="K28" s="13"/>
      <c r="L28" s="13"/>
      <c r="M28" s="13"/>
      <c r="N28" s="13"/>
      <c r="O28" s="13">
        <v>0.6020833333333333</v>
      </c>
      <c r="P28" s="13">
        <v>0.64374999999999993</v>
      </c>
      <c r="Q28" s="13">
        <v>0.68541666666666667</v>
      </c>
      <c r="R28" s="146">
        <v>0.68402777777777779</v>
      </c>
      <c r="S28" s="13"/>
      <c r="T28" s="13"/>
      <c r="U28" s="13"/>
      <c r="V28" s="13">
        <v>0.76527777777777772</v>
      </c>
      <c r="W28" s="13"/>
      <c r="X28" s="13"/>
      <c r="Y28" s="13"/>
      <c r="Z28" s="115"/>
      <c r="AA28" s="13"/>
      <c r="AB28" s="13">
        <v>0.91527777777777763</v>
      </c>
      <c r="AC28" s="13"/>
      <c r="AD28" s="115"/>
      <c r="AE28" s="2"/>
      <c r="AF28" s="2"/>
      <c r="AG28" s="3"/>
      <c r="AH28" s="2"/>
      <c r="AI28" s="2"/>
      <c r="AJ28" s="2"/>
      <c r="AK28" s="2"/>
      <c r="AL28" s="2"/>
      <c r="AM28" s="2"/>
      <c r="AN28" s="2"/>
      <c r="AO28" s="2"/>
      <c r="AP28" s="3"/>
      <c r="AQ28" s="2"/>
      <c r="AR28" s="2"/>
      <c r="AS28" s="2"/>
      <c r="AT28" s="2"/>
      <c r="AU28" s="2"/>
      <c r="AV28" s="2"/>
      <c r="AW28" s="115"/>
      <c r="AX28" s="2"/>
      <c r="AY28" s="2"/>
    </row>
    <row r="29" spans="1:51">
      <c r="B29" s="7" t="s">
        <v>148</v>
      </c>
      <c r="C29" s="1">
        <v>0.22361111111111107</v>
      </c>
      <c r="D29" s="1"/>
      <c r="E29" s="1">
        <v>0.3</v>
      </c>
      <c r="F29" s="1"/>
      <c r="G29" s="1"/>
      <c r="H29" s="1"/>
      <c r="I29" s="116"/>
      <c r="J29" s="1"/>
      <c r="K29" s="1"/>
      <c r="L29" s="1"/>
      <c r="M29" s="1"/>
      <c r="N29" s="1"/>
      <c r="O29" s="1">
        <v>0.60347222222222219</v>
      </c>
      <c r="P29" s="1">
        <v>0.64513888888888882</v>
      </c>
      <c r="Q29" s="1">
        <v>0.68680555555555556</v>
      </c>
      <c r="R29" s="145">
        <v>0.68541666666666667</v>
      </c>
      <c r="S29" s="1"/>
      <c r="T29" s="1"/>
      <c r="U29" s="1"/>
      <c r="V29" s="1">
        <v>0.76666666666666661</v>
      </c>
      <c r="W29" s="1"/>
      <c r="X29" s="1"/>
      <c r="Y29" s="1"/>
      <c r="Z29" s="116"/>
      <c r="AA29" s="1"/>
      <c r="AB29" s="1">
        <v>0.91666666666666641</v>
      </c>
      <c r="AC29" s="1"/>
      <c r="AD29" s="116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16"/>
      <c r="AX29" s="1"/>
      <c r="AY29" s="1"/>
    </row>
    <row r="30" spans="1:51">
      <c r="B30" s="5" t="s">
        <v>129</v>
      </c>
      <c r="C30" s="13">
        <v>0.22430555555555551</v>
      </c>
      <c r="D30" s="13"/>
      <c r="E30" s="13">
        <v>0.30069444444444443</v>
      </c>
      <c r="F30" s="13"/>
      <c r="G30" s="13"/>
      <c r="H30" s="13"/>
      <c r="I30" s="115"/>
      <c r="J30" s="13"/>
      <c r="K30" s="13"/>
      <c r="L30" s="13"/>
      <c r="M30" s="13"/>
      <c r="N30" s="13"/>
      <c r="O30" s="13">
        <v>0.60416666666666663</v>
      </c>
      <c r="P30" s="13">
        <v>0.64583333333333326</v>
      </c>
      <c r="Q30" s="13">
        <v>0.6875</v>
      </c>
      <c r="R30" s="146">
        <v>0.68611111111111112</v>
      </c>
      <c r="S30" s="13"/>
      <c r="T30" s="13"/>
      <c r="U30" s="13"/>
      <c r="V30" s="13">
        <v>0.76736111111111116</v>
      </c>
      <c r="W30" s="13"/>
      <c r="X30" s="13"/>
      <c r="Y30" s="13"/>
      <c r="Z30" s="115"/>
      <c r="AA30" s="13"/>
      <c r="AB30" s="13">
        <v>0.91736111111111074</v>
      </c>
      <c r="AC30" s="13"/>
      <c r="AD30" s="115"/>
      <c r="AE30" s="2"/>
      <c r="AF30" s="2"/>
      <c r="AG30" s="3"/>
      <c r="AH30" s="2"/>
      <c r="AI30" s="2"/>
      <c r="AJ30" s="2"/>
      <c r="AK30" s="2"/>
      <c r="AL30" s="2"/>
      <c r="AM30" s="2"/>
      <c r="AN30" s="2"/>
      <c r="AO30" s="2"/>
      <c r="AP30" s="3"/>
      <c r="AQ30" s="2"/>
      <c r="AR30" s="2"/>
      <c r="AS30" s="2"/>
      <c r="AT30" s="2"/>
      <c r="AU30" s="2"/>
      <c r="AV30" s="2"/>
      <c r="AW30" s="115"/>
      <c r="AX30" s="2"/>
      <c r="AY30" s="2"/>
    </row>
    <row r="32" spans="1:51">
      <c r="I32" t="s">
        <v>307</v>
      </c>
      <c r="R32" s="256" t="s">
        <v>365</v>
      </c>
      <c r="Z32" t="s">
        <v>308</v>
      </c>
      <c r="AF32" t="s">
        <v>309</v>
      </c>
      <c r="AW32" t="s">
        <v>308</v>
      </c>
    </row>
    <row r="34" spans="2:33">
      <c r="B34" s="316" t="s">
        <v>127</v>
      </c>
      <c r="D34" s="39" t="s">
        <v>149</v>
      </c>
      <c r="E34" s="39"/>
      <c r="AD34" s="39" t="s">
        <v>149</v>
      </c>
      <c r="AE34" s="39"/>
      <c r="AF34" s="39"/>
      <c r="AG34" s="39"/>
    </row>
    <row r="35" spans="2:33">
      <c r="B35" s="316"/>
      <c r="D35" s="39" t="s">
        <v>150</v>
      </c>
      <c r="E35" s="39"/>
      <c r="AD35" s="39" t="s">
        <v>150</v>
      </c>
      <c r="AE35" s="39"/>
      <c r="AF35" s="39"/>
      <c r="AG35" s="39"/>
    </row>
  </sheetData>
  <mergeCells count="1">
    <mergeCell ref="B34:B35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B64C5-F98C-40B3-8EDF-5B8FA84E874D}">
  <sheetPr codeName="Munka38">
    <tabColor rgb="FFFFFF00"/>
  </sheetPr>
  <dimension ref="A1:AL49"/>
  <sheetViews>
    <sheetView zoomScaleNormal="100" workbookViewId="0">
      <selection activeCell="B12" sqref="B12"/>
    </sheetView>
  </sheetViews>
  <sheetFormatPr defaultRowHeight="15"/>
  <cols>
    <col min="2" max="2" width="37.28515625" bestFit="1" customWidth="1"/>
    <col min="3" max="38" width="6.7109375" customWidth="1"/>
  </cols>
  <sheetData>
    <row r="1" spans="1:38" ht="24">
      <c r="A1" s="12" t="s">
        <v>151</v>
      </c>
      <c r="B1" s="11" t="s">
        <v>152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35"/>
      <c r="R1" s="10"/>
      <c r="S1" s="77"/>
      <c r="W1" s="35"/>
    </row>
    <row r="2" spans="1:38" s="16" customFormat="1" ht="20.100000000000001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47"/>
      <c r="S2" s="221" t="s">
        <v>337</v>
      </c>
      <c r="T2" s="10"/>
      <c r="U2" s="10"/>
      <c r="V2" s="10"/>
      <c r="W2" s="10"/>
      <c r="X2" s="69" t="s">
        <v>4</v>
      </c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</row>
    <row r="3" spans="1:38">
      <c r="B3" s="54"/>
      <c r="C3" s="55">
        <v>5</v>
      </c>
      <c r="D3" s="55">
        <v>5</v>
      </c>
      <c r="E3" s="55">
        <v>5</v>
      </c>
      <c r="F3" s="55">
        <v>5</v>
      </c>
      <c r="G3" s="55">
        <v>5</v>
      </c>
      <c r="H3" s="55">
        <v>5</v>
      </c>
      <c r="I3" s="55">
        <v>5</v>
      </c>
      <c r="J3" s="56">
        <v>15</v>
      </c>
      <c r="K3" s="56">
        <v>15</v>
      </c>
      <c r="L3" s="55">
        <v>5</v>
      </c>
      <c r="M3" s="56">
        <v>15</v>
      </c>
      <c r="N3" s="55">
        <v>5</v>
      </c>
      <c r="O3" s="56">
        <v>15</v>
      </c>
      <c r="P3" s="55">
        <v>5</v>
      </c>
      <c r="Q3" s="56">
        <v>15</v>
      </c>
      <c r="R3" s="141">
        <v>5</v>
      </c>
      <c r="S3" s="142">
        <v>5</v>
      </c>
      <c r="T3" s="55">
        <v>5</v>
      </c>
      <c r="U3" s="55">
        <v>5</v>
      </c>
      <c r="V3" s="55">
        <v>5</v>
      </c>
      <c r="W3" s="55">
        <v>5</v>
      </c>
      <c r="X3" s="55">
        <v>5</v>
      </c>
      <c r="Y3" s="55">
        <v>5</v>
      </c>
      <c r="Z3" s="55">
        <v>5</v>
      </c>
      <c r="AA3" s="55">
        <v>5</v>
      </c>
      <c r="AB3" s="55">
        <v>5</v>
      </c>
      <c r="AC3" s="141">
        <v>5</v>
      </c>
      <c r="AD3" s="142">
        <v>5</v>
      </c>
      <c r="AE3" s="55">
        <v>5</v>
      </c>
      <c r="AF3" s="55">
        <v>5</v>
      </c>
      <c r="AG3" s="55">
        <v>5</v>
      </c>
      <c r="AH3" s="55">
        <v>5</v>
      </c>
      <c r="AI3" s="55">
        <v>5</v>
      </c>
      <c r="AJ3" s="55">
        <v>5</v>
      </c>
      <c r="AK3" s="55">
        <v>5</v>
      </c>
      <c r="AL3" s="55">
        <v>5</v>
      </c>
    </row>
    <row r="4" spans="1:38">
      <c r="B4" s="26"/>
      <c r="C4" s="51"/>
      <c r="D4" s="26"/>
      <c r="E4" s="26"/>
      <c r="F4" s="26"/>
      <c r="G4" s="26"/>
      <c r="H4" s="26"/>
      <c r="I4" s="26"/>
      <c r="J4" s="110" t="s">
        <v>142</v>
      </c>
      <c r="K4" s="131" t="s">
        <v>153</v>
      </c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15" t="s">
        <v>67</v>
      </c>
      <c r="Y4" s="15" t="s">
        <v>67</v>
      </c>
      <c r="Z4" s="15"/>
      <c r="AA4" s="15" t="s">
        <v>67</v>
      </c>
      <c r="AB4" s="15"/>
      <c r="AC4" s="291"/>
      <c r="AD4" s="15"/>
      <c r="AE4" s="15"/>
      <c r="AF4" s="15"/>
      <c r="AG4" s="15"/>
      <c r="AH4" s="15"/>
      <c r="AI4" s="15"/>
      <c r="AJ4" s="15"/>
      <c r="AK4" s="15"/>
      <c r="AL4" s="15"/>
    </row>
    <row r="5" spans="1:38">
      <c r="B5" s="5" t="s">
        <v>129</v>
      </c>
      <c r="C5" s="13"/>
      <c r="D5" s="13"/>
      <c r="E5" s="13"/>
      <c r="F5" s="13"/>
      <c r="G5" s="13"/>
      <c r="H5" s="13"/>
      <c r="I5" s="13"/>
      <c r="J5" s="13">
        <v>0.56875000000000009</v>
      </c>
      <c r="K5" s="13">
        <v>0.56944444444444453</v>
      </c>
      <c r="L5" s="13"/>
      <c r="M5" s="13">
        <v>0.625</v>
      </c>
      <c r="N5" s="13"/>
      <c r="O5" s="13">
        <v>0.66666666666666663</v>
      </c>
      <c r="P5" s="13"/>
      <c r="Q5" s="13">
        <v>0.70833333333333337</v>
      </c>
      <c r="R5" s="13"/>
      <c r="S5" s="13"/>
      <c r="T5" s="13"/>
      <c r="U5" s="13"/>
      <c r="V5" s="13"/>
      <c r="W5" s="13"/>
      <c r="X5" s="3"/>
      <c r="Y5" s="3"/>
      <c r="Z5" s="2"/>
      <c r="AA5" s="3"/>
      <c r="AB5" s="2"/>
      <c r="AC5" s="146"/>
      <c r="AD5" s="2"/>
      <c r="AE5" s="2"/>
      <c r="AF5" s="2"/>
      <c r="AG5" s="2"/>
      <c r="AH5" s="2"/>
      <c r="AI5" s="2"/>
      <c r="AJ5" s="2"/>
      <c r="AK5" s="2"/>
      <c r="AL5" s="117"/>
    </row>
    <row r="6" spans="1:38">
      <c r="B6" s="7" t="s">
        <v>130</v>
      </c>
      <c r="C6" s="1"/>
      <c r="D6" s="1"/>
      <c r="E6" s="1"/>
      <c r="F6" s="1"/>
      <c r="G6" s="1"/>
      <c r="H6" s="1"/>
      <c r="I6" s="1"/>
      <c r="J6" s="1">
        <v>0.56944444444444453</v>
      </c>
      <c r="K6" s="1">
        <v>0.57013888888888897</v>
      </c>
      <c r="L6" s="1"/>
      <c r="M6" s="1">
        <v>0.62569444444444444</v>
      </c>
      <c r="N6" s="1"/>
      <c r="O6" s="1">
        <v>0.66736111111111107</v>
      </c>
      <c r="P6" s="1"/>
      <c r="Q6" s="1">
        <v>0.7090277777777777</v>
      </c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45"/>
      <c r="AD6" s="1"/>
      <c r="AE6" s="1"/>
      <c r="AF6" s="1"/>
      <c r="AG6" s="1"/>
      <c r="AH6" s="1"/>
      <c r="AI6" s="1"/>
      <c r="AJ6" s="1"/>
      <c r="AK6" s="1"/>
      <c r="AL6" s="118"/>
    </row>
    <row r="7" spans="1:38">
      <c r="B7" s="8" t="s">
        <v>131</v>
      </c>
      <c r="C7" s="13"/>
      <c r="D7" s="13"/>
      <c r="E7" s="13"/>
      <c r="F7" s="13"/>
      <c r="G7" s="13"/>
      <c r="H7" s="13"/>
      <c r="I7" s="13"/>
      <c r="J7" s="13">
        <v>0.57013888888888908</v>
      </c>
      <c r="K7" s="13">
        <v>0.57083333333333353</v>
      </c>
      <c r="L7" s="13"/>
      <c r="M7" s="13">
        <v>0.62638888888888888</v>
      </c>
      <c r="N7" s="13"/>
      <c r="O7" s="13">
        <v>0.66805555555555551</v>
      </c>
      <c r="P7" s="13"/>
      <c r="Q7" s="13">
        <v>0.70972222222222225</v>
      </c>
      <c r="R7" s="13"/>
      <c r="S7" s="13"/>
      <c r="T7" s="13"/>
      <c r="U7" s="13"/>
      <c r="V7" s="13"/>
      <c r="W7" s="13"/>
      <c r="X7" s="3"/>
      <c r="Y7" s="3"/>
      <c r="Z7" s="2"/>
      <c r="AA7" s="3"/>
      <c r="AB7" s="2"/>
      <c r="AC7" s="146"/>
      <c r="AD7" s="2"/>
      <c r="AE7" s="2"/>
      <c r="AF7" s="2"/>
      <c r="AG7" s="2"/>
      <c r="AH7" s="2"/>
      <c r="AI7" s="2"/>
      <c r="AJ7" s="2"/>
      <c r="AK7" s="2"/>
      <c r="AL7" s="117"/>
    </row>
    <row r="8" spans="1:38">
      <c r="B8" s="7" t="s">
        <v>132</v>
      </c>
      <c r="C8" s="1"/>
      <c r="D8" s="1"/>
      <c r="E8" s="1"/>
      <c r="F8" s="1"/>
      <c r="G8" s="1"/>
      <c r="H8" s="1"/>
      <c r="I8" s="1"/>
      <c r="J8" s="1">
        <v>0.57083333333333341</v>
      </c>
      <c r="K8" s="1">
        <v>0.57152777777777786</v>
      </c>
      <c r="L8" s="1"/>
      <c r="M8" s="1">
        <v>0.62708333333333333</v>
      </c>
      <c r="N8" s="1"/>
      <c r="O8" s="1">
        <v>0.66874999999999996</v>
      </c>
      <c r="P8" s="1"/>
      <c r="Q8" s="1">
        <v>0.7104166666666667</v>
      </c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45"/>
      <c r="AD8" s="1"/>
      <c r="AE8" s="1"/>
      <c r="AF8" s="1"/>
      <c r="AG8" s="1"/>
      <c r="AH8" s="1"/>
      <c r="AI8" s="1"/>
      <c r="AJ8" s="1"/>
      <c r="AK8" s="1"/>
      <c r="AL8" s="118"/>
    </row>
    <row r="9" spans="1:38">
      <c r="B9" s="8" t="s">
        <v>133</v>
      </c>
      <c r="C9" s="13"/>
      <c r="D9" s="13"/>
      <c r="E9" s="13"/>
      <c r="F9" s="13"/>
      <c r="G9" s="13"/>
      <c r="H9" s="13"/>
      <c r="I9" s="13"/>
      <c r="J9" s="13">
        <v>0.57152777777777775</v>
      </c>
      <c r="K9" s="13">
        <v>0.57222222222222219</v>
      </c>
      <c r="L9" s="13"/>
      <c r="M9" s="13">
        <v>0.62777777777777777</v>
      </c>
      <c r="N9" s="13"/>
      <c r="O9" s="13">
        <v>0.6694444444444444</v>
      </c>
      <c r="P9" s="13"/>
      <c r="Q9" s="13">
        <v>0.71111111111111114</v>
      </c>
      <c r="R9" s="13"/>
      <c r="S9" s="13"/>
      <c r="T9" s="13"/>
      <c r="U9" s="13"/>
      <c r="V9" s="13"/>
      <c r="W9" s="13"/>
      <c r="X9" s="3"/>
      <c r="Y9" s="3"/>
      <c r="Z9" s="2"/>
      <c r="AA9" s="3"/>
      <c r="AB9" s="2"/>
      <c r="AC9" s="146"/>
      <c r="AD9" s="2"/>
      <c r="AE9" s="2"/>
      <c r="AF9" s="2"/>
      <c r="AG9" s="2"/>
      <c r="AH9" s="2"/>
      <c r="AI9" s="2"/>
      <c r="AJ9" s="2"/>
      <c r="AK9" s="2"/>
      <c r="AL9" s="117"/>
    </row>
    <row r="10" spans="1:38">
      <c r="B10" s="7" t="s">
        <v>126</v>
      </c>
      <c r="C10" s="1"/>
      <c r="D10" s="1"/>
      <c r="E10" s="1"/>
      <c r="F10" s="1"/>
      <c r="G10" s="1"/>
      <c r="H10" s="1"/>
      <c r="I10" s="1"/>
      <c r="J10" s="1">
        <v>0.5722222222222223</v>
      </c>
      <c r="K10" s="1">
        <v>0.57291666666666674</v>
      </c>
      <c r="L10" s="1"/>
      <c r="M10" s="1">
        <v>0.62847222222222221</v>
      </c>
      <c r="N10" s="1"/>
      <c r="O10" s="1">
        <v>0.67013888888888884</v>
      </c>
      <c r="P10" s="1"/>
      <c r="Q10" s="1">
        <v>0.71180555555555547</v>
      </c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45"/>
      <c r="AD10" s="1"/>
      <c r="AE10" s="1"/>
      <c r="AF10" s="1"/>
      <c r="AG10" s="1"/>
      <c r="AH10" s="1"/>
      <c r="AI10" s="1"/>
      <c r="AJ10" s="1"/>
      <c r="AK10" s="1"/>
      <c r="AL10" s="1"/>
    </row>
    <row r="11" spans="1:38">
      <c r="B11" s="219" t="s">
        <v>389</v>
      </c>
      <c r="C11" s="1"/>
      <c r="D11" s="1"/>
      <c r="E11" s="1"/>
      <c r="F11" s="1"/>
      <c r="G11" s="1"/>
      <c r="H11" s="1"/>
      <c r="I11" s="1"/>
      <c r="J11" s="148">
        <v>0.57222222222222219</v>
      </c>
      <c r="K11" s="148">
        <v>0.57361111111111107</v>
      </c>
      <c r="L11" s="1"/>
      <c r="M11" s="148">
        <v>0.62916666666666665</v>
      </c>
      <c r="N11" s="1"/>
      <c r="O11" s="148">
        <v>0.67083333333333328</v>
      </c>
      <c r="P11" s="1"/>
      <c r="Q11" s="148">
        <v>0.71180555555555558</v>
      </c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45"/>
      <c r="AD11" s="1"/>
      <c r="AE11" s="1"/>
      <c r="AF11" s="1"/>
      <c r="AG11" s="1"/>
      <c r="AH11" s="1"/>
      <c r="AI11" s="1"/>
      <c r="AJ11" s="1"/>
      <c r="AK11" s="1"/>
      <c r="AL11" s="1"/>
    </row>
    <row r="12" spans="1:38">
      <c r="B12" s="8" t="s">
        <v>387</v>
      </c>
      <c r="C12" s="13"/>
      <c r="D12" s="13"/>
      <c r="E12" s="13"/>
      <c r="F12" s="13"/>
      <c r="G12" s="13"/>
      <c r="H12" s="13"/>
      <c r="I12" s="13"/>
      <c r="J12" s="13">
        <v>0.57291666666666674</v>
      </c>
      <c r="K12" s="13" t="s">
        <v>18</v>
      </c>
      <c r="L12" s="13"/>
      <c r="M12" s="13" t="s">
        <v>18</v>
      </c>
      <c r="N12" s="13"/>
      <c r="O12" s="13" t="s">
        <v>18</v>
      </c>
      <c r="P12" s="13"/>
      <c r="Q12" s="13">
        <v>0.71250000000000002</v>
      </c>
      <c r="R12" s="13"/>
      <c r="S12" s="13"/>
      <c r="T12" s="13"/>
      <c r="U12" s="13"/>
      <c r="V12" s="13"/>
      <c r="W12" s="13"/>
      <c r="X12" s="3"/>
      <c r="Y12" s="3"/>
      <c r="Z12" s="2"/>
      <c r="AA12" s="3"/>
      <c r="AB12" s="2"/>
      <c r="AC12" s="146"/>
      <c r="AD12" s="2"/>
      <c r="AE12" s="2"/>
      <c r="AF12" s="2"/>
      <c r="AG12" s="2"/>
      <c r="AH12" s="2"/>
      <c r="AI12" s="2"/>
      <c r="AJ12" s="2"/>
      <c r="AK12" s="2"/>
      <c r="AL12" s="117"/>
    </row>
    <row r="13" spans="1:38">
      <c r="B13" s="30" t="s">
        <v>35</v>
      </c>
      <c r="C13" s="1"/>
      <c r="D13" s="1"/>
      <c r="E13" s="1"/>
      <c r="F13" s="1"/>
      <c r="G13" s="1"/>
      <c r="H13" s="1"/>
      <c r="I13" s="1"/>
      <c r="J13" s="1">
        <v>0.57430555555555562</v>
      </c>
      <c r="K13" s="1" t="s">
        <v>18</v>
      </c>
      <c r="L13" s="1">
        <v>0.60972222222222217</v>
      </c>
      <c r="M13" s="1" t="s">
        <v>18</v>
      </c>
      <c r="N13" s="1"/>
      <c r="O13" s="1" t="s">
        <v>18</v>
      </c>
      <c r="P13" s="1"/>
      <c r="Q13" s="1">
        <v>0.71388888888888891</v>
      </c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45"/>
      <c r="AD13" s="1"/>
      <c r="AE13" s="1"/>
      <c r="AF13" s="1"/>
      <c r="AG13" s="1"/>
      <c r="AH13" s="1"/>
      <c r="AI13" s="1"/>
      <c r="AJ13" s="1"/>
      <c r="AK13" s="1"/>
      <c r="AL13" s="118"/>
    </row>
    <row r="14" spans="1:38">
      <c r="B14" s="8" t="s">
        <v>388</v>
      </c>
      <c r="C14" s="13"/>
      <c r="D14" s="13"/>
      <c r="E14" s="13"/>
      <c r="F14" s="13"/>
      <c r="G14" s="13"/>
      <c r="H14" s="13"/>
      <c r="I14" s="13"/>
      <c r="J14" s="13">
        <v>0.57569444444444462</v>
      </c>
      <c r="K14" s="13">
        <v>0.57430555555555562</v>
      </c>
      <c r="L14" s="13">
        <v>0.61111111111111105</v>
      </c>
      <c r="M14" s="13">
        <v>0.62986111111111109</v>
      </c>
      <c r="N14" s="13"/>
      <c r="O14" s="13">
        <v>0.67152777777777772</v>
      </c>
      <c r="P14" s="13"/>
      <c r="Q14" s="13"/>
      <c r="R14" s="13"/>
      <c r="S14" s="13"/>
      <c r="T14" s="13"/>
      <c r="U14" s="13"/>
      <c r="V14" s="13"/>
      <c r="W14" s="13"/>
      <c r="X14" s="3"/>
      <c r="Y14" s="3"/>
      <c r="Z14" s="2"/>
      <c r="AA14" s="3"/>
      <c r="AB14" s="2"/>
      <c r="AC14" s="146"/>
      <c r="AD14" s="2"/>
      <c r="AE14" s="2"/>
      <c r="AF14" s="2"/>
      <c r="AG14" s="2"/>
      <c r="AH14" s="2"/>
      <c r="AI14" s="2"/>
      <c r="AJ14" s="2"/>
      <c r="AK14" s="2"/>
      <c r="AL14" s="117"/>
    </row>
    <row r="15" spans="1:38">
      <c r="B15" s="7" t="s">
        <v>38</v>
      </c>
      <c r="C15" s="1"/>
      <c r="D15" s="1"/>
      <c r="E15" s="1"/>
      <c r="F15" s="1"/>
      <c r="G15" s="1"/>
      <c r="H15" s="1"/>
      <c r="I15" s="1"/>
      <c r="J15" s="1">
        <v>0.57638888888888917</v>
      </c>
      <c r="K15" s="1">
        <v>0.57569444444444451</v>
      </c>
      <c r="L15" s="1">
        <v>0.6118055555555556</v>
      </c>
      <c r="M15" s="1">
        <v>0.63124999999999998</v>
      </c>
      <c r="N15" s="1"/>
      <c r="O15" s="1">
        <v>0.67291666666666661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45"/>
      <c r="AD15" s="1"/>
      <c r="AE15" s="1"/>
      <c r="AF15" s="1"/>
      <c r="AG15" s="1"/>
      <c r="AH15" s="1"/>
      <c r="AI15" s="1"/>
      <c r="AJ15" s="1"/>
      <c r="AK15" s="1"/>
      <c r="AL15" s="118"/>
    </row>
    <row r="16" spans="1:38">
      <c r="B16" s="5" t="s">
        <v>39</v>
      </c>
      <c r="C16" s="13">
        <v>0.23055555555555554</v>
      </c>
      <c r="D16" s="13">
        <v>0.26874999999999999</v>
      </c>
      <c r="E16" s="13"/>
      <c r="F16" s="13">
        <v>0.34027777777777773</v>
      </c>
      <c r="G16" s="13">
        <v>0.39583333333333331</v>
      </c>
      <c r="H16" s="13">
        <v>0.46527777777777773</v>
      </c>
      <c r="I16" s="13">
        <v>0.52777777777777779</v>
      </c>
      <c r="J16" s="13" t="s">
        <v>18</v>
      </c>
      <c r="K16" s="13" t="s">
        <v>18</v>
      </c>
      <c r="L16" s="13" t="s">
        <v>18</v>
      </c>
      <c r="M16" s="13" t="s">
        <v>18</v>
      </c>
      <c r="N16" s="13">
        <v>0.65277777777777779</v>
      </c>
      <c r="O16" s="13" t="s">
        <v>18</v>
      </c>
      <c r="P16" s="13">
        <v>0.69444444444444453</v>
      </c>
      <c r="Q16" s="13"/>
      <c r="R16" s="13">
        <v>0.73611111111111116</v>
      </c>
      <c r="S16" s="13">
        <v>0.73611111111111116</v>
      </c>
      <c r="T16" s="13">
        <v>0.78125000000000022</v>
      </c>
      <c r="U16" s="13">
        <v>0.82291666666666718</v>
      </c>
      <c r="V16" s="13">
        <v>0.86458333333333326</v>
      </c>
      <c r="W16" s="13">
        <v>0.94097222222222221</v>
      </c>
      <c r="X16" s="3">
        <v>0.19791666666666666</v>
      </c>
      <c r="Y16" s="3">
        <v>0.23958333333333334</v>
      </c>
      <c r="Z16" s="2">
        <v>0.27430555555555552</v>
      </c>
      <c r="AA16" s="3">
        <v>0.30208333333333331</v>
      </c>
      <c r="AB16" s="2">
        <v>0.34027777777777773</v>
      </c>
      <c r="AC16" s="146">
        <v>0.39583333333333331</v>
      </c>
      <c r="AD16" s="161">
        <f t="shared" ref="AD16:AD30" si="0">AC16-15/1440</f>
        <v>0.38541666666666663</v>
      </c>
      <c r="AE16" s="2">
        <v>0.46527777777777773</v>
      </c>
      <c r="AF16" s="2">
        <v>0.52777777777777779</v>
      </c>
      <c r="AG16" s="2">
        <v>0.56944444444444442</v>
      </c>
      <c r="AH16" s="2">
        <v>0.61111111111111105</v>
      </c>
      <c r="AI16" s="2">
        <v>0.65277777777777779</v>
      </c>
      <c r="AJ16" s="2">
        <v>0.73611111111111116</v>
      </c>
      <c r="AK16" s="2">
        <v>0.78125</v>
      </c>
      <c r="AL16" s="2">
        <v>0.86458333333333326</v>
      </c>
    </row>
    <row r="17" spans="2:38">
      <c r="B17" s="30" t="s">
        <v>40</v>
      </c>
      <c r="C17" s="1">
        <v>0.23194444444444443</v>
      </c>
      <c r="D17" s="1">
        <v>0.27013888888888887</v>
      </c>
      <c r="E17" s="1">
        <v>0.29305555555555557</v>
      </c>
      <c r="F17" s="1">
        <v>0.34166666666666662</v>
      </c>
      <c r="G17" s="1">
        <v>0.3972222222222222</v>
      </c>
      <c r="H17" s="1">
        <v>0.46666666666666662</v>
      </c>
      <c r="I17" s="1">
        <v>0.52916666666666667</v>
      </c>
      <c r="J17" s="1">
        <v>0.57777777777777783</v>
      </c>
      <c r="K17" s="1">
        <v>0.57777777777777772</v>
      </c>
      <c r="L17" s="1">
        <v>0.61249999999999993</v>
      </c>
      <c r="M17" s="1">
        <v>0.6333333333333333</v>
      </c>
      <c r="N17" s="1">
        <v>0.65416666666666667</v>
      </c>
      <c r="O17" s="1">
        <v>0.67499999999999993</v>
      </c>
      <c r="P17" s="1">
        <v>0.69583333333333341</v>
      </c>
      <c r="Q17" s="1"/>
      <c r="R17" s="1">
        <v>0.73750000000000004</v>
      </c>
      <c r="S17" s="1">
        <v>0.73750000000000004</v>
      </c>
      <c r="T17" s="1">
        <v>0.78263888888888911</v>
      </c>
      <c r="U17" s="1">
        <v>0.82430555555555607</v>
      </c>
      <c r="V17" s="1">
        <v>0.86597222222222214</v>
      </c>
      <c r="W17" s="1">
        <v>0.94236111111111109</v>
      </c>
      <c r="X17" s="1">
        <v>0.19930555555555554</v>
      </c>
      <c r="Y17" s="1">
        <v>0.24097222222222223</v>
      </c>
      <c r="Z17" s="1">
        <v>0.27569444444444441</v>
      </c>
      <c r="AA17" s="1">
        <v>0.3034722222222222</v>
      </c>
      <c r="AB17" s="1">
        <v>0.34166666666666662</v>
      </c>
      <c r="AC17" s="145">
        <v>0.3972222222222222</v>
      </c>
      <c r="AD17" s="148">
        <f t="shared" si="0"/>
        <v>0.38680555555555551</v>
      </c>
      <c r="AE17" s="1">
        <v>0.46666666666666662</v>
      </c>
      <c r="AF17" s="1">
        <v>0.52916666666666667</v>
      </c>
      <c r="AG17" s="1">
        <v>0.5708333333333333</v>
      </c>
      <c r="AH17" s="1">
        <v>0.61249999999999993</v>
      </c>
      <c r="AI17" s="1">
        <v>0.65416666666666667</v>
      </c>
      <c r="AJ17" s="1">
        <v>0.73750000000000004</v>
      </c>
      <c r="AK17" s="1">
        <v>0.78263888888888888</v>
      </c>
      <c r="AL17" s="1">
        <v>0.86597222222222214</v>
      </c>
    </row>
    <row r="18" spans="2:38">
      <c r="B18" s="8" t="s">
        <v>134</v>
      </c>
      <c r="C18" s="13">
        <v>0.23333333333333331</v>
      </c>
      <c r="D18" s="13">
        <v>0.27152777777777776</v>
      </c>
      <c r="E18" s="13">
        <v>0.29444444444444445</v>
      </c>
      <c r="F18" s="13">
        <v>0.3430555555555555</v>
      </c>
      <c r="G18" s="13">
        <v>0.39861111111111108</v>
      </c>
      <c r="H18" s="13">
        <v>0.4680555555555555</v>
      </c>
      <c r="I18" s="13">
        <v>0.53055555555555556</v>
      </c>
      <c r="J18" s="13">
        <v>0.57916666666666672</v>
      </c>
      <c r="K18" s="13">
        <v>0.57916666666666683</v>
      </c>
      <c r="L18" s="13">
        <v>0.61388888888888882</v>
      </c>
      <c r="M18" s="13">
        <v>0.63472222222222219</v>
      </c>
      <c r="N18" s="13">
        <v>0.65555555555555556</v>
      </c>
      <c r="O18" s="13">
        <v>0.67638888888888882</v>
      </c>
      <c r="P18" s="13">
        <v>0.6972222222222223</v>
      </c>
      <c r="Q18" s="13"/>
      <c r="R18" s="13">
        <v>0.73888888888888893</v>
      </c>
      <c r="S18" s="13">
        <v>0.73888888888888893</v>
      </c>
      <c r="T18" s="13">
        <v>0.78402777777777799</v>
      </c>
      <c r="U18" s="13">
        <v>0.82569444444444495</v>
      </c>
      <c r="V18" s="13">
        <v>0.86736111111111103</v>
      </c>
      <c r="W18" s="13">
        <v>0.94374999999999998</v>
      </c>
      <c r="X18" s="3">
        <v>0.20069444444444443</v>
      </c>
      <c r="Y18" s="3">
        <v>0.24236111111111111</v>
      </c>
      <c r="Z18" s="2">
        <v>0.27708333333333329</v>
      </c>
      <c r="AA18" s="3">
        <v>0.30486111111111108</v>
      </c>
      <c r="AB18" s="2">
        <v>0.3430555555555555</v>
      </c>
      <c r="AC18" s="146">
        <v>0.39861111111111108</v>
      </c>
      <c r="AD18" s="161">
        <f t="shared" si="0"/>
        <v>0.3881944444444444</v>
      </c>
      <c r="AE18" s="2">
        <v>0.4680555555555555</v>
      </c>
      <c r="AF18" s="2">
        <v>0.53055555555555556</v>
      </c>
      <c r="AG18" s="2">
        <v>0.57222222222222219</v>
      </c>
      <c r="AH18" s="2">
        <v>0.61388888888888882</v>
      </c>
      <c r="AI18" s="2">
        <v>0.65555555555555556</v>
      </c>
      <c r="AJ18" s="2">
        <v>0.73888888888888893</v>
      </c>
      <c r="AK18" s="2">
        <v>0.78402777777777777</v>
      </c>
      <c r="AL18" s="2">
        <v>0.86736111111111103</v>
      </c>
    </row>
    <row r="19" spans="2:38">
      <c r="B19" s="7" t="s">
        <v>135</v>
      </c>
      <c r="C19" s="1">
        <v>0.23402777777777781</v>
      </c>
      <c r="D19" s="1">
        <v>0.2722222222222222</v>
      </c>
      <c r="E19" s="1">
        <v>0.2951388888888889</v>
      </c>
      <c r="F19" s="1">
        <v>0.34374999999999994</v>
      </c>
      <c r="G19" s="1">
        <v>0.39930555555555552</v>
      </c>
      <c r="H19" s="1">
        <v>0.46874999999999994</v>
      </c>
      <c r="I19" s="1">
        <v>0.53125</v>
      </c>
      <c r="J19" s="1">
        <v>0.57986111111111127</v>
      </c>
      <c r="K19" s="1">
        <v>0.57986111111111116</v>
      </c>
      <c r="L19" s="1">
        <v>0.61458333333333326</v>
      </c>
      <c r="M19" s="1">
        <v>0.63541666666666663</v>
      </c>
      <c r="N19" s="1">
        <v>0.65625</v>
      </c>
      <c r="O19" s="1">
        <v>0.67708333333333326</v>
      </c>
      <c r="P19" s="1">
        <v>0.69791666666666674</v>
      </c>
      <c r="Q19" s="1"/>
      <c r="R19" s="1">
        <v>0.73958333333333337</v>
      </c>
      <c r="S19" s="1">
        <v>0.73958333333333337</v>
      </c>
      <c r="T19" s="1">
        <v>0.78472222222222243</v>
      </c>
      <c r="U19" s="1">
        <v>0.82638888888888939</v>
      </c>
      <c r="V19" s="1">
        <v>0.86805555555555547</v>
      </c>
      <c r="W19" s="1">
        <v>0.94444444444444453</v>
      </c>
      <c r="X19" s="1">
        <v>0.20138888888888887</v>
      </c>
      <c r="Y19" s="1">
        <v>0.24305555555555555</v>
      </c>
      <c r="Z19" s="1">
        <v>0.27777777777777773</v>
      </c>
      <c r="AA19" s="1">
        <v>0.30555555555555552</v>
      </c>
      <c r="AB19" s="1">
        <v>0.34374999999999994</v>
      </c>
      <c r="AC19" s="145">
        <v>0.39930555555555552</v>
      </c>
      <c r="AD19" s="148">
        <f t="shared" si="0"/>
        <v>0.38888888888888884</v>
      </c>
      <c r="AE19" s="1">
        <v>0.46874999999999994</v>
      </c>
      <c r="AF19" s="1">
        <v>0.53125</v>
      </c>
      <c r="AG19" s="1">
        <v>0.57291666666666663</v>
      </c>
      <c r="AH19" s="1">
        <v>0.61458333333333326</v>
      </c>
      <c r="AI19" s="1">
        <v>0.65625</v>
      </c>
      <c r="AJ19" s="1">
        <v>0.73958333333333337</v>
      </c>
      <c r="AK19" s="1">
        <v>0.78472222222222221</v>
      </c>
      <c r="AL19" s="1">
        <v>0.86805555555555547</v>
      </c>
    </row>
    <row r="20" spans="2:38">
      <c r="B20" s="8" t="s">
        <v>136</v>
      </c>
      <c r="C20" s="13">
        <v>0.23472222222222219</v>
      </c>
      <c r="D20" s="13">
        <v>0.27291666666666664</v>
      </c>
      <c r="E20" s="13">
        <v>0.29583333333333334</v>
      </c>
      <c r="F20" s="13">
        <v>0.34444444444444439</v>
      </c>
      <c r="G20" s="13">
        <v>0.39999999999999997</v>
      </c>
      <c r="H20" s="13">
        <v>0.46944444444444439</v>
      </c>
      <c r="I20" s="13">
        <v>0.53194444444444444</v>
      </c>
      <c r="J20" s="13">
        <v>0.58055555555555571</v>
      </c>
      <c r="K20" s="13">
        <v>0.58055555555555549</v>
      </c>
      <c r="L20" s="13">
        <v>0.6152777777777777</v>
      </c>
      <c r="M20" s="13">
        <v>0.63611111111111107</v>
      </c>
      <c r="N20" s="13">
        <v>0.65694444444444444</v>
      </c>
      <c r="O20" s="13">
        <v>0.6777777777777777</v>
      </c>
      <c r="P20" s="13">
        <v>0.69861111111111118</v>
      </c>
      <c r="Q20" s="13"/>
      <c r="R20" s="13">
        <v>0.74027777777777781</v>
      </c>
      <c r="S20" s="13">
        <v>0.74027777777777781</v>
      </c>
      <c r="T20" s="13">
        <v>0.78541666666666687</v>
      </c>
      <c r="U20" s="13">
        <v>0.82708333333333384</v>
      </c>
      <c r="V20" s="13">
        <v>0.86874999999999991</v>
      </c>
      <c r="W20" s="13">
        <v>0.94513888888888886</v>
      </c>
      <c r="X20" s="3">
        <v>0.20208333333333331</v>
      </c>
      <c r="Y20" s="3">
        <v>0.24374999999999999</v>
      </c>
      <c r="Z20" s="2">
        <v>0.27847222222222218</v>
      </c>
      <c r="AA20" s="3">
        <v>0.30624999999999997</v>
      </c>
      <c r="AB20" s="2">
        <v>0.34444444444444439</v>
      </c>
      <c r="AC20" s="146">
        <v>0.39999999999999997</v>
      </c>
      <c r="AD20" s="161">
        <f t="shared" si="0"/>
        <v>0.38958333333333328</v>
      </c>
      <c r="AE20" s="2">
        <v>0.46944444444444439</v>
      </c>
      <c r="AF20" s="2">
        <v>0.53194444444444444</v>
      </c>
      <c r="AG20" s="2">
        <v>0.57361111111111107</v>
      </c>
      <c r="AH20" s="2">
        <v>0.6152777777777777</v>
      </c>
      <c r="AI20" s="2">
        <v>0.65694444444444444</v>
      </c>
      <c r="AJ20" s="2">
        <v>0.74027777777777781</v>
      </c>
      <c r="AK20" s="2">
        <v>0.78541666666666665</v>
      </c>
      <c r="AL20" s="2">
        <v>0.86874999999999991</v>
      </c>
    </row>
    <row r="21" spans="2:38">
      <c r="B21" s="7" t="s">
        <v>154</v>
      </c>
      <c r="C21" s="1">
        <v>0.23541666666666669</v>
      </c>
      <c r="D21" s="1">
        <v>0.27361111111111108</v>
      </c>
      <c r="E21" s="1">
        <v>0.29652777777777778</v>
      </c>
      <c r="F21" s="1">
        <v>0.34513888888888883</v>
      </c>
      <c r="G21" s="1">
        <v>0.40069444444444441</v>
      </c>
      <c r="H21" s="1">
        <v>0.47013888888888883</v>
      </c>
      <c r="I21" s="1">
        <v>0.53263888888888888</v>
      </c>
      <c r="J21" s="1">
        <v>0.58125000000000016</v>
      </c>
      <c r="K21" s="1">
        <v>0.58125000000000004</v>
      </c>
      <c r="L21" s="1">
        <v>0.61597222222222214</v>
      </c>
      <c r="M21" s="1">
        <v>0.63680555555555551</v>
      </c>
      <c r="N21" s="1">
        <v>0.65763888888888888</v>
      </c>
      <c r="O21" s="1">
        <v>0.67847222222222214</v>
      </c>
      <c r="P21" s="1">
        <v>0.69930555555555562</v>
      </c>
      <c r="Q21" s="1"/>
      <c r="R21" s="1">
        <v>0.74097222222222225</v>
      </c>
      <c r="S21" s="1">
        <v>0.74097222222222225</v>
      </c>
      <c r="T21" s="1">
        <v>0.78611111111111132</v>
      </c>
      <c r="U21" s="1">
        <v>0.82777777777777828</v>
      </c>
      <c r="V21" s="1">
        <v>0.86944444444444435</v>
      </c>
      <c r="W21" s="1">
        <v>0.9458333333333333</v>
      </c>
      <c r="X21" s="1">
        <v>0.20277777777777778</v>
      </c>
      <c r="Y21" s="1">
        <v>0.24444444444444446</v>
      </c>
      <c r="Z21" s="1">
        <v>0.27916666666666662</v>
      </c>
      <c r="AA21" s="1">
        <v>0.30694444444444441</v>
      </c>
      <c r="AB21" s="1">
        <v>0.34513888888888883</v>
      </c>
      <c r="AC21" s="145">
        <v>0.40069444444444441</v>
      </c>
      <c r="AD21" s="148">
        <f t="shared" si="0"/>
        <v>0.39027777777777772</v>
      </c>
      <c r="AE21" s="1">
        <v>0.47013888888888883</v>
      </c>
      <c r="AF21" s="1">
        <v>0.53263888888888888</v>
      </c>
      <c r="AG21" s="1">
        <v>0.57430555555555551</v>
      </c>
      <c r="AH21" s="1">
        <v>0.61597222222222214</v>
      </c>
      <c r="AI21" s="1">
        <v>0.65763888888888888</v>
      </c>
      <c r="AJ21" s="1">
        <v>0.74097222222222225</v>
      </c>
      <c r="AK21" s="1">
        <v>0.78611111111111109</v>
      </c>
      <c r="AL21" s="1">
        <v>0.86944444444444435</v>
      </c>
    </row>
    <row r="22" spans="2:38">
      <c r="B22" s="8" t="s">
        <v>155</v>
      </c>
      <c r="C22" s="13">
        <v>0.23611111111111113</v>
      </c>
      <c r="D22" s="13">
        <v>0.27430555555555552</v>
      </c>
      <c r="E22" s="13">
        <v>0.29722222222222222</v>
      </c>
      <c r="F22" s="13">
        <v>0.34583333333333327</v>
      </c>
      <c r="G22" s="13">
        <v>0.40138888888888885</v>
      </c>
      <c r="H22" s="13">
        <v>0.47083333333333327</v>
      </c>
      <c r="I22" s="13">
        <v>0.53333333333333333</v>
      </c>
      <c r="J22" s="13">
        <v>0.5819444444444446</v>
      </c>
      <c r="K22" s="13">
        <v>0.5819444444444446</v>
      </c>
      <c r="L22" s="13">
        <v>0.61666666666666659</v>
      </c>
      <c r="M22" s="13">
        <v>0.63749999999999996</v>
      </c>
      <c r="N22" s="13">
        <v>0.65833333333333333</v>
      </c>
      <c r="O22" s="13">
        <v>0.67916666666666659</v>
      </c>
      <c r="P22" s="13">
        <v>0.70000000000000007</v>
      </c>
      <c r="Q22" s="13"/>
      <c r="R22" s="13">
        <v>0.7416666666666667</v>
      </c>
      <c r="S22" s="13">
        <v>0.7416666666666667</v>
      </c>
      <c r="T22" s="13">
        <v>0.78680555555555576</v>
      </c>
      <c r="U22" s="13">
        <v>0.82847222222222272</v>
      </c>
      <c r="V22" s="13">
        <v>0.8701388888888888</v>
      </c>
      <c r="W22" s="13">
        <v>0.94652777777777775</v>
      </c>
      <c r="X22" s="3">
        <v>0.20347222222222222</v>
      </c>
      <c r="Y22" s="3">
        <v>0.24513888888888891</v>
      </c>
      <c r="Z22" s="2">
        <v>0.27986111111111106</v>
      </c>
      <c r="AA22" s="3">
        <v>0.30763888888888885</v>
      </c>
      <c r="AB22" s="2">
        <v>0.34583333333333327</v>
      </c>
      <c r="AC22" s="146">
        <v>0.40138888888888885</v>
      </c>
      <c r="AD22" s="161">
        <f t="shared" si="0"/>
        <v>0.39097222222222217</v>
      </c>
      <c r="AE22" s="2">
        <v>0.47083333333333327</v>
      </c>
      <c r="AF22" s="2">
        <v>0.53333333333333333</v>
      </c>
      <c r="AG22" s="2">
        <v>0.57499999999999996</v>
      </c>
      <c r="AH22" s="2">
        <v>0.61666666666666659</v>
      </c>
      <c r="AI22" s="2">
        <v>0.65833333333333333</v>
      </c>
      <c r="AJ22" s="2">
        <v>0.7416666666666667</v>
      </c>
      <c r="AK22" s="2">
        <v>0.78680555555555554</v>
      </c>
      <c r="AL22" s="2">
        <v>0.8701388888888888</v>
      </c>
    </row>
    <row r="23" spans="2:38">
      <c r="B23" s="7" t="s">
        <v>156</v>
      </c>
      <c r="C23" s="1" t="s">
        <v>18</v>
      </c>
      <c r="D23" s="1" t="s">
        <v>18</v>
      </c>
      <c r="E23" s="1" t="s">
        <v>18</v>
      </c>
      <c r="F23" s="1">
        <v>0.34722222222222215</v>
      </c>
      <c r="G23" s="1">
        <v>0.40277777777777773</v>
      </c>
      <c r="H23" s="1">
        <v>0.47222222222222215</v>
      </c>
      <c r="I23" s="1">
        <v>0.53472222222222221</v>
      </c>
      <c r="J23" s="1">
        <v>0.58333333333333359</v>
      </c>
      <c r="K23" s="1">
        <v>0.58333333333333326</v>
      </c>
      <c r="L23" s="1">
        <v>0.61805555555555547</v>
      </c>
      <c r="M23" s="1">
        <v>0.63888888888888884</v>
      </c>
      <c r="N23" s="1">
        <v>0.65972222222222221</v>
      </c>
      <c r="O23" s="1">
        <v>0.68055555555555547</v>
      </c>
      <c r="P23" s="1">
        <v>0.70138888888888884</v>
      </c>
      <c r="Q23" s="1"/>
      <c r="R23" s="1">
        <v>0.74305555555555558</v>
      </c>
      <c r="S23" s="1">
        <v>0.74305555555555558</v>
      </c>
      <c r="T23" s="1">
        <v>0.78819444444444464</v>
      </c>
      <c r="U23" s="1">
        <v>0.8298611111111116</v>
      </c>
      <c r="V23" s="1">
        <v>0.87152777777777768</v>
      </c>
      <c r="W23" s="1">
        <v>0.94791666666666663</v>
      </c>
      <c r="X23" s="1" t="s">
        <v>18</v>
      </c>
      <c r="Y23" s="1" t="s">
        <v>18</v>
      </c>
      <c r="Z23" s="1" t="s">
        <v>18</v>
      </c>
      <c r="AA23" s="1" t="s">
        <v>18</v>
      </c>
      <c r="AB23" s="1">
        <v>0.34722222222222215</v>
      </c>
      <c r="AC23" s="145">
        <v>0.40277777777777773</v>
      </c>
      <c r="AD23" s="148">
        <f t="shared" si="0"/>
        <v>0.39236111111111105</v>
      </c>
      <c r="AE23" s="1">
        <v>0.47222222222222215</v>
      </c>
      <c r="AF23" s="1">
        <v>0.53472222222222221</v>
      </c>
      <c r="AG23" s="1">
        <v>0.57638888888888884</v>
      </c>
      <c r="AH23" s="1">
        <v>0.61805555555555547</v>
      </c>
      <c r="AI23" s="1">
        <v>0.65972222222222221</v>
      </c>
      <c r="AJ23" s="1">
        <v>0.74305555555555558</v>
      </c>
      <c r="AK23" s="1">
        <v>0.78819444444444442</v>
      </c>
      <c r="AL23" s="1">
        <v>0.87152777777777768</v>
      </c>
    </row>
    <row r="24" spans="2:38">
      <c r="B24" s="8" t="s">
        <v>157</v>
      </c>
      <c r="C24" s="13">
        <v>0.23680555555555557</v>
      </c>
      <c r="D24" s="13">
        <v>0.27499999999999997</v>
      </c>
      <c r="E24" s="13">
        <v>0.29791666666666666</v>
      </c>
      <c r="F24" s="13">
        <v>0.34861111111111104</v>
      </c>
      <c r="G24" s="13">
        <v>0.40416666666666662</v>
      </c>
      <c r="H24" s="13">
        <v>0.47361111111111104</v>
      </c>
      <c r="I24" s="13">
        <v>0.53611111111111109</v>
      </c>
      <c r="J24" s="13">
        <v>0.58472222222222248</v>
      </c>
      <c r="K24" s="13">
        <v>0.58472222222222237</v>
      </c>
      <c r="L24" s="13">
        <v>0.61944444444444435</v>
      </c>
      <c r="M24" s="13">
        <v>0.64027777777777772</v>
      </c>
      <c r="N24" s="13">
        <v>0.66111111111111109</v>
      </c>
      <c r="O24" s="13">
        <v>0.68194444444444435</v>
      </c>
      <c r="P24" s="13">
        <v>0.70277777777777783</v>
      </c>
      <c r="Q24" s="13"/>
      <c r="R24" s="13">
        <v>0.74444444444444446</v>
      </c>
      <c r="S24" s="13">
        <v>0.74444444444444446</v>
      </c>
      <c r="T24" s="13">
        <v>0.78958333333333353</v>
      </c>
      <c r="U24" s="13">
        <v>0.83125000000000049</v>
      </c>
      <c r="V24" s="13">
        <v>0.87291666666666656</v>
      </c>
      <c r="W24" s="13">
        <v>0.94930555555555562</v>
      </c>
      <c r="X24" s="3">
        <v>0.20416666666666666</v>
      </c>
      <c r="Y24" s="3">
        <v>0.24583333333333335</v>
      </c>
      <c r="Z24" s="2">
        <v>0.2805555555555555</v>
      </c>
      <c r="AA24" s="3">
        <v>0.30833333333333329</v>
      </c>
      <c r="AB24" s="2">
        <v>0.34861111111111104</v>
      </c>
      <c r="AC24" s="146">
        <v>0.40416666666666662</v>
      </c>
      <c r="AD24" s="161">
        <f t="shared" si="0"/>
        <v>0.39374999999999993</v>
      </c>
      <c r="AE24" s="2">
        <v>0.47361111111111104</v>
      </c>
      <c r="AF24" s="2">
        <v>0.53611111111111109</v>
      </c>
      <c r="AG24" s="2">
        <v>0.57777777777777772</v>
      </c>
      <c r="AH24" s="2">
        <v>0.61944444444444435</v>
      </c>
      <c r="AI24" s="2">
        <v>0.66111111111111109</v>
      </c>
      <c r="AJ24" s="2">
        <v>0.74444444444444446</v>
      </c>
      <c r="AK24" s="2">
        <v>0.7895833333333333</v>
      </c>
      <c r="AL24" s="2">
        <v>0.87291666666666656</v>
      </c>
    </row>
    <row r="25" spans="2:38">
      <c r="B25" s="7" t="s">
        <v>158</v>
      </c>
      <c r="C25" s="1" t="s">
        <v>18</v>
      </c>
      <c r="D25" s="1">
        <v>0.27638888888888885</v>
      </c>
      <c r="E25" s="1" t="s">
        <v>18</v>
      </c>
      <c r="F25" s="1" t="s">
        <v>18</v>
      </c>
      <c r="G25" s="1">
        <v>0.40486111111111106</v>
      </c>
      <c r="H25" s="1">
        <v>0.47430555555555548</v>
      </c>
      <c r="I25" s="1">
        <v>0.53680555555555554</v>
      </c>
      <c r="J25" s="1">
        <v>0.58541666666666703</v>
      </c>
      <c r="K25" s="1">
        <v>0.5854166666666667</v>
      </c>
      <c r="L25" s="1">
        <v>0.62013888888888891</v>
      </c>
      <c r="M25" s="1" t="s">
        <v>18</v>
      </c>
      <c r="N25" s="1">
        <v>0.66180555555555554</v>
      </c>
      <c r="O25" s="1" t="s">
        <v>18</v>
      </c>
      <c r="P25" s="1" t="s">
        <v>18</v>
      </c>
      <c r="Q25" s="1"/>
      <c r="R25" s="1" t="s">
        <v>18</v>
      </c>
      <c r="S25" s="1" t="s">
        <v>18</v>
      </c>
      <c r="T25" s="1" t="s">
        <v>18</v>
      </c>
      <c r="U25" s="1" t="s">
        <v>18</v>
      </c>
      <c r="V25" s="1" t="s">
        <v>18</v>
      </c>
      <c r="W25" s="1" t="s">
        <v>18</v>
      </c>
      <c r="X25" s="1" t="s">
        <v>18</v>
      </c>
      <c r="Y25" s="1" t="s">
        <v>18</v>
      </c>
      <c r="Z25" s="1" t="s">
        <v>18</v>
      </c>
      <c r="AA25" s="1" t="s">
        <v>18</v>
      </c>
      <c r="AB25" s="1" t="s">
        <v>18</v>
      </c>
      <c r="AC25" s="145">
        <v>0.40486111111111106</v>
      </c>
      <c r="AD25" s="148">
        <f t="shared" si="0"/>
        <v>0.39444444444444438</v>
      </c>
      <c r="AE25" s="1">
        <v>0.47430555555555548</v>
      </c>
      <c r="AF25" s="1">
        <v>0.53680555555555554</v>
      </c>
      <c r="AG25" s="1">
        <v>0.57847222222222217</v>
      </c>
      <c r="AH25" s="1">
        <v>0.6201388888888888</v>
      </c>
      <c r="AI25" s="1">
        <v>0.66180555555555554</v>
      </c>
      <c r="AJ25" s="1" t="s">
        <v>18</v>
      </c>
      <c r="AK25" s="1" t="s">
        <v>18</v>
      </c>
      <c r="AL25" s="1" t="s">
        <v>18</v>
      </c>
    </row>
    <row r="26" spans="2:38">
      <c r="B26" s="8" t="s">
        <v>159</v>
      </c>
      <c r="C26" s="13" t="s">
        <v>18</v>
      </c>
      <c r="D26" s="13">
        <v>0.27777777777777779</v>
      </c>
      <c r="E26" s="13" t="s">
        <v>18</v>
      </c>
      <c r="F26" s="13" t="s">
        <v>18</v>
      </c>
      <c r="G26" s="13">
        <v>0.40625</v>
      </c>
      <c r="H26" s="13">
        <v>0.47569444444444442</v>
      </c>
      <c r="I26" s="13">
        <v>0.53819444444444442</v>
      </c>
      <c r="J26" s="13">
        <v>0.58680555555555591</v>
      </c>
      <c r="K26" s="13">
        <v>0.58680555555555558</v>
      </c>
      <c r="L26" s="13">
        <v>0.62152777777777779</v>
      </c>
      <c r="M26" s="13" t="s">
        <v>18</v>
      </c>
      <c r="N26" s="13">
        <v>0.66319444444444442</v>
      </c>
      <c r="O26" s="13" t="s">
        <v>18</v>
      </c>
      <c r="P26" s="13" t="s">
        <v>18</v>
      </c>
      <c r="Q26" s="13"/>
      <c r="R26" s="13" t="s">
        <v>18</v>
      </c>
      <c r="S26" s="13" t="s">
        <v>18</v>
      </c>
      <c r="T26" s="13" t="s">
        <v>18</v>
      </c>
      <c r="U26" s="13" t="s">
        <v>18</v>
      </c>
      <c r="V26" s="13" t="s">
        <v>18</v>
      </c>
      <c r="W26" s="13" t="s">
        <v>18</v>
      </c>
      <c r="X26" s="3" t="s">
        <v>18</v>
      </c>
      <c r="Y26" s="3" t="s">
        <v>18</v>
      </c>
      <c r="Z26" s="2" t="s">
        <v>18</v>
      </c>
      <c r="AA26" s="3" t="s">
        <v>18</v>
      </c>
      <c r="AB26" s="2" t="s">
        <v>18</v>
      </c>
      <c r="AC26" s="146">
        <v>0.40625</v>
      </c>
      <c r="AD26" s="161">
        <f t="shared" si="0"/>
        <v>0.39583333333333331</v>
      </c>
      <c r="AE26" s="2">
        <v>0.47569444444444442</v>
      </c>
      <c r="AF26" s="2">
        <v>0.53819444444444442</v>
      </c>
      <c r="AG26" s="2">
        <v>0.57986111111111105</v>
      </c>
      <c r="AH26" s="2">
        <v>0.62152777777777768</v>
      </c>
      <c r="AI26" s="2">
        <v>0.66319444444444442</v>
      </c>
      <c r="AJ26" s="2" t="s">
        <v>18</v>
      </c>
      <c r="AK26" s="2" t="s">
        <v>18</v>
      </c>
      <c r="AL26" s="2" t="s">
        <v>18</v>
      </c>
    </row>
    <row r="27" spans="2:38">
      <c r="B27" s="7" t="s">
        <v>160</v>
      </c>
      <c r="C27" s="1">
        <v>0.23819444444444446</v>
      </c>
      <c r="D27" s="1">
        <v>0.27847222222222223</v>
      </c>
      <c r="E27" s="1">
        <v>0.29930555555555555</v>
      </c>
      <c r="F27" s="1">
        <v>0.34999999999999992</v>
      </c>
      <c r="G27" s="1">
        <v>0.40694444444444444</v>
      </c>
      <c r="H27" s="1">
        <v>0.47638888888888886</v>
      </c>
      <c r="I27" s="1">
        <v>0.53888888888888886</v>
      </c>
      <c r="J27" s="1">
        <v>0.58750000000000024</v>
      </c>
      <c r="K27" s="1">
        <v>0.58750000000000002</v>
      </c>
      <c r="L27" s="1">
        <v>0.62222222222222223</v>
      </c>
      <c r="M27" s="1">
        <v>0.64166666666666661</v>
      </c>
      <c r="N27" s="1">
        <v>0.66388888888888886</v>
      </c>
      <c r="O27" s="1">
        <v>0.68333333333333324</v>
      </c>
      <c r="P27" s="1">
        <v>0.70416666666666661</v>
      </c>
      <c r="Q27" s="1"/>
      <c r="R27" s="1">
        <v>0.74583333333333335</v>
      </c>
      <c r="S27" s="1">
        <v>0.74583333333333335</v>
      </c>
      <c r="T27" s="1">
        <v>0.79097222222222241</v>
      </c>
      <c r="U27" s="1">
        <v>0.83263888888888937</v>
      </c>
      <c r="V27" s="1">
        <v>0.87430555555555545</v>
      </c>
      <c r="W27" s="1">
        <v>0.9506944444444444</v>
      </c>
      <c r="X27" s="1">
        <v>0.20555555555555555</v>
      </c>
      <c r="Y27" s="1">
        <v>0.24722222222222223</v>
      </c>
      <c r="Z27" s="1">
        <v>0.28194444444444439</v>
      </c>
      <c r="AA27" s="1">
        <v>0.30972222222222218</v>
      </c>
      <c r="AB27" s="1">
        <v>0.34999999999999992</v>
      </c>
      <c r="AC27" s="145">
        <v>0.40694444444444444</v>
      </c>
      <c r="AD27" s="148">
        <f t="shared" si="0"/>
        <v>0.39652777777777776</v>
      </c>
      <c r="AE27" s="1">
        <v>0.47638888888888886</v>
      </c>
      <c r="AF27" s="1">
        <v>0.53888888888888886</v>
      </c>
      <c r="AG27" s="1">
        <v>0.58055555555555549</v>
      </c>
      <c r="AH27" s="1">
        <v>0.62222222222222212</v>
      </c>
      <c r="AI27" s="1">
        <v>0.66388888888888886</v>
      </c>
      <c r="AJ27" s="1">
        <v>0.74583333333333335</v>
      </c>
      <c r="AK27" s="1">
        <v>0.79097222222222219</v>
      </c>
      <c r="AL27" s="1">
        <v>0.87430555555555545</v>
      </c>
    </row>
    <row r="28" spans="2:38">
      <c r="B28" s="8" t="s">
        <v>161</v>
      </c>
      <c r="C28" s="13">
        <v>0.23958333333333334</v>
      </c>
      <c r="D28" s="13">
        <v>0.27916666666666667</v>
      </c>
      <c r="E28" s="13">
        <v>0.30069444444444443</v>
      </c>
      <c r="F28" s="13">
        <v>0.35138888888888881</v>
      </c>
      <c r="G28" s="13">
        <v>0.40833333333333333</v>
      </c>
      <c r="H28" s="13">
        <v>0.47777777777777775</v>
      </c>
      <c r="I28" s="13">
        <v>0.54027777777777775</v>
      </c>
      <c r="J28" s="13">
        <v>0.58888888888888902</v>
      </c>
      <c r="K28" s="13">
        <v>0.58888888888888891</v>
      </c>
      <c r="L28" s="13">
        <v>0.62361111111111112</v>
      </c>
      <c r="M28" s="13">
        <v>0.64305555555555549</v>
      </c>
      <c r="N28" s="13">
        <v>0.66527777777777775</v>
      </c>
      <c r="O28" s="13">
        <v>0.68472222222222212</v>
      </c>
      <c r="P28" s="13">
        <v>0.7055555555555556</v>
      </c>
      <c r="Q28" s="13"/>
      <c r="R28" s="13">
        <v>0.74722222222222223</v>
      </c>
      <c r="S28" s="13">
        <v>0.74722222222222223</v>
      </c>
      <c r="T28" s="13">
        <v>0.79236111111111129</v>
      </c>
      <c r="U28" s="13">
        <v>0.83402777777777826</v>
      </c>
      <c r="V28" s="13">
        <v>0.87569444444444433</v>
      </c>
      <c r="W28" s="13">
        <v>0.95208333333333339</v>
      </c>
      <c r="X28" s="3">
        <v>0.20694444444444443</v>
      </c>
      <c r="Y28" s="3">
        <v>0.24861111111111112</v>
      </c>
      <c r="Z28" s="2">
        <v>0.28333333333333327</v>
      </c>
      <c r="AA28" s="3">
        <v>0.31111111111111106</v>
      </c>
      <c r="AB28" s="2">
        <v>0.35138888888888881</v>
      </c>
      <c r="AC28" s="146">
        <v>0.40833333333333333</v>
      </c>
      <c r="AD28" s="161">
        <f t="shared" si="0"/>
        <v>0.39791666666666664</v>
      </c>
      <c r="AE28" s="2">
        <v>0.47777777777777775</v>
      </c>
      <c r="AF28" s="2">
        <v>0.54027777777777775</v>
      </c>
      <c r="AG28" s="2">
        <v>0.58194444444444438</v>
      </c>
      <c r="AH28" s="2">
        <v>0.62361111111111101</v>
      </c>
      <c r="AI28" s="2">
        <v>0.66527777777777775</v>
      </c>
      <c r="AJ28" s="2">
        <v>0.74722222222222223</v>
      </c>
      <c r="AK28" s="2">
        <v>0.79236111111111107</v>
      </c>
      <c r="AL28" s="2">
        <v>0.87569444444444433</v>
      </c>
    </row>
    <row r="29" spans="2:38">
      <c r="B29" s="7" t="s">
        <v>162</v>
      </c>
      <c r="C29" s="1">
        <v>0.24027777777777778</v>
      </c>
      <c r="D29" s="1">
        <v>0.28055555555555556</v>
      </c>
      <c r="E29" s="1">
        <v>0.30138888888888887</v>
      </c>
      <c r="F29" s="1">
        <v>0.35208333333333325</v>
      </c>
      <c r="G29" s="1">
        <v>0.40902777777777777</v>
      </c>
      <c r="H29" s="1">
        <v>0.47847222222222219</v>
      </c>
      <c r="I29" s="1">
        <v>0.54097222222222219</v>
      </c>
      <c r="J29" s="1">
        <v>0.58958333333333335</v>
      </c>
      <c r="K29" s="1">
        <v>0.58958333333333335</v>
      </c>
      <c r="L29" s="1">
        <v>0.62430555555555556</v>
      </c>
      <c r="M29" s="1">
        <v>0.64374999999999993</v>
      </c>
      <c r="N29" s="1" t="s">
        <v>18</v>
      </c>
      <c r="O29" s="1">
        <v>0.68541666666666656</v>
      </c>
      <c r="P29" s="1">
        <v>0.70624999999999993</v>
      </c>
      <c r="Q29" s="1"/>
      <c r="R29" s="1">
        <v>0.74791666666666667</v>
      </c>
      <c r="S29" s="1" t="s">
        <v>18</v>
      </c>
      <c r="T29" s="1">
        <v>0.79305555555555574</v>
      </c>
      <c r="U29" s="1">
        <v>0.8347222222222227</v>
      </c>
      <c r="V29" s="1">
        <v>0.87638888888888877</v>
      </c>
      <c r="W29" s="1">
        <v>0.95277777777777783</v>
      </c>
      <c r="X29" s="1">
        <v>0.20763888888888887</v>
      </c>
      <c r="Y29" s="1">
        <v>0.24930555555555556</v>
      </c>
      <c r="Z29" s="1">
        <v>0.28402777777777771</v>
      </c>
      <c r="AA29" s="1">
        <v>0.3118055555555555</v>
      </c>
      <c r="AB29" s="1">
        <v>0.35208333333333325</v>
      </c>
      <c r="AC29" s="145">
        <v>0.40902777777777777</v>
      </c>
      <c r="AD29" s="148">
        <f t="shared" si="0"/>
        <v>0.39861111111111108</v>
      </c>
      <c r="AE29" s="1">
        <v>0.47847222222222219</v>
      </c>
      <c r="AF29" s="1">
        <v>0.54097222222222219</v>
      </c>
      <c r="AG29" s="1">
        <v>0.58263888888888882</v>
      </c>
      <c r="AH29" s="1">
        <v>0.62430555555555545</v>
      </c>
      <c r="AI29" s="1">
        <v>0.66597222222222219</v>
      </c>
      <c r="AJ29" s="1">
        <v>0.74791666666666667</v>
      </c>
      <c r="AK29" s="1">
        <v>0.79305555555555551</v>
      </c>
      <c r="AL29" s="1">
        <v>0.87638888888888877</v>
      </c>
    </row>
    <row r="30" spans="2:38">
      <c r="B30" s="5" t="s">
        <v>163</v>
      </c>
      <c r="C30" s="13">
        <v>0.24097222222222223</v>
      </c>
      <c r="D30" s="13">
        <v>0.28125</v>
      </c>
      <c r="E30" s="13">
        <v>0.30208333333333337</v>
      </c>
      <c r="F30" s="13">
        <v>0.35277777777777775</v>
      </c>
      <c r="G30" s="13">
        <v>0.40972222222222221</v>
      </c>
      <c r="H30" s="13">
        <v>0.47916666666666663</v>
      </c>
      <c r="I30" s="13">
        <v>0.54166666666666663</v>
      </c>
      <c r="J30" s="13">
        <v>0.59027777777777779</v>
      </c>
      <c r="K30" s="13">
        <v>0.59027777777777779</v>
      </c>
      <c r="L30" s="13">
        <v>0.625</v>
      </c>
      <c r="M30" s="13">
        <v>0.64444444444444449</v>
      </c>
      <c r="N30" s="13" t="s">
        <v>18</v>
      </c>
      <c r="O30" s="13">
        <v>0.68611111111111112</v>
      </c>
      <c r="P30" s="13">
        <v>0.70694444444444438</v>
      </c>
      <c r="Q30" s="13"/>
      <c r="R30" s="13">
        <v>0.74861111111111112</v>
      </c>
      <c r="S30" s="13" t="s">
        <v>18</v>
      </c>
      <c r="T30" s="13">
        <v>0.79375000000000018</v>
      </c>
      <c r="U30" s="13">
        <v>0.83541666666666714</v>
      </c>
      <c r="V30" s="13">
        <v>0.87708333333333321</v>
      </c>
      <c r="W30" s="13">
        <v>0.95347222222222217</v>
      </c>
      <c r="X30" s="3">
        <v>0.20833333333333331</v>
      </c>
      <c r="Y30" s="3">
        <v>0.25</v>
      </c>
      <c r="Z30" s="2">
        <v>0.28472222222222221</v>
      </c>
      <c r="AA30" s="3">
        <v>0.3125</v>
      </c>
      <c r="AB30" s="2">
        <v>0.35277777777777775</v>
      </c>
      <c r="AC30" s="146">
        <v>0.40972222222222221</v>
      </c>
      <c r="AD30" s="161">
        <f t="shared" si="0"/>
        <v>0.39930555555555552</v>
      </c>
      <c r="AE30" s="2">
        <v>0.47916666666666663</v>
      </c>
      <c r="AF30" s="2">
        <v>0.54166666666666663</v>
      </c>
      <c r="AG30" s="2">
        <v>0.58333333333333326</v>
      </c>
      <c r="AH30" s="2">
        <v>0.62499999999999989</v>
      </c>
      <c r="AI30" s="2">
        <v>0.66666666666666663</v>
      </c>
      <c r="AJ30" s="2">
        <v>0.74861111111111112</v>
      </c>
      <c r="AK30" s="2">
        <v>0.79374999999999996</v>
      </c>
      <c r="AL30" s="2">
        <v>0.87708333333333321</v>
      </c>
    </row>
    <row r="31" spans="2:38">
      <c r="B31" s="7" t="s">
        <v>164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>
        <v>0.66666666666666663</v>
      </c>
      <c r="O31" s="1"/>
      <c r="P31" s="1"/>
      <c r="Q31" s="1"/>
      <c r="R31" s="1"/>
      <c r="S31" s="1">
        <f>S28+2/1440</f>
        <v>0.74861111111111112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2:38">
      <c r="B32" s="5" t="s">
        <v>266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>
        <v>0.67013888888888884</v>
      </c>
      <c r="O32" s="13"/>
      <c r="P32" s="13"/>
      <c r="Q32" s="13"/>
      <c r="R32" s="13"/>
      <c r="S32" s="13" t="s">
        <v>18</v>
      </c>
      <c r="T32" s="13"/>
      <c r="U32" s="13"/>
      <c r="V32" s="13"/>
      <c r="W32" s="13"/>
      <c r="X32" s="3"/>
      <c r="Y32" s="3"/>
      <c r="Z32" s="2"/>
      <c r="AA32" s="3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</row>
    <row r="33" spans="2:38">
      <c r="B33" s="30" t="s">
        <v>265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0.75069444444444444</v>
      </c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2:38"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43" t="s">
        <v>65</v>
      </c>
      <c r="AA34" s="58"/>
      <c r="AB34" s="58"/>
      <c r="AC34" s="58"/>
      <c r="AD34" s="58"/>
      <c r="AE34" s="58"/>
      <c r="AF34" s="58"/>
      <c r="AG34" s="58"/>
      <c r="AH34" s="58"/>
      <c r="AI34" s="58"/>
    </row>
    <row r="35" spans="2:38"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Y35" s="47" t="s">
        <v>67</v>
      </c>
      <c r="Z35" s="46" t="s">
        <v>68</v>
      </c>
    </row>
    <row r="37" spans="2:38">
      <c r="C37" s="43" t="s">
        <v>65</v>
      </c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2:38">
      <c r="D38" s="317" t="s">
        <v>165</v>
      </c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317"/>
      <c r="U38" s="317"/>
      <c r="V38" s="317"/>
      <c r="W38" s="317"/>
      <c r="X38" s="317"/>
      <c r="Y38" s="317"/>
      <c r="Z38" s="317"/>
    </row>
    <row r="39" spans="2:38">
      <c r="C39" s="61" t="s">
        <v>166</v>
      </c>
      <c r="D39" s="317"/>
      <c r="E39" s="317"/>
      <c r="F39" s="317"/>
      <c r="G39" s="317"/>
      <c r="H39" s="317"/>
      <c r="I39" s="317"/>
      <c r="J39" s="317"/>
      <c r="K39" s="317"/>
      <c r="L39" s="317"/>
      <c r="M39" s="317"/>
      <c r="N39" s="317"/>
      <c r="O39" s="317"/>
      <c r="P39" s="317"/>
      <c r="Q39" s="317"/>
      <c r="R39" s="317"/>
      <c r="S39" s="317"/>
      <c r="T39" s="317"/>
      <c r="U39" s="317"/>
      <c r="V39" s="317"/>
      <c r="W39" s="317"/>
      <c r="X39" s="317"/>
      <c r="Y39" s="317"/>
      <c r="Z39" s="317"/>
    </row>
    <row r="40" spans="2:38"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  <c r="W40" s="317"/>
      <c r="X40" s="317"/>
      <c r="Y40" s="317"/>
      <c r="Z40" s="317"/>
    </row>
    <row r="41" spans="2:38"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  <c r="W41" s="317"/>
      <c r="X41" s="317"/>
      <c r="Y41" s="317"/>
      <c r="Z41" s="317"/>
    </row>
    <row r="42" spans="2:38">
      <c r="C42" s="61"/>
      <c r="D42" s="317"/>
      <c r="E42" s="317"/>
      <c r="F42" s="317"/>
      <c r="G42" s="317"/>
      <c r="H42" s="317"/>
      <c r="I42" s="317"/>
      <c r="J42" s="317"/>
      <c r="K42" s="317"/>
      <c r="L42" s="317"/>
      <c r="M42" s="317"/>
      <c r="N42" s="317"/>
      <c r="O42" s="317"/>
      <c r="P42" s="317"/>
      <c r="Q42" s="317"/>
      <c r="R42" s="317"/>
      <c r="S42" s="317"/>
      <c r="T42" s="317"/>
      <c r="U42" s="317"/>
      <c r="V42" s="317"/>
      <c r="W42" s="317"/>
      <c r="X42" s="317"/>
      <c r="Y42" s="317"/>
      <c r="Z42" s="317"/>
    </row>
    <row r="43" spans="2:38"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317"/>
      <c r="U43" s="317"/>
      <c r="V43" s="317"/>
      <c r="W43" s="317"/>
      <c r="X43" s="317"/>
      <c r="Y43" s="317"/>
      <c r="Z43" s="317"/>
    </row>
    <row r="46" spans="2:38">
      <c r="B46" s="316" t="s">
        <v>151</v>
      </c>
    </row>
    <row r="47" spans="2:38">
      <c r="B47" s="316"/>
    </row>
    <row r="48" spans="2:38">
      <c r="C48" s="57" t="s">
        <v>167</v>
      </c>
      <c r="D48" s="57"/>
      <c r="E48" s="57"/>
    </row>
    <row r="49" spans="3:5">
      <c r="C49" s="57" t="s">
        <v>168</v>
      </c>
      <c r="D49" s="57"/>
      <c r="E49" s="57"/>
    </row>
  </sheetData>
  <mergeCells count="3">
    <mergeCell ref="D41:Z43"/>
    <mergeCell ref="D38:Z40"/>
    <mergeCell ref="B46:B47"/>
  </mergeCells>
  <pageMargins left="0.7" right="0.7" top="0.75" bottom="0.75" header="0.3" footer="0.3"/>
  <pageSetup paperSize="9" orientation="portrait" horizontalDpi="1200" verticalDpi="12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AA1F3-ABE2-48B7-8BCC-BBC64027A628}">
  <sheetPr codeName="Munka39">
    <tabColor rgb="FFFFFF00"/>
  </sheetPr>
  <dimension ref="A1:AM45"/>
  <sheetViews>
    <sheetView zoomScaleNormal="100" workbookViewId="0">
      <selection activeCell="B24" sqref="B24"/>
    </sheetView>
  </sheetViews>
  <sheetFormatPr defaultRowHeight="15"/>
  <cols>
    <col min="1" max="1" width="9.5703125" bestFit="1" customWidth="1"/>
    <col min="2" max="2" width="44.140625" bestFit="1" customWidth="1"/>
    <col min="3" max="39" width="6.28515625" customWidth="1"/>
  </cols>
  <sheetData>
    <row r="1" spans="1:39" ht="24">
      <c r="A1" s="12" t="s">
        <v>151</v>
      </c>
      <c r="B1" s="11" t="s">
        <v>169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39" ht="17.25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47"/>
      <c r="S2" s="221" t="s">
        <v>337</v>
      </c>
      <c r="T2" s="221"/>
      <c r="U2" s="10"/>
      <c r="V2" s="10"/>
      <c r="W2" s="10"/>
      <c r="X2" s="69" t="s">
        <v>4</v>
      </c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</row>
    <row r="3" spans="1:39">
      <c r="B3" s="21"/>
      <c r="C3" s="55">
        <v>5</v>
      </c>
      <c r="D3" s="55">
        <v>5</v>
      </c>
      <c r="E3" s="56">
        <v>15</v>
      </c>
      <c r="F3" s="55">
        <v>5</v>
      </c>
      <c r="G3" s="55">
        <v>5</v>
      </c>
      <c r="H3" s="55">
        <v>5</v>
      </c>
      <c r="I3" s="55">
        <v>5</v>
      </c>
      <c r="J3" s="55">
        <v>5</v>
      </c>
      <c r="K3" s="56">
        <v>15</v>
      </c>
      <c r="L3" s="55">
        <v>5</v>
      </c>
      <c r="M3" s="56">
        <v>15</v>
      </c>
      <c r="N3" s="55">
        <v>5</v>
      </c>
      <c r="O3" s="56">
        <v>15</v>
      </c>
      <c r="P3" s="56">
        <v>15</v>
      </c>
      <c r="Q3" s="55">
        <v>5</v>
      </c>
      <c r="R3" s="141">
        <v>5</v>
      </c>
      <c r="S3" s="142">
        <v>5</v>
      </c>
      <c r="T3" s="142"/>
      <c r="U3" s="55">
        <v>5</v>
      </c>
      <c r="V3" s="55">
        <v>5</v>
      </c>
      <c r="W3" s="55">
        <v>5</v>
      </c>
      <c r="X3" s="55">
        <v>5</v>
      </c>
      <c r="Y3" s="55">
        <v>5</v>
      </c>
      <c r="Z3" s="55">
        <v>5</v>
      </c>
      <c r="AA3" s="55">
        <v>5</v>
      </c>
      <c r="AB3" s="55">
        <v>5</v>
      </c>
      <c r="AC3" s="141">
        <v>5</v>
      </c>
      <c r="AD3" s="142">
        <v>5</v>
      </c>
      <c r="AE3" s="55">
        <v>5</v>
      </c>
      <c r="AF3" s="55">
        <v>5</v>
      </c>
      <c r="AG3" s="55">
        <v>5</v>
      </c>
      <c r="AH3" s="55">
        <v>5</v>
      </c>
      <c r="AI3" s="55">
        <v>5</v>
      </c>
      <c r="AJ3" s="55">
        <v>5</v>
      </c>
      <c r="AK3" s="55">
        <v>5</v>
      </c>
      <c r="AL3" s="55">
        <v>5</v>
      </c>
      <c r="AM3" s="55">
        <v>5</v>
      </c>
    </row>
    <row r="4" spans="1:39">
      <c r="B4" s="59"/>
      <c r="C4" s="60"/>
      <c r="D4" s="60"/>
      <c r="E4" s="60"/>
      <c r="F4" s="60"/>
      <c r="G4" s="60"/>
      <c r="H4" s="60"/>
      <c r="I4" s="60"/>
      <c r="J4" s="60"/>
      <c r="K4" s="60"/>
      <c r="L4" s="60"/>
      <c r="M4" s="18" t="s">
        <v>170</v>
      </c>
      <c r="N4" s="60"/>
      <c r="O4" s="18" t="s">
        <v>170</v>
      </c>
      <c r="P4" s="18" t="s">
        <v>171</v>
      </c>
      <c r="Q4" s="60"/>
      <c r="R4" s="60"/>
      <c r="S4" s="60"/>
      <c r="T4" s="60"/>
      <c r="U4" s="60"/>
      <c r="V4" s="60"/>
      <c r="W4" s="60"/>
      <c r="X4" s="15"/>
      <c r="Y4" s="15" t="s">
        <v>67</v>
      </c>
      <c r="Z4" s="15"/>
      <c r="AA4" s="15" t="s">
        <v>67</v>
      </c>
      <c r="AB4" s="15"/>
      <c r="AC4" s="15"/>
      <c r="AD4" s="15"/>
      <c r="AE4" s="15" t="s">
        <v>67</v>
      </c>
      <c r="AF4" s="15" t="s">
        <v>9</v>
      </c>
      <c r="AG4" s="15"/>
      <c r="AH4" s="15"/>
      <c r="AI4" s="15"/>
      <c r="AJ4" s="15"/>
      <c r="AK4" s="15"/>
      <c r="AL4" s="15"/>
      <c r="AM4" s="15"/>
    </row>
    <row r="5" spans="1:39">
      <c r="B5" s="5" t="s">
        <v>265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>
        <v>0.75208333333333333</v>
      </c>
      <c r="T5" s="13">
        <f t="shared" ref="T5:T22" si="0">S5+10/1440</f>
        <v>0.75902777777777775</v>
      </c>
      <c r="U5" s="13"/>
      <c r="V5" s="13"/>
      <c r="W5" s="13"/>
      <c r="X5" s="2"/>
      <c r="Y5" s="3"/>
      <c r="Z5" s="2"/>
      <c r="AA5" s="3"/>
      <c r="AB5" s="2"/>
      <c r="AC5" s="2"/>
      <c r="AD5" s="2"/>
      <c r="AE5" s="3"/>
      <c r="AF5" s="29"/>
      <c r="AG5" s="2"/>
      <c r="AH5" s="2"/>
      <c r="AI5" s="2"/>
      <c r="AJ5" s="2"/>
      <c r="AK5" s="2"/>
      <c r="AL5" s="2"/>
      <c r="AM5" s="123"/>
    </row>
    <row r="6" spans="1:39">
      <c r="B6" s="7" t="s">
        <v>264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>
        <v>0.75347222222222221</v>
      </c>
      <c r="T6" s="1">
        <f t="shared" si="0"/>
        <v>0.76041666666666663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18"/>
    </row>
    <row r="7" spans="1:39">
      <c r="B7" s="5" t="s">
        <v>163</v>
      </c>
      <c r="C7" s="13">
        <v>0.20833333333333334</v>
      </c>
      <c r="D7" s="13">
        <v>0.25</v>
      </c>
      <c r="E7" s="13">
        <v>0.28125</v>
      </c>
      <c r="F7" s="13">
        <v>0.30208333333333331</v>
      </c>
      <c r="G7" s="13">
        <v>0.35416666666666669</v>
      </c>
      <c r="H7" s="13">
        <v>0.40972222222222227</v>
      </c>
      <c r="I7" s="13">
        <v>0.47916666666666602</v>
      </c>
      <c r="J7" s="13">
        <v>0.54166666666666663</v>
      </c>
      <c r="K7" s="13"/>
      <c r="L7" s="13">
        <v>0.59027777777777779</v>
      </c>
      <c r="M7" s="13"/>
      <c r="N7" s="13">
        <v>0.62638888888888888</v>
      </c>
      <c r="O7" s="13">
        <v>0.64722222222222225</v>
      </c>
      <c r="P7" s="13">
        <v>0.68888888888888899</v>
      </c>
      <c r="Q7" s="13">
        <v>0.70972222222222225</v>
      </c>
      <c r="R7" s="13">
        <v>0.75138888888888899</v>
      </c>
      <c r="S7" s="13">
        <v>0.75486111111111109</v>
      </c>
      <c r="T7" s="13">
        <f t="shared" si="0"/>
        <v>0.76180555555555551</v>
      </c>
      <c r="U7" s="13">
        <v>0.79375000000000007</v>
      </c>
      <c r="V7" s="13">
        <v>0.8354166666666667</v>
      </c>
      <c r="W7" s="13">
        <v>0.87708333333333344</v>
      </c>
      <c r="X7" s="2">
        <v>0.20833333333333334</v>
      </c>
      <c r="Y7" s="3">
        <v>0.25</v>
      </c>
      <c r="Z7" s="2">
        <v>0.28472222222222221</v>
      </c>
      <c r="AA7" s="3">
        <v>0.3125</v>
      </c>
      <c r="AB7" s="2">
        <v>0.35416666666666669</v>
      </c>
      <c r="AC7" s="146">
        <v>0.40972222222222227</v>
      </c>
      <c r="AD7" s="161">
        <f t="shared" ref="AD7:AD22" si="1">AC7-15/1440</f>
        <v>0.39930555555555558</v>
      </c>
      <c r="AE7" s="3">
        <v>0.47916666666666602</v>
      </c>
      <c r="AF7" s="29">
        <v>0.5</v>
      </c>
      <c r="AG7" s="2">
        <v>0.54166666666666663</v>
      </c>
      <c r="AH7" s="2">
        <v>0.58472222222222225</v>
      </c>
      <c r="AI7" s="2">
        <v>0.62638888888888888</v>
      </c>
      <c r="AJ7" s="2">
        <v>0.66805555555555562</v>
      </c>
      <c r="AK7" s="2">
        <v>0.75138888888888899</v>
      </c>
      <c r="AL7" s="2">
        <v>0.8354166666666667</v>
      </c>
      <c r="AM7" s="123">
        <v>0.87708333333333344</v>
      </c>
    </row>
    <row r="8" spans="1:39">
      <c r="B8" s="7" t="s">
        <v>161</v>
      </c>
      <c r="C8" s="1">
        <v>0.20972222222222223</v>
      </c>
      <c r="D8" s="1">
        <v>0.25138888888888888</v>
      </c>
      <c r="E8" s="1">
        <v>0.28263888888888888</v>
      </c>
      <c r="F8" s="1">
        <v>0.3034722222222222</v>
      </c>
      <c r="G8" s="1">
        <v>0.35555555555555557</v>
      </c>
      <c r="H8" s="1">
        <v>0.41111111111111115</v>
      </c>
      <c r="I8" s="1">
        <v>0.4805555555555549</v>
      </c>
      <c r="J8" s="1">
        <v>0.54305555555555551</v>
      </c>
      <c r="K8" s="1"/>
      <c r="L8" s="1">
        <v>0.59166666666666667</v>
      </c>
      <c r="M8" s="1"/>
      <c r="N8" s="1">
        <v>0.62777777777777777</v>
      </c>
      <c r="O8" s="1">
        <v>0.64861111111111114</v>
      </c>
      <c r="P8" s="1">
        <v>0.69027777777777788</v>
      </c>
      <c r="Q8" s="1">
        <v>0.71111111111111114</v>
      </c>
      <c r="R8" s="1">
        <v>0.75277777777777788</v>
      </c>
      <c r="S8" s="1">
        <v>0.75625000000000009</v>
      </c>
      <c r="T8" s="1">
        <f t="shared" si="0"/>
        <v>0.76319444444444451</v>
      </c>
      <c r="U8" s="1">
        <v>0.79513888888888895</v>
      </c>
      <c r="V8" s="1">
        <v>0.83680555555555558</v>
      </c>
      <c r="W8" s="1">
        <v>0.87847222222222232</v>
      </c>
      <c r="X8" s="1">
        <v>0.20972222222222223</v>
      </c>
      <c r="Y8" s="1">
        <v>0.25138888888888888</v>
      </c>
      <c r="Z8" s="1">
        <v>0.28611111111111109</v>
      </c>
      <c r="AA8" s="1">
        <v>0.31388888888888888</v>
      </c>
      <c r="AB8" s="1">
        <v>0.35555555555555557</v>
      </c>
      <c r="AC8" s="145">
        <v>0.41111111111111115</v>
      </c>
      <c r="AD8" s="148">
        <f t="shared" si="1"/>
        <v>0.40069444444444446</v>
      </c>
      <c r="AE8" s="1">
        <v>0.4805555555555549</v>
      </c>
      <c r="AF8" s="1">
        <v>0.50138888888888888</v>
      </c>
      <c r="AG8" s="1">
        <v>0.54305555555555551</v>
      </c>
      <c r="AH8" s="1">
        <v>0.58611111111111114</v>
      </c>
      <c r="AI8" s="1">
        <v>0.62777777777777777</v>
      </c>
      <c r="AJ8" s="1">
        <v>0.66944444444444451</v>
      </c>
      <c r="AK8" s="1">
        <v>0.75277777777777788</v>
      </c>
      <c r="AL8" s="1">
        <v>0.83680555555555558</v>
      </c>
      <c r="AM8" s="118">
        <v>0.87847222222222232</v>
      </c>
    </row>
    <row r="9" spans="1:39">
      <c r="B9" s="8" t="s">
        <v>160</v>
      </c>
      <c r="C9" s="13">
        <v>0.21111111111111111</v>
      </c>
      <c r="D9" s="13">
        <v>0.25277777777777777</v>
      </c>
      <c r="E9" s="13">
        <v>0.28402777777777777</v>
      </c>
      <c r="F9" s="13">
        <v>0.30486111111111108</v>
      </c>
      <c r="G9" s="13">
        <v>0.35694444444444445</v>
      </c>
      <c r="H9" s="13">
        <v>0.41250000000000003</v>
      </c>
      <c r="I9" s="13">
        <v>0.48194444444444379</v>
      </c>
      <c r="J9" s="13">
        <v>0.5444444444444444</v>
      </c>
      <c r="K9" s="13"/>
      <c r="L9" s="13">
        <v>0.59305555555555556</v>
      </c>
      <c r="M9" s="13"/>
      <c r="N9" s="13">
        <v>0.62916666666666665</v>
      </c>
      <c r="O9" s="13">
        <v>0.65</v>
      </c>
      <c r="P9" s="13">
        <v>0.69166666666666676</v>
      </c>
      <c r="Q9" s="13">
        <v>0.71250000000000002</v>
      </c>
      <c r="R9" s="13">
        <v>0.75416666666666676</v>
      </c>
      <c r="S9" s="13">
        <v>0.75763888888888897</v>
      </c>
      <c r="T9" s="13">
        <f t="shared" si="0"/>
        <v>0.76458333333333339</v>
      </c>
      <c r="U9" s="13">
        <v>0.79652777777777783</v>
      </c>
      <c r="V9" s="13">
        <v>0.83819444444444446</v>
      </c>
      <c r="W9" s="13">
        <v>0.8798611111111112</v>
      </c>
      <c r="X9" s="2">
        <v>0.21111111111111111</v>
      </c>
      <c r="Y9" s="3">
        <v>0.25277777777777777</v>
      </c>
      <c r="Z9" s="2">
        <v>0.28749999999999998</v>
      </c>
      <c r="AA9" s="3">
        <v>0.31527777777777777</v>
      </c>
      <c r="AB9" s="2">
        <v>0.35694444444444445</v>
      </c>
      <c r="AC9" s="146">
        <v>0.41250000000000003</v>
      </c>
      <c r="AD9" s="161">
        <f t="shared" si="1"/>
        <v>0.40208333333333335</v>
      </c>
      <c r="AE9" s="3">
        <v>0.48194444444444379</v>
      </c>
      <c r="AF9" s="29">
        <v>0.50277777777777777</v>
      </c>
      <c r="AG9" s="2">
        <v>0.5444444444444444</v>
      </c>
      <c r="AH9" s="2">
        <v>0.58750000000000002</v>
      </c>
      <c r="AI9" s="2">
        <v>0.62916666666666665</v>
      </c>
      <c r="AJ9" s="2">
        <v>0.67083333333333339</v>
      </c>
      <c r="AK9" s="2">
        <v>0.75416666666666676</v>
      </c>
      <c r="AL9" s="2">
        <v>0.83819444444444446</v>
      </c>
      <c r="AM9" s="123">
        <v>0.8798611111111112</v>
      </c>
    </row>
    <row r="10" spans="1:39">
      <c r="B10" s="7" t="s">
        <v>158</v>
      </c>
      <c r="C10" s="1" t="s">
        <v>18</v>
      </c>
      <c r="D10" s="1" t="s">
        <v>18</v>
      </c>
      <c r="E10" s="1" t="s">
        <v>18</v>
      </c>
      <c r="F10" s="1">
        <v>0.30555555555555552</v>
      </c>
      <c r="G10" s="1" t="s">
        <v>18</v>
      </c>
      <c r="H10" s="1" t="s">
        <v>18</v>
      </c>
      <c r="I10" s="1" t="s">
        <v>18</v>
      </c>
      <c r="J10" s="1" t="s">
        <v>18</v>
      </c>
      <c r="K10" s="1"/>
      <c r="L10" s="1" t="s">
        <v>18</v>
      </c>
      <c r="M10" s="1"/>
      <c r="N10" s="1" t="s">
        <v>18</v>
      </c>
      <c r="O10" s="1" t="s">
        <v>18</v>
      </c>
      <c r="P10" s="1" t="s">
        <v>18</v>
      </c>
      <c r="Q10" s="1" t="s">
        <v>18</v>
      </c>
      <c r="R10" s="1">
        <v>0.7548611111111112</v>
      </c>
      <c r="S10" s="1">
        <v>0.75833333333333341</v>
      </c>
      <c r="T10" s="1">
        <f t="shared" si="0"/>
        <v>0.76527777777777783</v>
      </c>
      <c r="U10" s="1" t="s">
        <v>18</v>
      </c>
      <c r="V10" s="1">
        <v>0.83888888888888891</v>
      </c>
      <c r="W10" s="1" t="s">
        <v>18</v>
      </c>
      <c r="X10" s="1" t="s">
        <v>18</v>
      </c>
      <c r="Y10" s="1" t="s">
        <v>18</v>
      </c>
      <c r="Z10" s="1" t="s">
        <v>18</v>
      </c>
      <c r="AA10" s="1" t="s">
        <v>18</v>
      </c>
      <c r="AB10" s="1" t="s">
        <v>18</v>
      </c>
      <c r="AC10" s="145" t="s">
        <v>18</v>
      </c>
      <c r="AD10" s="292" t="s">
        <v>18</v>
      </c>
      <c r="AE10" s="1" t="s">
        <v>18</v>
      </c>
      <c r="AF10" s="1" t="s">
        <v>18</v>
      </c>
      <c r="AG10" s="1" t="s">
        <v>18</v>
      </c>
      <c r="AH10" s="1" t="s">
        <v>18</v>
      </c>
      <c r="AI10" s="1" t="s">
        <v>18</v>
      </c>
      <c r="AJ10" s="1" t="s">
        <v>18</v>
      </c>
      <c r="AK10" s="1">
        <v>0.7548611111111112</v>
      </c>
      <c r="AL10" s="1">
        <v>0.83888888888888891</v>
      </c>
      <c r="AM10" s="118" t="s">
        <v>18</v>
      </c>
    </row>
    <row r="11" spans="1:39">
      <c r="B11" s="8" t="s">
        <v>159</v>
      </c>
      <c r="C11" s="13" t="s">
        <v>18</v>
      </c>
      <c r="D11" s="13" t="s">
        <v>18</v>
      </c>
      <c r="E11" s="13" t="s">
        <v>18</v>
      </c>
      <c r="F11" s="13">
        <v>0.30624999999999997</v>
      </c>
      <c r="G11" s="13" t="s">
        <v>18</v>
      </c>
      <c r="H11" s="13" t="s">
        <v>18</v>
      </c>
      <c r="I11" s="13" t="s">
        <v>18</v>
      </c>
      <c r="J11" s="13" t="s">
        <v>18</v>
      </c>
      <c r="K11" s="13"/>
      <c r="L11" s="13" t="s">
        <v>18</v>
      </c>
      <c r="M11" s="13"/>
      <c r="N11" s="13" t="s">
        <v>18</v>
      </c>
      <c r="O11" s="13" t="s">
        <v>18</v>
      </c>
      <c r="P11" s="13" t="s">
        <v>18</v>
      </c>
      <c r="Q11" s="13" t="s">
        <v>18</v>
      </c>
      <c r="R11" s="13">
        <v>0.75555555555555565</v>
      </c>
      <c r="S11" s="13">
        <v>0.75902777777777786</v>
      </c>
      <c r="T11" s="13">
        <f t="shared" si="0"/>
        <v>0.76597222222222228</v>
      </c>
      <c r="U11" s="13" t="s">
        <v>18</v>
      </c>
      <c r="V11" s="13">
        <v>0.83958333333333335</v>
      </c>
      <c r="W11" s="13" t="s">
        <v>18</v>
      </c>
      <c r="X11" s="2" t="s">
        <v>18</v>
      </c>
      <c r="Y11" s="3" t="s">
        <v>18</v>
      </c>
      <c r="Z11" s="2" t="s">
        <v>18</v>
      </c>
      <c r="AA11" s="3" t="s">
        <v>18</v>
      </c>
      <c r="AB11" s="2" t="s">
        <v>18</v>
      </c>
      <c r="AC11" s="146" t="s">
        <v>18</v>
      </c>
      <c r="AD11" s="292" t="s">
        <v>18</v>
      </c>
      <c r="AE11" s="3" t="s">
        <v>18</v>
      </c>
      <c r="AF11" s="29" t="s">
        <v>18</v>
      </c>
      <c r="AG11" s="2" t="s">
        <v>18</v>
      </c>
      <c r="AH11" s="2" t="s">
        <v>18</v>
      </c>
      <c r="AI11" s="2" t="s">
        <v>18</v>
      </c>
      <c r="AJ11" s="2" t="s">
        <v>18</v>
      </c>
      <c r="AK11" s="2">
        <v>0.75555555555555565</v>
      </c>
      <c r="AL11" s="2">
        <v>0.83958333333333335</v>
      </c>
      <c r="AM11" s="123" t="s">
        <v>18</v>
      </c>
    </row>
    <row r="12" spans="1:39">
      <c r="B12" s="7" t="s">
        <v>157</v>
      </c>
      <c r="C12" s="1">
        <v>0.21249999999999999</v>
      </c>
      <c r="D12" s="1">
        <v>0.25416666666666665</v>
      </c>
      <c r="E12" s="1">
        <v>0.28541666666666665</v>
      </c>
      <c r="F12" s="1">
        <v>0.30763888888888885</v>
      </c>
      <c r="G12" s="1">
        <v>0.35833333333333334</v>
      </c>
      <c r="H12" s="1">
        <v>0.41388888888888892</v>
      </c>
      <c r="I12" s="1">
        <v>0.48333333333333267</v>
      </c>
      <c r="J12" s="1">
        <v>0.54583333333333328</v>
      </c>
      <c r="K12" s="1"/>
      <c r="L12" s="1">
        <v>0.59444444444444444</v>
      </c>
      <c r="M12" s="1"/>
      <c r="N12" s="1">
        <v>0.63055555555555554</v>
      </c>
      <c r="O12" s="1">
        <v>0.65138888888888891</v>
      </c>
      <c r="P12" s="1">
        <v>0.69305555555555565</v>
      </c>
      <c r="Q12" s="1">
        <v>0.71388888888888891</v>
      </c>
      <c r="R12" s="1">
        <v>0.75694444444444453</v>
      </c>
      <c r="S12" s="1">
        <v>0.76041666666666674</v>
      </c>
      <c r="T12" s="1">
        <f t="shared" si="0"/>
        <v>0.76736111111111116</v>
      </c>
      <c r="U12" s="1">
        <v>0.79791666666666672</v>
      </c>
      <c r="V12" s="1">
        <v>0.84097222222222223</v>
      </c>
      <c r="W12" s="1">
        <v>0.88125000000000009</v>
      </c>
      <c r="X12" s="1">
        <v>0.21249999999999999</v>
      </c>
      <c r="Y12" s="1">
        <v>0.25416666666666665</v>
      </c>
      <c r="Z12" s="1">
        <v>0.28888888888888886</v>
      </c>
      <c r="AA12" s="1">
        <v>0.31666666666666665</v>
      </c>
      <c r="AB12" s="1">
        <v>0.35833333333333334</v>
      </c>
      <c r="AC12" s="145">
        <v>0.41388888888888892</v>
      </c>
      <c r="AD12" s="148">
        <f t="shared" si="1"/>
        <v>0.40347222222222223</v>
      </c>
      <c r="AE12" s="1">
        <v>0.48333333333333267</v>
      </c>
      <c r="AF12" s="1">
        <v>0.50416666666666665</v>
      </c>
      <c r="AG12" s="1">
        <v>0.54583333333333328</v>
      </c>
      <c r="AH12" s="1">
        <v>0.58888888888888891</v>
      </c>
      <c r="AI12" s="1">
        <v>0.63055555555555554</v>
      </c>
      <c r="AJ12" s="1">
        <v>0.67222222222222228</v>
      </c>
      <c r="AK12" s="1">
        <v>0.75694444444444453</v>
      </c>
      <c r="AL12" s="1">
        <v>0.84097222222222223</v>
      </c>
      <c r="AM12" s="118">
        <v>0.88125000000000009</v>
      </c>
    </row>
    <row r="13" spans="1:39">
      <c r="B13" s="8" t="s">
        <v>156</v>
      </c>
      <c r="C13" s="13">
        <v>0.21458333333333335</v>
      </c>
      <c r="D13" s="13">
        <v>0.25624999999999998</v>
      </c>
      <c r="E13" s="13">
        <v>0.28749999999999998</v>
      </c>
      <c r="F13" s="13">
        <v>0.30972222222222218</v>
      </c>
      <c r="G13" s="13">
        <v>0.36041666666666666</v>
      </c>
      <c r="H13" s="13">
        <v>0.41597222222222224</v>
      </c>
      <c r="I13" s="13" t="s">
        <v>18</v>
      </c>
      <c r="J13" s="13">
        <v>0.54791666666666661</v>
      </c>
      <c r="K13" s="13"/>
      <c r="L13" s="13" t="s">
        <v>18</v>
      </c>
      <c r="M13" s="13"/>
      <c r="N13" s="13" t="s">
        <v>18</v>
      </c>
      <c r="O13" s="13">
        <v>0.65347222222222223</v>
      </c>
      <c r="P13" s="13">
        <v>0.69513888888888897</v>
      </c>
      <c r="Q13" s="13" t="s">
        <v>18</v>
      </c>
      <c r="R13" s="13">
        <v>0.75902777777777786</v>
      </c>
      <c r="S13" s="13">
        <v>0.76250000000000007</v>
      </c>
      <c r="T13" s="13">
        <f t="shared" si="0"/>
        <v>0.76944444444444449</v>
      </c>
      <c r="U13" s="13" t="s">
        <v>18</v>
      </c>
      <c r="V13" s="13">
        <v>0.84305555555555556</v>
      </c>
      <c r="W13" s="13" t="s">
        <v>18</v>
      </c>
      <c r="X13" s="2">
        <v>0.21458333333333335</v>
      </c>
      <c r="Y13" s="3">
        <v>0.25624999999999998</v>
      </c>
      <c r="Z13" s="2">
        <v>0.29097222222222219</v>
      </c>
      <c r="AA13" s="3">
        <v>0.31874999999999998</v>
      </c>
      <c r="AB13" s="2">
        <v>0.36041666666666666</v>
      </c>
      <c r="AC13" s="146">
        <v>0.41597222222222224</v>
      </c>
      <c r="AD13" s="161">
        <f t="shared" si="1"/>
        <v>0.40555555555555556</v>
      </c>
      <c r="AE13" s="3" t="s">
        <v>18</v>
      </c>
      <c r="AF13" s="29" t="s">
        <v>18</v>
      </c>
      <c r="AG13" s="2">
        <v>0.54791666666666661</v>
      </c>
      <c r="AH13" s="2" t="s">
        <v>18</v>
      </c>
      <c r="AI13" s="2" t="s">
        <v>18</v>
      </c>
      <c r="AJ13" s="2" t="s">
        <v>18</v>
      </c>
      <c r="AK13" s="2">
        <v>0.75902777777777786</v>
      </c>
      <c r="AL13" s="2">
        <v>0.84305555555555556</v>
      </c>
      <c r="AM13" s="123" t="s">
        <v>18</v>
      </c>
    </row>
    <row r="14" spans="1:39">
      <c r="B14" s="7" t="s">
        <v>155</v>
      </c>
      <c r="C14" s="1">
        <v>0.21597222222222223</v>
      </c>
      <c r="D14" s="1">
        <v>0.25763888888888886</v>
      </c>
      <c r="E14" s="1">
        <v>0.28888888888888886</v>
      </c>
      <c r="F14" s="1" t="s">
        <v>18</v>
      </c>
      <c r="G14" s="1">
        <v>0.36180555555555555</v>
      </c>
      <c r="H14" s="1">
        <v>0.41736111111111113</v>
      </c>
      <c r="I14" s="1">
        <v>0.48402777777777711</v>
      </c>
      <c r="J14" s="1">
        <v>0.54930555555555549</v>
      </c>
      <c r="K14" s="1"/>
      <c r="L14" s="1">
        <v>0.59513888888888888</v>
      </c>
      <c r="M14" s="1"/>
      <c r="N14" s="1">
        <v>0.63124999999999998</v>
      </c>
      <c r="O14" s="1">
        <v>0.65486111111111112</v>
      </c>
      <c r="P14" s="1">
        <v>0.69652777777777786</v>
      </c>
      <c r="Q14" s="1">
        <v>0.71458333333333335</v>
      </c>
      <c r="R14" s="1" t="s">
        <v>18</v>
      </c>
      <c r="S14" s="79" t="s">
        <v>18</v>
      </c>
      <c r="T14" s="79" t="s">
        <v>18</v>
      </c>
      <c r="U14" s="1">
        <v>0.79861111111111116</v>
      </c>
      <c r="V14" s="1" t="s">
        <v>18</v>
      </c>
      <c r="W14" s="1">
        <v>0.88194444444444453</v>
      </c>
      <c r="X14" s="1">
        <v>0.21597222222222223</v>
      </c>
      <c r="Y14" s="1">
        <v>0.25763888888888886</v>
      </c>
      <c r="Z14" s="1">
        <v>0.29236111111111107</v>
      </c>
      <c r="AA14" s="1">
        <v>0.32013888888888886</v>
      </c>
      <c r="AB14" s="1">
        <v>0.36180555555555555</v>
      </c>
      <c r="AC14" s="145">
        <v>0.41736111111111113</v>
      </c>
      <c r="AD14" s="148">
        <f t="shared" si="1"/>
        <v>0.40694444444444444</v>
      </c>
      <c r="AE14" s="1">
        <v>0.48402777777777711</v>
      </c>
      <c r="AF14" s="1">
        <v>0.50486111111111109</v>
      </c>
      <c r="AG14" s="1">
        <v>0.54930555555555549</v>
      </c>
      <c r="AH14" s="1">
        <v>0.58958333333333335</v>
      </c>
      <c r="AI14" s="1">
        <v>0.63124999999999998</v>
      </c>
      <c r="AJ14" s="1">
        <v>0.67291666666666672</v>
      </c>
      <c r="AK14" s="1" t="s">
        <v>18</v>
      </c>
      <c r="AL14" s="1" t="s">
        <v>18</v>
      </c>
      <c r="AM14" s="118">
        <v>0.88194444444444453</v>
      </c>
    </row>
    <row r="15" spans="1:39">
      <c r="B15" s="8" t="s">
        <v>154</v>
      </c>
      <c r="C15" s="13">
        <v>0.21666666666666667</v>
      </c>
      <c r="D15" s="13">
        <v>0.25833333333333336</v>
      </c>
      <c r="E15" s="13">
        <v>0.28958333333333336</v>
      </c>
      <c r="F15" s="13" t="s">
        <v>18</v>
      </c>
      <c r="G15" s="13">
        <v>0.36250000000000004</v>
      </c>
      <c r="H15" s="13">
        <v>0.41805555555555562</v>
      </c>
      <c r="I15" s="13">
        <v>0.48472222222222155</v>
      </c>
      <c r="J15" s="13">
        <v>0.54999999999999993</v>
      </c>
      <c r="K15" s="13"/>
      <c r="L15" s="13">
        <v>0.59583333333333333</v>
      </c>
      <c r="M15" s="13"/>
      <c r="N15" s="13">
        <v>0.63194444444444442</v>
      </c>
      <c r="O15" s="13">
        <v>0.65555555555555556</v>
      </c>
      <c r="P15" s="13">
        <v>0.6972222222222223</v>
      </c>
      <c r="Q15" s="13">
        <v>0.71527777777777779</v>
      </c>
      <c r="R15" s="13" t="s">
        <v>18</v>
      </c>
      <c r="S15" s="80" t="s">
        <v>18</v>
      </c>
      <c r="T15" s="80" t="s">
        <v>18</v>
      </c>
      <c r="U15" s="13">
        <v>0.7993055555555556</v>
      </c>
      <c r="V15" s="13" t="s">
        <v>18</v>
      </c>
      <c r="W15" s="13">
        <v>0.88263888888888897</v>
      </c>
      <c r="X15" s="2">
        <v>0.21666666666666667</v>
      </c>
      <c r="Y15" s="3">
        <v>0.25833333333333336</v>
      </c>
      <c r="Z15" s="2">
        <v>0.29305555555555557</v>
      </c>
      <c r="AA15" s="3">
        <v>0.32083333333333336</v>
      </c>
      <c r="AB15" s="2">
        <v>0.36250000000000004</v>
      </c>
      <c r="AC15" s="146">
        <v>0.41805555555555562</v>
      </c>
      <c r="AD15" s="161">
        <f t="shared" si="1"/>
        <v>0.40763888888888894</v>
      </c>
      <c r="AE15" s="3">
        <v>0.48472222222222155</v>
      </c>
      <c r="AF15" s="29">
        <v>0.50555555555555554</v>
      </c>
      <c r="AG15" s="2">
        <v>0.54999999999999993</v>
      </c>
      <c r="AH15" s="2">
        <v>0.59027777777777779</v>
      </c>
      <c r="AI15" s="2">
        <v>0.63194444444444442</v>
      </c>
      <c r="AJ15" s="2">
        <v>0.67361111111111116</v>
      </c>
      <c r="AK15" s="2" t="s">
        <v>18</v>
      </c>
      <c r="AL15" s="2" t="s">
        <v>18</v>
      </c>
      <c r="AM15" s="123">
        <v>0.88263888888888897</v>
      </c>
    </row>
    <row r="16" spans="1:39">
      <c r="B16" s="7" t="s">
        <v>136</v>
      </c>
      <c r="C16" s="1">
        <v>0.21736111111111112</v>
      </c>
      <c r="D16" s="1">
        <v>0.2590277777777778</v>
      </c>
      <c r="E16" s="1">
        <v>0.2902777777777778</v>
      </c>
      <c r="F16" s="1" t="s">
        <v>18</v>
      </c>
      <c r="G16" s="1">
        <v>0.36319444444444449</v>
      </c>
      <c r="H16" s="1">
        <v>0.41875000000000007</v>
      </c>
      <c r="I16" s="1">
        <v>0.485416666666666</v>
      </c>
      <c r="J16" s="1">
        <v>0.55069444444444438</v>
      </c>
      <c r="K16" s="1"/>
      <c r="L16" s="1">
        <v>0.59652777777777777</v>
      </c>
      <c r="M16" s="1"/>
      <c r="N16" s="1">
        <v>0.63263888888888886</v>
      </c>
      <c r="O16" s="1">
        <v>0.65625</v>
      </c>
      <c r="P16" s="1">
        <v>0.69791666666666674</v>
      </c>
      <c r="Q16" s="1">
        <v>0.71597222222222223</v>
      </c>
      <c r="R16" s="1" t="s">
        <v>18</v>
      </c>
      <c r="S16" s="79" t="s">
        <v>18</v>
      </c>
      <c r="T16" s="79" t="s">
        <v>18</v>
      </c>
      <c r="U16" s="1">
        <v>0.8</v>
      </c>
      <c r="V16" s="1" t="s">
        <v>18</v>
      </c>
      <c r="W16" s="1">
        <v>0.88333333333333341</v>
      </c>
      <c r="X16" s="1">
        <v>0.21736111111111112</v>
      </c>
      <c r="Y16" s="1">
        <v>0.2590277777777778</v>
      </c>
      <c r="Z16" s="1">
        <v>0.29375000000000001</v>
      </c>
      <c r="AA16" s="1">
        <v>0.3215277777777778</v>
      </c>
      <c r="AB16" s="1">
        <v>0.36319444444444449</v>
      </c>
      <c r="AC16" s="145">
        <v>0.41875000000000007</v>
      </c>
      <c r="AD16" s="148">
        <f t="shared" si="1"/>
        <v>0.40833333333333338</v>
      </c>
      <c r="AE16" s="1">
        <v>0.485416666666666</v>
      </c>
      <c r="AF16" s="1">
        <v>0.50624999999999998</v>
      </c>
      <c r="AG16" s="1">
        <v>0.55069444444444438</v>
      </c>
      <c r="AH16" s="1">
        <v>0.59097222222222223</v>
      </c>
      <c r="AI16" s="1">
        <v>0.63263888888888886</v>
      </c>
      <c r="AJ16" s="1">
        <v>0.6743055555555556</v>
      </c>
      <c r="AK16" s="1" t="s">
        <v>18</v>
      </c>
      <c r="AL16" s="1" t="s">
        <v>18</v>
      </c>
      <c r="AM16" s="118">
        <v>0.88333333333333341</v>
      </c>
    </row>
    <row r="17" spans="2:39">
      <c r="B17" s="8" t="s">
        <v>135</v>
      </c>
      <c r="C17" s="13">
        <v>0.21805555555555556</v>
      </c>
      <c r="D17" s="13">
        <v>0.25972222222222224</v>
      </c>
      <c r="E17" s="13">
        <v>0.29097222222222224</v>
      </c>
      <c r="F17" s="13" t="s">
        <v>18</v>
      </c>
      <c r="G17" s="13">
        <v>0.36388888888888893</v>
      </c>
      <c r="H17" s="13">
        <v>0.41944444444444451</v>
      </c>
      <c r="I17" s="13">
        <v>0.48611111111111044</v>
      </c>
      <c r="J17" s="13">
        <v>0.55138888888888882</v>
      </c>
      <c r="K17" s="13"/>
      <c r="L17" s="13">
        <v>0.59722222222222221</v>
      </c>
      <c r="M17" s="13"/>
      <c r="N17" s="13">
        <v>0.6333333333333333</v>
      </c>
      <c r="O17" s="13">
        <v>0.65694444444444444</v>
      </c>
      <c r="P17" s="13">
        <v>0.69861111111111118</v>
      </c>
      <c r="Q17" s="13">
        <v>0.71666666666666667</v>
      </c>
      <c r="R17" s="13" t="s">
        <v>18</v>
      </c>
      <c r="S17" s="80" t="s">
        <v>18</v>
      </c>
      <c r="T17" s="80" t="s">
        <v>18</v>
      </c>
      <c r="U17" s="13">
        <v>0.80069444444444449</v>
      </c>
      <c r="V17" s="13" t="s">
        <v>18</v>
      </c>
      <c r="W17" s="13">
        <v>0.88402777777777786</v>
      </c>
      <c r="X17" s="2">
        <v>0.21805555555555556</v>
      </c>
      <c r="Y17" s="3">
        <v>0.25972222222222224</v>
      </c>
      <c r="Z17" s="2">
        <v>0.29444444444444445</v>
      </c>
      <c r="AA17" s="3">
        <v>0.32222222222222224</v>
      </c>
      <c r="AB17" s="2">
        <v>0.36388888888888893</v>
      </c>
      <c r="AC17" s="146">
        <v>0.41944444444444451</v>
      </c>
      <c r="AD17" s="161">
        <f t="shared" si="1"/>
        <v>0.40902777777777782</v>
      </c>
      <c r="AE17" s="3">
        <v>0.48611111111111044</v>
      </c>
      <c r="AF17" s="29">
        <v>0.50694444444444442</v>
      </c>
      <c r="AG17" s="2">
        <v>0.55138888888888882</v>
      </c>
      <c r="AH17" s="2">
        <v>0.59166666666666667</v>
      </c>
      <c r="AI17" s="2">
        <v>0.6333333333333333</v>
      </c>
      <c r="AJ17" s="2">
        <v>0.67500000000000004</v>
      </c>
      <c r="AK17" s="2" t="s">
        <v>18</v>
      </c>
      <c r="AL17" s="2" t="s">
        <v>18</v>
      </c>
      <c r="AM17" s="123">
        <v>0.88402777777777786</v>
      </c>
    </row>
    <row r="18" spans="2:39">
      <c r="B18" s="7" t="s">
        <v>134</v>
      </c>
      <c r="C18" s="1">
        <v>0.21875</v>
      </c>
      <c r="D18" s="1">
        <v>0.26041666666666669</v>
      </c>
      <c r="E18" s="1">
        <v>0.29166666666666669</v>
      </c>
      <c r="F18" s="1">
        <v>0.31111111111111106</v>
      </c>
      <c r="G18" s="1">
        <v>0.36458333333333337</v>
      </c>
      <c r="H18" s="1">
        <v>0.42013888888888895</v>
      </c>
      <c r="I18" s="1">
        <v>0.48680555555555488</v>
      </c>
      <c r="J18" s="1">
        <v>0.55208333333333326</v>
      </c>
      <c r="K18" s="1"/>
      <c r="L18" s="1">
        <v>0.59791666666666665</v>
      </c>
      <c r="M18" s="1"/>
      <c r="N18" s="1">
        <v>0.63402777777777775</v>
      </c>
      <c r="O18" s="1">
        <v>0.65763888888888888</v>
      </c>
      <c r="P18" s="1">
        <v>0.69930555555555562</v>
      </c>
      <c r="Q18" s="1">
        <v>0.71736111111111112</v>
      </c>
      <c r="R18" s="1">
        <v>0.76041666666666674</v>
      </c>
      <c r="S18" s="1">
        <v>0.76388888888888895</v>
      </c>
      <c r="T18" s="1">
        <f t="shared" si="0"/>
        <v>0.77083333333333337</v>
      </c>
      <c r="U18" s="1">
        <v>0.80138888888888893</v>
      </c>
      <c r="V18" s="1">
        <v>0.84444444444444444</v>
      </c>
      <c r="W18" s="1">
        <v>0.8847222222222223</v>
      </c>
      <c r="X18" s="1">
        <v>0.21875</v>
      </c>
      <c r="Y18" s="1">
        <v>0.26041666666666669</v>
      </c>
      <c r="Z18" s="1">
        <v>0.2951388888888889</v>
      </c>
      <c r="AA18" s="1">
        <v>0.32291666666666669</v>
      </c>
      <c r="AB18" s="1">
        <v>0.36458333333333337</v>
      </c>
      <c r="AC18" s="145">
        <v>0.42013888888888895</v>
      </c>
      <c r="AD18" s="148">
        <f t="shared" si="1"/>
        <v>0.40972222222222227</v>
      </c>
      <c r="AE18" s="1">
        <v>0.48680555555555488</v>
      </c>
      <c r="AF18" s="1">
        <v>0.50763888888888886</v>
      </c>
      <c r="AG18" s="1">
        <v>0.55208333333333326</v>
      </c>
      <c r="AH18" s="1">
        <v>0.59236111111111112</v>
      </c>
      <c r="AI18" s="1">
        <v>0.63402777777777775</v>
      </c>
      <c r="AJ18" s="1">
        <v>0.67569444444444449</v>
      </c>
      <c r="AK18" s="1">
        <v>0.76041666666666674</v>
      </c>
      <c r="AL18" s="1">
        <v>0.84444444444444444</v>
      </c>
      <c r="AM18" s="118">
        <v>0.8847222222222223</v>
      </c>
    </row>
    <row r="19" spans="2:39">
      <c r="B19" s="8" t="s">
        <v>146</v>
      </c>
      <c r="C19" s="13">
        <v>0.21944444444444444</v>
      </c>
      <c r="D19" s="13">
        <v>0.26111111111111113</v>
      </c>
      <c r="E19" s="13">
        <v>0.29236111111111113</v>
      </c>
      <c r="F19" s="13">
        <v>0.3118055555555555</v>
      </c>
      <c r="G19" s="13">
        <v>0.36527777777777781</v>
      </c>
      <c r="H19" s="13">
        <v>0.42083333333333339</v>
      </c>
      <c r="I19" s="13">
        <v>0.48749999999999932</v>
      </c>
      <c r="J19" s="13">
        <v>0.5527777777777777</v>
      </c>
      <c r="K19" s="13"/>
      <c r="L19" s="13">
        <v>0.59861111111111109</v>
      </c>
      <c r="M19" s="13"/>
      <c r="N19" s="13">
        <v>0.63472222222222219</v>
      </c>
      <c r="O19" s="13">
        <v>0.65833333333333333</v>
      </c>
      <c r="P19" s="13">
        <v>0.70000000000000007</v>
      </c>
      <c r="Q19" s="13">
        <v>0.71805555555555556</v>
      </c>
      <c r="R19" s="13">
        <v>0.76111111111111118</v>
      </c>
      <c r="S19" s="13">
        <v>0.76458333333333339</v>
      </c>
      <c r="T19" s="13">
        <f t="shared" si="0"/>
        <v>0.77152777777777781</v>
      </c>
      <c r="U19" s="13">
        <v>0.80208333333333337</v>
      </c>
      <c r="V19" s="13">
        <v>0.84513888888888888</v>
      </c>
      <c r="W19" s="13">
        <v>0.88541666666666674</v>
      </c>
      <c r="X19" s="2">
        <v>0.21944444444444444</v>
      </c>
      <c r="Y19" s="3">
        <v>0.26111111111111113</v>
      </c>
      <c r="Z19" s="2">
        <v>0.29583333333333334</v>
      </c>
      <c r="AA19" s="3">
        <v>0.32361111111111113</v>
      </c>
      <c r="AB19" s="2">
        <v>0.36527777777777781</v>
      </c>
      <c r="AC19" s="146">
        <v>0.42083333333333339</v>
      </c>
      <c r="AD19" s="161">
        <f t="shared" si="1"/>
        <v>0.41041666666666671</v>
      </c>
      <c r="AE19" s="3">
        <v>0.48749999999999932</v>
      </c>
      <c r="AF19" s="29">
        <v>0.5083333333333333</v>
      </c>
      <c r="AG19" s="2">
        <v>0.5527777777777777</v>
      </c>
      <c r="AH19" s="2">
        <v>0.59305555555555556</v>
      </c>
      <c r="AI19" s="2">
        <v>0.63472222222222219</v>
      </c>
      <c r="AJ19" s="2">
        <v>0.67638888888888893</v>
      </c>
      <c r="AK19" s="2">
        <v>0.76111111111111118</v>
      </c>
      <c r="AL19" s="2">
        <v>0.84513888888888888</v>
      </c>
      <c r="AM19" s="123">
        <v>0.88541666666666674</v>
      </c>
    </row>
    <row r="20" spans="2:39">
      <c r="B20" s="30" t="s">
        <v>81</v>
      </c>
      <c r="C20" s="125">
        <v>0.22013888888888888</v>
      </c>
      <c r="D20" s="125">
        <v>0.26180555555555557</v>
      </c>
      <c r="E20" s="78">
        <v>0.29305555555555557</v>
      </c>
      <c r="F20" s="125">
        <v>0.3125</v>
      </c>
      <c r="G20" s="125">
        <v>0.36597222222222225</v>
      </c>
      <c r="H20" s="125">
        <v>0.42152777777777783</v>
      </c>
      <c r="I20" s="125">
        <v>0.48819444444444382</v>
      </c>
      <c r="J20" s="125">
        <v>0.55347222222222214</v>
      </c>
      <c r="K20" s="1"/>
      <c r="L20" s="125">
        <v>0.59930555555555554</v>
      </c>
      <c r="M20" s="1">
        <v>0.61736111111111103</v>
      </c>
      <c r="N20" s="125">
        <v>0.63541666666666663</v>
      </c>
      <c r="O20" s="1">
        <v>0.65902777777777777</v>
      </c>
      <c r="P20" s="1">
        <v>0.70069444444444451</v>
      </c>
      <c r="Q20" s="125">
        <v>0.71875</v>
      </c>
      <c r="R20" s="125">
        <v>0.76180555555555562</v>
      </c>
      <c r="S20" s="125">
        <v>0.76527777777777783</v>
      </c>
      <c r="T20" s="125">
        <f t="shared" si="0"/>
        <v>0.77222222222222225</v>
      </c>
      <c r="U20" s="125">
        <v>0.80277777777777781</v>
      </c>
      <c r="V20" s="125">
        <v>0.84583333333333333</v>
      </c>
      <c r="W20" s="125">
        <v>0.88611111111111118</v>
      </c>
      <c r="X20" s="125">
        <v>0.22013888888888888</v>
      </c>
      <c r="Y20" s="125">
        <v>0.26180555555555557</v>
      </c>
      <c r="Z20" s="125">
        <v>0.29652777777777778</v>
      </c>
      <c r="AA20" s="125">
        <v>0.32430555555555557</v>
      </c>
      <c r="AB20" s="125">
        <v>0.36597222222222225</v>
      </c>
      <c r="AC20" s="145">
        <v>0.42152777777777783</v>
      </c>
      <c r="AD20" s="148">
        <f t="shared" si="1"/>
        <v>0.41111111111111115</v>
      </c>
      <c r="AE20" s="125">
        <v>0.48819444444444382</v>
      </c>
      <c r="AF20" s="125">
        <v>0.50902777777777775</v>
      </c>
      <c r="AG20" s="125">
        <v>0.55347222222222214</v>
      </c>
      <c r="AH20" s="125">
        <v>0.59375</v>
      </c>
      <c r="AI20" s="125">
        <v>0.63541666666666663</v>
      </c>
      <c r="AJ20" s="125">
        <v>0.67708333333333337</v>
      </c>
      <c r="AK20" s="125">
        <v>0.76180555555555562</v>
      </c>
      <c r="AL20" s="125">
        <v>0.84583333333333333</v>
      </c>
      <c r="AM20" s="274">
        <v>0.88611111111111118</v>
      </c>
    </row>
    <row r="21" spans="2:39">
      <c r="B21" s="219" t="s">
        <v>390</v>
      </c>
      <c r="C21" s="148">
        <v>0.22013888888888888</v>
      </c>
      <c r="D21" s="148">
        <v>0.26180555555555557</v>
      </c>
      <c r="E21" s="148" t="s">
        <v>18</v>
      </c>
      <c r="F21" s="148">
        <v>0.3125</v>
      </c>
      <c r="G21" s="148">
        <v>0.36597222222222225</v>
      </c>
      <c r="H21" s="148">
        <v>0.42152777777777783</v>
      </c>
      <c r="I21" s="148">
        <v>0.48819444444444382</v>
      </c>
      <c r="J21" s="148">
        <v>0.55347222222222214</v>
      </c>
      <c r="K21" s="148"/>
      <c r="L21" s="148">
        <v>0.59930555555555554</v>
      </c>
      <c r="M21" s="148" t="s">
        <v>18</v>
      </c>
      <c r="N21" s="148">
        <v>0.63541666666666663</v>
      </c>
      <c r="O21" s="148" t="s">
        <v>18</v>
      </c>
      <c r="P21" s="148" t="s">
        <v>18</v>
      </c>
      <c r="Q21" s="148">
        <v>0.71875</v>
      </c>
      <c r="R21" s="148">
        <v>0.76180555555555562</v>
      </c>
      <c r="S21" s="148">
        <v>0.76527777777777783</v>
      </c>
      <c r="T21" s="148">
        <f t="shared" si="0"/>
        <v>0.77222222222222225</v>
      </c>
      <c r="U21" s="148">
        <v>0.80277777777777781</v>
      </c>
      <c r="V21" s="148">
        <v>0.84583333333333333</v>
      </c>
      <c r="W21" s="148">
        <v>0.88611111111111118</v>
      </c>
      <c r="X21" s="148">
        <v>0.22013888888888888</v>
      </c>
      <c r="Y21" s="148">
        <v>0.26180555555555557</v>
      </c>
      <c r="Z21" s="148">
        <v>0.29652777777777778</v>
      </c>
      <c r="AA21" s="148">
        <v>0.32430555555555557</v>
      </c>
      <c r="AB21" s="148">
        <v>0.36597222222222225</v>
      </c>
      <c r="AC21" s="145">
        <v>0.42152777777777783</v>
      </c>
      <c r="AD21" s="148">
        <f t="shared" si="1"/>
        <v>0.41111111111111115</v>
      </c>
      <c r="AE21" s="148">
        <v>0.48819444444444382</v>
      </c>
      <c r="AF21" s="148">
        <v>0.50902777777777775</v>
      </c>
      <c r="AG21" s="148">
        <v>0.55347222222222214</v>
      </c>
      <c r="AH21" s="148">
        <v>0.59375</v>
      </c>
      <c r="AI21" s="148">
        <v>0.63541666666666663</v>
      </c>
      <c r="AJ21" s="148">
        <v>0.67708333333333337</v>
      </c>
      <c r="AK21" s="148">
        <v>0.76180555555555562</v>
      </c>
      <c r="AL21" s="148">
        <v>0.84583333333333333</v>
      </c>
      <c r="AM21" s="275">
        <v>0.88611111111111118</v>
      </c>
    </row>
    <row r="22" spans="2:39">
      <c r="B22" s="5" t="s">
        <v>39</v>
      </c>
      <c r="C22" s="13">
        <v>0.2215277777777778</v>
      </c>
      <c r="D22" s="13">
        <v>0.26319444444444445</v>
      </c>
      <c r="E22" s="13" t="s">
        <v>18</v>
      </c>
      <c r="F22" s="13">
        <v>0.31388888888888888</v>
      </c>
      <c r="G22" s="13">
        <v>0.36736111111111114</v>
      </c>
      <c r="H22" s="13">
        <v>0.42291666666666672</v>
      </c>
      <c r="I22" s="13">
        <v>0.4895833333333327</v>
      </c>
      <c r="J22" s="13">
        <v>0.55486111111111103</v>
      </c>
      <c r="K22" s="13"/>
      <c r="L22" s="13">
        <v>0.60069444444444442</v>
      </c>
      <c r="M22" s="13" t="s">
        <v>18</v>
      </c>
      <c r="N22" s="13"/>
      <c r="O22" s="13" t="s">
        <v>18</v>
      </c>
      <c r="P22" s="13" t="s">
        <v>18</v>
      </c>
      <c r="Q22" s="13">
        <v>0.72013888888888888</v>
      </c>
      <c r="R22" s="13">
        <v>0.76319444444444451</v>
      </c>
      <c r="S22" s="13">
        <v>0.76666666666666672</v>
      </c>
      <c r="T22" s="13">
        <f t="shared" si="0"/>
        <v>0.77361111111111114</v>
      </c>
      <c r="U22" s="13">
        <v>0.8041666666666667</v>
      </c>
      <c r="V22" s="13">
        <v>0.84722222222222221</v>
      </c>
      <c r="W22" s="13">
        <v>0.88750000000000007</v>
      </c>
      <c r="X22" s="2">
        <v>0.2215277777777778</v>
      </c>
      <c r="Y22" s="3">
        <v>0.26319444444444445</v>
      </c>
      <c r="Z22" s="2">
        <v>0.29791666666666666</v>
      </c>
      <c r="AA22" s="3">
        <v>0.32569444444444445</v>
      </c>
      <c r="AB22" s="2">
        <v>0.36736111111111114</v>
      </c>
      <c r="AC22" s="146">
        <v>0.42291666666666672</v>
      </c>
      <c r="AD22" s="161">
        <f t="shared" si="1"/>
        <v>0.41250000000000003</v>
      </c>
      <c r="AE22" s="3">
        <v>0.4895833333333327</v>
      </c>
      <c r="AF22" s="29">
        <v>0.51041666666666663</v>
      </c>
      <c r="AG22" s="2">
        <v>0.55486111111111103</v>
      </c>
      <c r="AH22" s="2">
        <v>0.59513888888888888</v>
      </c>
      <c r="AI22" s="2">
        <v>0.63680555555555551</v>
      </c>
      <c r="AJ22" s="2">
        <v>0.67847222222222225</v>
      </c>
      <c r="AK22" s="2">
        <v>0.76319444444444451</v>
      </c>
      <c r="AL22" s="2">
        <v>0.84722222222222221</v>
      </c>
      <c r="AM22" s="123">
        <v>0.88750000000000007</v>
      </c>
    </row>
    <row r="23" spans="2:39">
      <c r="B23" s="7" t="s">
        <v>82</v>
      </c>
      <c r="C23" s="1"/>
      <c r="D23" s="1"/>
      <c r="E23" s="1">
        <v>0.29444444444444445</v>
      </c>
      <c r="F23" s="1"/>
      <c r="G23" s="1"/>
      <c r="H23" s="1"/>
      <c r="I23" s="1"/>
      <c r="J23" s="1"/>
      <c r="K23" s="1"/>
      <c r="L23" s="1"/>
      <c r="M23" s="1">
        <v>0.61874999999999991</v>
      </c>
      <c r="N23" s="1"/>
      <c r="O23" s="1">
        <v>0.66041666666666665</v>
      </c>
      <c r="P23" s="1">
        <v>0.70208333333333339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2:39">
      <c r="B24" s="5" t="s">
        <v>399</v>
      </c>
      <c r="C24" s="13"/>
      <c r="D24" s="13"/>
      <c r="E24" s="13">
        <v>0.2951388888888889</v>
      </c>
      <c r="F24" s="13"/>
      <c r="G24" s="13"/>
      <c r="H24" s="13"/>
      <c r="I24" s="13"/>
      <c r="J24" s="13"/>
      <c r="K24" s="13">
        <v>0.56388888888888888</v>
      </c>
      <c r="L24" s="13"/>
      <c r="M24" s="13">
        <v>0.61944444444444435</v>
      </c>
      <c r="N24" s="13"/>
      <c r="O24" s="13">
        <v>0.66111111111111109</v>
      </c>
      <c r="P24" s="13">
        <v>0.70277777777777783</v>
      </c>
      <c r="Q24" s="13"/>
      <c r="R24" s="13"/>
      <c r="S24" s="13"/>
      <c r="T24" s="13"/>
      <c r="U24" s="13"/>
      <c r="V24" s="13"/>
      <c r="W24" s="13"/>
      <c r="X24" s="2"/>
      <c r="Y24" s="3"/>
      <c r="Z24" s="2"/>
      <c r="AA24" s="3"/>
      <c r="AB24" s="2"/>
      <c r="AC24" s="2"/>
      <c r="AD24" s="2"/>
      <c r="AE24" s="3"/>
      <c r="AF24" s="29"/>
      <c r="AG24" s="2"/>
      <c r="AH24" s="2"/>
      <c r="AI24" s="2"/>
      <c r="AJ24" s="2"/>
      <c r="AK24" s="2"/>
      <c r="AL24" s="2"/>
      <c r="AM24" s="3"/>
    </row>
    <row r="25" spans="2:39">
      <c r="B25" s="7" t="s">
        <v>104</v>
      </c>
      <c r="C25" s="1"/>
      <c r="D25" s="1"/>
      <c r="E25" s="1">
        <v>0.29583333333333334</v>
      </c>
      <c r="F25" s="1"/>
      <c r="G25" s="1"/>
      <c r="H25" s="1"/>
      <c r="I25" s="1"/>
      <c r="J25" s="1"/>
      <c r="K25" s="1">
        <v>0.56458333333333333</v>
      </c>
      <c r="L25" s="1"/>
      <c r="M25" s="1">
        <v>0.6201388888888888</v>
      </c>
      <c r="N25" s="1"/>
      <c r="O25" s="1">
        <v>0.66180555555555554</v>
      </c>
      <c r="P25" s="1">
        <v>0.70347222222222228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2:39">
      <c r="B26" s="8" t="s">
        <v>133</v>
      </c>
      <c r="C26" s="13"/>
      <c r="D26" s="13"/>
      <c r="E26" s="13">
        <v>0.29652777777777778</v>
      </c>
      <c r="F26" s="13"/>
      <c r="G26" s="13"/>
      <c r="H26" s="13"/>
      <c r="I26" s="13"/>
      <c r="J26" s="13"/>
      <c r="K26" s="13">
        <v>0.56527777777777777</v>
      </c>
      <c r="L26" s="13"/>
      <c r="M26" s="13">
        <v>0.62083333333333324</v>
      </c>
      <c r="N26" s="13"/>
      <c r="O26" s="13">
        <v>0.66249999999999998</v>
      </c>
      <c r="P26" s="13">
        <v>0.70416666666666672</v>
      </c>
      <c r="Q26" s="13"/>
      <c r="R26" s="13"/>
      <c r="S26" s="13"/>
      <c r="T26" s="13"/>
      <c r="U26" s="13"/>
      <c r="V26" s="13"/>
      <c r="W26" s="13"/>
      <c r="X26" s="2"/>
      <c r="Y26" s="3"/>
      <c r="Z26" s="2"/>
      <c r="AA26" s="3"/>
      <c r="AB26" s="2"/>
      <c r="AC26" s="2"/>
      <c r="AD26" s="2"/>
      <c r="AE26" s="3"/>
      <c r="AF26" s="29"/>
      <c r="AG26" s="2"/>
      <c r="AH26" s="2"/>
      <c r="AI26" s="2"/>
      <c r="AJ26" s="2"/>
      <c r="AK26" s="2"/>
      <c r="AL26" s="2"/>
      <c r="AM26" s="3"/>
    </row>
    <row r="27" spans="2:39">
      <c r="B27" s="7" t="s">
        <v>132</v>
      </c>
      <c r="C27" s="1"/>
      <c r="D27" s="1"/>
      <c r="E27" s="1">
        <v>0.29722222222222222</v>
      </c>
      <c r="F27" s="1"/>
      <c r="G27" s="1"/>
      <c r="H27" s="1"/>
      <c r="I27" s="1"/>
      <c r="J27" s="1"/>
      <c r="K27" s="1">
        <v>0.56597222222222221</v>
      </c>
      <c r="L27" s="1"/>
      <c r="M27" s="1">
        <v>0.62152777777777768</v>
      </c>
      <c r="N27" s="1"/>
      <c r="O27" s="1">
        <v>0.66319444444444442</v>
      </c>
      <c r="P27" s="1">
        <v>0.70486111111111116</v>
      </c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2:39">
      <c r="B28" s="8" t="s">
        <v>147</v>
      </c>
      <c r="C28" s="13"/>
      <c r="D28" s="13"/>
      <c r="E28" s="13">
        <v>0.29791666666666666</v>
      </c>
      <c r="F28" s="13"/>
      <c r="G28" s="13"/>
      <c r="H28" s="13"/>
      <c r="I28" s="13"/>
      <c r="J28" s="13"/>
      <c r="K28" s="13">
        <v>0.56666666666666665</v>
      </c>
      <c r="L28" s="13"/>
      <c r="M28" s="13">
        <v>0.62222222222222212</v>
      </c>
      <c r="N28" s="13"/>
      <c r="O28" s="13">
        <v>0.66388888888888886</v>
      </c>
      <c r="P28" s="13">
        <v>0.7055555555555556</v>
      </c>
      <c r="Q28" s="13"/>
      <c r="R28" s="13"/>
      <c r="S28" s="13"/>
      <c r="T28" s="13"/>
      <c r="U28" s="13"/>
      <c r="V28" s="13"/>
      <c r="W28" s="13"/>
      <c r="X28" s="2"/>
      <c r="Y28" s="3"/>
      <c r="Z28" s="2"/>
      <c r="AA28" s="3"/>
      <c r="AB28" s="2"/>
      <c r="AC28" s="2"/>
      <c r="AD28" s="2"/>
      <c r="AE28" s="3"/>
      <c r="AF28" s="29"/>
      <c r="AG28" s="2"/>
      <c r="AH28" s="2"/>
      <c r="AI28" s="2"/>
      <c r="AJ28" s="2"/>
      <c r="AK28" s="2"/>
      <c r="AL28" s="2"/>
      <c r="AM28" s="3"/>
    </row>
    <row r="29" spans="2:39">
      <c r="B29" s="30" t="s">
        <v>148</v>
      </c>
      <c r="C29" s="1"/>
      <c r="D29" s="1"/>
      <c r="E29" s="1">
        <v>0.29930555555555555</v>
      </c>
      <c r="F29" s="1"/>
      <c r="G29" s="1"/>
      <c r="H29" s="1"/>
      <c r="I29" s="1"/>
      <c r="J29" s="1"/>
      <c r="K29" s="1">
        <v>0.56805555555555565</v>
      </c>
      <c r="L29" s="1"/>
      <c r="M29" s="1">
        <v>0.62361111111111112</v>
      </c>
      <c r="N29" s="1"/>
      <c r="O29" s="1">
        <v>0.66527777777777786</v>
      </c>
      <c r="P29" s="1">
        <v>0.7069444444444446</v>
      </c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2:39">
      <c r="B30" s="5" t="s">
        <v>129</v>
      </c>
      <c r="C30" s="13"/>
      <c r="D30" s="13"/>
      <c r="E30" s="13"/>
      <c r="F30" s="13"/>
      <c r="G30" s="13"/>
      <c r="H30" s="13"/>
      <c r="I30" s="13"/>
      <c r="J30" s="13"/>
      <c r="K30" s="13">
        <v>0.56874999999999998</v>
      </c>
      <c r="L30" s="13"/>
      <c r="M30" s="13">
        <v>0.62430555555555556</v>
      </c>
      <c r="N30" s="13"/>
      <c r="O30" s="13">
        <v>0.6659722222222223</v>
      </c>
      <c r="P30" s="13">
        <v>0.70763888888888904</v>
      </c>
      <c r="Q30" s="13"/>
      <c r="R30" s="13"/>
      <c r="S30" s="13"/>
      <c r="T30" s="13"/>
      <c r="U30" s="13"/>
      <c r="V30" s="13"/>
      <c r="W30" s="13"/>
      <c r="X30" s="2"/>
      <c r="Y30" s="3"/>
      <c r="Z30" s="2"/>
      <c r="AA30" s="3"/>
      <c r="AB30" s="2"/>
      <c r="AC30" s="2"/>
      <c r="AD30" s="2"/>
      <c r="AE30" s="3"/>
      <c r="AF30" s="29"/>
      <c r="AG30" s="2"/>
      <c r="AH30" s="2"/>
      <c r="AI30" s="2"/>
      <c r="AJ30" s="2"/>
      <c r="AK30" s="2"/>
      <c r="AL30" s="2"/>
      <c r="AM30" s="3"/>
    </row>
    <row r="31" spans="2:39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</row>
    <row r="33" spans="2:27">
      <c r="B33" s="46"/>
      <c r="C33" s="43" t="s">
        <v>65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Z33" s="43" t="s">
        <v>65</v>
      </c>
    </row>
    <row r="34" spans="2:27">
      <c r="B34" s="46"/>
      <c r="C34" s="61" t="s">
        <v>170</v>
      </c>
      <c r="D34" s="317" t="s">
        <v>172</v>
      </c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Z34" s="47" t="s">
        <v>67</v>
      </c>
      <c r="AA34" s="46" t="s">
        <v>68</v>
      </c>
    </row>
    <row r="35" spans="2:27">
      <c r="B35" s="46"/>
      <c r="C35" s="46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317"/>
      <c r="U35" s="317"/>
      <c r="V35" s="317"/>
      <c r="W35" s="317"/>
      <c r="X35" s="317"/>
      <c r="Z35" s="53" t="s">
        <v>70</v>
      </c>
      <c r="AA35" s="46" t="s">
        <v>71</v>
      </c>
    </row>
    <row r="36" spans="2:27">
      <c r="B36" s="46"/>
      <c r="C36" s="46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317"/>
      <c r="U36" s="317"/>
      <c r="V36" s="317"/>
      <c r="W36" s="317"/>
      <c r="X36" s="317"/>
      <c r="Z36" s="46"/>
    </row>
    <row r="37" spans="2:27">
      <c r="B37" s="46"/>
      <c r="C37" s="61" t="s">
        <v>171</v>
      </c>
      <c r="D37" s="330" t="s">
        <v>173</v>
      </c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0"/>
      <c r="V37" s="330"/>
      <c r="W37" s="330"/>
      <c r="X37" s="330"/>
    </row>
    <row r="38" spans="2:27">
      <c r="B38" s="46"/>
      <c r="C38" s="46"/>
      <c r="D38" s="330"/>
      <c r="E38" s="330"/>
      <c r="F38" s="330"/>
      <c r="G38" s="330"/>
      <c r="H38" s="330"/>
      <c r="I38" s="330"/>
      <c r="J38" s="330"/>
      <c r="K38" s="330"/>
      <c r="L38" s="330"/>
      <c r="M38" s="330"/>
      <c r="N38" s="330"/>
      <c r="O38" s="330"/>
      <c r="P38" s="330"/>
      <c r="Q38" s="330"/>
      <c r="R38" s="330"/>
      <c r="S38" s="330"/>
      <c r="T38" s="330"/>
      <c r="U38" s="330"/>
      <c r="V38" s="330"/>
      <c r="W38" s="330"/>
      <c r="X38" s="330"/>
      <c r="Y38" s="46"/>
    </row>
    <row r="39" spans="2:27">
      <c r="B39" s="46"/>
      <c r="C39" s="46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0"/>
      <c r="T39" s="330"/>
      <c r="U39" s="330"/>
      <c r="V39" s="330"/>
      <c r="W39" s="330"/>
      <c r="X39" s="330"/>
      <c r="Y39" s="46"/>
    </row>
    <row r="40" spans="2:27">
      <c r="B40" s="46"/>
      <c r="C40" s="44" t="s">
        <v>6</v>
      </c>
      <c r="D40" s="46" t="s">
        <v>174</v>
      </c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</row>
    <row r="41" spans="2:27">
      <c r="B41" s="46"/>
      <c r="C41" s="44" t="s">
        <v>7</v>
      </c>
      <c r="D41" s="46" t="s">
        <v>175</v>
      </c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</row>
    <row r="42" spans="2:27">
      <c r="B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</row>
    <row r="44" spans="2:27">
      <c r="B44" s="316" t="s">
        <v>151</v>
      </c>
      <c r="C44" s="57" t="s">
        <v>176</v>
      </c>
    </row>
    <row r="45" spans="2:27">
      <c r="B45" s="316"/>
      <c r="C45" s="57" t="s">
        <v>177</v>
      </c>
    </row>
  </sheetData>
  <mergeCells count="3">
    <mergeCell ref="D34:X36"/>
    <mergeCell ref="D37:X39"/>
    <mergeCell ref="B44:B45"/>
  </mergeCells>
  <pageMargins left="0.7" right="0.7" top="0.75" bottom="0.75" header="0.3" footer="0.3"/>
  <pageSetup paperSize="9" orientation="portrait" horizontalDpi="1200" verticalDpi="12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5376E-6FA1-47B7-8D1D-926ED36442D7}">
  <sheetPr codeName="Munka12"/>
  <dimension ref="A1:AB31"/>
  <sheetViews>
    <sheetView zoomScaleNormal="100" workbookViewId="0">
      <selection activeCell="B5" sqref="B5"/>
    </sheetView>
  </sheetViews>
  <sheetFormatPr defaultRowHeight="15"/>
  <cols>
    <col min="1" max="1" width="3.5703125" bestFit="1" customWidth="1"/>
    <col min="2" max="2" width="38.5703125" customWidth="1"/>
    <col min="3" max="28" width="6.7109375" customWidth="1"/>
  </cols>
  <sheetData>
    <row r="1" spans="1:28" ht="24">
      <c r="A1" s="12">
        <v>6</v>
      </c>
      <c r="B1" s="11" t="s">
        <v>178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28" s="16" customFormat="1" ht="20.100000000000001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7"/>
      <c r="S2" s="321" t="s">
        <v>179</v>
      </c>
      <c r="T2" s="322"/>
      <c r="U2" s="322"/>
      <c r="V2" s="322"/>
      <c r="W2" s="322"/>
      <c r="X2" s="322"/>
      <c r="Y2" s="322"/>
      <c r="Z2" s="322"/>
      <c r="AA2" s="322"/>
      <c r="AB2" s="327"/>
    </row>
    <row r="3" spans="1:28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 t="s">
        <v>10</v>
      </c>
      <c r="U3" s="15"/>
      <c r="V3" s="15"/>
      <c r="W3" s="15"/>
      <c r="X3" s="15"/>
      <c r="Y3" s="15"/>
      <c r="Z3" s="15"/>
      <c r="AA3" s="15"/>
      <c r="AB3" s="15" t="s">
        <v>10</v>
      </c>
    </row>
    <row r="4" spans="1:28">
      <c r="B4" s="5" t="s">
        <v>39</v>
      </c>
      <c r="C4" s="13"/>
      <c r="D4" s="13"/>
      <c r="E4" s="13">
        <v>0.25694444444444448</v>
      </c>
      <c r="F4" s="13">
        <v>0.28125</v>
      </c>
      <c r="G4" s="13">
        <v>0.3298611111111111</v>
      </c>
      <c r="H4" s="13">
        <v>0.37152777777777779</v>
      </c>
      <c r="I4" s="13">
        <v>0.43402777777777773</v>
      </c>
      <c r="J4" s="13">
        <v>0.47569444444444442</v>
      </c>
      <c r="K4" s="13"/>
      <c r="L4" s="13">
        <v>0.5625</v>
      </c>
      <c r="M4" s="13">
        <v>0.61111111111111105</v>
      </c>
      <c r="N4" s="13">
        <v>0.67708333333333337</v>
      </c>
      <c r="O4" s="13">
        <v>0.71527777777777779</v>
      </c>
      <c r="P4" s="13">
        <v>0.77083333333333337</v>
      </c>
      <c r="Q4" s="13">
        <v>0.86111111111111116</v>
      </c>
      <c r="R4" s="13">
        <v>0.94444444444444453</v>
      </c>
      <c r="S4" s="2">
        <v>0.17361111111111113</v>
      </c>
      <c r="T4" s="3"/>
      <c r="U4" s="2">
        <v>0.28125</v>
      </c>
      <c r="V4" s="2">
        <v>0.375</v>
      </c>
      <c r="W4" s="2">
        <v>0.47569444444444442</v>
      </c>
      <c r="X4" s="2">
        <v>0.61111111111111105</v>
      </c>
      <c r="Y4" s="2">
        <v>0.71527777777777779</v>
      </c>
      <c r="Z4" s="2">
        <v>0.79166666666666663</v>
      </c>
      <c r="AA4" s="2">
        <v>0.86111111111111116</v>
      </c>
      <c r="AB4" s="3">
        <v>0.94444444444444453</v>
      </c>
    </row>
    <row r="5" spans="1:28">
      <c r="B5" s="7" t="s">
        <v>41</v>
      </c>
      <c r="C5" s="1"/>
      <c r="D5" s="1"/>
      <c r="E5" s="1">
        <v>0.25833333333333336</v>
      </c>
      <c r="F5" s="1">
        <v>0.28263888888888888</v>
      </c>
      <c r="G5" s="1">
        <v>0.33124999999999999</v>
      </c>
      <c r="H5" s="1">
        <v>0.37291666666666667</v>
      </c>
      <c r="I5" s="1">
        <v>0.43541666666666662</v>
      </c>
      <c r="J5" s="1">
        <v>0.4770833333333333</v>
      </c>
      <c r="K5" s="1"/>
      <c r="L5" s="1">
        <v>0.56388888888888888</v>
      </c>
      <c r="M5" s="1">
        <v>0.61249999999999993</v>
      </c>
      <c r="N5" s="1">
        <v>0.67847222222222225</v>
      </c>
      <c r="O5" s="1">
        <v>0.71666666666666667</v>
      </c>
      <c r="P5" s="1">
        <v>0.77222222222222225</v>
      </c>
      <c r="Q5" s="1">
        <v>0.86250000000000004</v>
      </c>
      <c r="R5" s="1">
        <v>0.94583333333333341</v>
      </c>
      <c r="S5" s="1">
        <v>0.17500000000000002</v>
      </c>
      <c r="T5" s="1"/>
      <c r="U5" s="1">
        <v>0.28263888888888888</v>
      </c>
      <c r="V5" s="1">
        <v>0.37638888888888888</v>
      </c>
      <c r="W5" s="1">
        <v>0.4770833333333333</v>
      </c>
      <c r="X5" s="1">
        <v>0.61249999999999993</v>
      </c>
      <c r="Y5" s="1">
        <v>0.71666666666666667</v>
      </c>
      <c r="Z5" s="1">
        <v>0.79305555555555551</v>
      </c>
      <c r="AA5" s="1">
        <v>0.86250000000000004</v>
      </c>
      <c r="AB5" s="1">
        <v>0.94583333333333341</v>
      </c>
    </row>
    <row r="6" spans="1:28">
      <c r="B6" s="8" t="s">
        <v>42</v>
      </c>
      <c r="C6" s="13"/>
      <c r="D6" s="13"/>
      <c r="E6" s="13">
        <v>0.25972222222222224</v>
      </c>
      <c r="F6" s="13">
        <v>0.28402777777777777</v>
      </c>
      <c r="G6" s="13">
        <v>0.33263888888888887</v>
      </c>
      <c r="H6" s="13">
        <v>0.37430555555555556</v>
      </c>
      <c r="I6" s="13">
        <v>0.4368055555555555</v>
      </c>
      <c r="J6" s="13">
        <v>0.47847222222222219</v>
      </c>
      <c r="K6" s="13"/>
      <c r="L6" s="13">
        <v>0.56527777777777777</v>
      </c>
      <c r="M6" s="13">
        <v>0.61388888888888882</v>
      </c>
      <c r="N6" s="13">
        <v>0.67986111111111114</v>
      </c>
      <c r="O6" s="13">
        <v>0.71805555555555556</v>
      </c>
      <c r="P6" s="13">
        <v>0.77361111111111114</v>
      </c>
      <c r="Q6" s="13">
        <v>0.86388888888888893</v>
      </c>
      <c r="R6" s="13">
        <v>0.9472222222222223</v>
      </c>
      <c r="S6" s="2">
        <v>0.1763888888888889</v>
      </c>
      <c r="T6" s="3"/>
      <c r="U6" s="2">
        <v>0.28402777777777777</v>
      </c>
      <c r="V6" s="2">
        <v>0.37777777777777777</v>
      </c>
      <c r="W6" s="2">
        <v>0.47847222222222219</v>
      </c>
      <c r="X6" s="2">
        <v>0.61388888888888882</v>
      </c>
      <c r="Y6" s="2">
        <v>0.71805555555555556</v>
      </c>
      <c r="Z6" s="2">
        <v>0.7944444444444444</v>
      </c>
      <c r="AA6" s="2">
        <v>0.86388888888888893</v>
      </c>
      <c r="AB6" s="3">
        <v>0.9472222222222223</v>
      </c>
    </row>
    <row r="7" spans="1:28">
      <c r="B7" s="7" t="s">
        <v>43</v>
      </c>
      <c r="C7" s="1"/>
      <c r="D7" s="1"/>
      <c r="E7" s="1">
        <v>0.26041666666666669</v>
      </c>
      <c r="F7" s="1">
        <v>0.28472222222222221</v>
      </c>
      <c r="G7" s="1">
        <v>0.33333333333333331</v>
      </c>
      <c r="H7" s="1">
        <v>0.375</v>
      </c>
      <c r="I7" s="1">
        <v>0.43749999999999994</v>
      </c>
      <c r="J7" s="1">
        <v>0.47916666666666663</v>
      </c>
      <c r="K7" s="1"/>
      <c r="L7" s="1">
        <v>0.56597222222222221</v>
      </c>
      <c r="M7" s="1">
        <v>0.61458333333333326</v>
      </c>
      <c r="N7" s="1">
        <v>0.68055555555555558</v>
      </c>
      <c r="O7" s="1">
        <v>0.71875</v>
      </c>
      <c r="P7" s="1">
        <v>0.77430555555555558</v>
      </c>
      <c r="Q7" s="1">
        <v>0.86458333333333337</v>
      </c>
      <c r="R7" s="1">
        <v>0.94791666666666674</v>
      </c>
      <c r="S7" s="1">
        <v>0.17708333333333334</v>
      </c>
      <c r="T7" s="1"/>
      <c r="U7" s="1">
        <v>0.28472222222222221</v>
      </c>
      <c r="V7" s="1">
        <v>0.37847222222222221</v>
      </c>
      <c r="W7" s="1">
        <v>0.47916666666666663</v>
      </c>
      <c r="X7" s="1">
        <v>0.61458333333333326</v>
      </c>
      <c r="Y7" s="1">
        <v>0.71875</v>
      </c>
      <c r="Z7" s="1">
        <v>0.79513888888888884</v>
      </c>
      <c r="AA7" s="1">
        <v>0.86458333333333337</v>
      </c>
      <c r="AB7" s="1">
        <v>0.94791666666666674</v>
      </c>
    </row>
    <row r="8" spans="1:28">
      <c r="B8" s="8" t="s">
        <v>44</v>
      </c>
      <c r="C8" s="13"/>
      <c r="D8" s="13"/>
      <c r="E8" s="13">
        <v>0.26180555555555557</v>
      </c>
      <c r="F8" s="13">
        <v>0.28611111111111109</v>
      </c>
      <c r="G8" s="13">
        <v>0.3347222222222222</v>
      </c>
      <c r="H8" s="13">
        <v>0.37638888888888888</v>
      </c>
      <c r="I8" s="13">
        <v>0.43888888888888883</v>
      </c>
      <c r="J8" s="13">
        <v>0.48055555555555551</v>
      </c>
      <c r="K8" s="13"/>
      <c r="L8" s="13">
        <v>0.56736111111111109</v>
      </c>
      <c r="M8" s="13">
        <v>0.61597222222222214</v>
      </c>
      <c r="N8" s="13">
        <v>0.68194444444444446</v>
      </c>
      <c r="O8" s="13">
        <v>0.72013888888888888</v>
      </c>
      <c r="P8" s="13">
        <v>0.77569444444444446</v>
      </c>
      <c r="Q8" s="13">
        <v>0.86597222222222225</v>
      </c>
      <c r="R8" s="13">
        <v>0.94930555555555562</v>
      </c>
      <c r="S8" s="2">
        <v>0.17847222222222223</v>
      </c>
      <c r="T8" s="3"/>
      <c r="U8" s="2">
        <v>0.28611111111111109</v>
      </c>
      <c r="V8" s="2">
        <v>0.37986111111111109</v>
      </c>
      <c r="W8" s="2">
        <v>0.48055555555555551</v>
      </c>
      <c r="X8" s="2">
        <v>0.61597222222222214</v>
      </c>
      <c r="Y8" s="2">
        <v>0.72013888888888888</v>
      </c>
      <c r="Z8" s="2">
        <v>0.79652777777777772</v>
      </c>
      <c r="AA8" s="2">
        <v>0.86597222222222225</v>
      </c>
      <c r="AB8" s="3">
        <v>0.94930555555555562</v>
      </c>
    </row>
    <row r="9" spans="1:28">
      <c r="B9" s="7" t="s">
        <v>45</v>
      </c>
      <c r="C9" s="1"/>
      <c r="D9" s="1"/>
      <c r="E9" s="1">
        <v>0.26250000000000001</v>
      </c>
      <c r="F9" s="1">
        <v>0.28680555555555554</v>
      </c>
      <c r="G9" s="1">
        <v>0.33541666666666664</v>
      </c>
      <c r="H9" s="1">
        <v>0.37708333333333333</v>
      </c>
      <c r="I9" s="1">
        <v>0.43958333333333327</v>
      </c>
      <c r="J9" s="1">
        <v>0.48124999999999996</v>
      </c>
      <c r="K9" s="1"/>
      <c r="L9" s="1">
        <v>0.56805555555555554</v>
      </c>
      <c r="M9" s="1">
        <v>0.61666666666666659</v>
      </c>
      <c r="N9" s="1">
        <v>0.68263888888888891</v>
      </c>
      <c r="O9" s="1">
        <v>0.72083333333333333</v>
      </c>
      <c r="P9" s="1">
        <v>0.77638888888888891</v>
      </c>
      <c r="Q9" s="1">
        <v>0.8666666666666667</v>
      </c>
      <c r="R9" s="1">
        <v>0.95000000000000007</v>
      </c>
      <c r="S9" s="1">
        <v>0.17916666666666667</v>
      </c>
      <c r="T9" s="1"/>
      <c r="U9" s="1">
        <v>0.28680555555555554</v>
      </c>
      <c r="V9" s="1">
        <v>0.38055555555555554</v>
      </c>
      <c r="W9" s="1">
        <v>0.48124999999999996</v>
      </c>
      <c r="X9" s="1">
        <v>0.61666666666666659</v>
      </c>
      <c r="Y9" s="1">
        <v>0.72083333333333333</v>
      </c>
      <c r="Z9" s="1">
        <v>0.79722222222222217</v>
      </c>
      <c r="AA9" s="1">
        <v>0.8666666666666667</v>
      </c>
      <c r="AB9" s="1">
        <v>0.95000000000000007</v>
      </c>
    </row>
    <row r="10" spans="1:28">
      <c r="B10" s="8" t="s">
        <v>46</v>
      </c>
      <c r="C10" s="13"/>
      <c r="D10" s="13"/>
      <c r="E10" s="13">
        <v>0.26319444444444445</v>
      </c>
      <c r="F10" s="13">
        <v>0.28749999999999998</v>
      </c>
      <c r="G10" s="13">
        <v>0.33611111111111108</v>
      </c>
      <c r="H10" s="13">
        <v>0.37777777777777777</v>
      </c>
      <c r="I10" s="13">
        <v>0.44027777777777771</v>
      </c>
      <c r="J10" s="13">
        <v>0.4819444444444444</v>
      </c>
      <c r="K10" s="13"/>
      <c r="L10" s="13">
        <v>0.56874999999999998</v>
      </c>
      <c r="M10" s="13">
        <v>0.61736111111111103</v>
      </c>
      <c r="N10" s="13">
        <v>0.68333333333333335</v>
      </c>
      <c r="O10" s="13">
        <v>0.72152777777777777</v>
      </c>
      <c r="P10" s="13">
        <v>0.77708333333333335</v>
      </c>
      <c r="Q10" s="13">
        <v>0.86736111111111114</v>
      </c>
      <c r="R10" s="13">
        <v>0.95069444444444451</v>
      </c>
      <c r="S10" s="2">
        <v>0.17986111111111111</v>
      </c>
      <c r="T10" s="3"/>
      <c r="U10" s="2">
        <v>0.28749999999999998</v>
      </c>
      <c r="V10" s="2">
        <v>0.38124999999999998</v>
      </c>
      <c r="W10" s="2">
        <v>0.4819444444444444</v>
      </c>
      <c r="X10" s="2">
        <v>0.61736111111111103</v>
      </c>
      <c r="Y10" s="2">
        <v>0.72152777777777777</v>
      </c>
      <c r="Z10" s="2">
        <v>0.79791666666666661</v>
      </c>
      <c r="AA10" s="2">
        <v>0.86736111111111114</v>
      </c>
      <c r="AB10" s="3">
        <v>0.95069444444444451</v>
      </c>
    </row>
    <row r="11" spans="1:28">
      <c r="B11" s="7" t="s">
        <v>47</v>
      </c>
      <c r="C11" s="1"/>
      <c r="D11" s="1"/>
      <c r="E11" s="1">
        <v>0.2638888888888889</v>
      </c>
      <c r="F11" s="1">
        <v>0.28819444444444442</v>
      </c>
      <c r="G11" s="1">
        <v>0.33680555555555552</v>
      </c>
      <c r="H11" s="1">
        <v>0.37847222222222221</v>
      </c>
      <c r="I11" s="1">
        <v>0.44097222222222215</v>
      </c>
      <c r="J11" s="1">
        <v>0.48263888888888884</v>
      </c>
      <c r="K11" s="1"/>
      <c r="L11" s="1">
        <v>0.56944444444444442</v>
      </c>
      <c r="M11" s="1">
        <v>0.61805555555555547</v>
      </c>
      <c r="N11" s="1">
        <v>0.68402777777777779</v>
      </c>
      <c r="O11" s="1">
        <v>0.72222222222222221</v>
      </c>
      <c r="P11" s="1">
        <v>0.77777777777777779</v>
      </c>
      <c r="Q11" s="1">
        <v>0.86805555555555558</v>
      </c>
      <c r="R11" s="1">
        <v>0.95138888888888895</v>
      </c>
      <c r="S11" s="1">
        <v>0.18055555555555555</v>
      </c>
      <c r="T11" s="1"/>
      <c r="U11" s="1">
        <v>0.28819444444444442</v>
      </c>
      <c r="V11" s="1">
        <v>0.38194444444444442</v>
      </c>
      <c r="W11" s="1">
        <v>0.48263888888888884</v>
      </c>
      <c r="X11" s="1">
        <v>0.61805555555555547</v>
      </c>
      <c r="Y11" s="1">
        <v>0.72222222222222221</v>
      </c>
      <c r="Z11" s="1">
        <v>0.79861111111111105</v>
      </c>
      <c r="AA11" s="1">
        <v>0.86805555555555558</v>
      </c>
      <c r="AB11" s="1">
        <v>0.95138888888888895</v>
      </c>
    </row>
    <row r="12" spans="1:28">
      <c r="B12" s="5" t="s">
        <v>49</v>
      </c>
      <c r="C12" s="13"/>
      <c r="D12" s="13"/>
      <c r="E12" s="13" t="s">
        <v>18</v>
      </c>
      <c r="F12" s="13" t="s">
        <v>18</v>
      </c>
      <c r="G12" s="13" t="s">
        <v>18</v>
      </c>
      <c r="H12" s="13" t="s">
        <v>18</v>
      </c>
      <c r="I12" s="13" t="s">
        <v>18</v>
      </c>
      <c r="J12" s="13" t="s">
        <v>18</v>
      </c>
      <c r="K12" s="13">
        <v>0.52916666666666667</v>
      </c>
      <c r="L12" s="13" t="s">
        <v>18</v>
      </c>
      <c r="M12" s="13" t="s">
        <v>18</v>
      </c>
      <c r="N12" s="13" t="s">
        <v>18</v>
      </c>
      <c r="O12" s="13" t="s">
        <v>18</v>
      </c>
      <c r="P12" s="13" t="s">
        <v>18</v>
      </c>
      <c r="Q12" s="13" t="s">
        <v>18</v>
      </c>
      <c r="R12" s="13" t="s">
        <v>18</v>
      </c>
      <c r="S12" s="2" t="s">
        <v>18</v>
      </c>
      <c r="T12" s="3"/>
      <c r="U12" s="2" t="s">
        <v>18</v>
      </c>
      <c r="V12" s="2" t="s">
        <v>18</v>
      </c>
      <c r="W12" s="2" t="s">
        <v>18</v>
      </c>
      <c r="X12" s="2" t="s">
        <v>18</v>
      </c>
      <c r="Y12" s="2" t="s">
        <v>18</v>
      </c>
      <c r="Z12" s="2" t="s">
        <v>18</v>
      </c>
      <c r="AA12" s="2" t="s">
        <v>18</v>
      </c>
      <c r="AB12" s="3" t="s">
        <v>18</v>
      </c>
    </row>
    <row r="13" spans="1:28">
      <c r="B13" s="7" t="s">
        <v>55</v>
      </c>
      <c r="C13" s="1"/>
      <c r="D13" s="1"/>
      <c r="E13" s="1" t="s">
        <v>18</v>
      </c>
      <c r="F13" s="1" t="s">
        <v>18</v>
      </c>
      <c r="G13" s="1" t="s">
        <v>18</v>
      </c>
      <c r="H13" s="1" t="s">
        <v>18</v>
      </c>
      <c r="I13" s="1" t="s">
        <v>18</v>
      </c>
      <c r="J13" s="1" t="s">
        <v>18</v>
      </c>
      <c r="K13" s="1">
        <v>0.53055555555555556</v>
      </c>
      <c r="L13" s="1" t="s">
        <v>18</v>
      </c>
      <c r="M13" s="1" t="s">
        <v>18</v>
      </c>
      <c r="N13" s="1" t="s">
        <v>18</v>
      </c>
      <c r="O13" s="1" t="s">
        <v>18</v>
      </c>
      <c r="P13" s="1" t="s">
        <v>18</v>
      </c>
      <c r="Q13" s="1" t="s">
        <v>18</v>
      </c>
      <c r="R13" s="1" t="s">
        <v>18</v>
      </c>
      <c r="S13" s="1" t="s">
        <v>18</v>
      </c>
      <c r="T13" s="1"/>
      <c r="U13" s="1" t="s">
        <v>18</v>
      </c>
      <c r="V13" s="1" t="s">
        <v>18</v>
      </c>
      <c r="W13" s="1" t="s">
        <v>18</v>
      </c>
      <c r="X13" s="1" t="s">
        <v>18</v>
      </c>
      <c r="Y13" s="1" t="s">
        <v>18</v>
      </c>
      <c r="Z13" s="1" t="s">
        <v>18</v>
      </c>
      <c r="AA13" s="1" t="s">
        <v>18</v>
      </c>
      <c r="AB13" s="1" t="s">
        <v>18</v>
      </c>
    </row>
    <row r="14" spans="1:28">
      <c r="B14" s="8" t="s">
        <v>56</v>
      </c>
      <c r="C14" s="13"/>
      <c r="D14" s="13"/>
      <c r="E14" s="13" t="s">
        <v>18</v>
      </c>
      <c r="F14" s="13" t="s">
        <v>18</v>
      </c>
      <c r="G14" s="13" t="s">
        <v>18</v>
      </c>
      <c r="H14" s="13" t="s">
        <v>18</v>
      </c>
      <c r="I14" s="13" t="s">
        <v>18</v>
      </c>
      <c r="J14" s="13" t="s">
        <v>18</v>
      </c>
      <c r="K14" s="80" t="s">
        <v>18</v>
      </c>
      <c r="L14" s="13">
        <v>0.57152777777777775</v>
      </c>
      <c r="M14" s="13" t="s">
        <v>18</v>
      </c>
      <c r="N14" s="13">
        <v>0.68611111111111112</v>
      </c>
      <c r="O14" s="13" t="s">
        <v>18</v>
      </c>
      <c r="P14" s="13" t="s">
        <v>18</v>
      </c>
      <c r="Q14" s="13" t="s">
        <v>18</v>
      </c>
      <c r="R14" s="13" t="s">
        <v>18</v>
      </c>
      <c r="S14" s="2" t="s">
        <v>18</v>
      </c>
      <c r="T14" s="3"/>
      <c r="U14" s="2" t="s">
        <v>18</v>
      </c>
      <c r="V14" s="2" t="s">
        <v>18</v>
      </c>
      <c r="W14" s="2" t="s">
        <v>18</v>
      </c>
      <c r="X14" s="2" t="s">
        <v>18</v>
      </c>
      <c r="Y14" s="2" t="s">
        <v>18</v>
      </c>
      <c r="Z14" s="2" t="s">
        <v>18</v>
      </c>
      <c r="AA14" s="2" t="s">
        <v>18</v>
      </c>
      <c r="AB14" s="3" t="s">
        <v>18</v>
      </c>
    </row>
    <row r="15" spans="1:28">
      <c r="B15" s="7" t="s">
        <v>180</v>
      </c>
      <c r="C15" s="1"/>
      <c r="D15" s="1"/>
      <c r="E15" s="1" t="s">
        <v>18</v>
      </c>
      <c r="F15" s="1" t="s">
        <v>18</v>
      </c>
      <c r="G15" s="1" t="s">
        <v>18</v>
      </c>
      <c r="H15" s="1" t="s">
        <v>18</v>
      </c>
      <c r="I15" s="1" t="s">
        <v>18</v>
      </c>
      <c r="J15" s="1" t="s">
        <v>18</v>
      </c>
      <c r="K15" s="79" t="s">
        <v>18</v>
      </c>
      <c r="L15" s="1">
        <v>0.57222222222222219</v>
      </c>
      <c r="M15" s="1" t="s">
        <v>18</v>
      </c>
      <c r="N15" s="1">
        <v>0.68680555555555556</v>
      </c>
      <c r="O15" s="1" t="s">
        <v>18</v>
      </c>
      <c r="P15" s="1" t="s">
        <v>18</v>
      </c>
      <c r="Q15" s="1" t="s">
        <v>18</v>
      </c>
      <c r="R15" s="1" t="s">
        <v>18</v>
      </c>
      <c r="S15" s="1" t="s">
        <v>18</v>
      </c>
      <c r="T15" s="1"/>
      <c r="U15" s="1" t="s">
        <v>18</v>
      </c>
      <c r="V15" s="1" t="s">
        <v>18</v>
      </c>
      <c r="W15" s="1" t="s">
        <v>18</v>
      </c>
      <c r="X15" s="1" t="s">
        <v>18</v>
      </c>
      <c r="Y15" s="1" t="s">
        <v>18</v>
      </c>
      <c r="Z15" s="1" t="s">
        <v>18</v>
      </c>
      <c r="AA15" s="1" t="s">
        <v>18</v>
      </c>
      <c r="AB15" s="1" t="s">
        <v>18</v>
      </c>
    </row>
    <row r="16" spans="1:28">
      <c r="B16" s="8" t="s">
        <v>50</v>
      </c>
      <c r="C16" s="13"/>
      <c r="D16" s="13"/>
      <c r="E16" s="13" t="s">
        <v>18</v>
      </c>
      <c r="F16" s="13" t="s">
        <v>18</v>
      </c>
      <c r="G16" s="13" t="s">
        <v>18</v>
      </c>
      <c r="H16" s="13" t="s">
        <v>18</v>
      </c>
      <c r="I16" s="13" t="s">
        <v>18</v>
      </c>
      <c r="J16" s="13" t="s">
        <v>18</v>
      </c>
      <c r="K16" s="80" t="s">
        <v>18</v>
      </c>
      <c r="L16" s="13">
        <v>0.57291666666666663</v>
      </c>
      <c r="M16" s="13" t="s">
        <v>18</v>
      </c>
      <c r="N16" s="13">
        <v>0.6875</v>
      </c>
      <c r="O16" s="13" t="s">
        <v>18</v>
      </c>
      <c r="P16" s="13" t="s">
        <v>18</v>
      </c>
      <c r="Q16" s="13" t="s">
        <v>18</v>
      </c>
      <c r="R16" s="13" t="s">
        <v>18</v>
      </c>
      <c r="S16" s="2" t="s">
        <v>18</v>
      </c>
      <c r="T16" s="3"/>
      <c r="U16" s="2" t="s">
        <v>18</v>
      </c>
      <c r="V16" s="2" t="s">
        <v>18</v>
      </c>
      <c r="W16" s="2" t="s">
        <v>18</v>
      </c>
      <c r="X16" s="2" t="s">
        <v>18</v>
      </c>
      <c r="Y16" s="2" t="s">
        <v>18</v>
      </c>
      <c r="Z16" s="2" t="s">
        <v>18</v>
      </c>
      <c r="AA16" s="2" t="s">
        <v>18</v>
      </c>
      <c r="AB16" s="3" t="s">
        <v>18</v>
      </c>
    </row>
    <row r="17" spans="2:28">
      <c r="B17" s="7" t="s">
        <v>48</v>
      </c>
      <c r="C17" s="1"/>
      <c r="D17" s="1"/>
      <c r="E17" s="1">
        <v>0.26458333333333334</v>
      </c>
      <c r="F17" s="1">
        <v>0.28888888888888886</v>
      </c>
      <c r="G17" s="1">
        <v>0.33749999999999997</v>
      </c>
      <c r="H17" s="1">
        <v>0.37916666666666665</v>
      </c>
      <c r="I17" s="1">
        <v>0.4416666666666666</v>
      </c>
      <c r="J17" s="1">
        <v>0.48333333333333328</v>
      </c>
      <c r="K17" s="1">
        <v>0.53194444444444444</v>
      </c>
      <c r="L17" s="1">
        <v>0.57361111111111107</v>
      </c>
      <c r="M17" s="1">
        <v>0.61874999999999991</v>
      </c>
      <c r="N17" s="1">
        <v>0.68819444444444444</v>
      </c>
      <c r="O17" s="1">
        <v>0.72291666666666665</v>
      </c>
      <c r="P17" s="1">
        <v>0.77847222222222223</v>
      </c>
      <c r="Q17" s="1">
        <v>0.86875000000000002</v>
      </c>
      <c r="R17" s="1">
        <v>0.95208333333333339</v>
      </c>
      <c r="S17" s="1">
        <v>0.18124999999999999</v>
      </c>
      <c r="T17" s="1"/>
      <c r="U17" s="1">
        <v>0.28888888888888886</v>
      </c>
      <c r="V17" s="1">
        <v>0.38263888888888886</v>
      </c>
      <c r="W17" s="1">
        <v>0.48333333333333328</v>
      </c>
      <c r="X17" s="1">
        <v>0.61874999999999991</v>
      </c>
      <c r="Y17" s="1">
        <v>0.72291666666666665</v>
      </c>
      <c r="Z17" s="1">
        <v>0.79930555555555549</v>
      </c>
      <c r="AA17" s="1">
        <v>0.86875000000000002</v>
      </c>
      <c r="AB17" s="1">
        <v>0.95208333333333339</v>
      </c>
    </row>
    <row r="18" spans="2:28">
      <c r="B18" s="5" t="s">
        <v>181</v>
      </c>
      <c r="C18" s="13">
        <v>0.19583333333333333</v>
      </c>
      <c r="D18" s="13">
        <v>0.24791666666666667</v>
      </c>
      <c r="E18" s="13">
        <v>0.26527777777777783</v>
      </c>
      <c r="F18" s="13">
        <v>0.28958333333333336</v>
      </c>
      <c r="G18" s="13">
        <v>0.33819444444444446</v>
      </c>
      <c r="H18" s="13">
        <v>0.37986111111111115</v>
      </c>
      <c r="I18" s="13">
        <v>0.44236111111111109</v>
      </c>
      <c r="J18" s="13">
        <v>0.48402777777777778</v>
      </c>
      <c r="K18" s="13">
        <v>0.53263888888888888</v>
      </c>
      <c r="L18" s="13">
        <v>0.57430555555555551</v>
      </c>
      <c r="M18" s="13">
        <v>0.61944444444444435</v>
      </c>
      <c r="N18" s="13">
        <v>0.68888888888888888</v>
      </c>
      <c r="O18" s="13">
        <v>0.72361111111111109</v>
      </c>
      <c r="P18" s="13">
        <v>0.77916666666666667</v>
      </c>
      <c r="Q18" s="13">
        <v>0.86944444444444446</v>
      </c>
      <c r="R18" s="13">
        <v>0.95277777777777783</v>
      </c>
      <c r="S18" s="2">
        <v>0.18194444444444444</v>
      </c>
      <c r="T18" s="3">
        <v>0.24791666666666667</v>
      </c>
      <c r="U18" s="2">
        <v>0.28958333333333336</v>
      </c>
      <c r="V18" s="2">
        <v>0.38333333333333336</v>
      </c>
      <c r="W18" s="2">
        <v>0.48402777777777778</v>
      </c>
      <c r="X18" s="2">
        <v>0.61944444444444435</v>
      </c>
      <c r="Y18" s="2">
        <v>0.72361111111111109</v>
      </c>
      <c r="Z18" s="2">
        <v>0.79999999999999993</v>
      </c>
      <c r="AA18" s="2">
        <v>0.86944444444444446</v>
      </c>
      <c r="AB18" s="3">
        <v>0.95277777777777783</v>
      </c>
    </row>
    <row r="19" spans="2:28">
      <c r="B19" s="7" t="s">
        <v>182</v>
      </c>
      <c r="C19" s="1">
        <v>0.19652777777777777</v>
      </c>
      <c r="D19" s="1">
        <v>0.24861111111111112</v>
      </c>
      <c r="E19" s="1">
        <v>0.26597222222222228</v>
      </c>
      <c r="F19" s="1">
        <v>0.2902777777777778</v>
      </c>
      <c r="G19" s="1">
        <v>0.33888888888888891</v>
      </c>
      <c r="H19" s="1">
        <v>0.38055555555555559</v>
      </c>
      <c r="I19" s="1">
        <v>0.44305555555555554</v>
      </c>
      <c r="J19" s="1">
        <v>0.48472222222222222</v>
      </c>
      <c r="K19" s="1">
        <v>0.53333333333333333</v>
      </c>
      <c r="L19" s="1">
        <v>0.57499999999999996</v>
      </c>
      <c r="M19" s="1">
        <v>0.6201388888888888</v>
      </c>
      <c r="N19" s="1">
        <v>0.68958333333333333</v>
      </c>
      <c r="O19" s="1">
        <v>0.72430555555555554</v>
      </c>
      <c r="P19" s="1">
        <v>0.77986111111111112</v>
      </c>
      <c r="Q19" s="1">
        <v>0.87013888888888891</v>
      </c>
      <c r="R19" s="1">
        <v>0.95347222222222228</v>
      </c>
      <c r="S19" s="1">
        <v>0.18263888888888891</v>
      </c>
      <c r="T19" s="1">
        <v>0.24861111111111112</v>
      </c>
      <c r="U19" s="1">
        <v>0.2902777777777778</v>
      </c>
      <c r="V19" s="1">
        <v>0.3840277777777778</v>
      </c>
      <c r="W19" s="1">
        <v>0.48472222222222222</v>
      </c>
      <c r="X19" s="1">
        <v>0.6201388888888888</v>
      </c>
      <c r="Y19" s="1">
        <v>0.72430555555555554</v>
      </c>
      <c r="Z19" s="1">
        <v>0.80069444444444438</v>
      </c>
      <c r="AA19" s="1">
        <v>0.87013888888888891</v>
      </c>
      <c r="AB19" s="1">
        <v>0.95347222222222228</v>
      </c>
    </row>
    <row r="20" spans="2:28">
      <c r="B20" s="8" t="s">
        <v>183</v>
      </c>
      <c r="C20" s="13">
        <v>0.19722222222222222</v>
      </c>
      <c r="D20" s="13">
        <v>0.24930555555555556</v>
      </c>
      <c r="E20" s="13">
        <v>0.26666666666666672</v>
      </c>
      <c r="F20" s="13">
        <v>0.29097222222222224</v>
      </c>
      <c r="G20" s="13">
        <v>0.33958333333333335</v>
      </c>
      <c r="H20" s="13">
        <v>0.38125000000000003</v>
      </c>
      <c r="I20" s="13">
        <v>0.44374999999999998</v>
      </c>
      <c r="J20" s="13">
        <v>0.48541666666666666</v>
      </c>
      <c r="K20" s="13">
        <v>0.53402777777777777</v>
      </c>
      <c r="L20" s="13">
        <v>0.5756944444444444</v>
      </c>
      <c r="M20" s="13">
        <v>0.62083333333333324</v>
      </c>
      <c r="N20" s="13">
        <v>0.69027777777777777</v>
      </c>
      <c r="O20" s="13">
        <v>0.72499999999999998</v>
      </c>
      <c r="P20" s="13">
        <v>0.78055555555555556</v>
      </c>
      <c r="Q20" s="13">
        <v>0.87083333333333335</v>
      </c>
      <c r="R20" s="13">
        <v>0.95416666666666672</v>
      </c>
      <c r="S20" s="2">
        <v>0.18333333333333335</v>
      </c>
      <c r="T20" s="3">
        <v>0.24930555555555556</v>
      </c>
      <c r="U20" s="2">
        <v>0.29097222222222224</v>
      </c>
      <c r="V20" s="2">
        <v>0.38472222222222224</v>
      </c>
      <c r="W20" s="2">
        <v>0.48541666666666666</v>
      </c>
      <c r="X20" s="2">
        <v>0.62083333333333324</v>
      </c>
      <c r="Y20" s="2">
        <v>0.72499999999999998</v>
      </c>
      <c r="Z20" s="2">
        <v>0.80138888888888882</v>
      </c>
      <c r="AA20" s="2">
        <v>0.87083333333333335</v>
      </c>
      <c r="AB20" s="3">
        <v>0.95416666666666672</v>
      </c>
    </row>
    <row r="21" spans="2:28">
      <c r="B21" s="7" t="s">
        <v>184</v>
      </c>
      <c r="C21" s="1">
        <v>0.1986111111111111</v>
      </c>
      <c r="D21" s="1">
        <v>0.25069444444444444</v>
      </c>
      <c r="E21" s="1">
        <v>0.2680555555555556</v>
      </c>
      <c r="F21" s="1">
        <v>0.29236111111111113</v>
      </c>
      <c r="G21" s="1">
        <v>0.34097222222222223</v>
      </c>
      <c r="H21" s="1">
        <v>0.38263888888888892</v>
      </c>
      <c r="I21" s="1">
        <v>0.44513888888888886</v>
      </c>
      <c r="J21" s="1">
        <v>0.48680555555555555</v>
      </c>
      <c r="K21" s="1">
        <v>0.53541666666666665</v>
      </c>
      <c r="L21" s="1">
        <v>0.57708333333333328</v>
      </c>
      <c r="M21" s="1">
        <v>0.62222222222222212</v>
      </c>
      <c r="N21" s="1">
        <v>0.69166666666666665</v>
      </c>
      <c r="O21" s="1">
        <v>0.72638888888888886</v>
      </c>
      <c r="P21" s="1">
        <v>0.78194444444444444</v>
      </c>
      <c r="Q21" s="1">
        <v>0.87222222222222223</v>
      </c>
      <c r="R21" s="1">
        <v>0.9555555555555556</v>
      </c>
      <c r="S21" s="1">
        <v>0.18472222222222223</v>
      </c>
      <c r="T21" s="1">
        <v>0.25069444444444444</v>
      </c>
      <c r="U21" s="1">
        <v>0.29236111111111113</v>
      </c>
      <c r="V21" s="1">
        <v>0.38611111111111113</v>
      </c>
      <c r="W21" s="1">
        <v>0.48680555555555555</v>
      </c>
      <c r="X21" s="1">
        <v>0.62222222222222212</v>
      </c>
      <c r="Y21" s="1">
        <v>0.72638888888888886</v>
      </c>
      <c r="Z21" s="1">
        <v>0.8027777777777777</v>
      </c>
      <c r="AA21" s="1">
        <v>0.87222222222222223</v>
      </c>
      <c r="AB21" s="1">
        <v>0.9555555555555556</v>
      </c>
    </row>
    <row r="22" spans="2:28">
      <c r="B22" s="8" t="s">
        <v>185</v>
      </c>
      <c r="C22" s="13">
        <v>0.19930555555555554</v>
      </c>
      <c r="D22" s="13">
        <v>0.25138888888888888</v>
      </c>
      <c r="E22" s="13">
        <v>0.26875000000000004</v>
      </c>
      <c r="F22" s="13">
        <v>0.29305555555555557</v>
      </c>
      <c r="G22" s="13">
        <v>0.34166666666666667</v>
      </c>
      <c r="H22" s="13">
        <v>0.38333333333333336</v>
      </c>
      <c r="I22" s="13">
        <v>0.4458333333333333</v>
      </c>
      <c r="J22" s="13">
        <v>0.48749999999999999</v>
      </c>
      <c r="K22" s="13">
        <v>0.53611111111111109</v>
      </c>
      <c r="L22" s="13">
        <v>0.57777777777777772</v>
      </c>
      <c r="M22" s="13">
        <v>0.62291666666666656</v>
      </c>
      <c r="N22" s="13">
        <v>0.69236111111111109</v>
      </c>
      <c r="O22" s="13">
        <v>0.7270833333333333</v>
      </c>
      <c r="P22" s="13">
        <v>0.78263888888888888</v>
      </c>
      <c r="Q22" s="13">
        <v>0.87291666666666667</v>
      </c>
      <c r="R22" s="13">
        <v>0.95625000000000004</v>
      </c>
      <c r="S22" s="2">
        <v>0.18541666666666667</v>
      </c>
      <c r="T22" s="3">
        <v>0.25138888888888888</v>
      </c>
      <c r="U22" s="2">
        <v>0.29305555555555557</v>
      </c>
      <c r="V22" s="2">
        <v>0.38680555555555557</v>
      </c>
      <c r="W22" s="2">
        <v>0.48749999999999999</v>
      </c>
      <c r="X22" s="2">
        <v>0.62291666666666656</v>
      </c>
      <c r="Y22" s="2">
        <v>0.7270833333333333</v>
      </c>
      <c r="Z22" s="2">
        <v>0.80347222222222214</v>
      </c>
      <c r="AA22" s="2">
        <v>0.87291666666666667</v>
      </c>
      <c r="AB22" s="3">
        <v>0.95625000000000004</v>
      </c>
    </row>
    <row r="23" spans="2:28">
      <c r="B23" s="7" t="s">
        <v>186</v>
      </c>
      <c r="C23" s="1">
        <v>0.19999999999999998</v>
      </c>
      <c r="D23" s="1">
        <v>0.25208333333333333</v>
      </c>
      <c r="E23" s="1">
        <v>0.26944444444444449</v>
      </c>
      <c r="F23" s="1">
        <v>0.29375000000000001</v>
      </c>
      <c r="G23" s="1">
        <v>0.34236111111111112</v>
      </c>
      <c r="H23" s="1">
        <v>0.3840277777777778</v>
      </c>
      <c r="I23" s="1">
        <v>0.44652777777777775</v>
      </c>
      <c r="J23" s="1">
        <v>0.48819444444444443</v>
      </c>
      <c r="K23" s="1">
        <v>0.53680555555555554</v>
      </c>
      <c r="L23" s="1">
        <v>0.57847222222222217</v>
      </c>
      <c r="M23" s="1">
        <v>0.62361111111111101</v>
      </c>
      <c r="N23" s="1">
        <v>0.69305555555555554</v>
      </c>
      <c r="O23" s="1">
        <v>0.72777777777777775</v>
      </c>
      <c r="P23" s="1">
        <v>0.78333333333333333</v>
      </c>
      <c r="Q23" s="1">
        <v>0.87361111111111112</v>
      </c>
      <c r="R23" s="1">
        <v>0.95694444444444449</v>
      </c>
      <c r="S23" s="1">
        <v>0.18611111111111112</v>
      </c>
      <c r="T23" s="1">
        <v>0.25208333333333333</v>
      </c>
      <c r="U23" s="1">
        <v>0.29375000000000001</v>
      </c>
      <c r="V23" s="1">
        <v>0.38750000000000001</v>
      </c>
      <c r="W23" s="1">
        <v>0.48819444444444443</v>
      </c>
      <c r="X23" s="1">
        <v>0.62361111111111101</v>
      </c>
      <c r="Y23" s="1">
        <v>0.72777777777777775</v>
      </c>
      <c r="Z23" s="1">
        <v>0.80416666666666659</v>
      </c>
      <c r="AA23" s="1">
        <v>0.87361111111111112</v>
      </c>
      <c r="AB23" s="1">
        <v>0.95694444444444449</v>
      </c>
    </row>
    <row r="24" spans="2:28">
      <c r="B24" s="8" t="s">
        <v>185</v>
      </c>
      <c r="C24" s="13">
        <v>0.20069444444444443</v>
      </c>
      <c r="D24" s="13">
        <v>0.25277777777777777</v>
      </c>
      <c r="E24" s="13">
        <v>0.27013888888888893</v>
      </c>
      <c r="F24" s="13">
        <v>0.29444444444444445</v>
      </c>
      <c r="G24" s="13">
        <v>0.34305555555555556</v>
      </c>
      <c r="H24" s="13">
        <v>0.38472222222222224</v>
      </c>
      <c r="I24" s="13">
        <v>0.44722222222222219</v>
      </c>
      <c r="J24" s="13">
        <v>0.48888888888888887</v>
      </c>
      <c r="K24" s="13">
        <v>0.53749999999999998</v>
      </c>
      <c r="L24" s="13">
        <v>0.57916666666666661</v>
      </c>
      <c r="M24" s="13">
        <v>0.62430555555555545</v>
      </c>
      <c r="N24" s="13">
        <v>0.69374999999999998</v>
      </c>
      <c r="O24" s="13">
        <v>0.72847222222222219</v>
      </c>
      <c r="P24" s="13">
        <v>0.78402777777777777</v>
      </c>
      <c r="Q24" s="13">
        <v>0.87430555555555556</v>
      </c>
      <c r="R24" s="13">
        <v>0.95763888888888893</v>
      </c>
      <c r="S24" s="2">
        <v>0.18680555555555556</v>
      </c>
      <c r="T24" s="3">
        <v>0.25277777777777777</v>
      </c>
      <c r="U24" s="2">
        <v>0.29444444444444445</v>
      </c>
      <c r="V24" s="2">
        <v>0.38819444444444445</v>
      </c>
      <c r="W24" s="2">
        <v>0.48888888888888887</v>
      </c>
      <c r="X24" s="2">
        <v>0.62430555555555545</v>
      </c>
      <c r="Y24" s="2">
        <v>0.72847222222222219</v>
      </c>
      <c r="Z24" s="2">
        <v>0.80486111111111103</v>
      </c>
      <c r="AA24" s="2">
        <v>0.87430555555555556</v>
      </c>
      <c r="AB24" s="3">
        <v>0.95763888888888893</v>
      </c>
    </row>
    <row r="25" spans="2:28">
      <c r="B25" s="7" t="s">
        <v>184</v>
      </c>
      <c r="C25" s="1">
        <v>0.20138888888888887</v>
      </c>
      <c r="D25" s="1">
        <v>0.25347222222222221</v>
      </c>
      <c r="E25" s="1">
        <v>0.27083333333333337</v>
      </c>
      <c r="F25" s="1">
        <v>0.2951388888888889</v>
      </c>
      <c r="G25" s="1">
        <v>0.34375</v>
      </c>
      <c r="H25" s="1">
        <v>0.38541666666666669</v>
      </c>
      <c r="I25" s="1">
        <v>0.44791666666666663</v>
      </c>
      <c r="J25" s="1">
        <v>0.48958333333333331</v>
      </c>
      <c r="K25" s="1">
        <v>0.53819444444444442</v>
      </c>
      <c r="L25" s="1">
        <v>0.57986111111111105</v>
      </c>
      <c r="M25" s="1">
        <v>0.62499999999999989</v>
      </c>
      <c r="N25" s="1">
        <v>0.69444444444444442</v>
      </c>
      <c r="O25" s="1">
        <v>0.72916666666666663</v>
      </c>
      <c r="P25" s="1">
        <v>0.78472222222222221</v>
      </c>
      <c r="Q25" s="1">
        <v>0.875</v>
      </c>
      <c r="R25" s="1">
        <v>0.95833333333333337</v>
      </c>
      <c r="S25" s="1">
        <v>0.1875</v>
      </c>
      <c r="T25" s="1">
        <v>0.25347222222222221</v>
      </c>
      <c r="U25" s="1">
        <v>0.2951388888888889</v>
      </c>
      <c r="V25" s="1">
        <v>0.3888888888888889</v>
      </c>
      <c r="W25" s="1">
        <v>0.48958333333333331</v>
      </c>
      <c r="X25" s="1">
        <v>0.62499999999999989</v>
      </c>
      <c r="Y25" s="1">
        <v>0.72916666666666663</v>
      </c>
      <c r="Z25" s="1">
        <v>0.80555555555555547</v>
      </c>
      <c r="AA25" s="1">
        <v>0.875</v>
      </c>
      <c r="AB25" s="1">
        <v>0.95833333333333337</v>
      </c>
    </row>
    <row r="26" spans="2:28">
      <c r="B26" s="8" t="s">
        <v>187</v>
      </c>
      <c r="C26" s="13">
        <v>0.20347222222222219</v>
      </c>
      <c r="D26" s="13">
        <v>0.25555555555555554</v>
      </c>
      <c r="E26" s="13">
        <v>0.2729166666666667</v>
      </c>
      <c r="F26" s="13">
        <v>0.29722222222222222</v>
      </c>
      <c r="G26" s="13">
        <v>0.34583333333333333</v>
      </c>
      <c r="H26" s="13">
        <v>0.38750000000000001</v>
      </c>
      <c r="I26" s="13">
        <v>0.44999999999999996</v>
      </c>
      <c r="J26" s="13">
        <v>0.49166666666666664</v>
      </c>
      <c r="K26" s="13">
        <v>0.54027777777777775</v>
      </c>
      <c r="L26" s="13">
        <v>0.58194444444444438</v>
      </c>
      <c r="M26" s="13">
        <v>0.62708333333333321</v>
      </c>
      <c r="N26" s="13">
        <v>0.69652777777777775</v>
      </c>
      <c r="O26" s="13">
        <v>0.73124999999999996</v>
      </c>
      <c r="P26" s="13">
        <v>0.78680555555555554</v>
      </c>
      <c r="Q26" s="13">
        <v>0.87708333333333333</v>
      </c>
      <c r="R26" s="13">
        <v>0.9604166666666667</v>
      </c>
      <c r="S26" s="2">
        <v>0.18958333333333333</v>
      </c>
      <c r="T26" s="3">
        <v>0.25555555555555554</v>
      </c>
      <c r="U26" s="2">
        <v>0.29722222222222222</v>
      </c>
      <c r="V26" s="2">
        <v>0.39097222222222222</v>
      </c>
      <c r="W26" s="2">
        <v>0.49166666666666664</v>
      </c>
      <c r="X26" s="2">
        <v>0.62708333333333321</v>
      </c>
      <c r="Y26" s="2">
        <v>0.73124999999999996</v>
      </c>
      <c r="Z26" s="2">
        <v>0.8076388888888888</v>
      </c>
      <c r="AA26" s="2">
        <v>0.87708333333333333</v>
      </c>
      <c r="AB26" s="3">
        <v>0.9604166666666667</v>
      </c>
    </row>
    <row r="27" spans="2:28">
      <c r="B27" s="30" t="s">
        <v>188</v>
      </c>
      <c r="C27" s="1">
        <v>0.20486111111111113</v>
      </c>
      <c r="D27" s="1">
        <v>0.25694444444444448</v>
      </c>
      <c r="E27" s="1">
        <v>0.27430555555555558</v>
      </c>
      <c r="F27" s="1">
        <v>0.2986111111111111</v>
      </c>
      <c r="G27" s="1">
        <v>0.34722222222222221</v>
      </c>
      <c r="H27" s="1">
        <v>0.3888888888888889</v>
      </c>
      <c r="I27" s="1">
        <v>0.45138888888888884</v>
      </c>
      <c r="J27" s="1">
        <v>0.49305555555555552</v>
      </c>
      <c r="K27" s="1">
        <v>0.54166666666666663</v>
      </c>
      <c r="L27" s="1">
        <v>0.58333333333333337</v>
      </c>
      <c r="M27" s="1">
        <v>0.62847222222222221</v>
      </c>
      <c r="N27" s="1">
        <v>0.69791666666666674</v>
      </c>
      <c r="O27" s="1">
        <v>0.73263888888888895</v>
      </c>
      <c r="P27" s="1">
        <v>0.78819444444444442</v>
      </c>
      <c r="Q27" s="1">
        <v>0.87847222222222232</v>
      </c>
      <c r="R27" s="1">
        <v>0.96180555555555569</v>
      </c>
      <c r="S27" s="1">
        <v>0.19097222222222221</v>
      </c>
      <c r="T27" s="1">
        <v>0.25694444444444448</v>
      </c>
      <c r="U27" s="1">
        <v>0.2986111111111111</v>
      </c>
      <c r="V27" s="1">
        <v>0.3923611111111111</v>
      </c>
      <c r="W27" s="1">
        <v>0.49305555555555552</v>
      </c>
      <c r="X27" s="1">
        <v>0.62847222222222221</v>
      </c>
      <c r="Y27" s="1">
        <v>0.73263888888888895</v>
      </c>
      <c r="Z27" s="1">
        <v>0.80902777777777779</v>
      </c>
      <c r="AA27" s="1">
        <v>0.87847222222222232</v>
      </c>
      <c r="AB27" s="1">
        <v>0.96180555555555569</v>
      </c>
    </row>
    <row r="30" spans="2:28">
      <c r="B30" s="316">
        <v>6</v>
      </c>
      <c r="C30" s="331" t="s">
        <v>189</v>
      </c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</row>
    <row r="31" spans="2:28">
      <c r="B31" s="316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</row>
  </sheetData>
  <mergeCells count="3">
    <mergeCell ref="B30:B31"/>
    <mergeCell ref="C30:O31"/>
    <mergeCell ref="S2:AB2"/>
  </mergeCells>
  <pageMargins left="0.7" right="0.7" top="0.75" bottom="0.75" header="0.3" footer="0.3"/>
  <pageSetup paperSize="9" orientation="portrait" horizontalDpi="1200" verticalDpi="12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C496E-A40D-43D1-83F5-30750DC0637E}">
  <sheetPr codeName="Munka13">
    <tabColor rgb="FFFFFF00"/>
  </sheetPr>
  <dimension ref="A1:Z31"/>
  <sheetViews>
    <sheetView workbookViewId="0">
      <selection activeCell="B5" sqref="B5"/>
    </sheetView>
  </sheetViews>
  <sheetFormatPr defaultRowHeight="15"/>
  <cols>
    <col min="1" max="1" width="3.5703125" bestFit="1" customWidth="1"/>
    <col min="2" max="2" width="30" bestFit="1" customWidth="1"/>
    <col min="3" max="26" width="6.7109375" customWidth="1"/>
  </cols>
  <sheetData>
    <row r="1" spans="1:26" ht="24">
      <c r="A1" s="12">
        <v>6</v>
      </c>
      <c r="B1" s="11" t="s">
        <v>190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26" s="16" customFormat="1" ht="39.950000000000003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7"/>
      <c r="R2" s="325" t="s">
        <v>179</v>
      </c>
      <c r="S2" s="326"/>
      <c r="T2" s="326"/>
      <c r="U2" s="326"/>
      <c r="V2" s="326"/>
      <c r="W2" s="326"/>
      <c r="X2" s="326"/>
      <c r="Y2" s="326"/>
      <c r="Z2" s="332"/>
    </row>
    <row r="3" spans="1:26">
      <c r="B3" s="15"/>
      <c r="C3" s="15"/>
      <c r="D3" s="15"/>
      <c r="E3" s="127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 t="s">
        <v>10</v>
      </c>
      <c r="T3" s="15"/>
      <c r="U3" s="15"/>
      <c r="V3" s="15"/>
      <c r="W3" s="15"/>
      <c r="X3" s="15"/>
      <c r="Y3" s="15"/>
      <c r="Z3" s="15"/>
    </row>
    <row r="4" spans="1:26">
      <c r="B4" s="5" t="s">
        <v>188</v>
      </c>
      <c r="C4" s="13">
        <v>0.20486111111111113</v>
      </c>
      <c r="D4" s="13">
        <v>0.25694444444444448</v>
      </c>
      <c r="E4" s="13">
        <v>0.27430555555555558</v>
      </c>
      <c r="F4" s="13">
        <v>0.2986111111111111</v>
      </c>
      <c r="G4" s="13">
        <v>0.34722222222222221</v>
      </c>
      <c r="H4" s="13">
        <v>0.3888888888888889</v>
      </c>
      <c r="I4" s="13">
        <v>0.45138888888888884</v>
      </c>
      <c r="J4" s="13">
        <v>0.49305555555555558</v>
      </c>
      <c r="K4" s="13">
        <v>0.54166666666666663</v>
      </c>
      <c r="L4" s="13">
        <v>0.59027777777777779</v>
      </c>
      <c r="M4" s="13">
        <v>0.62847222222222221</v>
      </c>
      <c r="N4" s="13">
        <v>0.69791666666666663</v>
      </c>
      <c r="O4" s="13">
        <v>0.73263888888888884</v>
      </c>
      <c r="P4" s="13">
        <v>0.78819444444444453</v>
      </c>
      <c r="Q4" s="13">
        <v>0.87847222222222221</v>
      </c>
      <c r="R4" s="2">
        <v>0.19097222222222221</v>
      </c>
      <c r="S4" s="3">
        <v>0.25694444444444448</v>
      </c>
      <c r="T4" s="2">
        <v>0.2986111111111111</v>
      </c>
      <c r="U4" s="2">
        <v>0.3923611111111111</v>
      </c>
      <c r="V4" s="2">
        <v>0.49305555555555558</v>
      </c>
      <c r="W4" s="2">
        <v>0.62847222222222221</v>
      </c>
      <c r="X4" s="2">
        <v>0.73263888888888884</v>
      </c>
      <c r="Y4" s="2">
        <v>0.80902777777777779</v>
      </c>
      <c r="Z4" s="2">
        <v>0.87847222222222221</v>
      </c>
    </row>
    <row r="5" spans="1:26">
      <c r="B5" s="7" t="s">
        <v>187</v>
      </c>
      <c r="C5" s="1">
        <v>0.20625000000000002</v>
      </c>
      <c r="D5" s="1">
        <v>0.25833333333333336</v>
      </c>
      <c r="E5" s="1">
        <v>0.27569444444444446</v>
      </c>
      <c r="F5" s="1">
        <v>0.3</v>
      </c>
      <c r="G5" s="1">
        <v>0.34861111111111109</v>
      </c>
      <c r="H5" s="1">
        <v>0.39027777777777778</v>
      </c>
      <c r="I5" s="1">
        <v>0.45277777777777772</v>
      </c>
      <c r="J5" s="1">
        <v>0.49444444444444446</v>
      </c>
      <c r="K5" s="1">
        <v>0.54305555555555551</v>
      </c>
      <c r="L5" s="1">
        <v>0.59166666666666667</v>
      </c>
      <c r="M5" s="1">
        <v>0.62986111111111109</v>
      </c>
      <c r="N5" s="1">
        <v>0.69930555555555551</v>
      </c>
      <c r="O5" s="1">
        <v>0.73402777777777772</v>
      </c>
      <c r="P5" s="1">
        <v>0.7895833333333333</v>
      </c>
      <c r="Q5" s="1">
        <v>0.87986111111111109</v>
      </c>
      <c r="R5" s="1">
        <v>0.19236111111111112</v>
      </c>
      <c r="S5" s="1">
        <v>0.25833333333333336</v>
      </c>
      <c r="T5" s="1">
        <v>0.3</v>
      </c>
      <c r="U5" s="1">
        <v>0.39374999999999999</v>
      </c>
      <c r="V5" s="1">
        <v>0.49444444444444446</v>
      </c>
      <c r="W5" s="1">
        <v>0.62986111111111109</v>
      </c>
      <c r="X5" s="1">
        <v>0.73402777777777772</v>
      </c>
      <c r="Y5" s="1">
        <v>0.81041666666666667</v>
      </c>
      <c r="Z5" s="1">
        <v>0.87986111111111109</v>
      </c>
    </row>
    <row r="6" spans="1:26">
      <c r="B6" s="8" t="s">
        <v>183</v>
      </c>
      <c r="C6" s="13">
        <v>0.20694444444444446</v>
      </c>
      <c r="D6" s="13">
        <v>0.2590277777777778</v>
      </c>
      <c r="E6" s="13">
        <v>0.27638888888888891</v>
      </c>
      <c r="F6" s="13">
        <v>0.30069444444444443</v>
      </c>
      <c r="G6" s="13">
        <v>0.34930555555555554</v>
      </c>
      <c r="H6" s="13">
        <v>0.39097222222222222</v>
      </c>
      <c r="I6" s="13">
        <v>0.45347222222222217</v>
      </c>
      <c r="J6" s="13">
        <v>0.49513888888888891</v>
      </c>
      <c r="K6" s="13">
        <v>0.54374999999999996</v>
      </c>
      <c r="L6" s="13">
        <v>0.59236111111111112</v>
      </c>
      <c r="M6" s="13">
        <v>0.63055555555555554</v>
      </c>
      <c r="N6" s="13">
        <v>0.7</v>
      </c>
      <c r="O6" s="13">
        <v>0.73472222222222217</v>
      </c>
      <c r="P6" s="13">
        <v>0.79027777777777763</v>
      </c>
      <c r="Q6" s="13">
        <v>0.88055555555555554</v>
      </c>
      <c r="R6" s="2">
        <v>0.19305555555555554</v>
      </c>
      <c r="S6" s="3">
        <v>0.2590277777777778</v>
      </c>
      <c r="T6" s="2">
        <v>0.30069444444444443</v>
      </c>
      <c r="U6" s="2">
        <v>0.39444444444444443</v>
      </c>
      <c r="V6" s="2">
        <v>0.49513888888888891</v>
      </c>
      <c r="W6" s="2">
        <v>0.63055555555555554</v>
      </c>
      <c r="X6" s="2">
        <v>0.73472222222222217</v>
      </c>
      <c r="Y6" s="2">
        <v>0.81111111111111112</v>
      </c>
      <c r="Z6" s="2">
        <v>0.88055555555555554</v>
      </c>
    </row>
    <row r="7" spans="1:26">
      <c r="B7" s="7" t="s">
        <v>182</v>
      </c>
      <c r="C7" s="1">
        <v>0.2076388888888889</v>
      </c>
      <c r="D7" s="1">
        <v>0.25972222222222224</v>
      </c>
      <c r="E7" s="1">
        <v>0.27708333333333335</v>
      </c>
      <c r="F7" s="1">
        <v>0.30138888888888887</v>
      </c>
      <c r="G7" s="1">
        <v>0.35</v>
      </c>
      <c r="H7" s="1">
        <v>0.39166666666666666</v>
      </c>
      <c r="I7" s="1">
        <v>0.45416666666666661</v>
      </c>
      <c r="J7" s="1">
        <v>0.49583333333333335</v>
      </c>
      <c r="K7" s="1">
        <v>0.5444444444444444</v>
      </c>
      <c r="L7" s="1">
        <v>0.59305555555555556</v>
      </c>
      <c r="M7" s="1">
        <v>0.63124999999999998</v>
      </c>
      <c r="N7" s="1">
        <v>0.7006944444444444</v>
      </c>
      <c r="O7" s="1">
        <v>0.73541666666666661</v>
      </c>
      <c r="P7" s="1">
        <v>0.79097222222222208</v>
      </c>
      <c r="Q7" s="1">
        <v>0.88124999999999998</v>
      </c>
      <c r="R7" s="1">
        <v>0.19375000000000001</v>
      </c>
      <c r="S7" s="1">
        <v>0.25972222222222224</v>
      </c>
      <c r="T7" s="1">
        <v>0.30138888888888887</v>
      </c>
      <c r="U7" s="1">
        <v>0.39513888888888887</v>
      </c>
      <c r="V7" s="1">
        <v>0.49583333333333335</v>
      </c>
      <c r="W7" s="1">
        <v>0.63124999999999998</v>
      </c>
      <c r="X7" s="1">
        <v>0.73541666666666661</v>
      </c>
      <c r="Y7" s="1">
        <v>0.81180555555555556</v>
      </c>
      <c r="Z7" s="1">
        <v>0.88124999999999998</v>
      </c>
    </row>
    <row r="8" spans="1:26">
      <c r="B8" s="5" t="s">
        <v>181</v>
      </c>
      <c r="C8" s="13">
        <v>0.20833333333333334</v>
      </c>
      <c r="D8" s="13">
        <v>0.26041666666666669</v>
      </c>
      <c r="E8" s="13">
        <v>0.27777777777777779</v>
      </c>
      <c r="F8" s="13">
        <v>0.30208333333333331</v>
      </c>
      <c r="G8" s="13">
        <v>0.35069444444444442</v>
      </c>
      <c r="H8" s="13">
        <v>0.3923611111111111</v>
      </c>
      <c r="I8" s="13">
        <v>0.45486111111111105</v>
      </c>
      <c r="J8" s="13">
        <v>0.49652777777777779</v>
      </c>
      <c r="K8" s="13">
        <v>0.54513888888888884</v>
      </c>
      <c r="L8" s="13">
        <v>0.59375</v>
      </c>
      <c r="M8" s="13">
        <v>0.63194444444444442</v>
      </c>
      <c r="N8" s="13">
        <v>0.70138888888888884</v>
      </c>
      <c r="O8" s="13">
        <v>0.73611111111111105</v>
      </c>
      <c r="P8" s="13">
        <v>0.79166666666666652</v>
      </c>
      <c r="Q8" s="13">
        <v>0.88194444444444442</v>
      </c>
      <c r="R8" s="2">
        <v>0.19444444444444445</v>
      </c>
      <c r="S8" s="3">
        <v>0.26041666666666669</v>
      </c>
      <c r="T8" s="2">
        <v>0.30208333333333331</v>
      </c>
      <c r="U8" s="2">
        <v>0.39583333333333331</v>
      </c>
      <c r="V8" s="2">
        <v>0.49652777777777779</v>
      </c>
      <c r="W8" s="2">
        <v>0.63194444444444442</v>
      </c>
      <c r="X8" s="2">
        <v>0.73611111111111105</v>
      </c>
      <c r="Y8" s="2">
        <v>0.8125</v>
      </c>
      <c r="Z8" s="2">
        <v>0.88194444444444442</v>
      </c>
    </row>
    <row r="9" spans="1:26">
      <c r="B9" s="7" t="s">
        <v>49</v>
      </c>
      <c r="C9" s="1" t="s">
        <v>18</v>
      </c>
      <c r="D9" s="1" t="s">
        <v>18</v>
      </c>
      <c r="E9" s="1" t="s">
        <v>18</v>
      </c>
      <c r="F9" s="1" t="s">
        <v>18</v>
      </c>
      <c r="G9" s="1" t="s">
        <v>18</v>
      </c>
      <c r="H9" s="1" t="s">
        <v>18</v>
      </c>
      <c r="I9" s="1" t="s">
        <v>18</v>
      </c>
      <c r="J9" s="1"/>
      <c r="K9" s="1" t="s">
        <v>18</v>
      </c>
      <c r="L9" s="1" t="s">
        <v>18</v>
      </c>
      <c r="M9" s="1" t="s">
        <v>18</v>
      </c>
      <c r="N9" s="1" t="s">
        <v>18</v>
      </c>
      <c r="O9" s="1" t="s">
        <v>18</v>
      </c>
      <c r="P9" s="1" t="s">
        <v>18</v>
      </c>
      <c r="Q9" s="1" t="s">
        <v>18</v>
      </c>
      <c r="R9" s="1">
        <v>0.19583333333333333</v>
      </c>
      <c r="S9" s="1" t="s">
        <v>18</v>
      </c>
      <c r="T9" s="1" t="s">
        <v>18</v>
      </c>
      <c r="U9" s="1" t="s">
        <v>18</v>
      </c>
      <c r="V9" s="1" t="s">
        <v>18</v>
      </c>
      <c r="W9" s="1" t="s">
        <v>18</v>
      </c>
      <c r="X9" s="1" t="s">
        <v>18</v>
      </c>
      <c r="Y9" s="1" t="s">
        <v>18</v>
      </c>
      <c r="Z9" s="1" t="s">
        <v>18</v>
      </c>
    </row>
    <row r="10" spans="1:26">
      <c r="B10" s="5" t="s">
        <v>51</v>
      </c>
      <c r="C10" s="13" t="s">
        <v>18</v>
      </c>
      <c r="D10" s="13" t="s">
        <v>18</v>
      </c>
      <c r="E10" s="13" t="s">
        <v>18</v>
      </c>
      <c r="F10" s="13" t="s">
        <v>18</v>
      </c>
      <c r="G10" s="13" t="s">
        <v>18</v>
      </c>
      <c r="H10" s="13" t="s">
        <v>18</v>
      </c>
      <c r="I10" s="13" t="s">
        <v>18</v>
      </c>
      <c r="J10" s="13"/>
      <c r="K10" s="13" t="s">
        <v>18</v>
      </c>
      <c r="L10" s="13" t="s">
        <v>18</v>
      </c>
      <c r="M10" s="13" t="s">
        <v>18</v>
      </c>
      <c r="N10" s="13" t="s">
        <v>18</v>
      </c>
      <c r="O10" s="13" t="s">
        <v>18</v>
      </c>
      <c r="P10" s="13" t="s">
        <v>18</v>
      </c>
      <c r="Q10" s="13" t="s">
        <v>18</v>
      </c>
      <c r="R10" s="2">
        <v>0.19652777777777777</v>
      </c>
      <c r="S10" s="3" t="s">
        <v>18</v>
      </c>
      <c r="T10" s="2" t="s">
        <v>18</v>
      </c>
      <c r="U10" s="2" t="s">
        <v>18</v>
      </c>
      <c r="V10" s="2" t="s">
        <v>18</v>
      </c>
      <c r="W10" s="2" t="s">
        <v>18</v>
      </c>
      <c r="X10" s="2" t="s">
        <v>18</v>
      </c>
      <c r="Y10" s="2" t="s">
        <v>18</v>
      </c>
      <c r="Z10" s="2" t="s">
        <v>18</v>
      </c>
    </row>
    <row r="11" spans="1:26">
      <c r="B11" s="7" t="s">
        <v>50</v>
      </c>
      <c r="C11" s="1" t="s">
        <v>18</v>
      </c>
      <c r="D11" s="1" t="s">
        <v>18</v>
      </c>
      <c r="E11" s="1" t="s">
        <v>18</v>
      </c>
      <c r="F11" s="1">
        <v>0.3034722222222222</v>
      </c>
      <c r="G11" s="1" t="s">
        <v>18</v>
      </c>
      <c r="H11" s="1" t="s">
        <v>18</v>
      </c>
      <c r="I11" s="1" t="s">
        <v>18</v>
      </c>
      <c r="J11" s="1"/>
      <c r="K11" s="1" t="s">
        <v>18</v>
      </c>
      <c r="L11" s="1" t="s">
        <v>18</v>
      </c>
      <c r="M11" s="1" t="s">
        <v>18</v>
      </c>
      <c r="N11" s="1" t="s">
        <v>18</v>
      </c>
      <c r="O11" s="1" t="s">
        <v>18</v>
      </c>
      <c r="P11" s="1" t="s">
        <v>18</v>
      </c>
      <c r="Q11" s="1" t="s">
        <v>18</v>
      </c>
      <c r="R11" s="1"/>
      <c r="S11" s="1" t="s">
        <v>18</v>
      </c>
      <c r="T11" s="1" t="s">
        <v>18</v>
      </c>
      <c r="U11" s="1" t="s">
        <v>18</v>
      </c>
      <c r="V11" s="1" t="s">
        <v>18</v>
      </c>
      <c r="W11" s="1" t="s">
        <v>18</v>
      </c>
      <c r="X11" s="1" t="s">
        <v>18</v>
      </c>
      <c r="Y11" s="1" t="s">
        <v>18</v>
      </c>
      <c r="Z11" s="1" t="s">
        <v>18</v>
      </c>
    </row>
    <row r="12" spans="1:26">
      <c r="B12" s="8" t="s">
        <v>56</v>
      </c>
      <c r="C12" s="13" t="s">
        <v>18</v>
      </c>
      <c r="D12" s="13" t="s">
        <v>18</v>
      </c>
      <c r="E12" s="13" t="s">
        <v>18</v>
      </c>
      <c r="F12" s="13">
        <v>0.30416666666666664</v>
      </c>
      <c r="G12" s="13" t="s">
        <v>18</v>
      </c>
      <c r="H12" s="13" t="s">
        <v>18</v>
      </c>
      <c r="I12" s="13" t="s">
        <v>18</v>
      </c>
      <c r="J12" s="13"/>
      <c r="K12" s="13" t="s">
        <v>18</v>
      </c>
      <c r="L12" s="13" t="s">
        <v>18</v>
      </c>
      <c r="M12" s="13" t="s">
        <v>18</v>
      </c>
      <c r="N12" s="13" t="s">
        <v>18</v>
      </c>
      <c r="O12" s="13" t="s">
        <v>18</v>
      </c>
      <c r="P12" s="13" t="s">
        <v>18</v>
      </c>
      <c r="Q12" s="13" t="s">
        <v>18</v>
      </c>
      <c r="R12" s="2"/>
      <c r="S12" s="3" t="s">
        <v>18</v>
      </c>
      <c r="T12" s="2" t="s">
        <v>18</v>
      </c>
      <c r="U12" s="2" t="s">
        <v>18</v>
      </c>
      <c r="V12" s="2" t="s">
        <v>18</v>
      </c>
      <c r="W12" s="2" t="s">
        <v>18</v>
      </c>
      <c r="X12" s="2" t="s">
        <v>18</v>
      </c>
      <c r="Y12" s="2" t="s">
        <v>18</v>
      </c>
      <c r="Z12" s="2" t="s">
        <v>18</v>
      </c>
    </row>
    <row r="13" spans="1:26">
      <c r="B13" s="7" t="s">
        <v>180</v>
      </c>
      <c r="C13" s="1" t="s">
        <v>18</v>
      </c>
      <c r="D13" s="1" t="s">
        <v>18</v>
      </c>
      <c r="E13" s="1" t="s">
        <v>18</v>
      </c>
      <c r="F13" s="1">
        <v>0.30486111111111108</v>
      </c>
      <c r="G13" s="1" t="s">
        <v>18</v>
      </c>
      <c r="H13" s="1" t="s">
        <v>18</v>
      </c>
      <c r="I13" s="1" t="s">
        <v>18</v>
      </c>
      <c r="J13" s="1"/>
      <c r="K13" s="1" t="s">
        <v>18</v>
      </c>
      <c r="L13" s="1" t="s">
        <v>18</v>
      </c>
      <c r="M13" s="1" t="s">
        <v>18</v>
      </c>
      <c r="N13" s="1" t="s">
        <v>18</v>
      </c>
      <c r="O13" s="1" t="s">
        <v>18</v>
      </c>
      <c r="P13" s="1" t="s">
        <v>18</v>
      </c>
      <c r="Q13" s="1" t="s">
        <v>18</v>
      </c>
      <c r="R13" s="1"/>
      <c r="S13" s="1" t="s">
        <v>18</v>
      </c>
      <c r="T13" s="1" t="s">
        <v>18</v>
      </c>
      <c r="U13" s="1" t="s">
        <v>18</v>
      </c>
      <c r="V13" s="1" t="s">
        <v>18</v>
      </c>
      <c r="W13" s="1" t="s">
        <v>18</v>
      </c>
      <c r="X13" s="1" t="s">
        <v>18</v>
      </c>
      <c r="Y13" s="1" t="s">
        <v>18</v>
      </c>
      <c r="Z13" s="1" t="s">
        <v>18</v>
      </c>
    </row>
    <row r="14" spans="1:26">
      <c r="B14" s="8" t="s">
        <v>50</v>
      </c>
      <c r="C14" s="13" t="s">
        <v>18</v>
      </c>
      <c r="D14" s="13" t="s">
        <v>18</v>
      </c>
      <c r="E14" s="13" t="s">
        <v>18</v>
      </c>
      <c r="F14" s="13">
        <v>0.30555555555555552</v>
      </c>
      <c r="G14" s="13" t="s">
        <v>18</v>
      </c>
      <c r="H14" s="13" t="s">
        <v>18</v>
      </c>
      <c r="I14" s="13" t="s">
        <v>18</v>
      </c>
      <c r="J14" s="13"/>
      <c r="K14" s="13" t="s">
        <v>18</v>
      </c>
      <c r="L14" s="13" t="s">
        <v>18</v>
      </c>
      <c r="M14" s="13" t="s">
        <v>18</v>
      </c>
      <c r="N14" s="13" t="s">
        <v>18</v>
      </c>
      <c r="O14" s="13" t="s">
        <v>18</v>
      </c>
      <c r="P14" s="13" t="s">
        <v>18</v>
      </c>
      <c r="Q14" s="13" t="s">
        <v>18</v>
      </c>
      <c r="R14" s="2"/>
      <c r="S14" s="3" t="s">
        <v>18</v>
      </c>
      <c r="T14" s="2" t="s">
        <v>18</v>
      </c>
      <c r="U14" s="2" t="s">
        <v>18</v>
      </c>
      <c r="V14" s="2" t="s">
        <v>18</v>
      </c>
      <c r="W14" s="2" t="s">
        <v>18</v>
      </c>
      <c r="X14" s="2" t="s">
        <v>18</v>
      </c>
      <c r="Y14" s="2" t="s">
        <v>18</v>
      </c>
      <c r="Z14" s="2" t="s">
        <v>18</v>
      </c>
    </row>
    <row r="15" spans="1:26">
      <c r="B15" s="7" t="s">
        <v>48</v>
      </c>
      <c r="C15" s="1">
        <v>0.20902777777777778</v>
      </c>
      <c r="D15" s="1">
        <v>0.26111111111111113</v>
      </c>
      <c r="E15" s="1">
        <v>0.27847222222222223</v>
      </c>
      <c r="F15" s="1">
        <v>0.30624999999999997</v>
      </c>
      <c r="G15" s="1">
        <v>0.35138888888888886</v>
      </c>
      <c r="H15" s="1">
        <v>0.39305555555555555</v>
      </c>
      <c r="I15" s="1">
        <v>0.45555555555555549</v>
      </c>
      <c r="J15" s="1"/>
      <c r="K15" s="1">
        <v>0.54583333333333328</v>
      </c>
      <c r="L15" s="1">
        <v>0.59444444444444444</v>
      </c>
      <c r="M15" s="1">
        <v>0.63263888888888886</v>
      </c>
      <c r="N15" s="1">
        <v>0.70208333333333328</v>
      </c>
      <c r="O15" s="1">
        <v>0.73680555555555549</v>
      </c>
      <c r="P15" s="1">
        <v>0.79236111111111096</v>
      </c>
      <c r="Q15" s="1">
        <v>0.88263888888888886</v>
      </c>
      <c r="R15" s="1"/>
      <c r="S15" s="1">
        <v>0.26111111111111113</v>
      </c>
      <c r="T15" s="1">
        <v>0.30277777777777776</v>
      </c>
      <c r="U15" s="1">
        <v>0.39652777777777776</v>
      </c>
      <c r="V15" s="1">
        <v>0.49722222222222223</v>
      </c>
      <c r="W15" s="1">
        <v>0.63263888888888886</v>
      </c>
      <c r="X15" s="1">
        <v>0.73680555555555549</v>
      </c>
      <c r="Y15" s="1">
        <v>0.81319444444444444</v>
      </c>
      <c r="Z15" s="1">
        <v>0.88263888888888886</v>
      </c>
    </row>
    <row r="16" spans="1:26">
      <c r="B16" s="8" t="s">
        <v>47</v>
      </c>
      <c r="C16" s="13">
        <v>0.21041666666666667</v>
      </c>
      <c r="D16" s="13">
        <v>0.26250000000000001</v>
      </c>
      <c r="E16" s="13">
        <v>0.27986111111111112</v>
      </c>
      <c r="F16" s="13">
        <v>0.30763888888888885</v>
      </c>
      <c r="G16" s="13">
        <v>0.35277777777777775</v>
      </c>
      <c r="H16" s="13">
        <v>0.39444444444444443</v>
      </c>
      <c r="I16" s="13">
        <v>0.45694444444444438</v>
      </c>
      <c r="J16" s="13"/>
      <c r="K16" s="13">
        <v>0.54722222222222217</v>
      </c>
      <c r="L16" s="13">
        <v>0.59583333333333333</v>
      </c>
      <c r="M16" s="13">
        <v>0.63402777777777775</v>
      </c>
      <c r="N16" s="13">
        <v>0.70347222222222217</v>
      </c>
      <c r="O16" s="13">
        <v>0.73819444444444438</v>
      </c>
      <c r="P16" s="13">
        <v>0.79374999999999996</v>
      </c>
      <c r="Q16" s="13">
        <v>0.88402777777777775</v>
      </c>
      <c r="R16" s="2"/>
      <c r="S16" s="3">
        <v>0.26250000000000001</v>
      </c>
      <c r="T16" s="2">
        <v>0.30416666666666664</v>
      </c>
      <c r="U16" s="2">
        <v>0.39791666666666664</v>
      </c>
      <c r="V16" s="2">
        <v>0.49861111111111112</v>
      </c>
      <c r="W16" s="2">
        <v>0.63402777777777775</v>
      </c>
      <c r="X16" s="2">
        <v>0.73819444444444438</v>
      </c>
      <c r="Y16" s="2">
        <v>0.81458333333333333</v>
      </c>
      <c r="Z16" s="2">
        <v>0.88402777777777775</v>
      </c>
    </row>
    <row r="17" spans="1:26">
      <c r="B17" s="7" t="s">
        <v>46</v>
      </c>
      <c r="C17" s="1">
        <v>0.21111111111111111</v>
      </c>
      <c r="D17" s="1">
        <v>0.26319444444444445</v>
      </c>
      <c r="E17" s="1">
        <v>0.28055555555555556</v>
      </c>
      <c r="F17" s="1">
        <v>0.30833333333333329</v>
      </c>
      <c r="G17" s="1">
        <v>0.35347222222222219</v>
      </c>
      <c r="H17" s="1">
        <v>0.39513888888888887</v>
      </c>
      <c r="I17" s="1">
        <v>0.45763888888888882</v>
      </c>
      <c r="J17" s="1"/>
      <c r="K17" s="1">
        <v>0.54791666666666661</v>
      </c>
      <c r="L17" s="1">
        <v>0.59652777777777777</v>
      </c>
      <c r="M17" s="1">
        <v>0.63472222222222219</v>
      </c>
      <c r="N17" s="1">
        <v>0.70416666666666661</v>
      </c>
      <c r="O17" s="1">
        <v>0.73888888888888882</v>
      </c>
      <c r="P17" s="1">
        <v>0.79444444444444429</v>
      </c>
      <c r="Q17" s="1">
        <v>0.88472222222222219</v>
      </c>
      <c r="R17" s="1"/>
      <c r="S17" s="1">
        <v>0.26319444444444445</v>
      </c>
      <c r="T17" s="1">
        <v>0.30486111111111108</v>
      </c>
      <c r="U17" s="1">
        <v>0.39861111111111108</v>
      </c>
      <c r="V17" s="1">
        <v>0.49930555555555556</v>
      </c>
      <c r="W17" s="1">
        <v>0.63472222222222219</v>
      </c>
      <c r="X17" s="1">
        <v>0.73888888888888882</v>
      </c>
      <c r="Y17" s="1">
        <v>0.81527777777777777</v>
      </c>
      <c r="Z17" s="1">
        <v>0.88472222222222219</v>
      </c>
    </row>
    <row r="18" spans="1:26">
      <c r="B18" s="8" t="s">
        <v>45</v>
      </c>
      <c r="C18" s="13">
        <v>0.21180555555555555</v>
      </c>
      <c r="D18" s="13">
        <v>0.2638888888888889</v>
      </c>
      <c r="E18" s="13">
        <v>0.28125</v>
      </c>
      <c r="F18" s="13">
        <v>0.30902777777777773</v>
      </c>
      <c r="G18" s="13">
        <v>0.35416666666666663</v>
      </c>
      <c r="H18" s="13">
        <v>0.39583333333333331</v>
      </c>
      <c r="I18" s="13">
        <v>0.45833333333333326</v>
      </c>
      <c r="J18" s="13"/>
      <c r="K18" s="13">
        <v>0.54861111111111105</v>
      </c>
      <c r="L18" s="13">
        <v>0.59722222222222221</v>
      </c>
      <c r="M18" s="13">
        <v>0.63541666666666663</v>
      </c>
      <c r="N18" s="13">
        <v>0.70486111111111105</v>
      </c>
      <c r="O18" s="13">
        <v>0.73958333333333326</v>
      </c>
      <c r="P18" s="13">
        <v>0.79513888888888873</v>
      </c>
      <c r="Q18" s="13">
        <v>0.88541666666666663</v>
      </c>
      <c r="R18" s="2"/>
      <c r="S18" s="3">
        <v>0.2638888888888889</v>
      </c>
      <c r="T18" s="2">
        <v>0.30555555555555552</v>
      </c>
      <c r="U18" s="2">
        <v>0.39930555555555552</v>
      </c>
      <c r="V18" s="2">
        <v>0.5</v>
      </c>
      <c r="W18" s="2">
        <v>0.63541666666666663</v>
      </c>
      <c r="X18" s="2">
        <v>0.73958333333333326</v>
      </c>
      <c r="Y18" s="2">
        <v>0.81597222222222221</v>
      </c>
      <c r="Z18" s="2">
        <v>0.88541666666666663</v>
      </c>
    </row>
    <row r="19" spans="1:26">
      <c r="B19" s="7" t="s">
        <v>80</v>
      </c>
      <c r="C19" s="1">
        <v>0.21249999999999999</v>
      </c>
      <c r="D19" s="1">
        <v>0.26458333333333334</v>
      </c>
      <c r="E19" s="1">
        <v>0.28194444444444444</v>
      </c>
      <c r="F19" s="1">
        <v>0.30972222222222218</v>
      </c>
      <c r="G19" s="1">
        <v>0.35486111111111107</v>
      </c>
      <c r="H19" s="1">
        <v>0.39652777777777776</v>
      </c>
      <c r="I19" s="1">
        <v>0.4590277777777777</v>
      </c>
      <c r="J19" s="1"/>
      <c r="K19" s="1">
        <v>0.54930555555555549</v>
      </c>
      <c r="L19" s="1">
        <v>0.59791666666666665</v>
      </c>
      <c r="M19" s="1">
        <v>0.63611111111111107</v>
      </c>
      <c r="N19" s="1">
        <v>0.70555555555555549</v>
      </c>
      <c r="O19" s="1">
        <v>0.7402777777777777</v>
      </c>
      <c r="P19" s="1">
        <v>0.79583333333333317</v>
      </c>
      <c r="Q19" s="1">
        <v>0.88611111111111107</v>
      </c>
      <c r="R19" s="1"/>
      <c r="S19" s="1">
        <v>0.26458333333333334</v>
      </c>
      <c r="T19" s="1">
        <v>0.30624999999999997</v>
      </c>
      <c r="U19" s="1">
        <v>0.39999999999999997</v>
      </c>
      <c r="V19" s="1">
        <v>0.50069444444444444</v>
      </c>
      <c r="W19" s="1">
        <v>0.63611111111111107</v>
      </c>
      <c r="X19" s="1">
        <v>0.7402777777777777</v>
      </c>
      <c r="Y19" s="1">
        <v>0.81666666666666665</v>
      </c>
      <c r="Z19" s="1">
        <v>0.88611111111111107</v>
      </c>
    </row>
    <row r="20" spans="1:26">
      <c r="B20" s="8" t="s">
        <v>43</v>
      </c>
      <c r="C20" s="13">
        <v>0.21319444444444444</v>
      </c>
      <c r="D20" s="13">
        <v>0.26527777777777778</v>
      </c>
      <c r="E20" s="13">
        <v>0.28263888888888888</v>
      </c>
      <c r="F20" s="13">
        <v>0.31111111111111106</v>
      </c>
      <c r="G20" s="13">
        <v>0.35555555555555551</v>
      </c>
      <c r="H20" s="13">
        <v>0.3972222222222222</v>
      </c>
      <c r="I20" s="13">
        <v>0.45972222222222214</v>
      </c>
      <c r="J20" s="13"/>
      <c r="K20" s="13">
        <v>0.54999999999999993</v>
      </c>
      <c r="L20" s="13">
        <v>0.59861111111111109</v>
      </c>
      <c r="M20" s="13">
        <v>0.63680555555555551</v>
      </c>
      <c r="N20" s="13">
        <v>0.70624999999999993</v>
      </c>
      <c r="O20" s="13">
        <v>0.74097222222222214</v>
      </c>
      <c r="P20" s="13">
        <v>0.79652777777777761</v>
      </c>
      <c r="Q20" s="13">
        <v>0.88680555555555551</v>
      </c>
      <c r="R20" s="2"/>
      <c r="S20" s="3">
        <v>0.26527777777777778</v>
      </c>
      <c r="T20" s="2">
        <v>0.30694444444444441</v>
      </c>
      <c r="U20" s="2">
        <v>0.40069444444444441</v>
      </c>
      <c r="V20" s="2">
        <v>0.50138888888888888</v>
      </c>
      <c r="W20" s="2">
        <v>0.63680555555555551</v>
      </c>
      <c r="X20" s="2">
        <v>0.74097222222222214</v>
      </c>
      <c r="Y20" s="2">
        <v>0.81736111111111109</v>
      </c>
      <c r="Z20" s="2">
        <v>0.88680555555555551</v>
      </c>
    </row>
    <row r="21" spans="1:26">
      <c r="B21" s="7" t="s">
        <v>42</v>
      </c>
      <c r="C21" s="1">
        <v>0.21388888888888891</v>
      </c>
      <c r="D21" s="1">
        <v>0.26597222222222222</v>
      </c>
      <c r="E21" s="1">
        <v>0.28333333333333333</v>
      </c>
      <c r="F21" s="1">
        <v>0.31249999999999994</v>
      </c>
      <c r="G21" s="1">
        <v>0.35624999999999996</v>
      </c>
      <c r="H21" s="1">
        <v>0.39791666666666664</v>
      </c>
      <c r="I21" s="1">
        <v>0.46041666666666659</v>
      </c>
      <c r="J21" s="1"/>
      <c r="K21" s="1">
        <v>0.55069444444444438</v>
      </c>
      <c r="L21" s="1">
        <v>0.59930555555555554</v>
      </c>
      <c r="M21" s="1">
        <v>0.63749999999999996</v>
      </c>
      <c r="N21" s="1">
        <v>0.70694444444444438</v>
      </c>
      <c r="O21" s="1">
        <v>0.74166666666666659</v>
      </c>
      <c r="P21" s="1">
        <v>0.79722222222222205</v>
      </c>
      <c r="Q21" s="1">
        <v>0.88749999999999996</v>
      </c>
      <c r="R21" s="1"/>
      <c r="S21" s="1">
        <v>0.26597222222222222</v>
      </c>
      <c r="T21" s="1">
        <v>0.30763888888888885</v>
      </c>
      <c r="U21" s="1">
        <v>0.40138888888888885</v>
      </c>
      <c r="V21" s="1">
        <v>0.50208333333333333</v>
      </c>
      <c r="W21" s="1">
        <v>0.63749999999999996</v>
      </c>
      <c r="X21" s="1">
        <v>0.74166666666666659</v>
      </c>
      <c r="Y21" s="1">
        <v>0.81805555555555554</v>
      </c>
      <c r="Z21" s="1">
        <v>0.88749999999999996</v>
      </c>
    </row>
    <row r="22" spans="1:26">
      <c r="B22" s="276" t="s">
        <v>81</v>
      </c>
      <c r="C22" s="124">
        <v>0.21527777777777779</v>
      </c>
      <c r="D22" s="124">
        <v>0.2673611111111111</v>
      </c>
      <c r="E22" s="124">
        <v>0.28472222222222221</v>
      </c>
      <c r="F22" s="124">
        <v>0.31388888888888883</v>
      </c>
      <c r="G22" s="124">
        <v>0.35763888888888884</v>
      </c>
      <c r="H22" s="124">
        <v>0.39930555555555552</v>
      </c>
      <c r="I22" s="124">
        <v>0.46180555555555547</v>
      </c>
      <c r="J22" s="124"/>
      <c r="K22" s="124">
        <v>0.55208333333333326</v>
      </c>
      <c r="L22" s="124">
        <v>0.60069444444444442</v>
      </c>
      <c r="M22" s="124">
        <v>0.63888888888888884</v>
      </c>
      <c r="N22" s="124">
        <v>0.70833333333333326</v>
      </c>
      <c r="O22" s="124">
        <v>0.74305555555555547</v>
      </c>
      <c r="P22" s="124">
        <v>0.79861111111111083</v>
      </c>
      <c r="Q22" s="124">
        <v>0.88888888888888884</v>
      </c>
      <c r="R22" s="260"/>
      <c r="S22" s="262">
        <v>0.2673611111111111</v>
      </c>
      <c r="T22" s="260">
        <v>0.30902777777777773</v>
      </c>
      <c r="U22" s="260">
        <v>0.40277777777777773</v>
      </c>
      <c r="V22" s="260">
        <v>0.50347222222222221</v>
      </c>
      <c r="W22" s="260">
        <v>0.63888888888888884</v>
      </c>
      <c r="X22" s="260">
        <v>0.74305555555555547</v>
      </c>
      <c r="Y22" s="260">
        <v>0.81944444444444442</v>
      </c>
      <c r="Z22" s="260">
        <v>0.88888888888888884</v>
      </c>
    </row>
    <row r="23" spans="1:26">
      <c r="B23" s="219" t="s">
        <v>394</v>
      </c>
      <c r="C23" s="161">
        <v>0.21527777777777779</v>
      </c>
      <c r="D23" s="161">
        <v>0.2673611111111111</v>
      </c>
      <c r="E23" s="161">
        <v>0.28472222222222221</v>
      </c>
      <c r="F23" s="161">
        <v>0.31388888888888883</v>
      </c>
      <c r="G23" s="161">
        <v>0.35763888888888884</v>
      </c>
      <c r="H23" s="161">
        <v>0.39930555555555552</v>
      </c>
      <c r="I23" s="161">
        <v>0.46180555555555547</v>
      </c>
      <c r="J23" s="161"/>
      <c r="K23" s="161">
        <v>0.55208333333333326</v>
      </c>
      <c r="L23" s="161">
        <v>0.60069444444444442</v>
      </c>
      <c r="M23" s="161">
        <v>0.63888888888888884</v>
      </c>
      <c r="N23" s="161">
        <v>0.70833333333333326</v>
      </c>
      <c r="O23" s="161">
        <v>0.74305555555555547</v>
      </c>
      <c r="P23" s="161">
        <v>0.79861111111111083</v>
      </c>
      <c r="Q23" s="161">
        <v>0.88888888888888884</v>
      </c>
      <c r="R23" s="161"/>
      <c r="S23" s="161">
        <v>0.2673611111111111</v>
      </c>
      <c r="T23" s="161">
        <v>0.30902777777777773</v>
      </c>
      <c r="U23" s="161">
        <v>0.40277777777777773</v>
      </c>
      <c r="V23" s="161">
        <v>0.50347222222222221</v>
      </c>
      <c r="W23" s="161">
        <v>0.63888888888888884</v>
      </c>
      <c r="X23" s="161">
        <v>0.74305555555555547</v>
      </c>
      <c r="Y23" s="161">
        <v>0.81944444444444442</v>
      </c>
      <c r="Z23" s="161">
        <v>0.88888888888888884</v>
      </c>
    </row>
    <row r="24" spans="1:26">
      <c r="B24" s="30" t="s">
        <v>39</v>
      </c>
      <c r="C24" s="1">
        <v>0.21666666666666667</v>
      </c>
      <c r="D24" s="1">
        <v>0.26875000000000004</v>
      </c>
      <c r="E24" s="148" t="s">
        <v>18</v>
      </c>
      <c r="F24" s="1">
        <v>0.31527777777777771</v>
      </c>
      <c r="G24" s="1">
        <v>0.35902777777777778</v>
      </c>
      <c r="H24" s="1">
        <v>0.40069444444444446</v>
      </c>
      <c r="I24" s="1">
        <v>0.46319444444444441</v>
      </c>
      <c r="J24" s="1"/>
      <c r="K24" s="1">
        <v>0.55347222222222214</v>
      </c>
      <c r="L24" s="1">
        <v>0.6020833333333333</v>
      </c>
      <c r="M24" s="1">
        <v>0.64027777777777772</v>
      </c>
      <c r="N24" s="1">
        <v>0.70972222222222214</v>
      </c>
      <c r="O24" s="1">
        <v>0.74444444444444435</v>
      </c>
      <c r="P24" s="1">
        <v>0.79999999999999971</v>
      </c>
      <c r="Q24" s="1">
        <v>0.89027777777777772</v>
      </c>
      <c r="R24" s="1"/>
      <c r="S24" s="1">
        <v>0.26875000000000004</v>
      </c>
      <c r="T24" s="1">
        <v>0.31041666666666667</v>
      </c>
      <c r="U24" s="1">
        <v>0.40416666666666667</v>
      </c>
      <c r="V24" s="1">
        <v>0.50486111111111109</v>
      </c>
      <c r="W24" s="1">
        <v>0.64027777777777772</v>
      </c>
      <c r="X24" s="1">
        <v>0.74444444444444435</v>
      </c>
      <c r="Y24" s="1">
        <v>0.8208333333333333</v>
      </c>
      <c r="Z24" s="1">
        <v>0.89027777777777772</v>
      </c>
    </row>
    <row r="25" spans="1:26">
      <c r="A25" s="81"/>
      <c r="B25" s="8" t="s">
        <v>397</v>
      </c>
      <c r="C25" s="13"/>
      <c r="D25" s="13"/>
      <c r="E25" s="161">
        <v>0.28611111111111115</v>
      </c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2"/>
      <c r="S25" s="3"/>
      <c r="T25" s="2"/>
      <c r="U25" s="2"/>
      <c r="V25" s="2"/>
      <c r="W25" s="2"/>
      <c r="X25" s="2"/>
      <c r="Y25" s="2"/>
      <c r="Z25" s="2"/>
    </row>
    <row r="26" spans="1:26">
      <c r="A26" s="81"/>
      <c r="B26" s="7" t="s">
        <v>384</v>
      </c>
      <c r="C26" s="1"/>
      <c r="D26" s="1"/>
      <c r="E26" s="148">
        <v>0.28749999999999998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81"/>
      <c r="B27" s="5" t="s">
        <v>35</v>
      </c>
      <c r="C27" s="13"/>
      <c r="D27" s="13"/>
      <c r="E27" s="161">
        <v>0.28819444444444448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2"/>
      <c r="S27" s="3"/>
      <c r="T27" s="2"/>
      <c r="U27" s="2"/>
      <c r="V27" s="2"/>
      <c r="W27" s="2"/>
      <c r="X27" s="2"/>
      <c r="Y27" s="2"/>
      <c r="Z27" s="2"/>
    </row>
    <row r="28" spans="1:26">
      <c r="C28" t="s">
        <v>367</v>
      </c>
    </row>
    <row r="29" spans="1:26">
      <c r="E29" s="70" t="s">
        <v>314</v>
      </c>
    </row>
    <row r="30" spans="1:26">
      <c r="B30" s="316">
        <v>6</v>
      </c>
      <c r="C30" s="331" t="s">
        <v>191</v>
      </c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</row>
    <row r="31" spans="1:26">
      <c r="B31" s="316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</row>
  </sheetData>
  <mergeCells count="3">
    <mergeCell ref="B30:B31"/>
    <mergeCell ref="C30:N31"/>
    <mergeCell ref="R2:Z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1D89-91B9-4F4B-BDB4-AD72A3C6982F}">
  <sheetPr codeName="Munka14">
    <tabColor rgb="FFFFFF00"/>
  </sheetPr>
  <dimension ref="A1:AL33"/>
  <sheetViews>
    <sheetView workbookViewId="0">
      <selection activeCell="L5" sqref="L5"/>
    </sheetView>
  </sheetViews>
  <sheetFormatPr defaultRowHeight="15"/>
  <cols>
    <col min="1" max="1" width="51" bestFit="1" customWidth="1"/>
    <col min="2" max="2" width="31.7109375" bestFit="1" customWidth="1"/>
    <col min="3" max="38" width="6.7109375" customWidth="1"/>
  </cols>
  <sheetData>
    <row r="1" spans="1:38" ht="24">
      <c r="A1" s="12" t="s">
        <v>192</v>
      </c>
      <c r="B1" s="11" t="s">
        <v>193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38" s="16" customFormat="1" ht="20.100000000000001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47"/>
      <c r="N2" s="147"/>
      <c r="O2" s="10"/>
      <c r="P2" s="10"/>
      <c r="Q2" s="10"/>
      <c r="R2" s="10"/>
      <c r="S2" s="10"/>
      <c r="T2" s="10"/>
      <c r="U2" s="10"/>
      <c r="V2" s="10"/>
      <c r="W2" s="69" t="s">
        <v>4</v>
      </c>
      <c r="X2" s="2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7"/>
    </row>
    <row r="3" spans="1:38">
      <c r="B3" s="21"/>
      <c r="C3" s="72">
        <v>27</v>
      </c>
      <c r="D3" s="62">
        <v>7</v>
      </c>
      <c r="E3" s="14">
        <v>6248</v>
      </c>
      <c r="F3" s="14">
        <v>6268</v>
      </c>
      <c r="G3" s="62">
        <v>7</v>
      </c>
      <c r="H3" s="14">
        <v>6239</v>
      </c>
      <c r="I3" s="62">
        <v>7</v>
      </c>
      <c r="J3" s="14">
        <v>6248</v>
      </c>
      <c r="K3" s="14">
        <v>6250</v>
      </c>
      <c r="L3" s="62">
        <v>7</v>
      </c>
      <c r="M3" s="141">
        <v>7</v>
      </c>
      <c r="N3" s="142">
        <v>7</v>
      </c>
      <c r="O3" s="62">
        <v>7</v>
      </c>
      <c r="P3" s="14">
        <v>6250</v>
      </c>
      <c r="Q3" s="62">
        <v>7</v>
      </c>
      <c r="R3" s="14">
        <v>6250</v>
      </c>
      <c r="S3" s="62">
        <v>7</v>
      </c>
      <c r="T3" s="14">
        <v>6242</v>
      </c>
      <c r="U3" s="62">
        <v>7</v>
      </c>
      <c r="V3" s="14">
        <v>6250</v>
      </c>
      <c r="W3" s="62">
        <v>7</v>
      </c>
      <c r="X3" s="14">
        <v>6250</v>
      </c>
      <c r="Y3" s="62">
        <v>7</v>
      </c>
      <c r="Z3" s="62">
        <v>7</v>
      </c>
      <c r="AA3" s="14">
        <v>6250</v>
      </c>
      <c r="AB3" s="62">
        <v>7</v>
      </c>
      <c r="AC3" s="14">
        <v>6250</v>
      </c>
      <c r="AD3" s="62">
        <v>7</v>
      </c>
      <c r="AE3" s="14">
        <v>6250</v>
      </c>
      <c r="AF3" s="62">
        <v>7</v>
      </c>
      <c r="AG3" s="62">
        <v>7</v>
      </c>
      <c r="AH3" s="62">
        <v>7</v>
      </c>
      <c r="AI3" s="14">
        <v>6250</v>
      </c>
      <c r="AJ3" s="62">
        <v>7</v>
      </c>
      <c r="AK3" s="62">
        <v>7</v>
      </c>
      <c r="AL3" s="62">
        <v>7</v>
      </c>
    </row>
    <row r="4" spans="1:38">
      <c r="B4" s="15"/>
      <c r="C4" s="15"/>
      <c r="D4" s="15"/>
      <c r="E4" s="15" t="s">
        <v>142</v>
      </c>
      <c r="F4" s="15" t="s">
        <v>153</v>
      </c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 t="s">
        <v>10</v>
      </c>
      <c r="Y4" s="15" t="s">
        <v>9</v>
      </c>
      <c r="Z4" s="15" t="s">
        <v>10</v>
      </c>
      <c r="AA4" s="15" t="s">
        <v>9</v>
      </c>
      <c r="AB4" s="15"/>
      <c r="AC4" s="15" t="s">
        <v>10</v>
      </c>
      <c r="AD4" s="15" t="s">
        <v>9</v>
      </c>
      <c r="AE4" s="15" t="s">
        <v>9</v>
      </c>
      <c r="AF4" s="15" t="s">
        <v>10</v>
      </c>
      <c r="AG4" s="15"/>
      <c r="AH4" s="15"/>
      <c r="AI4" s="15" t="s">
        <v>10</v>
      </c>
      <c r="AJ4" s="15"/>
      <c r="AK4" s="15"/>
      <c r="AL4" s="15"/>
    </row>
    <row r="5" spans="1:38">
      <c r="B5" s="5" t="s">
        <v>39</v>
      </c>
      <c r="C5" s="13">
        <v>0.22222222222222221</v>
      </c>
      <c r="D5" s="13">
        <v>0.25347222222222221</v>
      </c>
      <c r="E5" s="28">
        <v>0.27430555555555552</v>
      </c>
      <c r="F5" s="34">
        <v>0.28125</v>
      </c>
      <c r="G5" s="13">
        <v>0.32291666666666669</v>
      </c>
      <c r="H5" s="13">
        <v>0.3611111111111111</v>
      </c>
      <c r="I5" s="13">
        <v>0.41666666666666669</v>
      </c>
      <c r="J5" s="13">
        <v>0.4513888888888889</v>
      </c>
      <c r="K5" s="13">
        <v>0.4826388888888889</v>
      </c>
      <c r="L5" s="13">
        <v>0.52430555555555558</v>
      </c>
      <c r="M5" s="13">
        <v>0.57638888888888884</v>
      </c>
      <c r="N5" s="13">
        <f t="shared" ref="N5:N21" si="0">IF(M5&lt;&gt;"S",M5-5/1440,"S")</f>
        <v>0.57291666666666663</v>
      </c>
      <c r="O5" s="13">
        <v>0.61111111111111116</v>
      </c>
      <c r="P5" s="13">
        <v>0.64930555555555558</v>
      </c>
      <c r="Q5" s="13">
        <v>0.6875</v>
      </c>
      <c r="R5" s="13">
        <v>0.70833333333333337</v>
      </c>
      <c r="S5" s="13">
        <v>0.77430555555555547</v>
      </c>
      <c r="T5" s="13">
        <v>0.8125</v>
      </c>
      <c r="U5" s="13">
        <v>0.85763888888888884</v>
      </c>
      <c r="V5" s="13">
        <v>0.94097222222222221</v>
      </c>
      <c r="W5" s="2">
        <v>0.27430555555555552</v>
      </c>
      <c r="X5" s="3">
        <v>0.31597222222222221</v>
      </c>
      <c r="Y5" s="29">
        <v>0.31597222222222221</v>
      </c>
      <c r="Z5" s="3">
        <v>0.34722222222222227</v>
      </c>
      <c r="AA5" s="29">
        <v>0.35069444444444442</v>
      </c>
      <c r="AB5" s="2">
        <v>0.41666666666666669</v>
      </c>
      <c r="AC5" s="3">
        <v>0.4826388888888889</v>
      </c>
      <c r="AD5" s="29">
        <v>0.45833333333333298</v>
      </c>
      <c r="AE5" s="29">
        <v>0.5</v>
      </c>
      <c r="AF5" s="3">
        <v>0.52430555555555558</v>
      </c>
      <c r="AG5" s="2">
        <v>0.60763888888888895</v>
      </c>
      <c r="AH5" s="2">
        <v>0.6875</v>
      </c>
      <c r="AI5" s="3">
        <v>0.70833333333333337</v>
      </c>
      <c r="AJ5" s="2">
        <v>0.77430555555555547</v>
      </c>
      <c r="AK5" s="2">
        <v>0.85763888888888884</v>
      </c>
      <c r="AL5" s="2">
        <v>0.94097222222222221</v>
      </c>
    </row>
    <row r="6" spans="1:38">
      <c r="B6" s="7" t="s">
        <v>41</v>
      </c>
      <c r="C6" s="1">
        <v>0.22361111111111109</v>
      </c>
      <c r="D6" s="1">
        <v>0.25486111111111109</v>
      </c>
      <c r="E6" s="1">
        <v>0.27569444444444446</v>
      </c>
      <c r="F6" s="1">
        <v>0.28263888888888888</v>
      </c>
      <c r="G6" s="1">
        <v>0.32430555555555557</v>
      </c>
      <c r="H6" s="1">
        <v>0.36249999999999999</v>
      </c>
      <c r="I6" s="1">
        <v>0.41805555555555557</v>
      </c>
      <c r="J6" s="1">
        <v>0.45277777777777778</v>
      </c>
      <c r="K6" s="1">
        <v>0.48402777777777778</v>
      </c>
      <c r="L6" s="1">
        <v>0.52569444444444446</v>
      </c>
      <c r="M6" s="1">
        <v>0.57777777777777772</v>
      </c>
      <c r="N6" s="1">
        <f t="shared" si="0"/>
        <v>0.57430555555555551</v>
      </c>
      <c r="O6" s="1">
        <v>0.61250000000000004</v>
      </c>
      <c r="P6" s="1">
        <v>0.65069444444444446</v>
      </c>
      <c r="Q6" s="1">
        <v>0.68888888888888888</v>
      </c>
      <c r="R6" s="1">
        <v>0.70972222222222225</v>
      </c>
      <c r="S6" s="1">
        <v>0.77569444444444435</v>
      </c>
      <c r="T6" s="1">
        <v>0.81388888888888899</v>
      </c>
      <c r="U6" s="1">
        <v>0.85902777777777772</v>
      </c>
      <c r="V6" s="1">
        <v>0.94236111111111109</v>
      </c>
      <c r="W6" s="1">
        <v>0.27569444444444441</v>
      </c>
      <c r="X6" s="1">
        <v>0.31736111111111115</v>
      </c>
      <c r="Y6" s="1">
        <v>0.31736111111111109</v>
      </c>
      <c r="Z6" s="1">
        <v>0.34861111111111115</v>
      </c>
      <c r="AA6" s="1">
        <v>0.3520833333333333</v>
      </c>
      <c r="AB6" s="1">
        <v>0.41805555555555557</v>
      </c>
      <c r="AC6" s="1">
        <v>0.48402777777777778</v>
      </c>
      <c r="AD6" s="1">
        <v>0.45972222222222187</v>
      </c>
      <c r="AE6" s="1">
        <v>0.50138888888888888</v>
      </c>
      <c r="AF6" s="1">
        <v>0.52569444444444446</v>
      </c>
      <c r="AG6" s="1">
        <v>0.60902777777777783</v>
      </c>
      <c r="AH6" s="1">
        <v>0.68888888888888888</v>
      </c>
      <c r="AI6" s="1">
        <v>0.70972222222222225</v>
      </c>
      <c r="AJ6" s="1">
        <v>0.77569444444444435</v>
      </c>
      <c r="AK6" s="1">
        <v>0.85902777777777772</v>
      </c>
      <c r="AL6" s="1">
        <v>0.94236111111111109</v>
      </c>
    </row>
    <row r="7" spans="1:38">
      <c r="B7" s="8" t="s">
        <v>194</v>
      </c>
      <c r="C7" s="13">
        <v>0.22569444444444442</v>
      </c>
      <c r="D7" s="13">
        <v>0.25694444444444442</v>
      </c>
      <c r="E7" s="28">
        <v>0.27708333333333335</v>
      </c>
      <c r="F7" s="34">
        <v>0.28402777777777777</v>
      </c>
      <c r="G7" s="13">
        <v>0.3263888888888889</v>
      </c>
      <c r="H7" s="13">
        <v>0.36388888888888887</v>
      </c>
      <c r="I7" s="13">
        <v>0.4201388888888889</v>
      </c>
      <c r="J7" s="13">
        <v>0.45416666666666666</v>
      </c>
      <c r="K7" s="13">
        <v>0.48541666666666666</v>
      </c>
      <c r="L7" s="13">
        <v>0.52777777777777779</v>
      </c>
      <c r="M7" s="13">
        <v>0.57986111111111105</v>
      </c>
      <c r="N7" s="13">
        <f t="shared" si="0"/>
        <v>0.57638888888888884</v>
      </c>
      <c r="O7" s="13">
        <v>0.61458333333333337</v>
      </c>
      <c r="P7" s="13">
        <v>0.65208333333333335</v>
      </c>
      <c r="Q7" s="13">
        <v>0.69097222222222221</v>
      </c>
      <c r="R7" s="13">
        <v>0.71111111111111114</v>
      </c>
      <c r="S7" s="13">
        <v>0.77777777777777768</v>
      </c>
      <c r="T7" s="13">
        <v>0.81527777777777777</v>
      </c>
      <c r="U7" s="13">
        <v>0.86111111111111105</v>
      </c>
      <c r="V7" s="13">
        <v>0.94374999999999998</v>
      </c>
      <c r="W7" s="2">
        <v>0.27777777777777773</v>
      </c>
      <c r="X7" s="3">
        <v>0.31875000000000003</v>
      </c>
      <c r="Y7" s="29">
        <v>0.31944444444444442</v>
      </c>
      <c r="Z7" s="3">
        <v>0.35069444444444448</v>
      </c>
      <c r="AA7" s="29">
        <v>0.35347222222222219</v>
      </c>
      <c r="AB7" s="2">
        <v>0.4201388888888889</v>
      </c>
      <c r="AC7" s="3">
        <v>0.48541666666666666</v>
      </c>
      <c r="AD7" s="29">
        <v>0.46180555555555519</v>
      </c>
      <c r="AE7" s="29">
        <v>0.50277777777777777</v>
      </c>
      <c r="AF7" s="3">
        <v>0.52777777777777779</v>
      </c>
      <c r="AG7" s="2">
        <v>0.61111111111111116</v>
      </c>
      <c r="AH7" s="2">
        <v>0.69097222222222221</v>
      </c>
      <c r="AI7" s="3">
        <v>0.71111111111111114</v>
      </c>
      <c r="AJ7" s="2">
        <v>0.77777777777777768</v>
      </c>
      <c r="AK7" s="2">
        <v>0.86111111111111105</v>
      </c>
      <c r="AL7" s="2">
        <v>0.94444444444444442</v>
      </c>
    </row>
    <row r="8" spans="1:38">
      <c r="B8" s="7" t="s">
        <v>195</v>
      </c>
      <c r="C8" s="1">
        <v>0.22638888888888886</v>
      </c>
      <c r="D8" s="1">
        <v>0.25763888888888886</v>
      </c>
      <c r="E8" s="1">
        <v>0.27777777777777779</v>
      </c>
      <c r="F8" s="1">
        <v>0.28472222222222221</v>
      </c>
      <c r="G8" s="1">
        <v>0.32708333333333334</v>
      </c>
      <c r="H8" s="1">
        <v>0.36458333333333331</v>
      </c>
      <c r="I8" s="1">
        <v>0.42083333333333334</v>
      </c>
      <c r="J8" s="1">
        <v>0.4548611111111111</v>
      </c>
      <c r="K8" s="1">
        <v>0.4861111111111111</v>
      </c>
      <c r="L8" s="1">
        <v>0.52847222222222223</v>
      </c>
      <c r="M8" s="1">
        <v>0.58055555555555549</v>
      </c>
      <c r="N8" s="1">
        <f t="shared" si="0"/>
        <v>0.57708333333333328</v>
      </c>
      <c r="O8" s="1">
        <v>0.61527777777777781</v>
      </c>
      <c r="P8" s="1">
        <v>0.65277777777777779</v>
      </c>
      <c r="Q8" s="1">
        <v>0.69166666666666665</v>
      </c>
      <c r="R8" s="1">
        <v>0.71180555555555547</v>
      </c>
      <c r="S8" s="1">
        <v>0.77847222222222212</v>
      </c>
      <c r="T8" s="1">
        <v>0.81597222222222221</v>
      </c>
      <c r="U8" s="1">
        <v>0.86180555555555549</v>
      </c>
      <c r="V8" s="1">
        <v>0.94444444444444453</v>
      </c>
      <c r="W8" s="1">
        <v>0.27847222222222218</v>
      </c>
      <c r="X8" s="1">
        <v>0.31944444444444448</v>
      </c>
      <c r="Y8" s="1">
        <v>0.32013888888888886</v>
      </c>
      <c r="Z8" s="1">
        <v>0.35138888888888892</v>
      </c>
      <c r="AA8" s="1">
        <v>0.35416666666666669</v>
      </c>
      <c r="AB8" s="1">
        <v>0.42083333333333334</v>
      </c>
      <c r="AC8" s="1">
        <v>0.4861111111111111</v>
      </c>
      <c r="AD8" s="1">
        <v>0.46249999999999963</v>
      </c>
      <c r="AE8" s="1">
        <v>0.50347222222222221</v>
      </c>
      <c r="AF8" s="1">
        <v>0.52847222222222223</v>
      </c>
      <c r="AG8" s="1">
        <v>0.6118055555555556</v>
      </c>
      <c r="AH8" s="1">
        <v>0.69166666666666665</v>
      </c>
      <c r="AI8" s="1">
        <v>0.71180555555555547</v>
      </c>
      <c r="AJ8" s="1">
        <v>0.77847222222222212</v>
      </c>
      <c r="AK8" s="1">
        <v>0.86180555555555549</v>
      </c>
      <c r="AL8" s="1">
        <v>0.94513888888888886</v>
      </c>
    </row>
    <row r="9" spans="1:38">
      <c r="B9" s="8" t="s">
        <v>105</v>
      </c>
      <c r="C9" s="13">
        <v>0.2270833333333333</v>
      </c>
      <c r="D9" s="13">
        <v>0.2583333333333333</v>
      </c>
      <c r="E9" s="28">
        <v>0.27916666666666667</v>
      </c>
      <c r="F9" s="34">
        <v>0.28611111111111115</v>
      </c>
      <c r="G9" s="13">
        <v>0.32777777777777778</v>
      </c>
      <c r="H9" s="13">
        <v>0.3659722222222222</v>
      </c>
      <c r="I9" s="13">
        <v>0.42152777777777778</v>
      </c>
      <c r="J9" s="13">
        <v>0.45624999999999999</v>
      </c>
      <c r="K9" s="13">
        <v>0.48819444444444443</v>
      </c>
      <c r="L9" s="13">
        <v>0.52916666666666667</v>
      </c>
      <c r="M9" s="13">
        <v>0.58124999999999993</v>
      </c>
      <c r="N9" s="13">
        <f t="shared" si="0"/>
        <v>0.57777777777777772</v>
      </c>
      <c r="O9" s="13">
        <v>0.61597222222222225</v>
      </c>
      <c r="P9" s="13">
        <v>0.65486111111111112</v>
      </c>
      <c r="Q9" s="13">
        <v>0.69236111111111109</v>
      </c>
      <c r="R9" s="13">
        <v>0.71388888888888891</v>
      </c>
      <c r="S9" s="13">
        <v>0.77916666666666656</v>
      </c>
      <c r="T9" s="13">
        <v>0.81736111111111109</v>
      </c>
      <c r="U9" s="13">
        <v>0.86249999999999993</v>
      </c>
      <c r="V9" s="13">
        <v>0.94652777777777775</v>
      </c>
      <c r="W9" s="2">
        <v>0.27916666666666662</v>
      </c>
      <c r="X9" s="3">
        <v>0.3215277777777778</v>
      </c>
      <c r="Y9" s="29">
        <v>0.3208333333333333</v>
      </c>
      <c r="Z9" s="3">
        <v>0.35208333333333336</v>
      </c>
      <c r="AA9" s="29">
        <v>0.35625000000000001</v>
      </c>
      <c r="AB9" s="2">
        <v>0.42152777777777778</v>
      </c>
      <c r="AC9" s="3">
        <v>0.48819444444444443</v>
      </c>
      <c r="AD9" s="29">
        <v>0.46319444444444408</v>
      </c>
      <c r="AE9" s="29">
        <v>0.50555555555555554</v>
      </c>
      <c r="AF9" s="3">
        <v>0.52916666666666667</v>
      </c>
      <c r="AG9" s="2">
        <v>0.61250000000000004</v>
      </c>
      <c r="AH9" s="2">
        <v>0.69236111111111109</v>
      </c>
      <c r="AI9" s="3">
        <v>0.71388888888888891</v>
      </c>
      <c r="AJ9" s="2">
        <v>0.77916666666666656</v>
      </c>
      <c r="AK9" s="2">
        <v>0.86249999999999993</v>
      </c>
      <c r="AL9" s="2">
        <v>0.9458333333333333</v>
      </c>
    </row>
    <row r="10" spans="1:38">
      <c r="B10" s="7" t="s">
        <v>106</v>
      </c>
      <c r="C10" s="1">
        <v>0.22777777777777775</v>
      </c>
      <c r="D10" s="1">
        <v>0.25902777777777775</v>
      </c>
      <c r="E10" s="1">
        <v>0.27986111111111112</v>
      </c>
      <c r="F10" s="1">
        <v>0.28680555555555554</v>
      </c>
      <c r="G10" s="1">
        <v>0.32847222222222222</v>
      </c>
      <c r="H10" s="1">
        <v>0.3666666666666667</v>
      </c>
      <c r="I10" s="1">
        <v>0.42222222222222222</v>
      </c>
      <c r="J10" s="1">
        <v>0.45694444444444443</v>
      </c>
      <c r="K10" s="1">
        <v>0.48888888888888887</v>
      </c>
      <c r="L10" s="1">
        <v>0.52986111111111112</v>
      </c>
      <c r="M10" s="1">
        <v>0.58194444444444438</v>
      </c>
      <c r="N10" s="1">
        <f t="shared" si="0"/>
        <v>0.57847222222222217</v>
      </c>
      <c r="O10" s="1">
        <v>0.6166666666666667</v>
      </c>
      <c r="P10" s="1">
        <v>0.65555555555555556</v>
      </c>
      <c r="Q10" s="1">
        <v>0.69305555555555554</v>
      </c>
      <c r="R10" s="1">
        <v>0.71458333333333324</v>
      </c>
      <c r="S10" s="1">
        <v>0.77986111111111101</v>
      </c>
      <c r="T10" s="1">
        <v>0.81805555555555554</v>
      </c>
      <c r="U10" s="1">
        <v>0.86319444444444438</v>
      </c>
      <c r="V10" s="1">
        <v>0.9472222222222223</v>
      </c>
      <c r="W10" s="1">
        <v>0.27986111111111106</v>
      </c>
      <c r="X10" s="1">
        <v>0.32222222222222224</v>
      </c>
      <c r="Y10" s="1">
        <v>0.32152777777777775</v>
      </c>
      <c r="Z10" s="1">
        <v>0.3527777777777778</v>
      </c>
      <c r="AA10" s="1">
        <v>0.35694444444444445</v>
      </c>
      <c r="AB10" s="1">
        <v>0.42222222222222222</v>
      </c>
      <c r="AC10" s="1">
        <v>0.48888888888888887</v>
      </c>
      <c r="AD10" s="1">
        <v>0.46388888888888852</v>
      </c>
      <c r="AE10" s="1">
        <v>0.50624999999999998</v>
      </c>
      <c r="AF10" s="1">
        <v>0.52986111111111112</v>
      </c>
      <c r="AG10" s="1">
        <v>0.61319444444444449</v>
      </c>
      <c r="AH10" s="1">
        <v>0.69305555555555554</v>
      </c>
      <c r="AI10" s="1">
        <v>0.71458333333333324</v>
      </c>
      <c r="AJ10" s="1">
        <v>0.77986111111111101</v>
      </c>
      <c r="AK10" s="1">
        <v>0.86319444444444438</v>
      </c>
      <c r="AL10" s="1">
        <v>0.94652777777777775</v>
      </c>
    </row>
    <row r="11" spans="1:38">
      <c r="B11" s="5" t="s">
        <v>196</v>
      </c>
      <c r="C11" s="13">
        <v>0.22916666666666666</v>
      </c>
      <c r="D11" s="13" t="s">
        <v>18</v>
      </c>
      <c r="E11" s="28" t="s">
        <v>18</v>
      </c>
      <c r="F11" s="34" t="s">
        <v>18</v>
      </c>
      <c r="G11" s="13" t="s">
        <v>18</v>
      </c>
      <c r="H11" s="13" t="s">
        <v>18</v>
      </c>
      <c r="I11" s="13" t="s">
        <v>18</v>
      </c>
      <c r="J11" s="13" t="s">
        <v>18</v>
      </c>
      <c r="K11" s="13" t="s">
        <v>18</v>
      </c>
      <c r="L11" s="13" t="s">
        <v>18</v>
      </c>
      <c r="M11" s="80" t="s">
        <v>18</v>
      </c>
      <c r="N11" s="80" t="str">
        <f t="shared" si="0"/>
        <v>S</v>
      </c>
      <c r="O11" s="80" t="s">
        <v>18</v>
      </c>
      <c r="P11" s="13" t="s">
        <v>18</v>
      </c>
      <c r="Q11" s="13" t="s">
        <v>18</v>
      </c>
      <c r="R11" s="13" t="s">
        <v>18</v>
      </c>
      <c r="S11" s="13" t="s">
        <v>18</v>
      </c>
      <c r="T11" s="13" t="s">
        <v>18</v>
      </c>
      <c r="U11" s="13" t="s">
        <v>18</v>
      </c>
      <c r="V11" s="13" t="s">
        <v>18</v>
      </c>
      <c r="W11" s="2" t="s">
        <v>18</v>
      </c>
      <c r="X11" s="3" t="s">
        <v>18</v>
      </c>
      <c r="Y11" s="29" t="s">
        <v>18</v>
      </c>
      <c r="Z11" s="3" t="s">
        <v>18</v>
      </c>
      <c r="AA11" s="29" t="s">
        <v>18</v>
      </c>
      <c r="AB11" s="2" t="s">
        <v>18</v>
      </c>
      <c r="AC11" s="3" t="s">
        <v>18</v>
      </c>
      <c r="AD11" s="29" t="s">
        <v>18</v>
      </c>
      <c r="AE11" s="29" t="s">
        <v>18</v>
      </c>
      <c r="AF11" s="3" t="s">
        <v>18</v>
      </c>
      <c r="AG11" s="2" t="s">
        <v>18</v>
      </c>
      <c r="AH11" s="2" t="s">
        <v>18</v>
      </c>
      <c r="AI11" s="3" t="s">
        <v>18</v>
      </c>
      <c r="AJ11" s="2" t="s">
        <v>18</v>
      </c>
      <c r="AK11" s="2" t="s">
        <v>18</v>
      </c>
      <c r="AL11" s="2" t="s">
        <v>18</v>
      </c>
    </row>
    <row r="12" spans="1:38">
      <c r="B12" s="7" t="s">
        <v>197</v>
      </c>
      <c r="C12" s="1"/>
      <c r="D12" s="1">
        <v>0.25972222222222219</v>
      </c>
      <c r="E12" s="1">
        <v>0.28055555555555556</v>
      </c>
      <c r="F12" s="1">
        <v>0.28750000000000003</v>
      </c>
      <c r="G12" s="1">
        <v>0.32916666666666666</v>
      </c>
      <c r="H12" s="1">
        <v>0.36736111111111108</v>
      </c>
      <c r="I12" s="1">
        <v>0.42291666666666666</v>
      </c>
      <c r="J12" s="1">
        <v>0.45763888888888887</v>
      </c>
      <c r="K12" s="1">
        <v>0.48958333333333331</v>
      </c>
      <c r="L12" s="1">
        <v>0.53055555555555556</v>
      </c>
      <c r="M12" s="1">
        <v>0.58263888888888882</v>
      </c>
      <c r="N12" s="1">
        <f t="shared" si="0"/>
        <v>0.57916666666666661</v>
      </c>
      <c r="O12" s="1">
        <v>0.61736111111111114</v>
      </c>
      <c r="P12" s="1">
        <v>0.65625</v>
      </c>
      <c r="Q12" s="1">
        <v>0.69374999999999998</v>
      </c>
      <c r="R12" s="1">
        <v>0.71527777777777779</v>
      </c>
      <c r="S12" s="1">
        <v>0.78055555555555545</v>
      </c>
      <c r="T12" s="1">
        <v>0.81874999999999998</v>
      </c>
      <c r="U12" s="1">
        <v>0.86388888888888882</v>
      </c>
      <c r="V12" s="1">
        <v>0.94791666666666663</v>
      </c>
      <c r="W12" s="1">
        <v>0.2805555555555555</v>
      </c>
      <c r="X12" s="1">
        <v>0.32291666666666669</v>
      </c>
      <c r="Y12" s="1">
        <v>0.32222222222222219</v>
      </c>
      <c r="Z12" s="1">
        <v>0.35347222222222224</v>
      </c>
      <c r="AA12" s="1">
        <v>0.3576388888888889</v>
      </c>
      <c r="AB12" s="1">
        <v>0.42291666666666666</v>
      </c>
      <c r="AC12" s="1">
        <v>0.48958333333333331</v>
      </c>
      <c r="AD12" s="1">
        <v>0.46458333333333296</v>
      </c>
      <c r="AE12" s="1">
        <v>0.50694444444444442</v>
      </c>
      <c r="AF12" s="1">
        <v>0.53055555555555556</v>
      </c>
      <c r="AG12" s="1">
        <v>0.61388888888888893</v>
      </c>
      <c r="AH12" s="1">
        <v>0.69374999999999998</v>
      </c>
      <c r="AI12" s="1">
        <v>0.71527777777777779</v>
      </c>
      <c r="AJ12" s="1">
        <v>0.78055555555555545</v>
      </c>
      <c r="AK12" s="1">
        <v>0.86388888888888882</v>
      </c>
      <c r="AL12" s="1">
        <v>0.94722222222222219</v>
      </c>
    </row>
    <row r="13" spans="1:38">
      <c r="B13" s="8" t="s">
        <v>198</v>
      </c>
      <c r="C13" s="13"/>
      <c r="D13" s="13">
        <v>0.26111111111111107</v>
      </c>
      <c r="E13" s="28">
        <v>0.28194444444444444</v>
      </c>
      <c r="F13" s="34">
        <v>0.28888888888888892</v>
      </c>
      <c r="G13" s="13">
        <v>0.33055555555555555</v>
      </c>
      <c r="H13" s="13">
        <v>0.36944444444444446</v>
      </c>
      <c r="I13" s="13">
        <v>0.42430555555555555</v>
      </c>
      <c r="J13" s="13">
        <v>0.4597222222222222</v>
      </c>
      <c r="K13" s="13">
        <v>0.4916666666666667</v>
      </c>
      <c r="L13" s="13">
        <v>0.53194444444444444</v>
      </c>
      <c r="M13" s="13">
        <v>0.5840277777777777</v>
      </c>
      <c r="N13" s="13">
        <f t="shared" si="0"/>
        <v>0.58055555555555549</v>
      </c>
      <c r="O13" s="13">
        <v>0.61875000000000002</v>
      </c>
      <c r="P13" s="13">
        <v>0.65833333333333333</v>
      </c>
      <c r="Q13" s="13">
        <v>0.69513888888888886</v>
      </c>
      <c r="R13" s="13">
        <v>0.71736111111111101</v>
      </c>
      <c r="S13" s="13">
        <v>0.78194444444444433</v>
      </c>
      <c r="T13" s="13">
        <v>0.82013888888888886</v>
      </c>
      <c r="U13" s="13">
        <v>0.8652777777777777</v>
      </c>
      <c r="V13" s="13">
        <v>0.95000000000000007</v>
      </c>
      <c r="W13" s="2">
        <v>0.28194444444444439</v>
      </c>
      <c r="X13" s="3">
        <v>0.32500000000000001</v>
      </c>
      <c r="Y13" s="29">
        <v>0.32361111111111107</v>
      </c>
      <c r="Z13" s="3">
        <v>0.35486111111111113</v>
      </c>
      <c r="AA13" s="29">
        <v>0.35972222222222222</v>
      </c>
      <c r="AB13" s="2">
        <v>0.42430555555555555</v>
      </c>
      <c r="AC13" s="3">
        <v>0.4916666666666667</v>
      </c>
      <c r="AD13" s="29">
        <v>0.46597222222222184</v>
      </c>
      <c r="AE13" s="29">
        <v>0.50902777777777775</v>
      </c>
      <c r="AF13" s="3">
        <v>0.53194444444444444</v>
      </c>
      <c r="AG13" s="2">
        <v>0.61527777777777781</v>
      </c>
      <c r="AH13" s="2">
        <v>0.69513888888888886</v>
      </c>
      <c r="AI13" s="3">
        <v>0.71736111111111101</v>
      </c>
      <c r="AJ13" s="2">
        <v>0.78194444444444433</v>
      </c>
      <c r="AK13" s="2">
        <v>0.8652777777777777</v>
      </c>
      <c r="AL13" s="2">
        <v>0.94861111111111107</v>
      </c>
    </row>
    <row r="14" spans="1:38">
      <c r="B14" s="7" t="s">
        <v>199</v>
      </c>
      <c r="C14" s="1"/>
      <c r="D14" s="1">
        <v>0.26249999999999996</v>
      </c>
      <c r="E14" s="1">
        <v>0.28263888888888888</v>
      </c>
      <c r="F14" s="1">
        <v>0.28958333333333336</v>
      </c>
      <c r="G14" s="1">
        <v>0.33194444444444443</v>
      </c>
      <c r="H14" s="1">
        <v>0.37013888888888885</v>
      </c>
      <c r="I14" s="1">
        <v>0.42569444444444443</v>
      </c>
      <c r="J14" s="1">
        <v>0.46111111111111108</v>
      </c>
      <c r="K14" s="1">
        <v>0.49305555555555558</v>
      </c>
      <c r="L14" s="1">
        <v>0.53333333333333333</v>
      </c>
      <c r="M14" s="1">
        <v>0.58541666666666659</v>
      </c>
      <c r="N14" s="1">
        <f t="shared" si="0"/>
        <v>0.58194444444444438</v>
      </c>
      <c r="O14" s="1">
        <v>0.62013888888888891</v>
      </c>
      <c r="P14" s="1">
        <v>0.65972222222222221</v>
      </c>
      <c r="Q14" s="1">
        <v>0.69652777777777775</v>
      </c>
      <c r="R14" s="1">
        <v>0.71875</v>
      </c>
      <c r="S14" s="1">
        <v>0.78333333333333321</v>
      </c>
      <c r="T14" s="1">
        <v>0.8208333333333333</v>
      </c>
      <c r="U14" s="1">
        <v>0.86666666666666659</v>
      </c>
      <c r="V14" s="1">
        <v>0.95138888888888884</v>
      </c>
      <c r="W14" s="1">
        <v>0.28333333333333327</v>
      </c>
      <c r="X14" s="1">
        <v>0.3263888888888889</v>
      </c>
      <c r="Y14" s="1">
        <v>0.32499999999999996</v>
      </c>
      <c r="Z14" s="1">
        <v>0.35625000000000001</v>
      </c>
      <c r="AA14" s="1">
        <v>0.3611111111111111</v>
      </c>
      <c r="AB14" s="1">
        <v>0.42569444444444443</v>
      </c>
      <c r="AC14" s="1">
        <v>0.49305555555555558</v>
      </c>
      <c r="AD14" s="1">
        <v>0.46736111111111073</v>
      </c>
      <c r="AE14" s="1">
        <v>0.51041666666666663</v>
      </c>
      <c r="AF14" s="1">
        <v>0.53333333333333333</v>
      </c>
      <c r="AG14" s="1">
        <v>0.6166666666666667</v>
      </c>
      <c r="AH14" s="1">
        <v>0.69652777777777775</v>
      </c>
      <c r="AI14" s="1">
        <v>0.71875</v>
      </c>
      <c r="AJ14" s="1">
        <v>0.78333333333333321</v>
      </c>
      <c r="AK14" s="1">
        <v>0.86666666666666659</v>
      </c>
      <c r="AL14" s="1">
        <v>0.95</v>
      </c>
    </row>
    <row r="15" spans="1:38">
      <c r="B15" s="8" t="s">
        <v>200</v>
      </c>
      <c r="C15" s="13"/>
      <c r="D15" s="13">
        <v>0.26388888888888884</v>
      </c>
      <c r="E15" s="28">
        <v>0.28402777777777777</v>
      </c>
      <c r="F15" s="34">
        <v>0.29097222222222224</v>
      </c>
      <c r="G15" s="13">
        <v>0.33333333333333331</v>
      </c>
      <c r="H15" s="13">
        <v>0.37083333333333335</v>
      </c>
      <c r="I15" s="13">
        <v>0.42708333333333331</v>
      </c>
      <c r="J15" s="13">
        <v>0.46249999999999997</v>
      </c>
      <c r="K15" s="13">
        <v>0.49374999999999997</v>
      </c>
      <c r="L15" s="13">
        <v>0.53472222222222221</v>
      </c>
      <c r="M15" s="13">
        <v>0.58680555555555547</v>
      </c>
      <c r="N15" s="13">
        <f t="shared" si="0"/>
        <v>0.58333333333333326</v>
      </c>
      <c r="O15" s="13">
        <v>0.62152777777777779</v>
      </c>
      <c r="P15" s="13">
        <v>0.66041666666666665</v>
      </c>
      <c r="Q15" s="13">
        <v>0.69791666666666663</v>
      </c>
      <c r="R15" s="13">
        <v>0.71944444444444444</v>
      </c>
      <c r="S15" s="13">
        <v>0.7847222222222221</v>
      </c>
      <c r="T15" s="13">
        <v>0.82152777777777775</v>
      </c>
      <c r="U15" s="13">
        <v>0.86805555555555547</v>
      </c>
      <c r="V15" s="13">
        <v>0.95208333333333339</v>
      </c>
      <c r="W15" s="2">
        <v>0.28472222222222215</v>
      </c>
      <c r="X15" s="3">
        <v>0.32708333333333334</v>
      </c>
      <c r="Y15" s="29">
        <v>0.32638888888888884</v>
      </c>
      <c r="Z15" s="3">
        <v>0.3576388888888889</v>
      </c>
      <c r="AA15" s="29">
        <v>0.36180555555555555</v>
      </c>
      <c r="AB15" s="2">
        <v>0.42708333333333331</v>
      </c>
      <c r="AC15" s="3">
        <v>0.49374999999999997</v>
      </c>
      <c r="AD15" s="29">
        <v>0.46874999999999961</v>
      </c>
      <c r="AE15" s="29">
        <v>0.51111111111111118</v>
      </c>
      <c r="AF15" s="3">
        <v>0.53472222222222221</v>
      </c>
      <c r="AG15" s="2">
        <v>0.61805555555555558</v>
      </c>
      <c r="AH15" s="2">
        <v>0.69791666666666663</v>
      </c>
      <c r="AI15" s="3">
        <v>0.71944444444444444</v>
      </c>
      <c r="AJ15" s="2">
        <v>0.7847222222222221</v>
      </c>
      <c r="AK15" s="2">
        <v>0.86805555555555547</v>
      </c>
      <c r="AL15" s="2">
        <v>0.95138888888888884</v>
      </c>
    </row>
    <row r="16" spans="1:38">
      <c r="B16" s="7" t="s">
        <v>201</v>
      </c>
      <c r="C16" s="1"/>
      <c r="D16" s="1">
        <v>0.26527777777777772</v>
      </c>
      <c r="E16" s="1">
        <v>0.28472222222222221</v>
      </c>
      <c r="F16" s="1">
        <v>0.29166666666666669</v>
      </c>
      <c r="G16" s="1">
        <v>0.3347222222222222</v>
      </c>
      <c r="H16" s="1">
        <v>0.37152777777777773</v>
      </c>
      <c r="I16" s="1">
        <v>0.4284722222222222</v>
      </c>
      <c r="J16" s="1">
        <v>0.46319444444444446</v>
      </c>
      <c r="K16" s="1">
        <v>0.49444444444444446</v>
      </c>
      <c r="L16" s="1">
        <v>0.53611111111111109</v>
      </c>
      <c r="M16" s="1">
        <v>0.58819444444444435</v>
      </c>
      <c r="N16" s="1">
        <f t="shared" si="0"/>
        <v>0.58472222222222214</v>
      </c>
      <c r="O16" s="1">
        <v>0.62291666666666667</v>
      </c>
      <c r="P16" s="1">
        <v>0.66111111111111109</v>
      </c>
      <c r="Q16" s="1">
        <v>0.69930555555555551</v>
      </c>
      <c r="R16" s="1">
        <v>0.72013888888888899</v>
      </c>
      <c r="S16" s="1">
        <v>0.78611111111111098</v>
      </c>
      <c r="T16" s="1">
        <v>0.8222222222222223</v>
      </c>
      <c r="U16" s="1">
        <v>0.86944444444444435</v>
      </c>
      <c r="V16" s="1">
        <v>0.95277777777777783</v>
      </c>
      <c r="W16" s="1">
        <v>0.28611111111111104</v>
      </c>
      <c r="X16" s="1">
        <v>0.32777777777777778</v>
      </c>
      <c r="Y16" s="1">
        <v>0.32777777777777772</v>
      </c>
      <c r="Z16" s="1">
        <v>0.35902777777777778</v>
      </c>
      <c r="AA16" s="1">
        <v>0.36249999999999999</v>
      </c>
      <c r="AB16" s="1">
        <v>0.4284722222222222</v>
      </c>
      <c r="AC16" s="1">
        <v>0.49444444444444446</v>
      </c>
      <c r="AD16" s="1">
        <v>0.4701388888888885</v>
      </c>
      <c r="AE16" s="1">
        <v>0.51180555555555551</v>
      </c>
      <c r="AF16" s="1">
        <v>0.53611111111111109</v>
      </c>
      <c r="AG16" s="1">
        <v>0.61944444444444446</v>
      </c>
      <c r="AH16" s="1">
        <v>0.69930555555555551</v>
      </c>
      <c r="AI16" s="1">
        <v>0.72013888888888899</v>
      </c>
      <c r="AJ16" s="1">
        <v>0.78611111111111098</v>
      </c>
      <c r="AK16" s="1">
        <v>0.86944444444444435</v>
      </c>
      <c r="AL16" s="1">
        <v>0.95277777777777772</v>
      </c>
    </row>
    <row r="17" spans="2:38">
      <c r="B17" s="8" t="s">
        <v>202</v>
      </c>
      <c r="C17" s="13"/>
      <c r="D17" s="13">
        <v>0.26597222222222217</v>
      </c>
      <c r="E17" s="28">
        <v>0.28541666666666665</v>
      </c>
      <c r="F17" s="34">
        <v>0.29236111111111113</v>
      </c>
      <c r="G17" s="13">
        <v>0.33541666666666664</v>
      </c>
      <c r="H17" s="13">
        <v>0.37222222222222223</v>
      </c>
      <c r="I17" s="13">
        <v>0.42916666666666664</v>
      </c>
      <c r="J17" s="13">
        <v>0.46388888888888885</v>
      </c>
      <c r="K17" s="13">
        <v>0.49513888888888885</v>
      </c>
      <c r="L17" s="13">
        <v>0.53680555555555554</v>
      </c>
      <c r="M17" s="13">
        <v>0.5888888888888888</v>
      </c>
      <c r="N17" s="13">
        <f t="shared" si="0"/>
        <v>0.58541666666666659</v>
      </c>
      <c r="O17" s="13">
        <v>0.62361111111111112</v>
      </c>
      <c r="P17" s="13">
        <v>0.66180555555555554</v>
      </c>
      <c r="Q17" s="13">
        <v>0.7</v>
      </c>
      <c r="R17" s="13">
        <v>0.72083333333333333</v>
      </c>
      <c r="S17" s="13">
        <v>0.78680555555555542</v>
      </c>
      <c r="T17" s="13">
        <v>0.82291666666666663</v>
      </c>
      <c r="U17" s="13">
        <v>0.8701388888888888</v>
      </c>
      <c r="V17" s="13">
        <v>0.95347222222222217</v>
      </c>
      <c r="W17" s="2">
        <v>0.28680555555555548</v>
      </c>
      <c r="X17" s="3">
        <v>0.32847222222222222</v>
      </c>
      <c r="Y17" s="29">
        <v>0.32847222222222217</v>
      </c>
      <c r="Z17" s="3">
        <v>0.35972222222222222</v>
      </c>
      <c r="AA17" s="29">
        <v>0.36319444444444443</v>
      </c>
      <c r="AB17" s="2">
        <v>0.42916666666666664</v>
      </c>
      <c r="AC17" s="3">
        <v>0.49513888888888885</v>
      </c>
      <c r="AD17" s="29">
        <v>0.47083333333333294</v>
      </c>
      <c r="AE17" s="29">
        <v>0.51250000000000007</v>
      </c>
      <c r="AF17" s="3">
        <v>0.53680555555555554</v>
      </c>
      <c r="AG17" s="2">
        <v>0.62013888888888891</v>
      </c>
      <c r="AH17" s="2">
        <v>0.7</v>
      </c>
      <c r="AI17" s="3">
        <v>0.72083333333333333</v>
      </c>
      <c r="AJ17" s="2">
        <v>0.78680555555555542</v>
      </c>
      <c r="AK17" s="2">
        <v>0.8701388888888888</v>
      </c>
      <c r="AL17" s="2">
        <v>0.95347222222222217</v>
      </c>
    </row>
    <row r="18" spans="2:38">
      <c r="B18" s="7" t="s">
        <v>203</v>
      </c>
      <c r="C18" s="1"/>
      <c r="D18" s="1">
        <v>0.26736111111111105</v>
      </c>
      <c r="E18" s="1">
        <v>0.28680555555555554</v>
      </c>
      <c r="F18" s="1">
        <v>0.29375000000000001</v>
      </c>
      <c r="G18" s="1">
        <v>0.33680555555555552</v>
      </c>
      <c r="H18" s="1">
        <v>0.37291666666666662</v>
      </c>
      <c r="I18" s="1">
        <v>0.43055555555555552</v>
      </c>
      <c r="J18" s="1">
        <v>0.46458333333333335</v>
      </c>
      <c r="K18" s="1">
        <v>0.49583333333333335</v>
      </c>
      <c r="L18" s="1">
        <v>0.53819444444444442</v>
      </c>
      <c r="M18" s="1">
        <v>0.59027777777777768</v>
      </c>
      <c r="N18" s="1">
        <f t="shared" si="0"/>
        <v>0.58680555555555547</v>
      </c>
      <c r="O18" s="1">
        <v>0.625</v>
      </c>
      <c r="P18" s="1">
        <v>0.66249999999999998</v>
      </c>
      <c r="Q18" s="1">
        <v>0.70138888888888884</v>
      </c>
      <c r="R18" s="1">
        <v>0.72152777777777777</v>
      </c>
      <c r="S18" s="1">
        <v>0.78819444444444431</v>
      </c>
      <c r="T18" s="1">
        <v>0.82361111111111107</v>
      </c>
      <c r="U18" s="1">
        <v>0.87152777777777768</v>
      </c>
      <c r="V18" s="1">
        <v>0.95416666666666661</v>
      </c>
      <c r="W18" s="1">
        <v>0.28819444444444436</v>
      </c>
      <c r="X18" s="1">
        <v>0.32916666666666666</v>
      </c>
      <c r="Y18" s="1">
        <v>0.32986111111111105</v>
      </c>
      <c r="Z18" s="1">
        <v>0.3611111111111111</v>
      </c>
      <c r="AA18" s="1">
        <v>0.36388888888888887</v>
      </c>
      <c r="AB18" s="1">
        <v>0.43055555555555552</v>
      </c>
      <c r="AC18" s="1">
        <v>0.49583333333333335</v>
      </c>
      <c r="AD18" s="1">
        <v>0.47222222222222182</v>
      </c>
      <c r="AE18" s="1">
        <v>0.5131944444444444</v>
      </c>
      <c r="AF18" s="1">
        <v>0.53819444444444442</v>
      </c>
      <c r="AG18" s="1">
        <v>0.62152777777777779</v>
      </c>
      <c r="AH18" s="1">
        <v>0.70138888888888884</v>
      </c>
      <c r="AI18" s="1">
        <v>0.72152777777777777</v>
      </c>
      <c r="AJ18" s="1">
        <v>0.78819444444444431</v>
      </c>
      <c r="AK18" s="1">
        <v>0.87152777777777768</v>
      </c>
      <c r="AL18" s="1">
        <v>0.95486111111111105</v>
      </c>
    </row>
    <row r="19" spans="2:38">
      <c r="B19" s="8" t="s">
        <v>204</v>
      </c>
      <c r="C19" s="13"/>
      <c r="D19" s="13">
        <v>0.26805555555555549</v>
      </c>
      <c r="E19" s="28">
        <v>0.28819444444444448</v>
      </c>
      <c r="F19" s="34">
        <v>0.2951388888888889</v>
      </c>
      <c r="G19" s="13">
        <v>0.33749999999999997</v>
      </c>
      <c r="H19" s="13">
        <v>0.3743055555555555</v>
      </c>
      <c r="I19" s="13">
        <v>0.43124999999999997</v>
      </c>
      <c r="J19" s="13">
        <v>0.46597222222222223</v>
      </c>
      <c r="K19" s="13">
        <v>0.49722222222222223</v>
      </c>
      <c r="L19" s="13">
        <v>0.53888888888888886</v>
      </c>
      <c r="M19" s="13">
        <v>0.59097222222222212</v>
      </c>
      <c r="N19" s="13">
        <f t="shared" si="0"/>
        <v>0.58749999999999991</v>
      </c>
      <c r="O19" s="13">
        <v>0.62569444444444444</v>
      </c>
      <c r="P19" s="13">
        <v>0.66388888888888886</v>
      </c>
      <c r="Q19" s="13">
        <v>0.70208333333333328</v>
      </c>
      <c r="R19" s="13">
        <v>0.72291666666666676</v>
      </c>
      <c r="S19" s="13">
        <v>0.78888888888888875</v>
      </c>
      <c r="T19" s="13">
        <v>0.82500000000000007</v>
      </c>
      <c r="U19" s="13">
        <v>0.87222222222222212</v>
      </c>
      <c r="V19" s="13">
        <v>0.9555555555555556</v>
      </c>
      <c r="W19" s="2">
        <v>0.28888888888888881</v>
      </c>
      <c r="X19" s="3">
        <v>0.33055555555555555</v>
      </c>
      <c r="Y19" s="29">
        <v>0.33055555555555549</v>
      </c>
      <c r="Z19" s="3">
        <v>0.36180555555555555</v>
      </c>
      <c r="AA19" s="29">
        <v>0.36527777777777781</v>
      </c>
      <c r="AB19" s="2">
        <v>0.43124999999999997</v>
      </c>
      <c r="AC19" s="3">
        <v>0.49722222222222223</v>
      </c>
      <c r="AD19" s="29">
        <v>0.47291666666666626</v>
      </c>
      <c r="AE19" s="29">
        <v>0.51458333333333328</v>
      </c>
      <c r="AF19" s="3">
        <v>0.53888888888888886</v>
      </c>
      <c r="AG19" s="2">
        <v>0.62222222222222223</v>
      </c>
      <c r="AH19" s="2">
        <v>0.70208333333333328</v>
      </c>
      <c r="AI19" s="3">
        <v>0.72291666666666676</v>
      </c>
      <c r="AJ19" s="2">
        <v>0.78888888888888875</v>
      </c>
      <c r="AK19" s="2">
        <v>0.87222222222222212</v>
      </c>
      <c r="AL19" s="2">
        <v>0.95555555555555549</v>
      </c>
    </row>
    <row r="20" spans="2:38">
      <c r="B20" s="7" t="s">
        <v>205</v>
      </c>
      <c r="C20" s="1"/>
      <c r="D20" s="1">
        <v>0.26874999999999993</v>
      </c>
      <c r="E20" s="1">
        <v>0.28888888888888892</v>
      </c>
      <c r="F20" s="1">
        <v>0.29583333333333334</v>
      </c>
      <c r="G20" s="1">
        <v>0.33819444444444441</v>
      </c>
      <c r="H20" s="1">
        <v>0.375</v>
      </c>
      <c r="I20" s="1">
        <v>0.43194444444444441</v>
      </c>
      <c r="J20" s="1">
        <v>0.46666666666666662</v>
      </c>
      <c r="K20" s="1">
        <v>0.49791666666666662</v>
      </c>
      <c r="L20" s="1">
        <v>0.5395833333333333</v>
      </c>
      <c r="M20" s="1">
        <v>0.59166666666666656</v>
      </c>
      <c r="N20" s="1">
        <f t="shared" si="0"/>
        <v>0.58819444444444435</v>
      </c>
      <c r="O20" s="1">
        <v>0.62638888888888888</v>
      </c>
      <c r="P20" s="1">
        <v>0.6645833333333333</v>
      </c>
      <c r="Q20" s="1">
        <v>0.70277777777777772</v>
      </c>
      <c r="R20" s="1">
        <v>0.72361111111111109</v>
      </c>
      <c r="S20" s="1">
        <v>0.78958333333333319</v>
      </c>
      <c r="T20" s="1">
        <v>0.8256944444444444</v>
      </c>
      <c r="U20" s="1">
        <v>0.87291666666666656</v>
      </c>
      <c r="V20" s="1">
        <v>0.95624999999999993</v>
      </c>
      <c r="W20" s="1">
        <v>0.28958333333333325</v>
      </c>
      <c r="X20" s="1">
        <v>0.33124999999999999</v>
      </c>
      <c r="Y20" s="1">
        <v>0.33124999999999993</v>
      </c>
      <c r="Z20" s="1">
        <v>0.36249999999999999</v>
      </c>
      <c r="AA20" s="1">
        <v>0.3659722222222222</v>
      </c>
      <c r="AB20" s="1">
        <v>0.43194444444444441</v>
      </c>
      <c r="AC20" s="1">
        <v>0.49791666666666662</v>
      </c>
      <c r="AD20" s="1">
        <v>0.47361111111111071</v>
      </c>
      <c r="AE20" s="1">
        <v>0.51527777777777783</v>
      </c>
      <c r="AF20" s="1">
        <v>0.5395833333333333</v>
      </c>
      <c r="AG20" s="1">
        <v>0.62291666666666667</v>
      </c>
      <c r="AH20" s="1">
        <v>0.70277777777777772</v>
      </c>
      <c r="AI20" s="1">
        <v>0.72361111111111109</v>
      </c>
      <c r="AJ20" s="1">
        <v>0.78958333333333319</v>
      </c>
      <c r="AK20" s="1">
        <v>0.87291666666666656</v>
      </c>
      <c r="AL20" s="1">
        <v>0.95624999999999993</v>
      </c>
    </row>
    <row r="21" spans="2:38">
      <c r="B21" s="5" t="s">
        <v>206</v>
      </c>
      <c r="C21" s="13"/>
      <c r="D21" s="13">
        <v>0.26944444444444443</v>
      </c>
      <c r="E21" s="28">
        <v>0.28958333333333336</v>
      </c>
      <c r="F21" s="34">
        <v>0.29652777777777778</v>
      </c>
      <c r="G21" s="13">
        <v>0.33888888888888891</v>
      </c>
      <c r="H21" s="13">
        <v>0.3756944444444445</v>
      </c>
      <c r="I21" s="13">
        <v>0.43263888888888891</v>
      </c>
      <c r="J21" s="13">
        <v>0.46736111111111112</v>
      </c>
      <c r="K21" s="13">
        <v>0.49861111111111112</v>
      </c>
      <c r="L21" s="13">
        <v>0.54027777777777786</v>
      </c>
      <c r="M21" s="13">
        <v>0.59236111111111112</v>
      </c>
      <c r="N21" s="13">
        <f t="shared" si="0"/>
        <v>0.58888888888888891</v>
      </c>
      <c r="O21" s="13">
        <v>0.62708333333333344</v>
      </c>
      <c r="P21" s="13">
        <v>0.66527777777777775</v>
      </c>
      <c r="Q21" s="13">
        <v>0.70347222222222228</v>
      </c>
      <c r="R21" s="13">
        <v>0.72430555555555554</v>
      </c>
      <c r="S21" s="13">
        <v>0.79027777777777775</v>
      </c>
      <c r="T21" s="13">
        <v>0.82638888888888884</v>
      </c>
      <c r="U21" s="13">
        <v>0.87361111111111112</v>
      </c>
      <c r="V21" s="13">
        <v>0.95694444444444438</v>
      </c>
      <c r="W21" s="2">
        <v>0.29027777777777775</v>
      </c>
      <c r="X21" s="3">
        <v>0.33194444444444443</v>
      </c>
      <c r="Y21" s="29">
        <v>0.33194444444444443</v>
      </c>
      <c r="Z21" s="3">
        <v>0.36319444444444449</v>
      </c>
      <c r="AA21" s="29">
        <v>0.3666666666666667</v>
      </c>
      <c r="AB21" s="2">
        <v>0.43263888888888891</v>
      </c>
      <c r="AC21" s="3">
        <v>0.49861111111111112</v>
      </c>
      <c r="AD21" s="29">
        <v>0.4743055555555552</v>
      </c>
      <c r="AE21" s="29">
        <v>0.51597222222222217</v>
      </c>
      <c r="AF21" s="3">
        <v>0.54027777777777786</v>
      </c>
      <c r="AG21" s="2">
        <v>0.62361111111111123</v>
      </c>
      <c r="AH21" s="2">
        <v>0.70347222222222228</v>
      </c>
      <c r="AI21" s="3">
        <v>0.72430555555555554</v>
      </c>
      <c r="AJ21" s="2">
        <v>0.79027777777777775</v>
      </c>
      <c r="AK21" s="2">
        <v>0.87361111111111112</v>
      </c>
      <c r="AL21" s="2">
        <v>0.95694444444444449</v>
      </c>
    </row>
    <row r="22" spans="2:38">
      <c r="B22" s="30" t="s">
        <v>207</v>
      </c>
      <c r="C22" s="1"/>
      <c r="D22" s="1">
        <v>0.27083333333333331</v>
      </c>
      <c r="E22" s="1"/>
      <c r="F22" s="1"/>
      <c r="G22" s="1"/>
      <c r="H22" s="1"/>
      <c r="I22" s="1">
        <v>0.43402777777777779</v>
      </c>
      <c r="J22" s="1"/>
      <c r="K22" s="1"/>
      <c r="L22" s="1"/>
      <c r="M22" s="1"/>
      <c r="N22" s="1"/>
      <c r="O22" s="1">
        <v>0.62847222222222232</v>
      </c>
      <c r="P22" s="1"/>
      <c r="Q22" s="1">
        <v>0.70486111111111116</v>
      </c>
      <c r="R22" s="1"/>
      <c r="S22" s="1"/>
      <c r="T22" s="1"/>
      <c r="U22" s="1">
        <v>0.875</v>
      </c>
      <c r="V22" s="1"/>
      <c r="W22" s="1">
        <v>0.29166666666666663</v>
      </c>
      <c r="X22" s="1"/>
      <c r="Y22" s="1"/>
      <c r="Z22" s="1"/>
      <c r="AA22" s="1"/>
      <c r="AB22" s="1">
        <v>0.43402777777777779</v>
      </c>
      <c r="AC22" s="1"/>
      <c r="AD22" s="1"/>
      <c r="AE22" s="1"/>
      <c r="AF22" s="1"/>
      <c r="AG22" s="1">
        <v>0.62500000000000011</v>
      </c>
      <c r="AH22" s="1">
        <v>0.70486111111111116</v>
      </c>
      <c r="AI22" s="1"/>
      <c r="AJ22" s="1"/>
      <c r="AK22" s="1">
        <v>0.875</v>
      </c>
      <c r="AL22" s="1"/>
    </row>
    <row r="28" spans="2:38">
      <c r="B28" s="316" t="s">
        <v>208</v>
      </c>
      <c r="C28" s="64" t="s">
        <v>209</v>
      </c>
      <c r="D28" s="64"/>
      <c r="E28" s="64"/>
      <c r="F28" s="64"/>
      <c r="G28" s="64"/>
      <c r="H28" s="64"/>
      <c r="I28" s="64"/>
      <c r="J28" s="64"/>
    </row>
    <row r="29" spans="2:38">
      <c r="B29" s="316"/>
      <c r="C29" s="73" t="s">
        <v>210</v>
      </c>
      <c r="D29" s="73"/>
      <c r="E29" s="73"/>
      <c r="F29" s="73"/>
      <c r="G29" s="73"/>
      <c r="H29" s="73"/>
      <c r="I29" s="73"/>
      <c r="J29" s="64"/>
    </row>
    <row r="31" spans="2:38">
      <c r="C31" s="43" t="s">
        <v>65</v>
      </c>
    </row>
    <row r="32" spans="2:38">
      <c r="C32" s="47" t="s">
        <v>67</v>
      </c>
      <c r="D32" s="46" t="s">
        <v>68</v>
      </c>
      <c r="E32" s="46"/>
      <c r="F32" s="46"/>
    </row>
    <row r="33" spans="3:6">
      <c r="C33" s="53" t="s">
        <v>70</v>
      </c>
      <c r="D33" s="46" t="s">
        <v>71</v>
      </c>
      <c r="E33" s="46"/>
      <c r="F33" s="46"/>
    </row>
  </sheetData>
  <mergeCells count="1">
    <mergeCell ref="B28:B29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5BEE9-CAFC-4875-8A9A-2BF2327475F3}">
  <sheetPr codeName="Munka15">
    <tabColor rgb="FFFFFF00"/>
  </sheetPr>
  <dimension ref="A1:AD36"/>
  <sheetViews>
    <sheetView workbookViewId="0">
      <selection activeCell="B24" sqref="B24"/>
    </sheetView>
  </sheetViews>
  <sheetFormatPr defaultRowHeight="15"/>
  <cols>
    <col min="1" max="1" width="30.28515625" bestFit="1" customWidth="1"/>
    <col min="2" max="2" width="32" bestFit="1" customWidth="1"/>
    <col min="3" max="30" width="6.7109375" customWidth="1"/>
  </cols>
  <sheetData>
    <row r="1" spans="1:30" ht="24">
      <c r="A1" s="12" t="s">
        <v>211</v>
      </c>
      <c r="B1" s="11" t="s">
        <v>212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30" s="16" customFormat="1" ht="20.100000000000001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220"/>
      <c r="L2" s="10"/>
      <c r="M2" s="10"/>
      <c r="N2" s="10"/>
      <c r="O2" s="10"/>
      <c r="P2" s="10"/>
      <c r="Q2" s="69" t="s">
        <v>4</v>
      </c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</row>
    <row r="3" spans="1:30">
      <c r="B3" s="21"/>
      <c r="C3" s="62">
        <v>7</v>
      </c>
      <c r="D3" s="62">
        <v>7</v>
      </c>
      <c r="E3" s="62">
        <v>7</v>
      </c>
      <c r="F3" s="62">
        <v>7</v>
      </c>
      <c r="G3" s="62">
        <v>7</v>
      </c>
      <c r="H3" s="14">
        <v>6242</v>
      </c>
      <c r="I3" s="62">
        <v>7</v>
      </c>
      <c r="J3" s="62">
        <v>7</v>
      </c>
      <c r="K3" s="142">
        <v>7</v>
      </c>
      <c r="L3" s="72">
        <v>27</v>
      </c>
      <c r="M3" s="62">
        <v>7</v>
      </c>
      <c r="N3" s="62">
        <v>7</v>
      </c>
      <c r="O3" s="14">
        <v>6242</v>
      </c>
      <c r="P3" s="62">
        <v>7</v>
      </c>
      <c r="Q3" s="14">
        <v>6250</v>
      </c>
      <c r="R3" s="62">
        <v>7</v>
      </c>
      <c r="S3" s="62">
        <v>7</v>
      </c>
      <c r="T3" s="62">
        <v>7</v>
      </c>
      <c r="U3" s="62">
        <v>7</v>
      </c>
      <c r="V3" s="14">
        <v>6250</v>
      </c>
      <c r="W3" s="62">
        <v>7</v>
      </c>
      <c r="X3" s="62">
        <v>7</v>
      </c>
      <c r="Y3" s="62">
        <v>7</v>
      </c>
      <c r="Z3" s="14">
        <v>6250</v>
      </c>
      <c r="AA3" s="62">
        <v>7</v>
      </c>
      <c r="AB3" s="62">
        <v>7</v>
      </c>
      <c r="AC3" s="62">
        <v>7</v>
      </c>
      <c r="AD3" s="62">
        <v>7</v>
      </c>
    </row>
    <row r="4" spans="1:30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 t="s">
        <v>67</v>
      </c>
      <c r="R4" s="15" t="s">
        <v>9</v>
      </c>
      <c r="S4" s="15"/>
      <c r="T4" s="15" t="s">
        <v>9</v>
      </c>
      <c r="U4" s="15" t="s">
        <v>67</v>
      </c>
      <c r="V4" s="15" t="s">
        <v>9</v>
      </c>
      <c r="W4" s="15"/>
      <c r="X4" s="15" t="s">
        <v>9</v>
      </c>
      <c r="Y4" s="15" t="s">
        <v>67</v>
      </c>
      <c r="Z4" s="15" t="s">
        <v>9</v>
      </c>
      <c r="AA4" s="15"/>
      <c r="AB4" s="15"/>
      <c r="AC4" s="15"/>
      <c r="AD4" s="15"/>
    </row>
    <row r="5" spans="1:30">
      <c r="B5" s="5" t="s">
        <v>207</v>
      </c>
      <c r="C5" s="13">
        <v>0.20486111111111113</v>
      </c>
      <c r="D5" s="13"/>
      <c r="E5" s="13">
        <v>0.27083333333333331</v>
      </c>
      <c r="F5" s="13"/>
      <c r="G5" s="13"/>
      <c r="H5" s="13"/>
      <c r="I5" s="13">
        <v>0.44097222222222227</v>
      </c>
      <c r="J5" s="13"/>
      <c r="K5" s="13"/>
      <c r="L5" s="13"/>
      <c r="M5" s="13">
        <v>0.63194444444444442</v>
      </c>
      <c r="N5" s="13">
        <v>0.70833333333333337</v>
      </c>
      <c r="O5" s="13"/>
      <c r="P5" s="13">
        <v>0.875</v>
      </c>
      <c r="Q5" s="3"/>
      <c r="R5" s="29">
        <v>0.20486111111111113</v>
      </c>
      <c r="S5" s="2">
        <v>0.2951388888888889</v>
      </c>
      <c r="T5" s="29"/>
      <c r="U5" s="3"/>
      <c r="V5" s="29"/>
      <c r="W5" s="2">
        <v>0.44097222222222227</v>
      </c>
      <c r="X5" s="29"/>
      <c r="Y5" s="3"/>
      <c r="Z5" s="29"/>
      <c r="AA5" s="2">
        <v>0.63194444444444442</v>
      </c>
      <c r="AB5" s="2">
        <v>0.70833333333333337</v>
      </c>
      <c r="AC5" s="2"/>
      <c r="AD5" s="2">
        <v>0.875</v>
      </c>
    </row>
    <row r="6" spans="1:30">
      <c r="B6" s="30" t="s">
        <v>206</v>
      </c>
      <c r="C6" s="1">
        <v>0.20625000000000002</v>
      </c>
      <c r="D6" s="1">
        <v>0.23611111111111113</v>
      </c>
      <c r="E6" s="1">
        <v>0.2722222222222222</v>
      </c>
      <c r="F6" s="1">
        <v>0.2986111111111111</v>
      </c>
      <c r="G6" s="1">
        <v>0.34027777777777773</v>
      </c>
      <c r="H6" s="1">
        <v>0.40347222222222223</v>
      </c>
      <c r="I6" s="1">
        <v>0.44236111111111115</v>
      </c>
      <c r="J6" s="1">
        <v>0.54166666666666663</v>
      </c>
      <c r="K6" s="1">
        <f t="shared" ref="K6:K27" si="0">IF(J6&lt;&gt;"S",J6+68/1440,"S")</f>
        <v>0.5888888888888888</v>
      </c>
      <c r="L6" s="1"/>
      <c r="M6" s="1">
        <v>0.6333333333333333</v>
      </c>
      <c r="N6" s="1">
        <v>0.70972222222222225</v>
      </c>
      <c r="O6" s="1">
        <v>0.79375000000000007</v>
      </c>
      <c r="P6" s="1">
        <v>0.87638888888888888</v>
      </c>
      <c r="Q6" s="1">
        <v>0.20625000000000002</v>
      </c>
      <c r="R6" s="1">
        <v>0.20625000000000002</v>
      </c>
      <c r="S6" s="1">
        <v>0.29652777777777778</v>
      </c>
      <c r="T6" s="1">
        <v>0.33680555555555558</v>
      </c>
      <c r="U6" s="1">
        <v>0.36458333333333331</v>
      </c>
      <c r="V6" s="1">
        <v>0.3972222222222222</v>
      </c>
      <c r="W6" s="1">
        <v>0.44236111111111115</v>
      </c>
      <c r="X6" s="1">
        <v>0.47569444444444442</v>
      </c>
      <c r="Y6" s="1">
        <v>0.54166666666666663</v>
      </c>
      <c r="Z6" s="1">
        <v>0.54305555555555551</v>
      </c>
      <c r="AA6" s="1">
        <v>0.6333333333333333</v>
      </c>
      <c r="AB6" s="1">
        <v>0.70972222222222225</v>
      </c>
      <c r="AC6" s="1">
        <v>0.79166666666666663</v>
      </c>
      <c r="AD6" s="1">
        <v>0.87638888888888888</v>
      </c>
    </row>
    <row r="7" spans="1:30">
      <c r="B7" s="8" t="s">
        <v>205</v>
      </c>
      <c r="C7" s="13">
        <v>0.20694444444444446</v>
      </c>
      <c r="D7" s="13">
        <v>0.23680555555555557</v>
      </c>
      <c r="E7" s="13">
        <v>0.27291666666666664</v>
      </c>
      <c r="F7" s="13">
        <v>0.29930555555555555</v>
      </c>
      <c r="G7" s="13">
        <v>0.34097222222222218</v>
      </c>
      <c r="H7" s="13">
        <v>0.40416666666666662</v>
      </c>
      <c r="I7" s="13">
        <v>0.44305555555555559</v>
      </c>
      <c r="J7" s="13">
        <v>0.54236111111111107</v>
      </c>
      <c r="K7" s="13">
        <f t="shared" si="0"/>
        <v>0.58958333333333335</v>
      </c>
      <c r="L7" s="13"/>
      <c r="M7" s="13">
        <v>0.63402777777777775</v>
      </c>
      <c r="N7" s="13">
        <v>0.7104166666666667</v>
      </c>
      <c r="O7" s="13">
        <v>0.7944444444444444</v>
      </c>
      <c r="P7" s="13">
        <v>0.87708333333333333</v>
      </c>
      <c r="Q7" s="3">
        <v>0.20694444444444446</v>
      </c>
      <c r="R7" s="29">
        <v>0.20694444444444446</v>
      </c>
      <c r="S7" s="2">
        <v>0.29722222222222222</v>
      </c>
      <c r="T7" s="29">
        <v>0.33750000000000002</v>
      </c>
      <c r="U7" s="3">
        <v>0.36527777777777776</v>
      </c>
      <c r="V7" s="29">
        <v>0.3979166666666667</v>
      </c>
      <c r="W7" s="2">
        <v>0.44305555555555559</v>
      </c>
      <c r="X7" s="29">
        <v>0.47638888888888886</v>
      </c>
      <c r="Y7" s="3">
        <v>0.54236111111111107</v>
      </c>
      <c r="Z7" s="29">
        <v>0.54375000000000007</v>
      </c>
      <c r="AA7" s="2">
        <v>0.63402777777777775</v>
      </c>
      <c r="AB7" s="2">
        <v>0.7104166666666667</v>
      </c>
      <c r="AC7" s="2">
        <v>0.79236111111111107</v>
      </c>
      <c r="AD7" s="2">
        <v>0.87708333333333333</v>
      </c>
    </row>
    <row r="8" spans="1:30">
      <c r="B8" s="7" t="s">
        <v>204</v>
      </c>
      <c r="C8" s="1">
        <v>0.2076388888888889</v>
      </c>
      <c r="D8" s="1">
        <v>0.23750000000000002</v>
      </c>
      <c r="E8" s="1">
        <v>0.27361111111111108</v>
      </c>
      <c r="F8" s="1">
        <v>0.3</v>
      </c>
      <c r="G8" s="1">
        <v>0.34166666666666662</v>
      </c>
      <c r="H8" s="1">
        <v>0.40486111111111112</v>
      </c>
      <c r="I8" s="1">
        <v>0.44375000000000003</v>
      </c>
      <c r="J8" s="1">
        <v>0.54305555555555551</v>
      </c>
      <c r="K8" s="1">
        <f t="shared" si="0"/>
        <v>0.59027777777777768</v>
      </c>
      <c r="L8" s="1"/>
      <c r="M8" s="1">
        <v>0.63472222222222219</v>
      </c>
      <c r="N8" s="1">
        <v>0.71111111111111114</v>
      </c>
      <c r="O8" s="1">
        <v>0.79513888888888884</v>
      </c>
      <c r="P8" s="1">
        <v>0.87777777777777777</v>
      </c>
      <c r="Q8" s="1">
        <v>0.2076388888888889</v>
      </c>
      <c r="R8" s="1">
        <v>0.2076388888888889</v>
      </c>
      <c r="S8" s="1">
        <v>0.29791666666666666</v>
      </c>
      <c r="T8" s="1">
        <v>0.33819444444444446</v>
      </c>
      <c r="U8" s="1">
        <v>0.3659722222222222</v>
      </c>
      <c r="V8" s="1">
        <v>0.39861111111111108</v>
      </c>
      <c r="W8" s="1">
        <v>0.44375000000000003</v>
      </c>
      <c r="X8" s="1">
        <v>0.4770833333333333</v>
      </c>
      <c r="Y8" s="1">
        <v>0.54305555555555551</v>
      </c>
      <c r="Z8" s="1">
        <v>0.5444444444444444</v>
      </c>
      <c r="AA8" s="1">
        <v>0.63472222222222219</v>
      </c>
      <c r="AB8" s="1">
        <v>0.71111111111111114</v>
      </c>
      <c r="AC8" s="1">
        <v>0.79305555555555551</v>
      </c>
      <c r="AD8" s="1">
        <v>0.87777777777777777</v>
      </c>
    </row>
    <row r="9" spans="1:30">
      <c r="B9" s="8" t="s">
        <v>203</v>
      </c>
      <c r="C9" s="13">
        <v>0.20833333333333334</v>
      </c>
      <c r="D9" s="13">
        <v>0.23819444444444446</v>
      </c>
      <c r="E9" s="13">
        <v>0.27430555555555552</v>
      </c>
      <c r="F9" s="13">
        <v>0.30069444444444443</v>
      </c>
      <c r="G9" s="13">
        <v>0.34236111111111106</v>
      </c>
      <c r="H9" s="13">
        <v>0.40625</v>
      </c>
      <c r="I9" s="13">
        <v>0.44444444444444448</v>
      </c>
      <c r="J9" s="13">
        <v>0.54374999999999996</v>
      </c>
      <c r="K9" s="13">
        <f t="shared" si="0"/>
        <v>0.59097222222222223</v>
      </c>
      <c r="L9" s="13"/>
      <c r="M9" s="13">
        <v>0.63541666666666663</v>
      </c>
      <c r="N9" s="13">
        <v>0.71180555555555558</v>
      </c>
      <c r="O9" s="13">
        <v>0.79652777777777783</v>
      </c>
      <c r="P9" s="13">
        <v>0.87847222222222221</v>
      </c>
      <c r="Q9" s="3">
        <v>0.20902777777777778</v>
      </c>
      <c r="R9" s="29">
        <v>0.20833333333333334</v>
      </c>
      <c r="S9" s="2">
        <v>0.2986111111111111</v>
      </c>
      <c r="T9" s="29">
        <v>0.33888888888888891</v>
      </c>
      <c r="U9" s="3">
        <v>0.36666666666666664</v>
      </c>
      <c r="V9" s="29">
        <v>0.39999999999999997</v>
      </c>
      <c r="W9" s="2">
        <v>0.44444444444444448</v>
      </c>
      <c r="X9" s="29">
        <v>0.47777777777777775</v>
      </c>
      <c r="Y9" s="3">
        <v>0.54374999999999996</v>
      </c>
      <c r="Z9" s="29">
        <v>0.54583333333333328</v>
      </c>
      <c r="AA9" s="2">
        <v>0.63541666666666663</v>
      </c>
      <c r="AB9" s="2">
        <v>0.71180555555555558</v>
      </c>
      <c r="AC9" s="2">
        <v>0.79374999999999996</v>
      </c>
      <c r="AD9" s="2">
        <v>0.87847222222222221</v>
      </c>
    </row>
    <row r="10" spans="1:30">
      <c r="B10" s="7" t="s">
        <v>202</v>
      </c>
      <c r="C10" s="1">
        <v>0.20972222222222223</v>
      </c>
      <c r="D10" s="1">
        <v>0.23958333333333334</v>
      </c>
      <c r="E10" s="1">
        <v>0.27569444444444441</v>
      </c>
      <c r="F10" s="1">
        <v>0.30208333333333331</v>
      </c>
      <c r="G10" s="1">
        <v>0.34374999999999994</v>
      </c>
      <c r="H10" s="1">
        <v>0.40763888888888888</v>
      </c>
      <c r="I10" s="1">
        <v>0.44583333333333336</v>
      </c>
      <c r="J10" s="1">
        <v>0.54513888888888884</v>
      </c>
      <c r="K10" s="1">
        <f t="shared" si="0"/>
        <v>0.59236111111111112</v>
      </c>
      <c r="L10" s="1"/>
      <c r="M10" s="1">
        <v>0.63680555555555551</v>
      </c>
      <c r="N10" s="1">
        <v>0.71319444444444446</v>
      </c>
      <c r="O10" s="1">
        <v>0.79791666666666661</v>
      </c>
      <c r="P10" s="1">
        <v>0.87986111111111109</v>
      </c>
      <c r="Q10" s="1">
        <v>0.20972222222222223</v>
      </c>
      <c r="R10" s="1">
        <v>0.20972222222222223</v>
      </c>
      <c r="S10" s="1">
        <v>0.3</v>
      </c>
      <c r="T10" s="1">
        <v>0.34027777777777779</v>
      </c>
      <c r="U10" s="1">
        <v>0.36805555555555552</v>
      </c>
      <c r="V10" s="1">
        <v>0.40069444444444446</v>
      </c>
      <c r="W10" s="1">
        <v>0.44583333333333336</v>
      </c>
      <c r="X10" s="1">
        <v>0.47916666666666663</v>
      </c>
      <c r="Y10" s="1">
        <v>0.54513888888888884</v>
      </c>
      <c r="Z10" s="1">
        <v>0.54652777777777783</v>
      </c>
      <c r="AA10" s="1">
        <v>0.63680555555555551</v>
      </c>
      <c r="AB10" s="1">
        <v>0.71319444444444446</v>
      </c>
      <c r="AC10" s="1">
        <v>0.79513888888888884</v>
      </c>
      <c r="AD10" s="1">
        <v>0.87986111111111109</v>
      </c>
    </row>
    <row r="11" spans="1:30">
      <c r="B11" s="8" t="s">
        <v>201</v>
      </c>
      <c r="C11" s="13">
        <v>0.21041666666666667</v>
      </c>
      <c r="D11" s="13">
        <v>0.24027777777777778</v>
      </c>
      <c r="E11" s="13">
        <v>0.27638888888888885</v>
      </c>
      <c r="F11" s="13">
        <v>0.30277777777777776</v>
      </c>
      <c r="G11" s="13">
        <v>0.34444444444444439</v>
      </c>
      <c r="H11" s="13">
        <v>0.40833333333333338</v>
      </c>
      <c r="I11" s="13">
        <v>0.4465277777777778</v>
      </c>
      <c r="J11" s="13">
        <v>0.54583333333333328</v>
      </c>
      <c r="K11" s="13">
        <f t="shared" si="0"/>
        <v>0.59305555555555545</v>
      </c>
      <c r="L11" s="13"/>
      <c r="M11" s="13">
        <v>0.63749999999999996</v>
      </c>
      <c r="N11" s="13">
        <v>0.71388888888888891</v>
      </c>
      <c r="O11" s="13">
        <v>0.79861111111111116</v>
      </c>
      <c r="P11" s="13">
        <v>0.88055555555555554</v>
      </c>
      <c r="Q11" s="3">
        <v>0.21041666666666667</v>
      </c>
      <c r="R11" s="29">
        <v>0.21041666666666667</v>
      </c>
      <c r="S11" s="2">
        <v>0.30069444444444443</v>
      </c>
      <c r="T11" s="29">
        <v>0.34097222222222223</v>
      </c>
      <c r="U11" s="3">
        <v>0.36874999999999997</v>
      </c>
      <c r="V11" s="29">
        <v>0.40138888888888885</v>
      </c>
      <c r="W11" s="2">
        <v>0.4465277777777778</v>
      </c>
      <c r="X11" s="29">
        <v>0.47986111111111107</v>
      </c>
      <c r="Y11" s="3">
        <v>0.54583333333333328</v>
      </c>
      <c r="Z11" s="29">
        <v>0.54722222222222217</v>
      </c>
      <c r="AA11" s="2">
        <v>0.63749999999999996</v>
      </c>
      <c r="AB11" s="2">
        <v>0.71388888888888891</v>
      </c>
      <c r="AC11" s="2">
        <v>0.79583333333333328</v>
      </c>
      <c r="AD11" s="2">
        <v>0.88055555555555554</v>
      </c>
    </row>
    <row r="12" spans="1:30">
      <c r="B12" s="7" t="s">
        <v>200</v>
      </c>
      <c r="C12" s="1">
        <v>0.21111111111111111</v>
      </c>
      <c r="D12" s="1">
        <v>0.24097222222222223</v>
      </c>
      <c r="E12" s="1">
        <v>0.27708333333333329</v>
      </c>
      <c r="F12" s="1">
        <v>0.3034722222222222</v>
      </c>
      <c r="G12" s="1">
        <v>0.34513888888888883</v>
      </c>
      <c r="H12" s="1">
        <v>0.40902777777777777</v>
      </c>
      <c r="I12" s="1">
        <v>0.44722222222222224</v>
      </c>
      <c r="J12" s="1">
        <v>0.54652777777777772</v>
      </c>
      <c r="K12" s="1">
        <f t="shared" si="0"/>
        <v>0.59375</v>
      </c>
      <c r="L12" s="1"/>
      <c r="M12" s="1">
        <v>0.6381944444444444</v>
      </c>
      <c r="N12" s="1">
        <v>0.71458333333333335</v>
      </c>
      <c r="O12" s="1">
        <v>0.7993055555555556</v>
      </c>
      <c r="P12" s="1">
        <v>0.88124999999999998</v>
      </c>
      <c r="Q12" s="1">
        <v>0.21111111111111111</v>
      </c>
      <c r="R12" s="1">
        <v>0.21111111111111111</v>
      </c>
      <c r="S12" s="1">
        <v>0.30138888888888887</v>
      </c>
      <c r="T12" s="1">
        <v>0.34166666666666667</v>
      </c>
      <c r="U12" s="1">
        <v>0.36944444444444441</v>
      </c>
      <c r="V12" s="1">
        <v>0.40208333333333335</v>
      </c>
      <c r="W12" s="1">
        <v>0.44722222222222224</v>
      </c>
      <c r="X12" s="1">
        <v>0.48055555555555551</v>
      </c>
      <c r="Y12" s="1">
        <v>0.54652777777777772</v>
      </c>
      <c r="Z12" s="1">
        <v>0.54791666666666672</v>
      </c>
      <c r="AA12" s="1">
        <v>0.6381944444444444</v>
      </c>
      <c r="AB12" s="1">
        <v>0.71458333333333335</v>
      </c>
      <c r="AC12" s="1">
        <v>0.79652777777777772</v>
      </c>
      <c r="AD12" s="1">
        <v>0.88124999999999998</v>
      </c>
    </row>
    <row r="13" spans="1:30">
      <c r="B13" s="8" t="s">
        <v>199</v>
      </c>
      <c r="C13" s="13">
        <v>0.21249999999999999</v>
      </c>
      <c r="D13" s="13">
        <v>0.24236111111111111</v>
      </c>
      <c r="E13" s="13">
        <v>0.27847222222222218</v>
      </c>
      <c r="F13" s="13">
        <v>0.30486111111111108</v>
      </c>
      <c r="G13" s="13">
        <v>0.34652777777777771</v>
      </c>
      <c r="H13" s="13">
        <v>0.41041666666666665</v>
      </c>
      <c r="I13" s="13">
        <v>0.44861111111111113</v>
      </c>
      <c r="J13" s="13">
        <v>0.54791666666666661</v>
      </c>
      <c r="K13" s="13">
        <f t="shared" si="0"/>
        <v>0.59513888888888888</v>
      </c>
      <c r="L13" s="13"/>
      <c r="M13" s="13">
        <v>0.63958333333333328</v>
      </c>
      <c r="N13" s="13">
        <v>0.71597222222222223</v>
      </c>
      <c r="O13" s="13">
        <v>0.79999999999999993</v>
      </c>
      <c r="P13" s="13">
        <v>0.88263888888888886</v>
      </c>
      <c r="Q13" s="3">
        <v>0.21180555555555555</v>
      </c>
      <c r="R13" s="29">
        <v>0.21249999999999999</v>
      </c>
      <c r="S13" s="2">
        <v>0.30277777777777776</v>
      </c>
      <c r="T13" s="29">
        <v>0.34305555555555556</v>
      </c>
      <c r="U13" s="3">
        <v>0.37083333333333329</v>
      </c>
      <c r="V13" s="29">
        <v>0.40277777777777773</v>
      </c>
      <c r="W13" s="2">
        <v>0.44861111111111113</v>
      </c>
      <c r="X13" s="29">
        <v>0.4819444444444444</v>
      </c>
      <c r="Y13" s="3">
        <v>0.54791666666666661</v>
      </c>
      <c r="Z13" s="29">
        <v>0.54861111111111105</v>
      </c>
      <c r="AA13" s="2">
        <v>0.63958333333333328</v>
      </c>
      <c r="AB13" s="2">
        <v>0.71597222222222223</v>
      </c>
      <c r="AC13" s="2">
        <v>0.79791666666666661</v>
      </c>
      <c r="AD13" s="2">
        <v>0.88263888888888886</v>
      </c>
    </row>
    <row r="14" spans="1:30">
      <c r="B14" s="7" t="s">
        <v>198</v>
      </c>
      <c r="C14" s="1">
        <v>0.21388888888888888</v>
      </c>
      <c r="D14" s="1">
        <v>0.24374999999999999</v>
      </c>
      <c r="E14" s="1">
        <v>0.27986111111111106</v>
      </c>
      <c r="F14" s="1">
        <v>0.30624999999999997</v>
      </c>
      <c r="G14" s="1">
        <v>0.3479166666666666</v>
      </c>
      <c r="H14" s="1">
        <v>0.41111111111111115</v>
      </c>
      <c r="I14" s="1">
        <v>0.45</v>
      </c>
      <c r="J14" s="1">
        <v>0.54930555555555549</v>
      </c>
      <c r="K14" s="1">
        <f t="shared" si="0"/>
        <v>0.59652777777777777</v>
      </c>
      <c r="L14" s="1"/>
      <c r="M14" s="1">
        <v>0.64097222222222217</v>
      </c>
      <c r="N14" s="1">
        <v>0.71736111111111112</v>
      </c>
      <c r="O14" s="1">
        <v>0.80069444444444438</v>
      </c>
      <c r="P14" s="1">
        <v>0.88402777777777775</v>
      </c>
      <c r="Q14" s="1">
        <v>0.21319444444444444</v>
      </c>
      <c r="R14" s="1">
        <v>0.21388888888888888</v>
      </c>
      <c r="S14" s="1">
        <v>0.30416666666666664</v>
      </c>
      <c r="T14" s="1">
        <v>0.34444444444444444</v>
      </c>
      <c r="U14" s="1">
        <v>0.37222222222222218</v>
      </c>
      <c r="V14" s="1">
        <v>0.40416666666666662</v>
      </c>
      <c r="W14" s="1">
        <v>0.45</v>
      </c>
      <c r="X14" s="1">
        <v>0.48333333333333328</v>
      </c>
      <c r="Y14" s="1">
        <v>0.54930555555555549</v>
      </c>
      <c r="Z14" s="1">
        <v>0.54999999999999993</v>
      </c>
      <c r="AA14" s="1">
        <v>0.64097222222222217</v>
      </c>
      <c r="AB14" s="1">
        <v>0.71736111111111112</v>
      </c>
      <c r="AC14" s="1">
        <v>0.79930555555555549</v>
      </c>
      <c r="AD14" s="1">
        <v>0.88402777777777775</v>
      </c>
    </row>
    <row r="15" spans="1:30">
      <c r="B15" s="8" t="s">
        <v>197</v>
      </c>
      <c r="C15" s="13">
        <v>0.21527777777777776</v>
      </c>
      <c r="D15" s="13">
        <v>0.24513888888888888</v>
      </c>
      <c r="E15" s="13">
        <v>0.28124999999999994</v>
      </c>
      <c r="F15" s="13">
        <v>0.30763888888888885</v>
      </c>
      <c r="G15" s="13">
        <v>0.34930555555555548</v>
      </c>
      <c r="H15" s="13">
        <v>0.41250000000000003</v>
      </c>
      <c r="I15" s="13">
        <v>0.4513888888888889</v>
      </c>
      <c r="J15" s="13">
        <v>0.55069444444444438</v>
      </c>
      <c r="K15" s="13">
        <f t="shared" si="0"/>
        <v>0.59791666666666665</v>
      </c>
      <c r="L15" s="13"/>
      <c r="M15" s="13">
        <v>0.64236111111111105</v>
      </c>
      <c r="N15" s="13">
        <v>0.71875</v>
      </c>
      <c r="O15" s="13">
        <v>0.80208333333333337</v>
      </c>
      <c r="P15" s="13">
        <v>0.88541666666666663</v>
      </c>
      <c r="Q15" s="3">
        <v>0.21527777777777779</v>
      </c>
      <c r="R15" s="29">
        <v>0.21527777777777776</v>
      </c>
      <c r="S15" s="2">
        <v>0.30555555555555552</v>
      </c>
      <c r="T15" s="29">
        <v>0.34583333333333333</v>
      </c>
      <c r="U15" s="3">
        <v>0.37361111111111106</v>
      </c>
      <c r="V15" s="29">
        <v>0.40625</v>
      </c>
      <c r="W15" s="2">
        <v>0.4513888888888889</v>
      </c>
      <c r="X15" s="29">
        <v>0.48472222222222217</v>
      </c>
      <c r="Y15" s="3">
        <v>0.55069444444444438</v>
      </c>
      <c r="Z15" s="29">
        <v>0.55208333333333337</v>
      </c>
      <c r="AA15" s="2">
        <v>0.64236111111111105</v>
      </c>
      <c r="AB15" s="2">
        <v>0.71875</v>
      </c>
      <c r="AC15" s="2">
        <v>0.80069444444444438</v>
      </c>
      <c r="AD15" s="2">
        <v>0.88541666666666663</v>
      </c>
    </row>
    <row r="16" spans="1:30">
      <c r="B16" s="7" t="s">
        <v>196</v>
      </c>
      <c r="C16" s="1" t="s">
        <v>18</v>
      </c>
      <c r="D16" s="1" t="s">
        <v>18</v>
      </c>
      <c r="E16" s="1" t="s">
        <v>18</v>
      </c>
      <c r="F16" s="1" t="s">
        <v>18</v>
      </c>
      <c r="G16" s="1" t="s">
        <v>18</v>
      </c>
      <c r="H16" s="1" t="s">
        <v>18</v>
      </c>
      <c r="I16" s="1" t="s">
        <v>18</v>
      </c>
      <c r="J16" s="1" t="s">
        <v>18</v>
      </c>
      <c r="K16" s="1" t="str">
        <f t="shared" si="0"/>
        <v>S</v>
      </c>
      <c r="L16" s="1">
        <v>0.59375</v>
      </c>
      <c r="M16" s="1" t="s">
        <v>18</v>
      </c>
      <c r="N16" s="1" t="s">
        <v>18</v>
      </c>
      <c r="O16" s="1" t="s">
        <v>18</v>
      </c>
      <c r="P16" s="1" t="s">
        <v>18</v>
      </c>
      <c r="Q16" s="1" t="s">
        <v>18</v>
      </c>
      <c r="R16" s="1" t="s">
        <v>18</v>
      </c>
      <c r="S16" s="1" t="s">
        <v>18</v>
      </c>
      <c r="T16" s="1" t="s">
        <v>18</v>
      </c>
      <c r="U16" s="1" t="s">
        <v>18</v>
      </c>
      <c r="V16" s="1" t="s">
        <v>18</v>
      </c>
      <c r="W16" s="1" t="s">
        <v>18</v>
      </c>
      <c r="X16" s="1" t="s">
        <v>18</v>
      </c>
      <c r="Y16" s="1" t="s">
        <v>18</v>
      </c>
      <c r="Z16" s="1" t="s">
        <v>18</v>
      </c>
      <c r="AA16" s="1" t="s">
        <v>18</v>
      </c>
      <c r="AB16" s="1" t="s">
        <v>18</v>
      </c>
      <c r="AC16" s="1" t="s">
        <v>18</v>
      </c>
      <c r="AD16" s="1" t="s">
        <v>18</v>
      </c>
    </row>
    <row r="17" spans="2:30">
      <c r="B17" s="8" t="s">
        <v>107</v>
      </c>
      <c r="C17" s="13" t="s">
        <v>18</v>
      </c>
      <c r="D17" s="13" t="s">
        <v>18</v>
      </c>
      <c r="E17" s="13" t="s">
        <v>18</v>
      </c>
      <c r="F17" s="13">
        <v>0.30833333333333329</v>
      </c>
      <c r="G17" s="13" t="s">
        <v>18</v>
      </c>
      <c r="H17" s="13" t="s">
        <v>18</v>
      </c>
      <c r="I17" s="13" t="s">
        <v>18</v>
      </c>
      <c r="J17" s="13" t="s">
        <v>18</v>
      </c>
      <c r="K17" s="13" t="str">
        <f t="shared" si="0"/>
        <v>S</v>
      </c>
      <c r="L17" s="13">
        <v>0.59444444444444444</v>
      </c>
      <c r="M17" s="13" t="s">
        <v>18</v>
      </c>
      <c r="N17" s="13" t="s">
        <v>18</v>
      </c>
      <c r="O17" s="13" t="s">
        <v>18</v>
      </c>
      <c r="P17" s="13" t="s">
        <v>18</v>
      </c>
      <c r="Q17" s="3" t="s">
        <v>18</v>
      </c>
      <c r="R17" s="29" t="s">
        <v>18</v>
      </c>
      <c r="S17" s="2" t="s">
        <v>18</v>
      </c>
      <c r="T17" s="29">
        <v>0.34652777777777777</v>
      </c>
      <c r="U17" s="3" t="s">
        <v>18</v>
      </c>
      <c r="V17" s="29" t="s">
        <v>18</v>
      </c>
      <c r="W17" s="2" t="s">
        <v>18</v>
      </c>
      <c r="X17" s="29" t="s">
        <v>18</v>
      </c>
      <c r="Y17" s="3" t="s">
        <v>18</v>
      </c>
      <c r="Z17" s="29" t="s">
        <v>18</v>
      </c>
      <c r="AA17" s="2" t="s">
        <v>18</v>
      </c>
      <c r="AB17" s="2" t="s">
        <v>18</v>
      </c>
      <c r="AC17" s="2" t="s">
        <v>18</v>
      </c>
      <c r="AD17" s="2" t="s">
        <v>18</v>
      </c>
    </row>
    <row r="18" spans="2:30">
      <c r="B18" s="7" t="s">
        <v>213</v>
      </c>
      <c r="C18" s="1" t="s">
        <v>18</v>
      </c>
      <c r="D18" s="1" t="s">
        <v>18</v>
      </c>
      <c r="E18" s="1" t="s">
        <v>18</v>
      </c>
      <c r="F18" s="1">
        <v>0.30902777777777773</v>
      </c>
      <c r="G18" s="1" t="s">
        <v>18</v>
      </c>
      <c r="H18" s="1" t="s">
        <v>18</v>
      </c>
      <c r="I18" s="1" t="s">
        <v>18</v>
      </c>
      <c r="J18" s="1" t="s">
        <v>18</v>
      </c>
      <c r="K18" s="1" t="str">
        <f t="shared" si="0"/>
        <v>S</v>
      </c>
      <c r="L18" s="1">
        <v>0.59513888888888888</v>
      </c>
      <c r="M18" s="1" t="s">
        <v>18</v>
      </c>
      <c r="N18" s="1" t="s">
        <v>18</v>
      </c>
      <c r="O18" s="1" t="s">
        <v>18</v>
      </c>
      <c r="P18" s="1" t="s">
        <v>18</v>
      </c>
      <c r="Q18" s="1" t="s">
        <v>18</v>
      </c>
      <c r="R18" s="1" t="s">
        <v>18</v>
      </c>
      <c r="S18" s="1" t="s">
        <v>18</v>
      </c>
      <c r="T18" s="1">
        <v>0.34722222222222221</v>
      </c>
      <c r="U18" s="1" t="s">
        <v>18</v>
      </c>
      <c r="V18" s="1" t="s">
        <v>18</v>
      </c>
      <c r="W18" s="1" t="s">
        <v>18</v>
      </c>
      <c r="X18" s="1" t="s">
        <v>18</v>
      </c>
      <c r="Y18" s="1" t="s">
        <v>18</v>
      </c>
      <c r="Z18" s="1" t="s">
        <v>18</v>
      </c>
      <c r="AA18" s="1" t="s">
        <v>18</v>
      </c>
      <c r="AB18" s="1" t="s">
        <v>18</v>
      </c>
      <c r="AC18" s="1" t="s">
        <v>18</v>
      </c>
      <c r="AD18" s="1" t="s">
        <v>18</v>
      </c>
    </row>
    <row r="19" spans="2:30">
      <c r="B19" s="8" t="s">
        <v>214</v>
      </c>
      <c r="C19" s="13" t="s">
        <v>18</v>
      </c>
      <c r="D19" s="13" t="s">
        <v>18</v>
      </c>
      <c r="E19" s="13" t="s">
        <v>18</v>
      </c>
      <c r="F19" s="13">
        <v>0.30972222222222218</v>
      </c>
      <c r="G19" s="13" t="s">
        <v>18</v>
      </c>
      <c r="H19" s="13" t="s">
        <v>18</v>
      </c>
      <c r="I19" s="13" t="s">
        <v>18</v>
      </c>
      <c r="J19" s="13" t="s">
        <v>18</v>
      </c>
      <c r="K19" s="13" t="str">
        <f t="shared" si="0"/>
        <v>S</v>
      </c>
      <c r="L19" s="13">
        <v>0.59583333333333344</v>
      </c>
      <c r="M19" s="13" t="s">
        <v>18</v>
      </c>
      <c r="N19" s="13" t="s">
        <v>18</v>
      </c>
      <c r="O19" s="13" t="s">
        <v>18</v>
      </c>
      <c r="P19" s="13" t="s">
        <v>18</v>
      </c>
      <c r="Q19" s="3" t="s">
        <v>18</v>
      </c>
      <c r="R19" s="29" t="s">
        <v>18</v>
      </c>
      <c r="S19" s="2" t="s">
        <v>18</v>
      </c>
      <c r="T19" s="29">
        <v>0.34791666666666665</v>
      </c>
      <c r="U19" s="3" t="s">
        <v>18</v>
      </c>
      <c r="V19" s="29" t="s">
        <v>18</v>
      </c>
      <c r="W19" s="2" t="s">
        <v>18</v>
      </c>
      <c r="X19" s="29" t="s">
        <v>18</v>
      </c>
      <c r="Y19" s="3" t="s">
        <v>18</v>
      </c>
      <c r="Z19" s="29" t="s">
        <v>18</v>
      </c>
      <c r="AA19" s="2" t="s">
        <v>18</v>
      </c>
      <c r="AB19" s="2" t="s">
        <v>18</v>
      </c>
      <c r="AC19" s="2" t="s">
        <v>18</v>
      </c>
      <c r="AD19" s="2" t="s">
        <v>18</v>
      </c>
    </row>
    <row r="20" spans="2:30">
      <c r="B20" s="7" t="s">
        <v>215</v>
      </c>
      <c r="C20" s="1" t="s">
        <v>18</v>
      </c>
      <c r="D20" s="1" t="s">
        <v>18</v>
      </c>
      <c r="E20" s="1" t="s">
        <v>18</v>
      </c>
      <c r="F20" s="1">
        <v>0.31041666666666662</v>
      </c>
      <c r="G20" s="1" t="s">
        <v>18</v>
      </c>
      <c r="H20" s="1" t="s">
        <v>18</v>
      </c>
      <c r="I20" s="1" t="s">
        <v>18</v>
      </c>
      <c r="J20" s="1" t="s">
        <v>18</v>
      </c>
      <c r="K20" s="118" t="str">
        <f t="shared" si="0"/>
        <v>S</v>
      </c>
      <c r="L20" s="1">
        <v>0.59652777777777777</v>
      </c>
      <c r="M20" s="1" t="s">
        <v>18</v>
      </c>
      <c r="N20" s="1" t="s">
        <v>18</v>
      </c>
      <c r="O20" s="1" t="s">
        <v>18</v>
      </c>
      <c r="P20" s="1" t="s">
        <v>18</v>
      </c>
      <c r="Q20" s="1" t="s">
        <v>18</v>
      </c>
      <c r="R20" s="1" t="s">
        <v>18</v>
      </c>
      <c r="S20" s="1" t="s">
        <v>18</v>
      </c>
      <c r="T20" s="1">
        <v>0.34861111111111109</v>
      </c>
      <c r="U20" s="1" t="s">
        <v>18</v>
      </c>
      <c r="V20" s="1" t="s">
        <v>18</v>
      </c>
      <c r="W20" s="1" t="s">
        <v>18</v>
      </c>
      <c r="X20" s="1" t="s">
        <v>18</v>
      </c>
      <c r="Y20" s="1" t="s">
        <v>18</v>
      </c>
      <c r="Z20" s="1" t="s">
        <v>18</v>
      </c>
      <c r="AA20" s="1" t="s">
        <v>18</v>
      </c>
      <c r="AB20" s="1" t="s">
        <v>18</v>
      </c>
      <c r="AC20" s="1" t="s">
        <v>18</v>
      </c>
      <c r="AD20" s="1" t="s">
        <v>18</v>
      </c>
    </row>
    <row r="21" spans="2:30">
      <c r="B21" s="8" t="s">
        <v>105</v>
      </c>
      <c r="C21" s="13">
        <v>0.21666666666666665</v>
      </c>
      <c r="D21" s="13">
        <v>0.24652777777777776</v>
      </c>
      <c r="E21" s="13">
        <v>0.28263888888888883</v>
      </c>
      <c r="F21" s="13" t="s">
        <v>18</v>
      </c>
      <c r="G21" s="13">
        <v>0.35069444444444436</v>
      </c>
      <c r="H21" s="13">
        <v>0.41388888888888892</v>
      </c>
      <c r="I21" s="13">
        <v>0.45277777777777778</v>
      </c>
      <c r="J21" s="13">
        <v>0.55208333333333326</v>
      </c>
      <c r="K21" s="13">
        <f t="shared" si="0"/>
        <v>0.59930555555555554</v>
      </c>
      <c r="L21" s="13" t="s">
        <v>18</v>
      </c>
      <c r="M21" s="13">
        <v>0.64374999999999993</v>
      </c>
      <c r="N21" s="13">
        <v>0.72013888888888888</v>
      </c>
      <c r="O21" s="13">
        <v>0.8027777777777777</v>
      </c>
      <c r="P21" s="13">
        <v>0.88680555555555551</v>
      </c>
      <c r="Q21" s="3">
        <v>0.21666666666666667</v>
      </c>
      <c r="R21" s="29">
        <v>0.21666666666666665</v>
      </c>
      <c r="S21" s="2">
        <v>0.30694444444444441</v>
      </c>
      <c r="T21" s="29" t="s">
        <v>18</v>
      </c>
      <c r="U21" s="3">
        <v>0.37499999999999994</v>
      </c>
      <c r="V21" s="29">
        <v>0.40763888888888888</v>
      </c>
      <c r="W21" s="2">
        <v>0.45277777777777778</v>
      </c>
      <c r="X21" s="29">
        <v>0.48611111111111105</v>
      </c>
      <c r="Y21" s="3">
        <v>0.55208333333333326</v>
      </c>
      <c r="Z21" s="29">
        <v>0.55347222222222225</v>
      </c>
      <c r="AA21" s="2">
        <v>0.64374999999999993</v>
      </c>
      <c r="AB21" s="2">
        <v>0.72013888888888888</v>
      </c>
      <c r="AC21" s="2">
        <v>0.80208333333333326</v>
      </c>
      <c r="AD21" s="2">
        <v>0.88680555555555551</v>
      </c>
    </row>
    <row r="22" spans="2:30">
      <c r="B22" s="7" t="s">
        <v>126</v>
      </c>
      <c r="C22" s="1">
        <v>0.21805555555555553</v>
      </c>
      <c r="D22" s="1">
        <v>0.24791666666666665</v>
      </c>
      <c r="E22" s="1">
        <v>0.28402777777777771</v>
      </c>
      <c r="F22" s="1">
        <v>0.3118055555555555</v>
      </c>
      <c r="G22" s="1">
        <v>0.35208333333333325</v>
      </c>
      <c r="H22" s="1">
        <v>0.4152777777777778</v>
      </c>
      <c r="I22" s="1">
        <v>0.45416666666666666</v>
      </c>
      <c r="J22" s="1">
        <v>0.55347222222222214</v>
      </c>
      <c r="K22" s="1">
        <f t="shared" si="0"/>
        <v>0.60069444444444442</v>
      </c>
      <c r="L22" s="1">
        <v>0.59791666666666665</v>
      </c>
      <c r="M22" s="1">
        <v>0.64513888888888882</v>
      </c>
      <c r="N22" s="1">
        <v>0.72152777777777777</v>
      </c>
      <c r="O22" s="1">
        <v>0.8041666666666667</v>
      </c>
      <c r="P22" s="1">
        <v>0.8881944444444444</v>
      </c>
      <c r="Q22" s="1">
        <v>0.21805555555555556</v>
      </c>
      <c r="R22" s="1">
        <v>0.21805555555555553</v>
      </c>
      <c r="S22" s="1">
        <v>0.30833333333333329</v>
      </c>
      <c r="T22" s="1">
        <v>0.35</v>
      </c>
      <c r="U22" s="1">
        <v>0.37638888888888883</v>
      </c>
      <c r="V22" s="1">
        <v>0.40902777777777777</v>
      </c>
      <c r="W22" s="1">
        <v>0.45416666666666666</v>
      </c>
      <c r="X22" s="1">
        <v>0.48749999999999993</v>
      </c>
      <c r="Y22" s="1">
        <v>0.55347222222222214</v>
      </c>
      <c r="Z22" s="1">
        <v>0.55486111111111114</v>
      </c>
      <c r="AA22" s="1">
        <v>0.64513888888888882</v>
      </c>
      <c r="AB22" s="1">
        <v>0.72152777777777777</v>
      </c>
      <c r="AC22" s="1">
        <v>0.80347222222222214</v>
      </c>
      <c r="AD22" s="1">
        <v>0.8881944444444444</v>
      </c>
    </row>
    <row r="23" spans="2:30">
      <c r="B23" s="219" t="s">
        <v>389</v>
      </c>
      <c r="C23" s="148">
        <f t="shared" ref="C23:AD23" si="1">C22+1/1440</f>
        <v>0.21874999999999997</v>
      </c>
      <c r="D23" s="148">
        <f t="shared" si="1"/>
        <v>0.24861111111111109</v>
      </c>
      <c r="E23" s="148">
        <f t="shared" si="1"/>
        <v>0.28472222222222215</v>
      </c>
      <c r="F23" s="148">
        <f t="shared" si="1"/>
        <v>0.31249999999999994</v>
      </c>
      <c r="G23" s="148">
        <f t="shared" si="1"/>
        <v>0.35277777777777769</v>
      </c>
      <c r="H23" s="148" t="s">
        <v>263</v>
      </c>
      <c r="I23" s="148">
        <f t="shared" si="1"/>
        <v>0.4548611111111111</v>
      </c>
      <c r="J23" s="148">
        <f t="shared" si="1"/>
        <v>0.55416666666666659</v>
      </c>
      <c r="K23" s="148">
        <f t="shared" si="1"/>
        <v>0.60138888888888886</v>
      </c>
      <c r="L23" s="148">
        <f t="shared" si="1"/>
        <v>0.59861111111111109</v>
      </c>
      <c r="M23" s="148">
        <f t="shared" si="1"/>
        <v>0.64583333333333326</v>
      </c>
      <c r="N23" s="148">
        <f t="shared" si="1"/>
        <v>0.72222222222222221</v>
      </c>
      <c r="O23" s="148" t="s">
        <v>263</v>
      </c>
      <c r="P23" s="148">
        <f t="shared" si="1"/>
        <v>0.88888888888888884</v>
      </c>
      <c r="Q23" s="148" t="s">
        <v>263</v>
      </c>
      <c r="R23" s="148">
        <f t="shared" si="1"/>
        <v>0.21874999999999997</v>
      </c>
      <c r="S23" s="148">
        <f t="shared" si="1"/>
        <v>0.30902777777777773</v>
      </c>
      <c r="T23" s="148">
        <f t="shared" si="1"/>
        <v>0.35069444444444442</v>
      </c>
      <c r="U23" s="148">
        <f t="shared" si="1"/>
        <v>0.37708333333333327</v>
      </c>
      <c r="V23" s="148" t="s">
        <v>263</v>
      </c>
      <c r="W23" s="148">
        <f t="shared" si="1"/>
        <v>0.4548611111111111</v>
      </c>
      <c r="X23" s="148">
        <f t="shared" si="1"/>
        <v>0.48819444444444438</v>
      </c>
      <c r="Y23" s="148">
        <f t="shared" si="1"/>
        <v>0.55416666666666659</v>
      </c>
      <c r="Z23" s="148" t="s">
        <v>263</v>
      </c>
      <c r="AA23" s="148">
        <f t="shared" si="1"/>
        <v>0.64583333333333326</v>
      </c>
      <c r="AB23" s="148">
        <f t="shared" si="1"/>
        <v>0.72222222222222221</v>
      </c>
      <c r="AC23" s="148">
        <f t="shared" si="1"/>
        <v>0.80416666666666659</v>
      </c>
      <c r="AD23" s="148">
        <f t="shared" si="1"/>
        <v>0.88888888888888884</v>
      </c>
    </row>
    <row r="24" spans="2:30">
      <c r="B24" s="8" t="s">
        <v>385</v>
      </c>
      <c r="C24" s="13">
        <v>0.21944444444444441</v>
      </c>
      <c r="D24" s="13">
        <v>0.24930555555555553</v>
      </c>
      <c r="E24" s="13">
        <v>0.2854166666666666</v>
      </c>
      <c r="F24" s="13">
        <v>0.31319444444444439</v>
      </c>
      <c r="G24" s="13">
        <v>0.35347222222222213</v>
      </c>
      <c r="H24" s="13">
        <v>0.41666666666666669</v>
      </c>
      <c r="I24" s="13">
        <v>0.45555555555555555</v>
      </c>
      <c r="J24" s="13">
        <v>0.55486111111111103</v>
      </c>
      <c r="K24" s="13">
        <f t="shared" si="0"/>
        <v>0.6020833333333333</v>
      </c>
      <c r="L24" s="13">
        <v>0.59930555555555554</v>
      </c>
      <c r="M24" s="13">
        <v>0.6465277777777777</v>
      </c>
      <c r="N24" s="13">
        <v>0.72291666666666665</v>
      </c>
      <c r="O24" s="13">
        <v>0.80555555555555547</v>
      </c>
      <c r="P24" s="13">
        <v>0.88958333333333328</v>
      </c>
      <c r="Q24" s="3">
        <v>0.21875</v>
      </c>
      <c r="R24" s="29">
        <v>0.21944444444444441</v>
      </c>
      <c r="S24" s="2">
        <v>0.30972222222222218</v>
      </c>
      <c r="T24" s="29">
        <v>0.35138888888888886</v>
      </c>
      <c r="U24" s="3">
        <v>0.37777777777777771</v>
      </c>
      <c r="V24" s="29">
        <v>0.40972222222222227</v>
      </c>
      <c r="W24" s="2">
        <v>0.45555555555555555</v>
      </c>
      <c r="X24" s="29">
        <v>0.48888888888888882</v>
      </c>
      <c r="Y24" s="3">
        <v>0.55486111111111103</v>
      </c>
      <c r="Z24" s="29">
        <v>0.55555555555555558</v>
      </c>
      <c r="AA24" s="2">
        <v>0.6465277777777777</v>
      </c>
      <c r="AB24" s="2">
        <v>0.72291666666666665</v>
      </c>
      <c r="AC24" s="2">
        <v>0.80486111111111103</v>
      </c>
      <c r="AD24" s="2">
        <v>0.88958333333333328</v>
      </c>
    </row>
    <row r="25" spans="2:30">
      <c r="B25" s="7" t="s">
        <v>38</v>
      </c>
      <c r="C25" s="1">
        <v>0.2208333333333333</v>
      </c>
      <c r="D25" s="1">
        <v>0.25069444444444444</v>
      </c>
      <c r="E25" s="1">
        <v>0.28680555555555548</v>
      </c>
      <c r="F25" s="1">
        <v>0.31458333333333327</v>
      </c>
      <c r="G25" s="1">
        <v>0.35486111111111102</v>
      </c>
      <c r="H25" s="1">
        <v>0.41805555555555557</v>
      </c>
      <c r="I25" s="1">
        <v>0.45694444444444443</v>
      </c>
      <c r="J25" s="1">
        <v>0.55624999999999991</v>
      </c>
      <c r="K25" s="1">
        <f t="shared" si="0"/>
        <v>0.60347222222222219</v>
      </c>
      <c r="L25" s="1" t="s">
        <v>18</v>
      </c>
      <c r="M25" s="1">
        <v>0.64791666666666659</v>
      </c>
      <c r="N25" s="1">
        <v>0.72430555555555554</v>
      </c>
      <c r="O25" s="1">
        <v>0.80694444444444446</v>
      </c>
      <c r="P25" s="1">
        <v>0.89097222222222217</v>
      </c>
      <c r="Q25" s="1">
        <v>0.22013888888888888</v>
      </c>
      <c r="R25" s="1">
        <v>0.2208333333333333</v>
      </c>
      <c r="S25" s="1">
        <v>0.31111111111111106</v>
      </c>
      <c r="T25" s="1">
        <v>0.35277777777777775</v>
      </c>
      <c r="U25" s="1">
        <v>0.3791666666666666</v>
      </c>
      <c r="V25" s="1">
        <v>0.41111111111111115</v>
      </c>
      <c r="W25" s="1">
        <v>0.45694444444444443</v>
      </c>
      <c r="X25" s="1">
        <v>0.4902777777777777</v>
      </c>
      <c r="Y25" s="1">
        <v>0.55624999999999991</v>
      </c>
      <c r="Z25" s="1">
        <v>0.55694444444444446</v>
      </c>
      <c r="AA25" s="1">
        <v>0.64791666666666659</v>
      </c>
      <c r="AB25" s="1">
        <v>0.72430555555555554</v>
      </c>
      <c r="AC25" s="1">
        <v>0.80624999999999991</v>
      </c>
      <c r="AD25" s="1">
        <v>0.89097222222222217</v>
      </c>
    </row>
    <row r="26" spans="2:30">
      <c r="B26" s="5" t="s">
        <v>40</v>
      </c>
      <c r="C26" s="13">
        <v>0.2215277777777778</v>
      </c>
      <c r="D26" s="13">
        <v>0.25138888888888888</v>
      </c>
      <c r="E26" s="13">
        <v>0.28749999999999998</v>
      </c>
      <c r="F26" s="13">
        <v>0.31527777777777777</v>
      </c>
      <c r="G26" s="13">
        <v>0.35555555555555551</v>
      </c>
      <c r="H26" s="13">
        <v>0.41875000000000001</v>
      </c>
      <c r="I26" s="13">
        <v>0.45763888888888893</v>
      </c>
      <c r="J26" s="13">
        <v>0.55694444444444435</v>
      </c>
      <c r="K26" s="13">
        <f t="shared" si="0"/>
        <v>0.60416666666666652</v>
      </c>
      <c r="L26" s="13" t="s">
        <v>18</v>
      </c>
      <c r="M26" s="13">
        <v>0.64861111111111114</v>
      </c>
      <c r="N26" s="13">
        <v>0.72500000000000009</v>
      </c>
      <c r="O26" s="13">
        <v>0.80763888888888891</v>
      </c>
      <c r="P26" s="13">
        <v>0.89166666666666672</v>
      </c>
      <c r="Q26" s="3">
        <v>0.22083333333333333</v>
      </c>
      <c r="R26" s="29">
        <v>0.2215277777777778</v>
      </c>
      <c r="S26" s="2">
        <v>0.31180555555555556</v>
      </c>
      <c r="T26" s="29">
        <v>0.35347222222222224</v>
      </c>
      <c r="U26" s="3">
        <v>0.37986111111111109</v>
      </c>
      <c r="V26" s="29">
        <v>0.41250000000000003</v>
      </c>
      <c r="W26" s="2">
        <v>0.45763888888888893</v>
      </c>
      <c r="X26" s="29">
        <v>0.4909722222222222</v>
      </c>
      <c r="Y26" s="3">
        <v>0.55694444444444435</v>
      </c>
      <c r="Z26" s="29">
        <v>0.55763888888888891</v>
      </c>
      <c r="AA26" s="2">
        <v>0.64861111111111114</v>
      </c>
      <c r="AB26" s="2">
        <v>0.72500000000000009</v>
      </c>
      <c r="AC26" s="2">
        <v>0.80694444444444435</v>
      </c>
      <c r="AD26" s="2">
        <v>0.89166666666666672</v>
      </c>
    </row>
    <row r="27" spans="2:30">
      <c r="B27" s="30" t="s">
        <v>39</v>
      </c>
      <c r="C27" s="1">
        <v>0.22222222222222224</v>
      </c>
      <c r="D27" s="1">
        <v>0.25208333333333338</v>
      </c>
      <c r="E27" s="1"/>
      <c r="F27" s="1">
        <v>0.31597222222222221</v>
      </c>
      <c r="G27" s="1">
        <v>0.35624999999999996</v>
      </c>
      <c r="H27" s="1">
        <v>0.4201388888888889</v>
      </c>
      <c r="I27" s="1">
        <v>0.45833333333333337</v>
      </c>
      <c r="J27" s="1">
        <v>0.55763888888888891</v>
      </c>
      <c r="K27" s="1">
        <f t="shared" si="0"/>
        <v>0.60486111111111107</v>
      </c>
      <c r="L27" s="1">
        <v>0.60208333333333319</v>
      </c>
      <c r="M27" s="1">
        <v>0.64930555555555558</v>
      </c>
      <c r="N27" s="1">
        <v>0.72569444444444453</v>
      </c>
      <c r="O27" s="1">
        <v>0.80902777777777779</v>
      </c>
      <c r="P27" s="1">
        <v>0.89236111111111116</v>
      </c>
      <c r="Q27" s="1">
        <v>0.22222222222222221</v>
      </c>
      <c r="R27" s="1">
        <v>0.22222222222222224</v>
      </c>
      <c r="S27" s="1">
        <v>0.3125</v>
      </c>
      <c r="T27" s="1">
        <v>0.35416666666666669</v>
      </c>
      <c r="U27" s="1">
        <v>0.38055555555555554</v>
      </c>
      <c r="V27" s="1">
        <v>0.41319444444444442</v>
      </c>
      <c r="W27" s="1">
        <v>0.45833333333333337</v>
      </c>
      <c r="X27" s="1">
        <v>0.49166666666666664</v>
      </c>
      <c r="Y27" s="1">
        <v>0.55763888888888891</v>
      </c>
      <c r="Z27" s="1">
        <v>0.55902777777777779</v>
      </c>
      <c r="AA27" s="1">
        <v>0.64930555555555558</v>
      </c>
      <c r="AB27" s="1">
        <v>0.72569444444444453</v>
      </c>
      <c r="AC27" s="1">
        <v>0.80763888888888891</v>
      </c>
      <c r="AD27" s="1">
        <v>0.89236111111111116</v>
      </c>
    </row>
    <row r="29" spans="2:30">
      <c r="C29" s="43" t="s">
        <v>65</v>
      </c>
      <c r="E29" s="63"/>
    </row>
    <row r="30" spans="2:30">
      <c r="C30" s="47" t="s">
        <v>67</v>
      </c>
      <c r="D30" s="46" t="s">
        <v>68</v>
      </c>
    </row>
    <row r="31" spans="2:30">
      <c r="C31" s="53" t="s">
        <v>70</v>
      </c>
      <c r="D31" s="46" t="s">
        <v>71</v>
      </c>
      <c r="M31" s="49"/>
    </row>
    <row r="35" spans="2:8">
      <c r="B35" s="316" t="s">
        <v>208</v>
      </c>
      <c r="C35" s="64" t="s">
        <v>216</v>
      </c>
      <c r="D35" s="64"/>
      <c r="E35" s="64"/>
      <c r="F35" s="64"/>
      <c r="G35" s="64"/>
      <c r="H35" s="64"/>
    </row>
    <row r="36" spans="2:8">
      <c r="B36" s="316"/>
      <c r="C36" s="73" t="s">
        <v>217</v>
      </c>
      <c r="D36" s="73"/>
      <c r="E36" s="73"/>
      <c r="F36" s="73"/>
      <c r="G36" s="73"/>
      <c r="H36" s="73"/>
    </row>
  </sheetData>
  <mergeCells count="1">
    <mergeCell ref="B35:B3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579DC-013D-449D-8E23-049F064BD07A}">
  <sheetPr codeName="Munka16">
    <tabColor rgb="FFFFFF00"/>
  </sheetPr>
  <dimension ref="A1:BQ45"/>
  <sheetViews>
    <sheetView topLeftCell="A2" zoomScale="85" zoomScaleNormal="85" workbookViewId="0">
      <selection activeCell="B10" sqref="B10"/>
    </sheetView>
  </sheetViews>
  <sheetFormatPr defaultRowHeight="15"/>
  <cols>
    <col min="1" max="1" width="18.28515625" bestFit="1" customWidth="1"/>
    <col min="2" max="2" width="38.85546875" bestFit="1" customWidth="1"/>
    <col min="3" max="64" width="6.7109375" customWidth="1"/>
  </cols>
  <sheetData>
    <row r="1" spans="1:64" ht="24">
      <c r="A1" s="12" t="s">
        <v>218</v>
      </c>
      <c r="B1" s="11" t="s">
        <v>219</v>
      </c>
      <c r="C1" s="10"/>
      <c r="D1" s="10"/>
      <c r="E1" s="10"/>
      <c r="F1" s="10"/>
      <c r="G1" s="10"/>
      <c r="H1" s="10"/>
      <c r="I1" s="10"/>
      <c r="J1" s="10"/>
      <c r="K1" s="10"/>
    </row>
    <row r="2" spans="1:64" ht="20.100000000000001" customHeight="1">
      <c r="B2" s="9" t="s">
        <v>2</v>
      </c>
      <c r="C2" s="69" t="s">
        <v>3</v>
      </c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 t="s">
        <v>220</v>
      </c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 t="s">
        <v>221</v>
      </c>
      <c r="BF2" s="69"/>
      <c r="BG2" s="69"/>
      <c r="BH2" s="69"/>
      <c r="BI2" s="69"/>
      <c r="BJ2" s="69"/>
      <c r="BK2" s="69"/>
      <c r="BL2" s="69"/>
    </row>
    <row r="3" spans="1:64">
      <c r="B3" s="54"/>
      <c r="C3" s="76">
        <v>19</v>
      </c>
      <c r="D3" s="76">
        <v>19</v>
      </c>
      <c r="E3" s="76">
        <v>19</v>
      </c>
      <c r="F3" s="76">
        <v>19</v>
      </c>
      <c r="G3" s="76">
        <v>19</v>
      </c>
      <c r="H3" s="76">
        <v>19</v>
      </c>
      <c r="I3" s="76">
        <v>9</v>
      </c>
      <c r="J3" s="76">
        <v>19</v>
      </c>
      <c r="K3" s="76">
        <v>19</v>
      </c>
      <c r="L3" s="76" t="s">
        <v>222</v>
      </c>
      <c r="M3" s="76" t="s">
        <v>222</v>
      </c>
      <c r="N3" s="76">
        <v>19</v>
      </c>
      <c r="O3" s="76" t="s">
        <v>222</v>
      </c>
      <c r="P3" s="76" t="s">
        <v>222</v>
      </c>
      <c r="Q3" s="76">
        <v>19</v>
      </c>
      <c r="R3" s="76" t="s">
        <v>222</v>
      </c>
      <c r="S3" s="76" t="s">
        <v>222</v>
      </c>
      <c r="T3" s="76">
        <v>19</v>
      </c>
      <c r="U3" s="76" t="s">
        <v>222</v>
      </c>
      <c r="V3" s="76" t="s">
        <v>222</v>
      </c>
      <c r="W3" s="76">
        <v>19</v>
      </c>
      <c r="X3" s="76" t="s">
        <v>222</v>
      </c>
      <c r="Y3" s="76" t="s">
        <v>222</v>
      </c>
      <c r="Z3" s="76">
        <v>19</v>
      </c>
      <c r="AA3" s="76">
        <v>19</v>
      </c>
      <c r="AB3" s="76">
        <v>19</v>
      </c>
      <c r="AC3" s="76">
        <v>19</v>
      </c>
      <c r="AD3" s="76">
        <v>19</v>
      </c>
      <c r="AE3" s="76">
        <v>19</v>
      </c>
      <c r="AF3" s="76">
        <v>19</v>
      </c>
      <c r="AG3" s="76">
        <v>19</v>
      </c>
      <c r="AH3" s="76">
        <v>19</v>
      </c>
      <c r="AI3" s="76">
        <v>19</v>
      </c>
      <c r="AJ3" s="76">
        <v>19</v>
      </c>
      <c r="AK3" s="76">
        <v>19</v>
      </c>
      <c r="AL3" s="76">
        <v>9</v>
      </c>
      <c r="AM3" s="76">
        <v>19</v>
      </c>
      <c r="AN3" s="76">
        <v>19</v>
      </c>
      <c r="AO3" s="76" t="s">
        <v>222</v>
      </c>
      <c r="AP3" s="76">
        <v>19</v>
      </c>
      <c r="AQ3" s="76" t="s">
        <v>222</v>
      </c>
      <c r="AR3" s="76" t="s">
        <v>222</v>
      </c>
      <c r="AS3" s="76">
        <v>19</v>
      </c>
      <c r="AT3" s="76" t="s">
        <v>222</v>
      </c>
      <c r="AU3" s="76" t="s">
        <v>222</v>
      </c>
      <c r="AV3" s="76">
        <v>19</v>
      </c>
      <c r="AW3" s="76" t="s">
        <v>222</v>
      </c>
      <c r="AX3" s="76">
        <v>19</v>
      </c>
      <c r="AY3" s="76">
        <v>19</v>
      </c>
      <c r="AZ3" s="76">
        <v>19</v>
      </c>
      <c r="BA3" s="277">
        <v>19</v>
      </c>
      <c r="BB3" s="277">
        <v>19</v>
      </c>
      <c r="BC3" s="277">
        <v>19</v>
      </c>
      <c r="BD3" s="76">
        <v>9</v>
      </c>
      <c r="BE3" s="277">
        <v>19</v>
      </c>
      <c r="BF3" s="277">
        <v>19</v>
      </c>
      <c r="BG3" s="277">
        <v>19</v>
      </c>
      <c r="BH3" s="277">
        <v>19</v>
      </c>
      <c r="BI3" s="277">
        <v>19</v>
      </c>
      <c r="BJ3" s="277">
        <v>19</v>
      </c>
      <c r="BK3" s="277">
        <v>19</v>
      </c>
      <c r="BL3" s="277">
        <v>19</v>
      </c>
    </row>
    <row r="4" spans="1:64">
      <c r="B4" s="26"/>
      <c r="C4" s="32"/>
      <c r="D4" s="32"/>
      <c r="E4" s="32"/>
      <c r="F4" s="32"/>
      <c r="G4" s="32"/>
      <c r="H4" s="32"/>
      <c r="I4" s="32" t="s">
        <v>142</v>
      </c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63"/>
      <c r="AN4" s="63"/>
      <c r="AO4" s="63"/>
      <c r="AP4" s="143"/>
      <c r="AQ4" s="63"/>
      <c r="AR4" s="63"/>
      <c r="AS4" s="143"/>
      <c r="AT4" s="63"/>
      <c r="AU4" s="63"/>
      <c r="AV4" s="143"/>
      <c r="AW4" s="63"/>
      <c r="AX4" s="143"/>
      <c r="AY4" s="143"/>
      <c r="AZ4" s="143"/>
      <c r="BA4" s="76">
        <v>9</v>
      </c>
      <c r="BB4" s="76">
        <v>9</v>
      </c>
      <c r="BC4" s="76">
        <v>9</v>
      </c>
      <c r="BD4" s="63"/>
      <c r="BE4" s="76">
        <v>9</v>
      </c>
      <c r="BF4" s="76">
        <v>9</v>
      </c>
      <c r="BG4" s="76">
        <v>9</v>
      </c>
      <c r="BH4" s="76">
        <v>9</v>
      </c>
      <c r="BI4" s="76">
        <v>9</v>
      </c>
      <c r="BJ4" s="76">
        <v>9</v>
      </c>
      <c r="BK4" s="76">
        <v>9</v>
      </c>
      <c r="BL4" s="76">
        <v>9</v>
      </c>
    </row>
    <row r="5" spans="1:64">
      <c r="A5" s="113"/>
      <c r="B5" s="5" t="s">
        <v>223</v>
      </c>
      <c r="C5" s="13"/>
      <c r="D5" s="13">
        <v>0.21875</v>
      </c>
      <c r="E5" s="13">
        <v>0.23958333333333334</v>
      </c>
      <c r="F5" s="13">
        <v>0.26041666666666669</v>
      </c>
      <c r="G5" s="13">
        <v>0.28125</v>
      </c>
      <c r="H5" s="13">
        <v>0.2951388888888889</v>
      </c>
      <c r="I5" s="28"/>
      <c r="J5" s="13">
        <v>0.30902777777777779</v>
      </c>
      <c r="K5" s="13">
        <v>0.32291666666666669</v>
      </c>
      <c r="L5" s="13">
        <v>0.34375</v>
      </c>
      <c r="M5" s="13"/>
      <c r="N5" s="13">
        <v>0.36458333333333298</v>
      </c>
      <c r="O5" s="13">
        <v>0.38541666666666669</v>
      </c>
      <c r="P5" s="13"/>
      <c r="Q5" s="13">
        <v>0.40625</v>
      </c>
      <c r="R5" s="13">
        <v>0.42708333333333331</v>
      </c>
      <c r="S5" s="13"/>
      <c r="T5" s="13">
        <v>0.44791666666666669</v>
      </c>
      <c r="U5" s="13">
        <v>0.46875</v>
      </c>
      <c r="V5" s="13"/>
      <c r="W5" s="13">
        <v>0.48958333333333331</v>
      </c>
      <c r="X5" s="13">
        <v>0.51041666666666663</v>
      </c>
      <c r="Y5" s="13"/>
      <c r="Z5" s="13">
        <v>0.53125</v>
      </c>
      <c r="AA5" s="13">
        <v>0.55208333333333337</v>
      </c>
      <c r="AB5" s="13">
        <v>0.58333333333333337</v>
      </c>
      <c r="AC5" s="13">
        <v>0.60416666666666663</v>
      </c>
      <c r="AD5" s="13">
        <v>0.62708333333333333</v>
      </c>
      <c r="AE5" s="13">
        <v>0.6479166666666667</v>
      </c>
      <c r="AF5" s="13">
        <v>0.66875000000000007</v>
      </c>
      <c r="AG5" s="13">
        <v>0.69444444444444453</v>
      </c>
      <c r="AH5" s="13">
        <v>0.72222222222222221</v>
      </c>
      <c r="AI5" s="13">
        <v>0.75</v>
      </c>
      <c r="AJ5" s="13">
        <v>0.79166666666666663</v>
      </c>
      <c r="AK5" s="13">
        <v>0.83333333333333337</v>
      </c>
      <c r="AL5" s="13"/>
      <c r="AM5" s="3"/>
      <c r="AN5" s="3">
        <v>0.2638888888888889</v>
      </c>
      <c r="AO5" s="3"/>
      <c r="AP5" s="3">
        <v>0.32291666666666669</v>
      </c>
      <c r="AQ5" s="3">
        <v>0.34375</v>
      </c>
      <c r="AR5" s="3"/>
      <c r="AS5" s="3">
        <v>0.36458333333333298</v>
      </c>
      <c r="AT5" s="3">
        <v>0.38541666666666669</v>
      </c>
      <c r="AU5" s="3"/>
      <c r="AV5" s="3">
        <v>0.40625</v>
      </c>
      <c r="AW5" s="3">
        <v>0.42708333333333331</v>
      </c>
      <c r="AX5" s="3">
        <v>0.44791666666666669</v>
      </c>
      <c r="AY5" s="3">
        <v>0.48958333333333331</v>
      </c>
      <c r="AZ5" s="3">
        <v>0.53125</v>
      </c>
      <c r="BA5" s="262">
        <v>0.59722222222222221</v>
      </c>
      <c r="BB5" s="262">
        <v>0.68055555555555547</v>
      </c>
      <c r="BC5" s="262">
        <v>0.75</v>
      </c>
      <c r="BD5" s="3"/>
      <c r="BE5" s="2"/>
      <c r="BF5" s="260">
        <v>0.34375</v>
      </c>
      <c r="BG5" s="260">
        <v>0.38541666666666669</v>
      </c>
      <c r="BH5" s="260">
        <v>0.45833333333333331</v>
      </c>
      <c r="BI5" s="260">
        <v>0.51388888888888895</v>
      </c>
      <c r="BJ5" s="260">
        <v>0.59722222222222221</v>
      </c>
      <c r="BK5" s="260">
        <v>0.68055555555555547</v>
      </c>
      <c r="BL5" s="260">
        <v>0.75</v>
      </c>
    </row>
    <row r="6" spans="1:64">
      <c r="A6" s="113"/>
      <c r="B6" s="7" t="s">
        <v>148</v>
      </c>
      <c r="C6" s="1"/>
      <c r="D6" s="1">
        <v>0.21944444444444444</v>
      </c>
      <c r="E6" s="1">
        <v>0.24027777777777778</v>
      </c>
      <c r="F6" s="1">
        <v>0.26111111111111113</v>
      </c>
      <c r="G6" s="1">
        <v>0.28194444444444444</v>
      </c>
      <c r="H6" s="1">
        <v>0.29583333333333334</v>
      </c>
      <c r="I6" s="1"/>
      <c r="J6" s="1">
        <v>0.30972222222222223</v>
      </c>
      <c r="K6" s="1">
        <v>0.32361111111111113</v>
      </c>
      <c r="L6" s="1">
        <v>0.34444444444444444</v>
      </c>
      <c r="M6" s="1"/>
      <c r="N6" s="1">
        <v>0.36527777777777742</v>
      </c>
      <c r="O6" s="1">
        <v>0.38611111111111113</v>
      </c>
      <c r="P6" s="1"/>
      <c r="Q6" s="1">
        <v>0.40694444444444444</v>
      </c>
      <c r="R6" s="1">
        <v>0.42777777777777776</v>
      </c>
      <c r="S6" s="1"/>
      <c r="T6" s="1">
        <v>0.44861111111111113</v>
      </c>
      <c r="U6" s="1">
        <v>0.46944444444444444</v>
      </c>
      <c r="V6" s="1"/>
      <c r="W6" s="1">
        <v>0.49027777777777776</v>
      </c>
      <c r="X6" s="1">
        <v>0.51111111111111107</v>
      </c>
      <c r="Y6" s="1"/>
      <c r="Z6" s="1">
        <v>0.53194444444444444</v>
      </c>
      <c r="AA6" s="1">
        <v>0.55277777777777781</v>
      </c>
      <c r="AB6" s="1">
        <v>0.58402777777777781</v>
      </c>
      <c r="AC6" s="1">
        <v>0.60486111111111107</v>
      </c>
      <c r="AD6" s="1">
        <v>0.62777777777777777</v>
      </c>
      <c r="AE6" s="1">
        <v>0.64861111111111114</v>
      </c>
      <c r="AF6" s="1">
        <v>0.66944444444444451</v>
      </c>
      <c r="AG6" s="1">
        <v>0.69513888888888886</v>
      </c>
      <c r="AH6" s="1">
        <v>0.72291666666666676</v>
      </c>
      <c r="AI6" s="1">
        <v>0.75069444444444444</v>
      </c>
      <c r="AJ6" s="1">
        <v>0.79236111111111107</v>
      </c>
      <c r="AK6" s="1">
        <v>0.83402777777777781</v>
      </c>
      <c r="AL6" s="1"/>
      <c r="AM6" s="1"/>
      <c r="AN6" s="1">
        <v>0.26458333333333334</v>
      </c>
      <c r="AO6" s="1"/>
      <c r="AP6" s="1">
        <v>0.32361111111111113</v>
      </c>
      <c r="AQ6" s="1">
        <v>0.34444444444444444</v>
      </c>
      <c r="AR6" s="1"/>
      <c r="AS6" s="1">
        <v>0.36527777777777742</v>
      </c>
      <c r="AT6" s="1">
        <v>0.38611111111111113</v>
      </c>
      <c r="AU6" s="1"/>
      <c r="AV6" s="1">
        <v>0.40694444444444444</v>
      </c>
      <c r="AW6" s="1">
        <v>0.42777777777777776</v>
      </c>
      <c r="AX6" s="1">
        <v>0.44861111111111113</v>
      </c>
      <c r="AY6" s="1">
        <v>0.49027777777777776</v>
      </c>
      <c r="AZ6" s="1">
        <v>0.53194444444444444</v>
      </c>
      <c r="BA6" s="125">
        <v>0.59791666666666665</v>
      </c>
      <c r="BB6" s="125">
        <v>0.68124999999999991</v>
      </c>
      <c r="BC6" s="125">
        <v>0.75069444444444444</v>
      </c>
      <c r="BD6" s="1"/>
      <c r="BE6" s="1"/>
      <c r="BF6" s="125">
        <v>0.34444444444444444</v>
      </c>
      <c r="BG6" s="125">
        <v>0.38611111111111113</v>
      </c>
      <c r="BH6" s="125">
        <v>0.45902777777777776</v>
      </c>
      <c r="BI6" s="125">
        <v>0.51458333333333339</v>
      </c>
      <c r="BJ6" s="125">
        <v>0.59791666666666665</v>
      </c>
      <c r="BK6" s="125">
        <v>0.68124999999999991</v>
      </c>
      <c r="BL6" s="125">
        <v>0.75069444444444444</v>
      </c>
    </row>
    <row r="7" spans="1:64">
      <c r="A7" s="113"/>
      <c r="B7" s="8" t="s">
        <v>147</v>
      </c>
      <c r="C7" s="13"/>
      <c r="D7" s="13">
        <v>0.22013888888888888</v>
      </c>
      <c r="E7" s="13">
        <v>0.24097222222222223</v>
      </c>
      <c r="F7" s="13">
        <v>0.26180555555555557</v>
      </c>
      <c r="G7" s="13">
        <v>0.28263888888888888</v>
      </c>
      <c r="H7" s="13">
        <v>0.29652777777777778</v>
      </c>
      <c r="I7" s="28"/>
      <c r="J7" s="13">
        <v>0.31041666666666667</v>
      </c>
      <c r="K7" s="13">
        <v>0.32430555555555557</v>
      </c>
      <c r="L7" s="13">
        <v>0.34513888888888888</v>
      </c>
      <c r="M7" s="13"/>
      <c r="N7" s="13">
        <v>0.36597222222222187</v>
      </c>
      <c r="O7" s="13">
        <v>0.38680555555555557</v>
      </c>
      <c r="P7" s="13"/>
      <c r="Q7" s="13">
        <v>0.40763888888888888</v>
      </c>
      <c r="R7" s="13">
        <v>0.4284722222222222</v>
      </c>
      <c r="S7" s="13"/>
      <c r="T7" s="13">
        <v>0.44930555555555557</v>
      </c>
      <c r="U7" s="13">
        <v>0.47013888888888888</v>
      </c>
      <c r="V7" s="13"/>
      <c r="W7" s="13">
        <v>0.4909722222222222</v>
      </c>
      <c r="X7" s="13">
        <v>0.51180555555555551</v>
      </c>
      <c r="Y7" s="13"/>
      <c r="Z7" s="13">
        <v>0.53263888888888888</v>
      </c>
      <c r="AA7" s="13">
        <v>0.55347222222222225</v>
      </c>
      <c r="AB7" s="13">
        <v>0.58472222222222225</v>
      </c>
      <c r="AC7" s="13">
        <v>0.60555555555555551</v>
      </c>
      <c r="AD7" s="13">
        <v>0.62847222222222221</v>
      </c>
      <c r="AE7" s="13">
        <v>0.64930555555555558</v>
      </c>
      <c r="AF7" s="13">
        <v>0.67013888888888895</v>
      </c>
      <c r="AG7" s="13">
        <v>0.6958333333333333</v>
      </c>
      <c r="AH7" s="13">
        <v>0.72361111111111109</v>
      </c>
      <c r="AI7" s="13">
        <v>0.75138888888888888</v>
      </c>
      <c r="AJ7" s="13">
        <v>0.79305555555555551</v>
      </c>
      <c r="AK7" s="13">
        <v>0.83472222222222225</v>
      </c>
      <c r="AL7" s="13"/>
      <c r="AM7" s="3"/>
      <c r="AN7" s="3">
        <v>0.26527777777777778</v>
      </c>
      <c r="AO7" s="3"/>
      <c r="AP7" s="3">
        <v>0.32430555555555557</v>
      </c>
      <c r="AQ7" s="3">
        <v>0.34513888888888888</v>
      </c>
      <c r="AR7" s="3"/>
      <c r="AS7" s="3">
        <v>0.36597222222222187</v>
      </c>
      <c r="AT7" s="3">
        <v>0.38680555555555557</v>
      </c>
      <c r="AU7" s="3"/>
      <c r="AV7" s="3">
        <v>0.40763888888888888</v>
      </c>
      <c r="AW7" s="3">
        <v>0.4284722222222222</v>
      </c>
      <c r="AX7" s="3">
        <v>0.44930555555555557</v>
      </c>
      <c r="AY7" s="3">
        <v>0.4909722222222222</v>
      </c>
      <c r="AZ7" s="3">
        <v>0.53263888888888888</v>
      </c>
      <c r="BA7" s="262">
        <v>0.59861111111111109</v>
      </c>
      <c r="BB7" s="262">
        <v>0.68194444444444435</v>
      </c>
      <c r="BC7" s="262">
        <v>0.75138888888888888</v>
      </c>
      <c r="BD7" s="3"/>
      <c r="BE7" s="2"/>
      <c r="BF7" s="260">
        <v>0.34513888888888888</v>
      </c>
      <c r="BG7" s="260">
        <v>0.38680555555555557</v>
      </c>
      <c r="BH7" s="260">
        <v>0.4597222222222222</v>
      </c>
      <c r="BI7" s="260">
        <v>0.51527777777777783</v>
      </c>
      <c r="BJ7" s="260">
        <v>0.59861111111111109</v>
      </c>
      <c r="BK7" s="260">
        <v>0.68194444444444435</v>
      </c>
      <c r="BL7" s="260">
        <v>0.75138888888888888</v>
      </c>
    </row>
    <row r="8" spans="1:64">
      <c r="A8" s="113"/>
      <c r="B8" s="7" t="s">
        <v>224</v>
      </c>
      <c r="C8" s="1"/>
      <c r="D8" s="1">
        <v>0.22152777777777777</v>
      </c>
      <c r="E8" s="1">
        <v>0.24236111111111111</v>
      </c>
      <c r="F8" s="1">
        <v>0.26319444444444445</v>
      </c>
      <c r="G8" s="1">
        <v>0.28402777777777777</v>
      </c>
      <c r="H8" s="1">
        <v>0.29791666666666666</v>
      </c>
      <c r="I8" s="1"/>
      <c r="J8" s="1">
        <v>0.31180555555555556</v>
      </c>
      <c r="K8" s="1">
        <v>0.32569444444444445</v>
      </c>
      <c r="L8" s="1">
        <v>0.34652777777777777</v>
      </c>
      <c r="M8" s="1"/>
      <c r="N8" s="1">
        <v>0.36736111111111075</v>
      </c>
      <c r="O8" s="1">
        <v>0.38819444444444445</v>
      </c>
      <c r="P8" s="1"/>
      <c r="Q8" s="1">
        <v>0.40902777777777777</v>
      </c>
      <c r="R8" s="1">
        <v>0.42986111111111108</v>
      </c>
      <c r="S8" s="1"/>
      <c r="T8" s="1">
        <v>0.45069444444444445</v>
      </c>
      <c r="U8" s="1">
        <v>0.47152777777777777</v>
      </c>
      <c r="V8" s="1"/>
      <c r="W8" s="1">
        <v>0.49236111111111108</v>
      </c>
      <c r="X8" s="1">
        <v>0.5131944444444444</v>
      </c>
      <c r="Y8" s="1"/>
      <c r="Z8" s="1">
        <v>0.53402777777777777</v>
      </c>
      <c r="AA8" s="1">
        <v>0.55486111111111114</v>
      </c>
      <c r="AB8" s="1">
        <v>0.58611111111111114</v>
      </c>
      <c r="AC8" s="1">
        <v>0.6069444444444444</v>
      </c>
      <c r="AD8" s="1">
        <v>0.62986111111111109</v>
      </c>
      <c r="AE8" s="1">
        <v>0.65069444444444446</v>
      </c>
      <c r="AF8" s="1">
        <v>0.67152777777777783</v>
      </c>
      <c r="AG8" s="1">
        <v>0.6972222222222223</v>
      </c>
      <c r="AH8" s="1">
        <v>0.72499999999999998</v>
      </c>
      <c r="AI8" s="1">
        <v>0.75277777777777777</v>
      </c>
      <c r="AJ8" s="1">
        <v>0.7944444444444444</v>
      </c>
      <c r="AK8" s="1">
        <v>0.83611111111111114</v>
      </c>
      <c r="AL8" s="1"/>
      <c r="AM8" s="1"/>
      <c r="AN8" s="1">
        <v>0.26666666666666666</v>
      </c>
      <c r="AO8" s="1"/>
      <c r="AP8" s="1">
        <v>0.32569444444444445</v>
      </c>
      <c r="AQ8" s="1">
        <v>0.34652777777777777</v>
      </c>
      <c r="AR8" s="1"/>
      <c r="AS8" s="1">
        <v>0.36736111111111075</v>
      </c>
      <c r="AT8" s="1">
        <v>0.38819444444444445</v>
      </c>
      <c r="AU8" s="1"/>
      <c r="AV8" s="1">
        <v>0.40902777777777777</v>
      </c>
      <c r="AW8" s="1">
        <v>0.42986111111111108</v>
      </c>
      <c r="AX8" s="1">
        <v>0.45069444444444445</v>
      </c>
      <c r="AY8" s="1">
        <v>0.49236111111111108</v>
      </c>
      <c r="AZ8" s="1">
        <v>0.53402777777777777</v>
      </c>
      <c r="BA8" s="125">
        <v>0.6</v>
      </c>
      <c r="BB8" s="125">
        <v>0.68333333333333324</v>
      </c>
      <c r="BC8" s="125">
        <v>0.75277777777777777</v>
      </c>
      <c r="BD8" s="1"/>
      <c r="BE8" s="1"/>
      <c r="BF8" s="125">
        <v>0.34652777777777777</v>
      </c>
      <c r="BG8" s="125">
        <v>0.38819444444444445</v>
      </c>
      <c r="BH8" s="125">
        <v>0.46111111111111108</v>
      </c>
      <c r="BI8" s="125">
        <v>0.51666666666666672</v>
      </c>
      <c r="BJ8" s="125">
        <v>0.6</v>
      </c>
      <c r="BK8" s="125">
        <v>0.68333333333333324</v>
      </c>
      <c r="BL8" s="125">
        <v>0.75277777777777777</v>
      </c>
    </row>
    <row r="9" spans="1:64">
      <c r="A9" s="113"/>
      <c r="B9" s="8" t="s">
        <v>225</v>
      </c>
      <c r="C9" s="13"/>
      <c r="D9" s="13">
        <v>0.22222222222222221</v>
      </c>
      <c r="E9" s="13">
        <v>0.24305555555555555</v>
      </c>
      <c r="F9" s="13">
        <v>0.2638888888888889</v>
      </c>
      <c r="G9" s="13">
        <v>0.28472222222222221</v>
      </c>
      <c r="H9" s="13">
        <v>0.2986111111111111</v>
      </c>
      <c r="I9" s="28"/>
      <c r="J9" s="13">
        <v>0.3125</v>
      </c>
      <c r="K9" s="13">
        <v>0.3263888888888889</v>
      </c>
      <c r="L9" s="13">
        <v>0.34722222222222221</v>
      </c>
      <c r="M9" s="13"/>
      <c r="N9" s="13">
        <v>0.36805555555555519</v>
      </c>
      <c r="O9" s="13">
        <v>0.3888888888888889</v>
      </c>
      <c r="P9" s="13"/>
      <c r="Q9" s="13">
        <v>0.40972222222222221</v>
      </c>
      <c r="R9" s="13">
        <v>0.43055555555555552</v>
      </c>
      <c r="S9" s="13"/>
      <c r="T9" s="13">
        <v>0.4513888888888889</v>
      </c>
      <c r="U9" s="13">
        <v>0.47222222222222221</v>
      </c>
      <c r="V9" s="13"/>
      <c r="W9" s="13">
        <v>0.49305555555555552</v>
      </c>
      <c r="X9" s="13">
        <v>0.51388888888888884</v>
      </c>
      <c r="Y9" s="13"/>
      <c r="Z9" s="13">
        <v>0.53472222222222221</v>
      </c>
      <c r="AA9" s="13">
        <v>0.55555555555555558</v>
      </c>
      <c r="AB9" s="13">
        <v>0.58680555555555558</v>
      </c>
      <c r="AC9" s="13">
        <v>0.60763888888888884</v>
      </c>
      <c r="AD9" s="13">
        <v>0.63055555555555554</v>
      </c>
      <c r="AE9" s="13">
        <v>0.65138888888888891</v>
      </c>
      <c r="AF9" s="13">
        <v>0.67222222222222228</v>
      </c>
      <c r="AG9" s="13">
        <v>0.69791666666666663</v>
      </c>
      <c r="AH9" s="13">
        <v>0.72569444444444453</v>
      </c>
      <c r="AI9" s="13">
        <v>0.75347222222222221</v>
      </c>
      <c r="AJ9" s="13">
        <v>0.79513888888888884</v>
      </c>
      <c r="AK9" s="13">
        <v>0.83680555555555558</v>
      </c>
      <c r="AL9" s="13"/>
      <c r="AM9" s="3"/>
      <c r="AN9" s="3">
        <v>0.2673611111111111</v>
      </c>
      <c r="AO9" s="3"/>
      <c r="AP9" s="3">
        <v>0.3263888888888889</v>
      </c>
      <c r="AQ9" s="3">
        <v>0.34722222222222221</v>
      </c>
      <c r="AR9" s="3"/>
      <c r="AS9" s="3">
        <v>0.36805555555555519</v>
      </c>
      <c r="AT9" s="3">
        <v>0.3888888888888889</v>
      </c>
      <c r="AU9" s="3"/>
      <c r="AV9" s="3">
        <v>0.40972222222222221</v>
      </c>
      <c r="AW9" s="3">
        <v>0.43055555555555552</v>
      </c>
      <c r="AX9" s="3">
        <v>0.4513888888888889</v>
      </c>
      <c r="AY9" s="3">
        <v>0.49305555555555552</v>
      </c>
      <c r="AZ9" s="3">
        <v>0.53472222222222221</v>
      </c>
      <c r="BA9" s="262">
        <v>0.60069444444444442</v>
      </c>
      <c r="BB9" s="262">
        <v>0.68402777777777768</v>
      </c>
      <c r="BC9" s="262">
        <v>0.75347222222222221</v>
      </c>
      <c r="BD9" s="3"/>
      <c r="BE9" s="2"/>
      <c r="BF9" s="260">
        <v>0.34722222222222221</v>
      </c>
      <c r="BG9" s="260">
        <v>0.3888888888888889</v>
      </c>
      <c r="BH9" s="260">
        <v>0.46180555555555552</v>
      </c>
      <c r="BI9" s="260">
        <v>0.51736111111111116</v>
      </c>
      <c r="BJ9" s="260">
        <v>0.60069444444444442</v>
      </c>
      <c r="BK9" s="260">
        <v>0.68402777777777768</v>
      </c>
      <c r="BL9" s="260">
        <v>0.75347222222222221</v>
      </c>
    </row>
    <row r="10" spans="1:64">
      <c r="A10" s="113"/>
      <c r="B10" s="7" t="s">
        <v>226</v>
      </c>
      <c r="C10" s="1"/>
      <c r="D10" s="1">
        <v>0.22291666666666665</v>
      </c>
      <c r="E10" s="1">
        <v>0.24374999999999999</v>
      </c>
      <c r="F10" s="1">
        <v>0.26458333333333334</v>
      </c>
      <c r="G10" s="1">
        <v>0.28541666666666665</v>
      </c>
      <c r="H10" s="1">
        <v>0.29930555555555555</v>
      </c>
      <c r="I10" s="1"/>
      <c r="J10" s="1">
        <v>0.31319444444444444</v>
      </c>
      <c r="K10" s="1">
        <v>0.32708333333333334</v>
      </c>
      <c r="L10" s="1">
        <v>0.34791666666666665</v>
      </c>
      <c r="M10" s="1"/>
      <c r="N10" s="1">
        <v>0.36874999999999963</v>
      </c>
      <c r="O10" s="1">
        <v>0.38958333333333334</v>
      </c>
      <c r="P10" s="1"/>
      <c r="Q10" s="1">
        <v>0.41041666666666665</v>
      </c>
      <c r="R10" s="1">
        <v>0.43124999999999997</v>
      </c>
      <c r="S10" s="1"/>
      <c r="T10" s="1">
        <v>0.45208333333333334</v>
      </c>
      <c r="U10" s="1">
        <v>0.47291666666666665</v>
      </c>
      <c r="V10" s="1"/>
      <c r="W10" s="1">
        <v>0.49374999999999997</v>
      </c>
      <c r="X10" s="1">
        <v>0.51458333333333328</v>
      </c>
      <c r="Y10" s="1"/>
      <c r="Z10" s="1">
        <v>0.53541666666666665</v>
      </c>
      <c r="AA10" s="1">
        <v>0.55625000000000002</v>
      </c>
      <c r="AB10" s="1">
        <v>0.58750000000000002</v>
      </c>
      <c r="AC10" s="1">
        <v>0.60833333333333328</v>
      </c>
      <c r="AD10" s="1">
        <v>0.63124999999999998</v>
      </c>
      <c r="AE10" s="1">
        <v>0.65208333333333335</v>
      </c>
      <c r="AF10" s="1">
        <v>0.67291666666666672</v>
      </c>
      <c r="AG10" s="1">
        <v>0.69861111111111107</v>
      </c>
      <c r="AH10" s="1">
        <v>0.72638888888888886</v>
      </c>
      <c r="AI10" s="1">
        <v>0.75416666666666665</v>
      </c>
      <c r="AJ10" s="1">
        <v>0.79583333333333328</v>
      </c>
      <c r="AK10" s="1">
        <v>0.83750000000000002</v>
      </c>
      <c r="AL10" s="1"/>
      <c r="AM10" s="1"/>
      <c r="AN10" s="1">
        <v>0.26805555555555555</v>
      </c>
      <c r="AO10" s="1"/>
      <c r="AP10" s="1">
        <v>0.32708333333333334</v>
      </c>
      <c r="AQ10" s="1">
        <v>0.34791666666666665</v>
      </c>
      <c r="AR10" s="1"/>
      <c r="AS10" s="1">
        <v>0.36874999999999963</v>
      </c>
      <c r="AT10" s="1">
        <v>0.38958333333333334</v>
      </c>
      <c r="AU10" s="1"/>
      <c r="AV10" s="1">
        <v>0.41041666666666665</v>
      </c>
      <c r="AW10" s="1">
        <v>0.43124999999999997</v>
      </c>
      <c r="AX10" s="1">
        <v>0.45208333333333334</v>
      </c>
      <c r="AY10" s="1">
        <v>0.49374999999999997</v>
      </c>
      <c r="AZ10" s="1">
        <v>0.53541666666666665</v>
      </c>
      <c r="BA10" s="125">
        <v>0.60138888888888886</v>
      </c>
      <c r="BB10" s="125">
        <v>0.68472222222222212</v>
      </c>
      <c r="BC10" s="125">
        <v>0.75416666666666665</v>
      </c>
      <c r="BD10" s="1"/>
      <c r="BE10" s="1"/>
      <c r="BF10" s="125">
        <v>0.34791666666666665</v>
      </c>
      <c r="BG10" s="125">
        <v>0.38958333333333334</v>
      </c>
      <c r="BH10" s="125">
        <v>0.46249999999999997</v>
      </c>
      <c r="BI10" s="125">
        <v>0.5180555555555556</v>
      </c>
      <c r="BJ10" s="125">
        <v>0.60138888888888886</v>
      </c>
      <c r="BK10" s="125">
        <v>0.68472222222222212</v>
      </c>
      <c r="BL10" s="125">
        <v>0.75416666666666665</v>
      </c>
    </row>
    <row r="11" spans="1:64">
      <c r="A11" s="113"/>
      <c r="B11" s="8" t="s">
        <v>133</v>
      </c>
      <c r="C11" s="13"/>
      <c r="D11" s="13">
        <v>0.22361111111111112</v>
      </c>
      <c r="E11" s="13">
        <v>0.24444444444444444</v>
      </c>
      <c r="F11" s="13">
        <v>0.26527777777777778</v>
      </c>
      <c r="G11" s="13">
        <v>0.28611111111111109</v>
      </c>
      <c r="H11" s="13">
        <v>0.3</v>
      </c>
      <c r="I11" s="28"/>
      <c r="J11" s="13">
        <v>0.31388888888888888</v>
      </c>
      <c r="K11" s="13">
        <v>0.32777777777777778</v>
      </c>
      <c r="L11" s="13">
        <v>0.34861111111111109</v>
      </c>
      <c r="M11" s="13"/>
      <c r="N11" s="13">
        <v>0.36944444444444408</v>
      </c>
      <c r="O11" s="13">
        <v>0.39027777777777778</v>
      </c>
      <c r="P11" s="13"/>
      <c r="Q11" s="13">
        <v>0.41111111111111109</v>
      </c>
      <c r="R11" s="13">
        <v>0.43194444444444441</v>
      </c>
      <c r="S11" s="13"/>
      <c r="T11" s="13">
        <v>0.45277777777777778</v>
      </c>
      <c r="U11" s="13">
        <v>0.47361111111111109</v>
      </c>
      <c r="V11" s="13"/>
      <c r="W11" s="13">
        <v>0.49444444444444441</v>
      </c>
      <c r="X11" s="13">
        <v>0.51527777777777772</v>
      </c>
      <c r="Y11" s="13"/>
      <c r="Z11" s="13">
        <v>0.53611111111111109</v>
      </c>
      <c r="AA11" s="13">
        <v>0.55694444444444446</v>
      </c>
      <c r="AB11" s="13">
        <v>0.58819444444444446</v>
      </c>
      <c r="AC11" s="13">
        <v>0.60902777777777772</v>
      </c>
      <c r="AD11" s="13">
        <v>0.63194444444444442</v>
      </c>
      <c r="AE11" s="13">
        <v>0.65277777777777779</v>
      </c>
      <c r="AF11" s="13">
        <v>0.67361111111111116</v>
      </c>
      <c r="AG11" s="13">
        <v>0.69930555555555562</v>
      </c>
      <c r="AH11" s="13">
        <v>0.7270833333333333</v>
      </c>
      <c r="AI11" s="13">
        <v>0.75486111111111109</v>
      </c>
      <c r="AJ11" s="13">
        <v>0.79652777777777772</v>
      </c>
      <c r="AK11" s="13">
        <v>0.83819444444444446</v>
      </c>
      <c r="AL11" s="13"/>
      <c r="AM11" s="246"/>
      <c r="AN11" s="246">
        <v>0.26874999999999999</v>
      </c>
      <c r="AO11" s="246"/>
      <c r="AP11" s="246">
        <v>0.32777777777777778</v>
      </c>
      <c r="AQ11" s="246">
        <v>0.34861111111111109</v>
      </c>
      <c r="AR11" s="246"/>
      <c r="AS11" s="246">
        <v>0.36944444444444408</v>
      </c>
      <c r="AT11" s="246">
        <v>0.39027777777777778</v>
      </c>
      <c r="AU11" s="246"/>
      <c r="AV11" s="246">
        <v>0.41111111111111109</v>
      </c>
      <c r="AW11" s="246">
        <v>0.43194444444444441</v>
      </c>
      <c r="AX11" s="246">
        <v>0.45277777777777778</v>
      </c>
      <c r="AY11" s="246">
        <v>0.49444444444444441</v>
      </c>
      <c r="AZ11" s="246">
        <v>0.53611111111111109</v>
      </c>
      <c r="BA11" s="313">
        <v>0.6020833333333333</v>
      </c>
      <c r="BB11" s="313">
        <v>0.68541666666666656</v>
      </c>
      <c r="BC11" s="313">
        <v>0.75486111111111109</v>
      </c>
      <c r="BD11" s="246"/>
      <c r="BE11" s="247"/>
      <c r="BF11" s="278">
        <v>0.34861111111111109</v>
      </c>
      <c r="BG11" s="278">
        <v>0.39027777777777778</v>
      </c>
      <c r="BH11" s="278">
        <v>0.46319444444444441</v>
      </c>
      <c r="BI11" s="278">
        <v>0.51875000000000004</v>
      </c>
      <c r="BJ11" s="278">
        <v>0.6020833333333333</v>
      </c>
      <c r="BK11" s="278">
        <v>0.68541666666666656</v>
      </c>
      <c r="BL11" s="278">
        <v>0.75486111111111109</v>
      </c>
    </row>
    <row r="12" spans="1:64">
      <c r="A12" s="113"/>
      <c r="B12" s="7" t="s">
        <v>126</v>
      </c>
      <c r="C12" s="1"/>
      <c r="D12" s="1">
        <v>0.22500000000000001</v>
      </c>
      <c r="E12" s="1">
        <v>0.24583333333333332</v>
      </c>
      <c r="F12" s="1">
        <v>0.26666666666666666</v>
      </c>
      <c r="G12" s="1">
        <v>0.28749999999999998</v>
      </c>
      <c r="H12" s="1">
        <v>0.30138888888888887</v>
      </c>
      <c r="I12" s="1"/>
      <c r="J12" s="1">
        <v>0.31527777777777777</v>
      </c>
      <c r="K12" s="1">
        <v>0.32916666666666666</v>
      </c>
      <c r="L12" s="1">
        <v>0.35</v>
      </c>
      <c r="M12" s="1"/>
      <c r="N12" s="1">
        <v>0.37083333333333296</v>
      </c>
      <c r="O12" s="1">
        <v>0.39166666666666666</v>
      </c>
      <c r="P12" s="1"/>
      <c r="Q12" s="1">
        <v>0.41249999999999998</v>
      </c>
      <c r="R12" s="1">
        <v>0.43333333333333329</v>
      </c>
      <c r="S12" s="1"/>
      <c r="T12" s="1">
        <v>0.45416666666666666</v>
      </c>
      <c r="U12" s="1">
        <v>0.47499999999999998</v>
      </c>
      <c r="V12" s="1"/>
      <c r="W12" s="1">
        <v>0.49583333333333329</v>
      </c>
      <c r="X12" s="1">
        <v>0.51666666666666661</v>
      </c>
      <c r="Y12" s="1"/>
      <c r="Z12" s="1">
        <v>0.53749999999999998</v>
      </c>
      <c r="AA12" s="1">
        <v>0.55833333333333335</v>
      </c>
      <c r="AB12" s="1">
        <v>0.58958333333333335</v>
      </c>
      <c r="AC12" s="1">
        <v>0.61041666666666661</v>
      </c>
      <c r="AD12" s="1">
        <v>0.6333333333333333</v>
      </c>
      <c r="AE12" s="1">
        <v>0.65416666666666667</v>
      </c>
      <c r="AF12" s="1">
        <v>0.67500000000000004</v>
      </c>
      <c r="AG12" s="1">
        <v>0.7006944444444444</v>
      </c>
      <c r="AH12" s="1">
        <v>0.7284722222222223</v>
      </c>
      <c r="AI12" s="1">
        <v>0.75624999999999998</v>
      </c>
      <c r="AJ12" s="1">
        <v>0.79791666666666661</v>
      </c>
      <c r="AK12" s="1">
        <v>0.83958333333333335</v>
      </c>
      <c r="AL12" s="1"/>
      <c r="AM12" s="1"/>
      <c r="AN12" s="1">
        <v>0.27013888888888887</v>
      </c>
      <c r="AO12" s="1"/>
      <c r="AP12" s="1">
        <v>0.32916666666666666</v>
      </c>
      <c r="AQ12" s="1">
        <v>0.35</v>
      </c>
      <c r="AR12" s="1"/>
      <c r="AS12" s="1">
        <v>0.37083333333333296</v>
      </c>
      <c r="AT12" s="1">
        <v>0.39166666666666666</v>
      </c>
      <c r="AU12" s="1"/>
      <c r="AV12" s="1">
        <v>0.41249999999999998</v>
      </c>
      <c r="AW12" s="1">
        <v>0.43333333333333329</v>
      </c>
      <c r="AX12" s="1">
        <v>0.45416666666666666</v>
      </c>
      <c r="AY12" s="1">
        <v>0.49583333333333329</v>
      </c>
      <c r="AZ12" s="1">
        <v>0.53749999999999998</v>
      </c>
      <c r="BA12" s="125">
        <v>0.60347222222222219</v>
      </c>
      <c r="BB12" s="125">
        <v>0.68680555555555545</v>
      </c>
      <c r="BC12" s="125">
        <v>0.75624999999999998</v>
      </c>
      <c r="BD12" s="1"/>
      <c r="BE12" s="1"/>
      <c r="BF12" s="125">
        <v>0.35</v>
      </c>
      <c r="BG12" s="125">
        <v>0.39166666666666666</v>
      </c>
      <c r="BH12" s="125">
        <v>0.46458333333333329</v>
      </c>
      <c r="BI12" s="125">
        <v>0.52013888888888893</v>
      </c>
      <c r="BJ12" s="125">
        <v>0.60347222222222219</v>
      </c>
      <c r="BK12" s="125">
        <v>0.68680555555555545</v>
      </c>
      <c r="BL12" s="125">
        <v>0.75624999999999998</v>
      </c>
    </row>
    <row r="13" spans="1:64">
      <c r="A13" s="113"/>
      <c r="B13" s="219" t="s">
        <v>389</v>
      </c>
      <c r="C13" s="148"/>
      <c r="D13" s="148">
        <f t="shared" ref="D13:AI13" si="0">IF(D12&lt;&gt;"",D12+1/1440,"")</f>
        <v>0.22569444444444445</v>
      </c>
      <c r="E13" s="148">
        <f t="shared" si="0"/>
        <v>0.24652777777777776</v>
      </c>
      <c r="F13" s="148">
        <f t="shared" si="0"/>
        <v>0.2673611111111111</v>
      </c>
      <c r="G13" s="148">
        <f t="shared" si="0"/>
        <v>0.28819444444444442</v>
      </c>
      <c r="H13" s="148">
        <f t="shared" si="0"/>
        <v>0.30208333333333331</v>
      </c>
      <c r="I13" s="148" t="str">
        <f t="shared" si="0"/>
        <v/>
      </c>
      <c r="J13" s="148">
        <f t="shared" si="0"/>
        <v>0.31597222222222221</v>
      </c>
      <c r="K13" s="148">
        <f t="shared" si="0"/>
        <v>0.3298611111111111</v>
      </c>
      <c r="L13" s="148">
        <f t="shared" si="0"/>
        <v>0.35069444444444442</v>
      </c>
      <c r="M13" s="148" t="str">
        <f t="shared" si="0"/>
        <v/>
      </c>
      <c r="N13" s="148">
        <f t="shared" si="0"/>
        <v>0.3715277777777774</v>
      </c>
      <c r="O13" s="148">
        <f t="shared" si="0"/>
        <v>0.3923611111111111</v>
      </c>
      <c r="P13" s="148" t="str">
        <f t="shared" si="0"/>
        <v/>
      </c>
      <c r="Q13" s="148">
        <f t="shared" si="0"/>
        <v>0.41319444444444442</v>
      </c>
      <c r="R13" s="148">
        <f t="shared" si="0"/>
        <v>0.43402777777777773</v>
      </c>
      <c r="S13" s="148" t="str">
        <f t="shared" si="0"/>
        <v/>
      </c>
      <c r="T13" s="148">
        <f t="shared" si="0"/>
        <v>0.4548611111111111</v>
      </c>
      <c r="U13" s="148">
        <f t="shared" si="0"/>
        <v>0.47569444444444442</v>
      </c>
      <c r="V13" s="148" t="str">
        <f t="shared" si="0"/>
        <v/>
      </c>
      <c r="W13" s="148">
        <f t="shared" si="0"/>
        <v>0.49652777777777773</v>
      </c>
      <c r="X13" s="148">
        <f t="shared" si="0"/>
        <v>0.51736111111111105</v>
      </c>
      <c r="Y13" s="148" t="str">
        <f t="shared" si="0"/>
        <v/>
      </c>
      <c r="Z13" s="148">
        <f t="shared" si="0"/>
        <v>0.53819444444444442</v>
      </c>
      <c r="AA13" s="148">
        <f t="shared" si="0"/>
        <v>0.55902777777777779</v>
      </c>
      <c r="AB13" s="148">
        <f t="shared" si="0"/>
        <v>0.59027777777777779</v>
      </c>
      <c r="AC13" s="148">
        <f t="shared" si="0"/>
        <v>0.61111111111111105</v>
      </c>
      <c r="AD13" s="148">
        <f t="shared" si="0"/>
        <v>0.63402777777777775</v>
      </c>
      <c r="AE13" s="148">
        <f t="shared" si="0"/>
        <v>0.65486111111111112</v>
      </c>
      <c r="AF13" s="148">
        <f t="shared" si="0"/>
        <v>0.67569444444444449</v>
      </c>
      <c r="AG13" s="148">
        <f t="shared" si="0"/>
        <v>0.70138888888888884</v>
      </c>
      <c r="AH13" s="148">
        <f t="shared" si="0"/>
        <v>0.72916666666666674</v>
      </c>
      <c r="AI13" s="148">
        <f t="shared" si="0"/>
        <v>0.75694444444444442</v>
      </c>
      <c r="AJ13" s="148">
        <f t="shared" ref="AJ13:AY13" si="1">IF(AJ12&lt;&gt;"",AJ12+1/1440,"")</f>
        <v>0.79861111111111105</v>
      </c>
      <c r="AK13" s="148">
        <f t="shared" si="1"/>
        <v>0.84027777777777779</v>
      </c>
      <c r="AL13" s="148" t="str">
        <f t="shared" si="1"/>
        <v/>
      </c>
      <c r="AM13" s="148" t="str">
        <f t="shared" si="1"/>
        <v/>
      </c>
      <c r="AN13" s="148">
        <f t="shared" si="1"/>
        <v>0.27083333333333331</v>
      </c>
      <c r="AO13" s="148" t="str">
        <f t="shared" si="1"/>
        <v/>
      </c>
      <c r="AP13" s="148">
        <f t="shared" si="1"/>
        <v>0.3298611111111111</v>
      </c>
      <c r="AQ13" s="148">
        <f t="shared" si="1"/>
        <v>0.35069444444444442</v>
      </c>
      <c r="AR13" s="148" t="str">
        <f t="shared" si="1"/>
        <v/>
      </c>
      <c r="AS13" s="148">
        <f t="shared" si="1"/>
        <v>0.3715277777777774</v>
      </c>
      <c r="AT13" s="148">
        <f t="shared" si="1"/>
        <v>0.3923611111111111</v>
      </c>
      <c r="AU13" s="148" t="str">
        <f t="shared" si="1"/>
        <v/>
      </c>
      <c r="AV13" s="148">
        <f t="shared" si="1"/>
        <v>0.41319444444444442</v>
      </c>
      <c r="AW13" s="148">
        <f t="shared" si="1"/>
        <v>0.43402777777777773</v>
      </c>
      <c r="AX13" s="148">
        <f t="shared" si="1"/>
        <v>0.4548611111111111</v>
      </c>
      <c r="AY13" s="148">
        <f t="shared" si="1"/>
        <v>0.49652777777777773</v>
      </c>
      <c r="AZ13" s="148">
        <f t="shared" ref="AZ13" si="2">IF(AZ12&lt;&gt;"",AZ12+1/1440,"")</f>
        <v>0.53819444444444442</v>
      </c>
      <c r="BA13" s="314">
        <f t="shared" ref="BA13" si="3">IF(BA12&lt;&gt;"",BA12+1/1440,"")</f>
        <v>0.60416666666666663</v>
      </c>
      <c r="BB13" s="314">
        <f t="shared" ref="BB13" si="4">IF(BB12&lt;&gt;"",BB12+1/1440,"")</f>
        <v>0.68749999999999989</v>
      </c>
      <c r="BC13" s="314">
        <f t="shared" ref="BC13" si="5">IF(BC12&lt;&gt;"",BC12+1/1440,"")</f>
        <v>0.75694444444444442</v>
      </c>
      <c r="BD13" s="1"/>
      <c r="BE13" s="1"/>
      <c r="BF13" s="125"/>
      <c r="BG13" s="125"/>
      <c r="BH13" s="125"/>
      <c r="BI13" s="125"/>
      <c r="BJ13" s="125"/>
      <c r="BK13" s="125"/>
      <c r="BL13" s="125"/>
    </row>
    <row r="14" spans="1:64">
      <c r="A14" s="113"/>
      <c r="B14" s="8" t="s">
        <v>388</v>
      </c>
      <c r="C14" s="13"/>
      <c r="D14" s="13">
        <v>0.22638888888888889</v>
      </c>
      <c r="E14" s="13">
        <v>0.2472222222222222</v>
      </c>
      <c r="F14" s="13">
        <v>0.26805555555555555</v>
      </c>
      <c r="G14" s="13">
        <v>0.28888888888888886</v>
      </c>
      <c r="H14" s="13">
        <v>0.30277777777777776</v>
      </c>
      <c r="I14" s="28"/>
      <c r="J14" s="13">
        <v>0.31666666666666665</v>
      </c>
      <c r="K14" s="13">
        <v>0.33055555555555555</v>
      </c>
      <c r="L14" s="13">
        <v>0.35138888888888886</v>
      </c>
      <c r="M14" s="13"/>
      <c r="N14" s="13">
        <v>0.37222222222222184</v>
      </c>
      <c r="O14" s="13">
        <v>0.39305555555555555</v>
      </c>
      <c r="P14" s="13"/>
      <c r="Q14" s="13">
        <v>0.41388888888888886</v>
      </c>
      <c r="R14" s="13">
        <v>0.43472222222222218</v>
      </c>
      <c r="S14" s="13"/>
      <c r="T14" s="13">
        <v>0.45555555555555555</v>
      </c>
      <c r="U14" s="13">
        <v>0.47638888888888886</v>
      </c>
      <c r="V14" s="13"/>
      <c r="W14" s="13">
        <v>0.49722222222222218</v>
      </c>
      <c r="X14" s="13">
        <v>0.51805555555555549</v>
      </c>
      <c r="Y14" s="13"/>
      <c r="Z14" s="13">
        <v>0.53888888888888886</v>
      </c>
      <c r="AA14" s="13">
        <v>0.55972222222222223</v>
      </c>
      <c r="AB14" s="13">
        <v>0.59097222222222223</v>
      </c>
      <c r="AC14" s="13">
        <v>0.61180555555555549</v>
      </c>
      <c r="AD14" s="13">
        <v>0.63472222222222219</v>
      </c>
      <c r="AE14" s="13">
        <v>0.65555555555555556</v>
      </c>
      <c r="AF14" s="13">
        <v>0.67638888888888893</v>
      </c>
      <c r="AG14" s="13">
        <v>0.70208333333333339</v>
      </c>
      <c r="AH14" s="13">
        <v>0.72986111111111107</v>
      </c>
      <c r="AI14" s="13">
        <v>0.75763888888888886</v>
      </c>
      <c r="AJ14" s="13">
        <v>0.79930555555555549</v>
      </c>
      <c r="AK14" s="13">
        <v>0.84097222222222223</v>
      </c>
      <c r="AL14" s="13"/>
      <c r="AM14" s="3"/>
      <c r="AN14" s="3">
        <v>0.27152777777777776</v>
      </c>
      <c r="AO14" s="3"/>
      <c r="AP14" s="3">
        <v>0.33055555555555555</v>
      </c>
      <c r="AQ14" s="3">
        <v>0.35138888888888886</v>
      </c>
      <c r="AR14" s="3"/>
      <c r="AS14" s="3">
        <v>0.37222222222222184</v>
      </c>
      <c r="AT14" s="3">
        <v>0.39305555555555555</v>
      </c>
      <c r="AU14" s="3"/>
      <c r="AV14" s="3">
        <v>0.41388888888888886</v>
      </c>
      <c r="AW14" s="3">
        <v>0.43472222222222218</v>
      </c>
      <c r="AX14" s="3">
        <v>0.45555555555555555</v>
      </c>
      <c r="AY14" s="3">
        <v>0.49722222222222218</v>
      </c>
      <c r="AZ14" s="3">
        <v>0.53888888888888886</v>
      </c>
      <c r="BA14" s="262">
        <v>0.60486111111111107</v>
      </c>
      <c r="BB14" s="262">
        <v>0.68819444444444433</v>
      </c>
      <c r="BC14" s="262">
        <v>0.75763888888888886</v>
      </c>
      <c r="BD14" s="3"/>
      <c r="BE14" s="2"/>
      <c r="BF14" s="260">
        <v>0.35138888888888886</v>
      </c>
      <c r="BG14" s="260">
        <v>0.39305555555555555</v>
      </c>
      <c r="BH14" s="260">
        <v>0.46597222222222218</v>
      </c>
      <c r="BI14" s="260">
        <v>0.52152777777777781</v>
      </c>
      <c r="BJ14" s="260">
        <v>0.60486111111111107</v>
      </c>
      <c r="BK14" s="260">
        <v>0.68819444444444433</v>
      </c>
      <c r="BL14" s="260">
        <v>0.75763888888888886</v>
      </c>
    </row>
    <row r="15" spans="1:64">
      <c r="A15" s="113"/>
      <c r="B15" s="7" t="s">
        <v>38</v>
      </c>
      <c r="C15" s="1"/>
      <c r="D15" s="1">
        <v>0.22777777777777777</v>
      </c>
      <c r="E15" s="1">
        <v>0.24861111111111109</v>
      </c>
      <c r="F15" s="1">
        <v>0.26944444444444443</v>
      </c>
      <c r="G15" s="1">
        <v>0.29027777777777775</v>
      </c>
      <c r="H15" s="1">
        <v>0.30416666666666664</v>
      </c>
      <c r="I15" s="1"/>
      <c r="J15" s="1">
        <v>0.31805555555555554</v>
      </c>
      <c r="K15" s="1">
        <v>0.33194444444444443</v>
      </c>
      <c r="L15" s="1">
        <v>0.35277777777777775</v>
      </c>
      <c r="M15" s="1"/>
      <c r="N15" s="1">
        <v>0.37361111111111073</v>
      </c>
      <c r="O15" s="1">
        <v>0.39444444444444443</v>
      </c>
      <c r="P15" s="1"/>
      <c r="Q15" s="1">
        <v>0.41527777777777775</v>
      </c>
      <c r="R15" s="1">
        <v>0.43611111111111106</v>
      </c>
      <c r="S15" s="1"/>
      <c r="T15" s="1">
        <v>0.45694444444444443</v>
      </c>
      <c r="U15" s="1">
        <v>0.47777777777777775</v>
      </c>
      <c r="V15" s="1"/>
      <c r="W15" s="1">
        <v>0.49861111111111106</v>
      </c>
      <c r="X15" s="1">
        <v>0.51944444444444438</v>
      </c>
      <c r="Y15" s="1"/>
      <c r="Z15" s="1">
        <v>0.54027777777777775</v>
      </c>
      <c r="AA15" s="1">
        <v>0.56111111111111112</v>
      </c>
      <c r="AB15" s="1">
        <v>0.59236111111111112</v>
      </c>
      <c r="AC15" s="1">
        <v>0.61319444444444438</v>
      </c>
      <c r="AD15" s="1">
        <v>0.63611111111111107</v>
      </c>
      <c r="AE15" s="1">
        <v>0.65694444444444444</v>
      </c>
      <c r="AF15" s="1">
        <v>0.67777777777777781</v>
      </c>
      <c r="AG15" s="1">
        <v>0.70347222222222217</v>
      </c>
      <c r="AH15" s="1">
        <v>0.73125000000000007</v>
      </c>
      <c r="AI15" s="1">
        <v>0.75902777777777775</v>
      </c>
      <c r="AJ15" s="1">
        <v>0.80069444444444438</v>
      </c>
      <c r="AK15" s="1">
        <v>0.84236111111111112</v>
      </c>
      <c r="AL15" s="1"/>
      <c r="AM15" s="1"/>
      <c r="AN15" s="1">
        <v>0.27291666666666664</v>
      </c>
      <c r="AO15" s="1"/>
      <c r="AP15" s="1">
        <v>0.33194444444444443</v>
      </c>
      <c r="AQ15" s="1">
        <v>0.35277777777777775</v>
      </c>
      <c r="AR15" s="1"/>
      <c r="AS15" s="1">
        <v>0.37361111111111073</v>
      </c>
      <c r="AT15" s="1">
        <v>0.39444444444444443</v>
      </c>
      <c r="AU15" s="1"/>
      <c r="AV15" s="1">
        <v>0.41527777777777775</v>
      </c>
      <c r="AW15" s="1">
        <v>0.43611111111111106</v>
      </c>
      <c r="AX15" s="1">
        <v>0.45694444444444443</v>
      </c>
      <c r="AY15" s="1">
        <v>0.49861111111111106</v>
      </c>
      <c r="AZ15" s="1">
        <v>0.54027777777777775</v>
      </c>
      <c r="BA15" s="125">
        <v>0.60624999999999996</v>
      </c>
      <c r="BB15" s="125">
        <v>0.68958333333333321</v>
      </c>
      <c r="BC15" s="125">
        <v>0.75902777777777775</v>
      </c>
      <c r="BD15" s="1"/>
      <c r="BE15" s="1"/>
      <c r="BF15" s="125">
        <v>0.35277777777777775</v>
      </c>
      <c r="BG15" s="125">
        <v>0.39444444444444443</v>
      </c>
      <c r="BH15" s="125">
        <v>0.46736111111111106</v>
      </c>
      <c r="BI15" s="125">
        <v>0.5229166666666667</v>
      </c>
      <c r="BJ15" s="125">
        <v>0.60624999999999996</v>
      </c>
      <c r="BK15" s="125">
        <v>0.68958333333333321</v>
      </c>
      <c r="BL15" s="125">
        <v>0.75902777777777775</v>
      </c>
    </row>
    <row r="16" spans="1:64">
      <c r="A16" s="57"/>
      <c r="B16" s="5" t="s">
        <v>40</v>
      </c>
      <c r="C16" s="13">
        <v>0.20972222222222223</v>
      </c>
      <c r="D16" s="13">
        <v>0.22916666666666666</v>
      </c>
      <c r="E16" s="13">
        <v>0.24999999999999997</v>
      </c>
      <c r="F16" s="13">
        <v>0.27083333333333331</v>
      </c>
      <c r="G16" s="13">
        <v>0.29166666666666663</v>
      </c>
      <c r="H16" s="13">
        <v>0.30694444444444441</v>
      </c>
      <c r="I16" s="28"/>
      <c r="J16" s="13">
        <v>0.3208333333333333</v>
      </c>
      <c r="K16" s="13">
        <v>0.33333333333333331</v>
      </c>
      <c r="L16" s="13">
        <v>0.35416666666666663</v>
      </c>
      <c r="M16" s="13"/>
      <c r="N16" s="13">
        <v>0.37499999999999961</v>
      </c>
      <c r="O16" s="13">
        <v>0.39583333333333331</v>
      </c>
      <c r="P16" s="13"/>
      <c r="Q16" s="13">
        <v>0.41666666666666663</v>
      </c>
      <c r="R16" s="13">
        <v>0.43749999999999994</v>
      </c>
      <c r="S16" s="13"/>
      <c r="T16" s="13">
        <v>0.45833333333333331</v>
      </c>
      <c r="U16" s="13">
        <v>0.47916666666666663</v>
      </c>
      <c r="V16" s="13"/>
      <c r="W16" s="13">
        <v>0.49999999999999994</v>
      </c>
      <c r="X16" s="13">
        <v>0.52083333333333326</v>
      </c>
      <c r="Y16" s="13"/>
      <c r="Z16" s="13">
        <v>0.54166666666666663</v>
      </c>
      <c r="AA16" s="13">
        <v>0.5625</v>
      </c>
      <c r="AB16" s="13">
        <v>0.59375</v>
      </c>
      <c r="AC16" s="13">
        <v>0.61458333333333326</v>
      </c>
      <c r="AD16" s="13">
        <v>0.63749999999999996</v>
      </c>
      <c r="AE16" s="13">
        <v>0.65833333333333333</v>
      </c>
      <c r="AF16" s="13">
        <v>0.6791666666666667</v>
      </c>
      <c r="AG16" s="13">
        <v>0.70486111111111116</v>
      </c>
      <c r="AH16" s="13">
        <v>0.73263888888888884</v>
      </c>
      <c r="AI16" s="13">
        <v>0.76041666666666663</v>
      </c>
      <c r="AJ16" s="13">
        <v>0.80208333333333326</v>
      </c>
      <c r="AK16" s="13">
        <v>0.84375</v>
      </c>
      <c r="AL16" s="13">
        <v>0.94444444444444453</v>
      </c>
      <c r="AM16" s="3">
        <v>0.23263888888888887</v>
      </c>
      <c r="AN16" s="3">
        <v>0.27430555555555552</v>
      </c>
      <c r="AO16" s="3"/>
      <c r="AP16" s="3">
        <v>0.33333333333333331</v>
      </c>
      <c r="AQ16" s="3">
        <v>0.35416666666666663</v>
      </c>
      <c r="AR16" s="3"/>
      <c r="AS16" s="3">
        <v>0.37499999999999961</v>
      </c>
      <c r="AT16" s="3">
        <v>0.39583333333333331</v>
      </c>
      <c r="AU16" s="3"/>
      <c r="AV16" s="3">
        <v>0.41666666666666663</v>
      </c>
      <c r="AW16" s="3">
        <v>0.43749999999999994</v>
      </c>
      <c r="AX16" s="3">
        <v>0.45833333333333331</v>
      </c>
      <c r="AY16" s="3">
        <v>0.49999999999999994</v>
      </c>
      <c r="AZ16" s="3">
        <v>0.54166666666666663</v>
      </c>
      <c r="BA16" s="82">
        <v>0.60763888888888884</v>
      </c>
      <c r="BB16" s="82">
        <v>0.6909722222222221</v>
      </c>
      <c r="BC16" s="82">
        <v>0.76041666666666663</v>
      </c>
      <c r="BD16" s="3">
        <v>0.84375</v>
      </c>
      <c r="BE16" s="2">
        <v>0.27430555555555552</v>
      </c>
      <c r="BF16" s="2">
        <v>0.35416666666666663</v>
      </c>
      <c r="BG16" s="2">
        <v>0.39583333333333331</v>
      </c>
      <c r="BH16" s="2">
        <v>0.46874999999999994</v>
      </c>
      <c r="BI16" s="2">
        <v>0.52430555555555558</v>
      </c>
      <c r="BJ16" s="2">
        <v>0.60763888888888884</v>
      </c>
      <c r="BK16" s="2">
        <v>0.6909722222222221</v>
      </c>
      <c r="BL16" s="2">
        <v>0.76041666666666663</v>
      </c>
    </row>
    <row r="17" spans="1:69">
      <c r="A17" s="113"/>
      <c r="B17" s="30" t="s">
        <v>39</v>
      </c>
      <c r="C17" s="1" t="s">
        <v>18</v>
      </c>
      <c r="D17" s="1" t="s">
        <v>18</v>
      </c>
      <c r="E17" s="1" t="s">
        <v>18</v>
      </c>
      <c r="F17" s="1" t="s">
        <v>18</v>
      </c>
      <c r="G17" s="1" t="s">
        <v>18</v>
      </c>
      <c r="H17" s="1" t="s">
        <v>18</v>
      </c>
      <c r="I17" s="1">
        <v>0.31597222222222221</v>
      </c>
      <c r="J17" s="1" t="s">
        <v>18</v>
      </c>
      <c r="K17" s="1" t="s">
        <v>18</v>
      </c>
      <c r="L17" s="1">
        <v>0.35555555555555551</v>
      </c>
      <c r="M17" s="1"/>
      <c r="N17" s="1" t="s">
        <v>18</v>
      </c>
      <c r="O17" s="1">
        <v>0.3972222222222222</v>
      </c>
      <c r="P17" s="1"/>
      <c r="Q17" s="1" t="s">
        <v>18</v>
      </c>
      <c r="R17" s="1">
        <v>0.43888888888888883</v>
      </c>
      <c r="S17" s="1"/>
      <c r="T17" s="1" t="s">
        <v>18</v>
      </c>
      <c r="U17" s="1">
        <v>0.48055555555555551</v>
      </c>
      <c r="V17" s="1"/>
      <c r="W17" s="1" t="s">
        <v>18</v>
      </c>
      <c r="X17" s="1">
        <v>0.52222222222222214</v>
      </c>
      <c r="Y17" s="1"/>
      <c r="Z17" s="1" t="s">
        <v>18</v>
      </c>
      <c r="AA17" s="1" t="s">
        <v>18</v>
      </c>
      <c r="AB17" s="1" t="s">
        <v>18</v>
      </c>
      <c r="AC17" s="1" t="s">
        <v>18</v>
      </c>
      <c r="AD17" s="1" t="s">
        <v>18</v>
      </c>
      <c r="AE17" s="1" t="s">
        <v>18</v>
      </c>
      <c r="AF17" s="1" t="s">
        <v>18</v>
      </c>
      <c r="AG17" s="1" t="s">
        <v>18</v>
      </c>
      <c r="AH17" s="1" t="s">
        <v>18</v>
      </c>
      <c r="AI17" s="1" t="s">
        <v>18</v>
      </c>
      <c r="AJ17" s="1" t="s">
        <v>18</v>
      </c>
      <c r="AK17" s="1" t="s">
        <v>18</v>
      </c>
      <c r="AL17" s="1" t="s">
        <v>18</v>
      </c>
      <c r="AM17" s="1" t="s">
        <v>18</v>
      </c>
      <c r="AN17" s="1" t="s">
        <v>18</v>
      </c>
      <c r="AO17" s="1"/>
      <c r="AP17" s="1" t="s">
        <v>18</v>
      </c>
      <c r="AQ17" s="1"/>
      <c r="AR17" s="1"/>
      <c r="AS17" s="1" t="s">
        <v>18</v>
      </c>
      <c r="AT17" s="1"/>
      <c r="AU17" s="1"/>
      <c r="AV17" s="1" t="s">
        <v>18</v>
      </c>
      <c r="AW17" s="1"/>
      <c r="AX17" s="1" t="s">
        <v>18</v>
      </c>
      <c r="AY17" s="1" t="s">
        <v>18</v>
      </c>
      <c r="AZ17" s="1" t="s">
        <v>18</v>
      </c>
      <c r="BA17" s="78" t="s">
        <v>18</v>
      </c>
      <c r="BB17" s="78" t="s">
        <v>18</v>
      </c>
      <c r="BC17" s="78" t="s">
        <v>18</v>
      </c>
      <c r="BD17" s="1" t="s">
        <v>18</v>
      </c>
      <c r="BE17" s="1" t="s">
        <v>18</v>
      </c>
      <c r="BF17" s="1" t="s">
        <v>18</v>
      </c>
      <c r="BG17" s="1" t="s">
        <v>18</v>
      </c>
      <c r="BH17" s="1" t="s">
        <v>18</v>
      </c>
      <c r="BI17" s="1" t="s">
        <v>18</v>
      </c>
      <c r="BJ17" s="1" t="s">
        <v>18</v>
      </c>
      <c r="BK17" s="1" t="s">
        <v>18</v>
      </c>
      <c r="BL17" s="1" t="s">
        <v>18</v>
      </c>
    </row>
    <row r="18" spans="1:69">
      <c r="A18" s="113"/>
      <c r="B18" s="8" t="s">
        <v>227</v>
      </c>
      <c r="C18" s="13" t="s">
        <v>18</v>
      </c>
      <c r="D18" s="13">
        <v>0.23124999999999996</v>
      </c>
      <c r="E18" s="13" t="s">
        <v>18</v>
      </c>
      <c r="F18" s="13" t="s">
        <v>18</v>
      </c>
      <c r="G18" s="13" t="s">
        <v>18</v>
      </c>
      <c r="H18" s="13" t="s">
        <v>18</v>
      </c>
      <c r="I18" s="28" t="s">
        <v>18</v>
      </c>
      <c r="J18" s="13" t="s">
        <v>18</v>
      </c>
      <c r="K18" s="13">
        <v>0.33541666666666664</v>
      </c>
      <c r="L18" s="13"/>
      <c r="M18" s="13"/>
      <c r="N18" s="13">
        <v>0.37708333333333294</v>
      </c>
      <c r="O18" s="13"/>
      <c r="P18" s="13"/>
      <c r="Q18" s="13">
        <v>0.41874999999999996</v>
      </c>
      <c r="R18" s="13"/>
      <c r="S18" s="13"/>
      <c r="T18" s="13">
        <v>0.46041666666666664</v>
      </c>
      <c r="U18" s="13"/>
      <c r="V18" s="13"/>
      <c r="W18" s="13">
        <v>0.50208333333333333</v>
      </c>
      <c r="X18" s="13"/>
      <c r="Y18" s="13"/>
      <c r="Z18" s="13">
        <v>0.54374999999999996</v>
      </c>
      <c r="AA18" s="13">
        <v>0.56458333333333333</v>
      </c>
      <c r="AB18" s="13" t="s">
        <v>18</v>
      </c>
      <c r="AC18" s="13" t="s">
        <v>18</v>
      </c>
      <c r="AD18" s="13" t="s">
        <v>18</v>
      </c>
      <c r="AE18" s="13" t="s">
        <v>18</v>
      </c>
      <c r="AF18" s="13" t="s">
        <v>18</v>
      </c>
      <c r="AG18" s="13" t="s">
        <v>18</v>
      </c>
      <c r="AH18" s="13" t="s">
        <v>18</v>
      </c>
      <c r="AI18" s="13" t="s">
        <v>18</v>
      </c>
      <c r="AJ18" s="13" t="s">
        <v>18</v>
      </c>
      <c r="AK18" s="13" t="s">
        <v>18</v>
      </c>
      <c r="AL18" s="13" t="s">
        <v>18</v>
      </c>
      <c r="AM18" s="3" t="s">
        <v>18</v>
      </c>
      <c r="AN18" s="3" t="s">
        <v>18</v>
      </c>
      <c r="AO18" s="3"/>
      <c r="AP18" s="3">
        <v>0.33541666666666664</v>
      </c>
      <c r="AQ18" s="3"/>
      <c r="AR18" s="3"/>
      <c r="AS18" s="3">
        <v>0.37708333333333294</v>
      </c>
      <c r="AT18" s="3"/>
      <c r="AU18" s="3"/>
      <c r="AV18" s="3">
        <v>0.41874999999999996</v>
      </c>
      <c r="AW18" s="3"/>
      <c r="AX18" s="3">
        <v>0.46041666666666664</v>
      </c>
      <c r="AY18" s="3">
        <v>0.50208333333333333</v>
      </c>
      <c r="AZ18" s="3">
        <v>0.54374999999999996</v>
      </c>
      <c r="BA18" s="82">
        <v>0.60972222222222217</v>
      </c>
      <c r="BB18" s="82">
        <v>0.69305555555555542</v>
      </c>
      <c r="BC18" s="82" t="s">
        <v>18</v>
      </c>
      <c r="BD18" s="3" t="s">
        <v>18</v>
      </c>
      <c r="BE18" s="2" t="s">
        <v>18</v>
      </c>
      <c r="BF18" s="2">
        <v>0.35624999999999996</v>
      </c>
      <c r="BG18" s="2">
        <v>0.39791666666666664</v>
      </c>
      <c r="BH18" s="2">
        <v>0.47083333333333327</v>
      </c>
      <c r="BI18" s="2" t="s">
        <v>18</v>
      </c>
      <c r="BJ18" s="2" t="s">
        <v>18</v>
      </c>
      <c r="BK18" s="2" t="s">
        <v>18</v>
      </c>
      <c r="BL18" s="2" t="s">
        <v>18</v>
      </c>
    </row>
    <row r="19" spans="1:69">
      <c r="A19" s="113"/>
      <c r="B19" s="219" t="s">
        <v>115</v>
      </c>
      <c r="C19" s="161" t="str">
        <f t="shared" ref="C19:AH19" si="6">IF(AND(C20&lt;&gt;"",C20&lt;&gt;"S"),C20-1/1440,C20)</f>
        <v>S</v>
      </c>
      <c r="D19" s="161">
        <f t="shared" si="6"/>
        <v>0.2319444444444444</v>
      </c>
      <c r="E19" s="161" t="str">
        <f t="shared" si="6"/>
        <v>S</v>
      </c>
      <c r="F19" s="161" t="str">
        <f t="shared" si="6"/>
        <v>S</v>
      </c>
      <c r="G19" s="161" t="str">
        <f t="shared" si="6"/>
        <v>S</v>
      </c>
      <c r="H19" s="161" t="str">
        <f t="shared" si="6"/>
        <v>S</v>
      </c>
      <c r="I19" s="161" t="str">
        <f t="shared" si="6"/>
        <v>S</v>
      </c>
      <c r="J19" s="161" t="str">
        <f t="shared" si="6"/>
        <v>S</v>
      </c>
      <c r="K19" s="161">
        <f t="shared" si="6"/>
        <v>0.33611111111111108</v>
      </c>
      <c r="L19" s="161">
        <f t="shared" si="6"/>
        <v>0</v>
      </c>
      <c r="M19" s="161">
        <f t="shared" si="6"/>
        <v>0</v>
      </c>
      <c r="N19" s="161">
        <f t="shared" si="6"/>
        <v>0.37777777777777738</v>
      </c>
      <c r="O19" s="161">
        <f t="shared" si="6"/>
        <v>0</v>
      </c>
      <c r="P19" s="161">
        <f t="shared" si="6"/>
        <v>0</v>
      </c>
      <c r="Q19" s="161">
        <f t="shared" si="6"/>
        <v>0.4194444444444444</v>
      </c>
      <c r="R19" s="161">
        <f t="shared" si="6"/>
        <v>0</v>
      </c>
      <c r="S19" s="161">
        <f t="shared" si="6"/>
        <v>0</v>
      </c>
      <c r="T19" s="161">
        <f t="shared" si="6"/>
        <v>0.46111111111111108</v>
      </c>
      <c r="U19" s="161">
        <f t="shared" si="6"/>
        <v>0</v>
      </c>
      <c r="V19" s="161">
        <f t="shared" si="6"/>
        <v>0</v>
      </c>
      <c r="W19" s="161">
        <f t="shared" si="6"/>
        <v>0.50277777777777777</v>
      </c>
      <c r="X19" s="161">
        <f t="shared" si="6"/>
        <v>0</v>
      </c>
      <c r="Y19" s="161">
        <f t="shared" si="6"/>
        <v>0</v>
      </c>
      <c r="Z19" s="161">
        <f t="shared" si="6"/>
        <v>0.5444444444444444</v>
      </c>
      <c r="AA19" s="161">
        <f t="shared" si="6"/>
        <v>0.56527777777777777</v>
      </c>
      <c r="AB19" s="161" t="str">
        <f t="shared" si="6"/>
        <v>S</v>
      </c>
      <c r="AC19" s="161" t="str">
        <f t="shared" si="6"/>
        <v>S</v>
      </c>
      <c r="AD19" s="161" t="str">
        <f t="shared" si="6"/>
        <v>S</v>
      </c>
      <c r="AE19" s="161" t="str">
        <f t="shared" si="6"/>
        <v>S</v>
      </c>
      <c r="AF19" s="161" t="str">
        <f t="shared" si="6"/>
        <v>S</v>
      </c>
      <c r="AG19" s="161" t="str">
        <f t="shared" si="6"/>
        <v>S</v>
      </c>
      <c r="AH19" s="161" t="str">
        <f t="shared" si="6"/>
        <v>S</v>
      </c>
      <c r="AI19" s="161" t="str">
        <f t="shared" ref="AI19:BL19" si="7">IF(AND(AI20&lt;&gt;"",AI20&lt;&gt;"S"),AI20-1/1440,AI20)</f>
        <v>S</v>
      </c>
      <c r="AJ19" s="161" t="str">
        <f t="shared" si="7"/>
        <v>S</v>
      </c>
      <c r="AK19" s="161" t="str">
        <f t="shared" si="7"/>
        <v>S</v>
      </c>
      <c r="AL19" s="161" t="str">
        <f t="shared" si="7"/>
        <v>S</v>
      </c>
      <c r="AM19" s="161" t="str">
        <f t="shared" si="7"/>
        <v>S</v>
      </c>
      <c r="AN19" s="161" t="str">
        <f t="shared" si="7"/>
        <v>S</v>
      </c>
      <c r="AO19" s="161">
        <f t="shared" si="7"/>
        <v>0</v>
      </c>
      <c r="AP19" s="161">
        <f t="shared" si="7"/>
        <v>0.33611111111111108</v>
      </c>
      <c r="AQ19" s="161">
        <f t="shared" si="7"/>
        <v>0</v>
      </c>
      <c r="AR19" s="161">
        <f t="shared" si="7"/>
        <v>0</v>
      </c>
      <c r="AS19" s="161">
        <f t="shared" si="7"/>
        <v>0.37777777777777738</v>
      </c>
      <c r="AT19" s="161">
        <f t="shared" si="7"/>
        <v>0</v>
      </c>
      <c r="AU19" s="161">
        <f t="shared" si="7"/>
        <v>0</v>
      </c>
      <c r="AV19" s="161">
        <f t="shared" si="7"/>
        <v>0.4194444444444444</v>
      </c>
      <c r="AW19" s="161">
        <f t="shared" si="7"/>
        <v>0</v>
      </c>
      <c r="AX19" s="161">
        <f t="shared" si="7"/>
        <v>0.46111111111111108</v>
      </c>
      <c r="AY19" s="161">
        <f t="shared" si="7"/>
        <v>0.50277777777777777</v>
      </c>
      <c r="AZ19" s="161">
        <f t="shared" si="7"/>
        <v>0.5444444444444444</v>
      </c>
      <c r="BA19" s="161">
        <f t="shared" si="7"/>
        <v>0.61041666666666661</v>
      </c>
      <c r="BB19" s="161">
        <f t="shared" si="7"/>
        <v>0.69374999999999987</v>
      </c>
      <c r="BC19" s="161" t="str">
        <f t="shared" si="7"/>
        <v>S</v>
      </c>
      <c r="BD19" s="161" t="str">
        <f t="shared" si="7"/>
        <v>S</v>
      </c>
      <c r="BE19" s="161" t="str">
        <f t="shared" si="7"/>
        <v>S</v>
      </c>
      <c r="BF19" s="161">
        <f t="shared" si="7"/>
        <v>0.3569444444444444</v>
      </c>
      <c r="BG19" s="161">
        <f t="shared" si="7"/>
        <v>0.39861111111111108</v>
      </c>
      <c r="BH19" s="161">
        <f t="shared" si="7"/>
        <v>0.47152777777777771</v>
      </c>
      <c r="BI19" s="161" t="str">
        <f t="shared" si="7"/>
        <v>S</v>
      </c>
      <c r="BJ19" s="161" t="str">
        <f t="shared" si="7"/>
        <v>S</v>
      </c>
      <c r="BK19" s="161" t="str">
        <f t="shared" si="7"/>
        <v>S</v>
      </c>
      <c r="BL19" s="161" t="str">
        <f t="shared" si="7"/>
        <v>S</v>
      </c>
      <c r="BM19" s="81"/>
      <c r="BN19" s="81"/>
      <c r="BO19" s="81"/>
      <c r="BP19" s="81"/>
      <c r="BQ19" s="81"/>
    </row>
    <row r="20" spans="1:69">
      <c r="A20" s="113"/>
      <c r="B20" s="7" t="s">
        <v>115</v>
      </c>
      <c r="C20" s="1" t="s">
        <v>18</v>
      </c>
      <c r="D20" s="1">
        <v>0.23263888888888884</v>
      </c>
      <c r="E20" s="1" t="s">
        <v>18</v>
      </c>
      <c r="F20" s="1" t="s">
        <v>18</v>
      </c>
      <c r="G20" s="1" t="s">
        <v>18</v>
      </c>
      <c r="H20" s="1" t="s">
        <v>18</v>
      </c>
      <c r="I20" s="1" t="s">
        <v>18</v>
      </c>
      <c r="J20" s="1" t="s">
        <v>18</v>
      </c>
      <c r="K20" s="1">
        <v>0.33680555555555552</v>
      </c>
      <c r="L20" s="1"/>
      <c r="M20" s="1"/>
      <c r="N20" s="1">
        <v>0.37847222222222182</v>
      </c>
      <c r="O20" s="1"/>
      <c r="P20" s="1"/>
      <c r="Q20" s="1">
        <v>0.42013888888888884</v>
      </c>
      <c r="R20" s="1"/>
      <c r="S20" s="1"/>
      <c r="T20" s="1">
        <v>0.46180555555555552</v>
      </c>
      <c r="U20" s="1"/>
      <c r="V20" s="1"/>
      <c r="W20" s="1">
        <v>0.50347222222222221</v>
      </c>
      <c r="X20" s="1"/>
      <c r="Y20" s="1"/>
      <c r="Z20" s="1">
        <v>0.54513888888888884</v>
      </c>
      <c r="AA20" s="1">
        <v>0.56597222222222221</v>
      </c>
      <c r="AB20" s="1" t="s">
        <v>18</v>
      </c>
      <c r="AC20" s="1" t="s">
        <v>18</v>
      </c>
      <c r="AD20" s="1" t="s">
        <v>18</v>
      </c>
      <c r="AE20" s="1" t="s">
        <v>18</v>
      </c>
      <c r="AF20" s="1" t="s">
        <v>18</v>
      </c>
      <c r="AG20" s="1" t="s">
        <v>18</v>
      </c>
      <c r="AH20" s="1" t="s">
        <v>18</v>
      </c>
      <c r="AI20" s="1" t="s">
        <v>18</v>
      </c>
      <c r="AJ20" s="1" t="s">
        <v>18</v>
      </c>
      <c r="AK20" s="1" t="s">
        <v>18</v>
      </c>
      <c r="AL20" s="1" t="s">
        <v>18</v>
      </c>
      <c r="AM20" s="1" t="s">
        <v>18</v>
      </c>
      <c r="AN20" s="1" t="s">
        <v>18</v>
      </c>
      <c r="AO20" s="1"/>
      <c r="AP20" s="1">
        <v>0.33680555555555552</v>
      </c>
      <c r="AQ20" s="1"/>
      <c r="AR20" s="1"/>
      <c r="AS20" s="1">
        <v>0.37847222222222182</v>
      </c>
      <c r="AT20" s="1"/>
      <c r="AU20" s="1"/>
      <c r="AV20" s="1">
        <v>0.42013888888888884</v>
      </c>
      <c r="AW20" s="1"/>
      <c r="AX20" s="1">
        <v>0.46180555555555552</v>
      </c>
      <c r="AY20" s="1">
        <v>0.50347222222222221</v>
      </c>
      <c r="AZ20" s="1">
        <v>0.54513888888888884</v>
      </c>
      <c r="BA20" s="78">
        <v>0.61111111111111105</v>
      </c>
      <c r="BB20" s="78">
        <v>0.69444444444444431</v>
      </c>
      <c r="BC20" s="78" t="s">
        <v>18</v>
      </c>
      <c r="BD20" s="1" t="s">
        <v>18</v>
      </c>
      <c r="BE20" s="1" t="s">
        <v>18</v>
      </c>
      <c r="BF20" s="1">
        <v>0.35763888888888884</v>
      </c>
      <c r="BG20" s="1">
        <v>0.39930555555555552</v>
      </c>
      <c r="BH20" s="1">
        <v>0.47222222222222215</v>
      </c>
      <c r="BI20" s="1" t="s">
        <v>18</v>
      </c>
      <c r="BJ20" s="1" t="s">
        <v>18</v>
      </c>
      <c r="BK20" s="1" t="s">
        <v>18</v>
      </c>
      <c r="BL20" s="1" t="s">
        <v>18</v>
      </c>
    </row>
    <row r="21" spans="1:69">
      <c r="A21" s="113"/>
      <c r="B21" s="8" t="s">
        <v>114</v>
      </c>
      <c r="C21" s="13" t="s">
        <v>18</v>
      </c>
      <c r="D21" s="13">
        <v>0.23333333333333328</v>
      </c>
      <c r="E21" s="13" t="s">
        <v>18</v>
      </c>
      <c r="F21" s="13" t="s">
        <v>18</v>
      </c>
      <c r="G21" s="13" t="s">
        <v>18</v>
      </c>
      <c r="H21" s="13" t="s">
        <v>18</v>
      </c>
      <c r="I21" s="28" t="s">
        <v>18</v>
      </c>
      <c r="J21" s="13" t="s">
        <v>18</v>
      </c>
      <c r="K21" s="13">
        <v>0.33749999999999997</v>
      </c>
      <c r="L21" s="13"/>
      <c r="M21" s="13"/>
      <c r="N21" s="13">
        <v>0.37916666666666626</v>
      </c>
      <c r="O21" s="13"/>
      <c r="P21" s="13"/>
      <c r="Q21" s="13">
        <v>0.42083333333333328</v>
      </c>
      <c r="R21" s="13"/>
      <c r="S21" s="13"/>
      <c r="T21" s="13">
        <v>0.46249999999999997</v>
      </c>
      <c r="U21" s="13"/>
      <c r="V21" s="13"/>
      <c r="W21" s="13">
        <v>0.50416666666666665</v>
      </c>
      <c r="X21" s="13"/>
      <c r="Y21" s="13"/>
      <c r="Z21" s="13">
        <v>0.54583333333333328</v>
      </c>
      <c r="AA21" s="13">
        <v>0.56666666666666665</v>
      </c>
      <c r="AB21" s="13" t="s">
        <v>18</v>
      </c>
      <c r="AC21" s="13" t="s">
        <v>18</v>
      </c>
      <c r="AD21" s="13" t="s">
        <v>18</v>
      </c>
      <c r="AE21" s="13" t="s">
        <v>18</v>
      </c>
      <c r="AF21" s="13" t="s">
        <v>18</v>
      </c>
      <c r="AG21" s="13" t="s">
        <v>18</v>
      </c>
      <c r="AH21" s="13" t="s">
        <v>18</v>
      </c>
      <c r="AI21" s="13" t="s">
        <v>18</v>
      </c>
      <c r="AJ21" s="13" t="s">
        <v>18</v>
      </c>
      <c r="AK21" s="13" t="s">
        <v>18</v>
      </c>
      <c r="AL21" s="13" t="s">
        <v>18</v>
      </c>
      <c r="AM21" s="3" t="s">
        <v>18</v>
      </c>
      <c r="AN21" s="3" t="s">
        <v>18</v>
      </c>
      <c r="AO21" s="3"/>
      <c r="AP21" s="3">
        <v>0.33749999999999997</v>
      </c>
      <c r="AQ21" s="3"/>
      <c r="AR21" s="3"/>
      <c r="AS21" s="3">
        <v>0.37916666666666626</v>
      </c>
      <c r="AT21" s="3"/>
      <c r="AU21" s="3"/>
      <c r="AV21" s="3">
        <v>0.42083333333333328</v>
      </c>
      <c r="AW21" s="3"/>
      <c r="AX21" s="3">
        <v>0.46249999999999997</v>
      </c>
      <c r="AY21" s="3">
        <v>0.50416666666666665</v>
      </c>
      <c r="AZ21" s="3">
        <v>0.54583333333333328</v>
      </c>
      <c r="BA21" s="82">
        <v>0.61180555555555549</v>
      </c>
      <c r="BB21" s="82">
        <v>0.69513888888888875</v>
      </c>
      <c r="BC21" s="82" t="s">
        <v>18</v>
      </c>
      <c r="BD21" s="3" t="s">
        <v>18</v>
      </c>
      <c r="BE21" s="2" t="s">
        <v>18</v>
      </c>
      <c r="BF21" s="2">
        <v>0.35833333333333328</v>
      </c>
      <c r="BG21" s="2">
        <v>0.39999999999999997</v>
      </c>
      <c r="BH21" s="2">
        <v>0.4729166666666666</v>
      </c>
      <c r="BI21" s="2" t="s">
        <v>18</v>
      </c>
      <c r="BJ21" s="2" t="s">
        <v>18</v>
      </c>
      <c r="BK21" s="2" t="s">
        <v>18</v>
      </c>
      <c r="BL21" s="2" t="s">
        <v>18</v>
      </c>
    </row>
    <row r="22" spans="1:69">
      <c r="A22" s="113"/>
      <c r="B22" s="7" t="s">
        <v>113</v>
      </c>
      <c r="C22" s="1">
        <v>0.21180555555555555</v>
      </c>
      <c r="D22" s="1">
        <v>0.23402777777777772</v>
      </c>
      <c r="E22" s="1">
        <v>0.25208333333333333</v>
      </c>
      <c r="F22" s="1">
        <v>0.27291666666666664</v>
      </c>
      <c r="G22" s="1">
        <v>0.29374999999999996</v>
      </c>
      <c r="H22" s="1">
        <v>0.30972222222222218</v>
      </c>
      <c r="I22" s="1" t="s">
        <v>18</v>
      </c>
      <c r="J22" s="1">
        <v>0.32361111111111107</v>
      </c>
      <c r="K22" s="1">
        <v>0.33819444444444441</v>
      </c>
      <c r="L22" s="1"/>
      <c r="M22" s="1"/>
      <c r="N22" s="1">
        <v>0.37986111111111071</v>
      </c>
      <c r="O22" s="1"/>
      <c r="P22" s="1"/>
      <c r="Q22" s="1">
        <v>0.42152777777777772</v>
      </c>
      <c r="R22" s="1"/>
      <c r="S22" s="1"/>
      <c r="T22" s="1">
        <v>0.46319444444444441</v>
      </c>
      <c r="U22" s="1"/>
      <c r="V22" s="1"/>
      <c r="W22" s="1">
        <v>0.50486111111111109</v>
      </c>
      <c r="X22" s="1"/>
      <c r="Y22" s="1"/>
      <c r="Z22" s="1">
        <v>0.54652777777777772</v>
      </c>
      <c r="AA22" s="1">
        <v>0.56736111111111109</v>
      </c>
      <c r="AB22" s="1">
        <v>0.59583333333333333</v>
      </c>
      <c r="AC22" s="1">
        <v>0.61666666666666659</v>
      </c>
      <c r="AD22" s="1">
        <v>0.64027777777777772</v>
      </c>
      <c r="AE22" s="1">
        <v>0.66111111111111109</v>
      </c>
      <c r="AF22" s="1">
        <v>0.68194444444444446</v>
      </c>
      <c r="AG22" s="1">
        <v>0.70694444444444393</v>
      </c>
      <c r="AH22" s="1">
        <v>0.73472222222222217</v>
      </c>
      <c r="AI22" s="1">
        <v>0.76249999999999996</v>
      </c>
      <c r="AJ22" s="1">
        <v>0.80416666666666659</v>
      </c>
      <c r="AK22" s="1">
        <v>0.84583333333333333</v>
      </c>
      <c r="AL22" s="1">
        <v>0.94652777777777775</v>
      </c>
      <c r="AM22" s="1">
        <v>0.23472222222222219</v>
      </c>
      <c r="AN22" s="1">
        <v>0.27638888888888885</v>
      </c>
      <c r="AO22" s="1"/>
      <c r="AP22" s="1">
        <v>0.33819444444444441</v>
      </c>
      <c r="AQ22" s="1"/>
      <c r="AR22" s="1"/>
      <c r="AS22" s="1">
        <v>0.37986111111111071</v>
      </c>
      <c r="AT22" s="1"/>
      <c r="AU22" s="1"/>
      <c r="AV22" s="1">
        <v>0.42152777777777772</v>
      </c>
      <c r="AW22" s="1"/>
      <c r="AX22" s="1">
        <v>0.46319444444444441</v>
      </c>
      <c r="AY22" s="1">
        <v>0.50486111111111109</v>
      </c>
      <c r="AZ22" s="1">
        <v>0.54652777777777772</v>
      </c>
      <c r="BA22" s="78">
        <v>0.61249999999999993</v>
      </c>
      <c r="BB22" s="78">
        <v>0.69583333333333319</v>
      </c>
      <c r="BC22" s="78">
        <v>0.76249999999999996</v>
      </c>
      <c r="BD22" s="1">
        <v>0.84583333333333333</v>
      </c>
      <c r="BE22" s="1">
        <v>0.27638888888888885</v>
      </c>
      <c r="BF22" s="1">
        <v>0.35902777777777772</v>
      </c>
      <c r="BG22" s="1">
        <v>0.40069444444444441</v>
      </c>
      <c r="BH22" s="1">
        <v>0.47361111111111104</v>
      </c>
      <c r="BI22" s="1">
        <v>0.52638888888888891</v>
      </c>
      <c r="BJ22" s="1">
        <v>0.60972222222222217</v>
      </c>
      <c r="BK22" s="1">
        <v>0.69305555555555542</v>
      </c>
      <c r="BL22" s="1">
        <v>0.76249999999999996</v>
      </c>
    </row>
    <row r="23" spans="1:69">
      <c r="A23" s="113"/>
      <c r="B23" s="8" t="s">
        <v>228</v>
      </c>
      <c r="C23" s="13">
        <v>0.21319444444444444</v>
      </c>
      <c r="D23" s="13">
        <v>0.23541666666666661</v>
      </c>
      <c r="E23" s="13">
        <v>0.25347222222222221</v>
      </c>
      <c r="F23" s="13">
        <v>0.27430555555555552</v>
      </c>
      <c r="G23" s="13">
        <v>0.29513888888888884</v>
      </c>
      <c r="H23" s="13">
        <v>0.31111111111111106</v>
      </c>
      <c r="I23" s="28">
        <v>0.31805555555555554</v>
      </c>
      <c r="J23" s="13">
        <v>0.32499999999999996</v>
      </c>
      <c r="K23" s="13">
        <v>0.33958333333333329</v>
      </c>
      <c r="L23" s="13"/>
      <c r="M23" s="13"/>
      <c r="N23" s="13">
        <v>0.38124999999999959</v>
      </c>
      <c r="O23" s="13"/>
      <c r="P23" s="13"/>
      <c r="Q23" s="13">
        <v>0.42291666666666661</v>
      </c>
      <c r="R23" s="13"/>
      <c r="S23" s="13"/>
      <c r="T23" s="13">
        <v>0.46458333333333329</v>
      </c>
      <c r="U23" s="13"/>
      <c r="V23" s="13"/>
      <c r="W23" s="13">
        <v>0.50624999999999998</v>
      </c>
      <c r="X23" s="13"/>
      <c r="Y23" s="13"/>
      <c r="Z23" s="13">
        <v>0.54791666666666661</v>
      </c>
      <c r="AA23" s="13">
        <v>0.56874999999999998</v>
      </c>
      <c r="AB23" s="13">
        <v>0.59722222222222221</v>
      </c>
      <c r="AC23" s="13">
        <v>0.61805555555555547</v>
      </c>
      <c r="AD23" s="13">
        <v>0.64166666666666661</v>
      </c>
      <c r="AE23" s="13">
        <v>0.66249999999999998</v>
      </c>
      <c r="AF23" s="13">
        <v>0.68333333333333335</v>
      </c>
      <c r="AG23" s="13">
        <v>0.70833333333333282</v>
      </c>
      <c r="AH23" s="13">
        <v>0.73611111111111116</v>
      </c>
      <c r="AI23" s="13">
        <v>0.76388888888888884</v>
      </c>
      <c r="AJ23" s="13">
        <v>0.80555555555555547</v>
      </c>
      <c r="AK23" s="13">
        <v>0.84722222222222221</v>
      </c>
      <c r="AL23" s="13">
        <v>0.94791666666666663</v>
      </c>
      <c r="AM23" s="3">
        <v>0.23611111111111108</v>
      </c>
      <c r="AN23" s="3">
        <v>0.27777777777777773</v>
      </c>
      <c r="AO23" s="3"/>
      <c r="AP23" s="3">
        <v>0.33958333333333329</v>
      </c>
      <c r="AQ23" s="3"/>
      <c r="AR23" s="3"/>
      <c r="AS23" s="3">
        <v>0.38124999999999959</v>
      </c>
      <c r="AT23" s="3"/>
      <c r="AU23" s="3"/>
      <c r="AV23" s="3">
        <v>0.42291666666666661</v>
      </c>
      <c r="AW23" s="3"/>
      <c r="AX23" s="3">
        <v>0.46458333333333329</v>
      </c>
      <c r="AY23" s="3">
        <v>0.50624999999999998</v>
      </c>
      <c r="AZ23" s="3">
        <v>0.54791666666666661</v>
      </c>
      <c r="BA23" s="82">
        <v>0.61388888888888882</v>
      </c>
      <c r="BB23" s="82">
        <v>0.69722222222222208</v>
      </c>
      <c r="BC23" s="82">
        <v>0.76388888888888884</v>
      </c>
      <c r="BD23" s="3">
        <v>0.84722222222222221</v>
      </c>
      <c r="BE23" s="2">
        <v>0.27777777777777773</v>
      </c>
      <c r="BF23" s="2">
        <v>0.36041666666666661</v>
      </c>
      <c r="BG23" s="2">
        <v>0.40208333333333329</v>
      </c>
      <c r="BH23" s="2">
        <v>0.47499999999999992</v>
      </c>
      <c r="BI23" s="2">
        <v>0.52777777777777779</v>
      </c>
      <c r="BJ23" s="2">
        <v>0.61111111111111105</v>
      </c>
      <c r="BK23" s="2">
        <v>0.69444444444444431</v>
      </c>
      <c r="BL23" s="2">
        <v>0.76388888888888884</v>
      </c>
    </row>
    <row r="24" spans="1:69">
      <c r="A24" s="113"/>
      <c r="B24" s="7" t="s">
        <v>229</v>
      </c>
      <c r="C24" s="1">
        <v>0.21388888888888891</v>
      </c>
      <c r="D24" s="1">
        <v>0.23611111111111105</v>
      </c>
      <c r="E24" s="1">
        <v>0.25416666666666665</v>
      </c>
      <c r="F24" s="1">
        <v>0.27499999999999997</v>
      </c>
      <c r="G24" s="1">
        <v>0.29583333333333328</v>
      </c>
      <c r="H24" s="1">
        <v>0.31249999999999994</v>
      </c>
      <c r="I24" s="1">
        <v>0.31944444444444442</v>
      </c>
      <c r="J24" s="1">
        <v>0.32638888888888884</v>
      </c>
      <c r="K24" s="1">
        <v>0.34027777777777773</v>
      </c>
      <c r="L24" s="1"/>
      <c r="M24" s="1"/>
      <c r="N24" s="1">
        <v>0.38194444444444403</v>
      </c>
      <c r="O24" s="1"/>
      <c r="P24" s="1"/>
      <c r="Q24" s="1">
        <v>0.42361111111111105</v>
      </c>
      <c r="R24" s="1"/>
      <c r="S24" s="1"/>
      <c r="T24" s="1">
        <v>0.46527777777777773</v>
      </c>
      <c r="U24" s="1"/>
      <c r="V24" s="1"/>
      <c r="W24" s="1">
        <v>0.50694444444444442</v>
      </c>
      <c r="X24" s="1"/>
      <c r="Y24" s="1"/>
      <c r="Z24" s="1">
        <v>0.54861111111111105</v>
      </c>
      <c r="AA24" s="1">
        <v>0.56944444444444442</v>
      </c>
      <c r="AB24" s="1">
        <v>0.59791666666666665</v>
      </c>
      <c r="AC24" s="1">
        <v>0.61874999999999991</v>
      </c>
      <c r="AD24" s="1">
        <v>0.64236111111111105</v>
      </c>
      <c r="AE24" s="1">
        <v>0.66319444444444442</v>
      </c>
      <c r="AF24" s="1">
        <v>0.68402777777777779</v>
      </c>
      <c r="AG24" s="1">
        <v>0.7090277777777777</v>
      </c>
      <c r="AH24" s="1">
        <v>0.7368055555555556</v>
      </c>
      <c r="AI24" s="1">
        <v>0.76458333333333328</v>
      </c>
      <c r="AJ24" s="1">
        <v>0.80624999999999991</v>
      </c>
      <c r="AK24" s="1">
        <v>0.84791666666666665</v>
      </c>
      <c r="AL24" s="1">
        <v>0.94861111111111118</v>
      </c>
      <c r="AM24" s="1">
        <v>0.23680555555555552</v>
      </c>
      <c r="AN24" s="1">
        <v>0.27847222222222218</v>
      </c>
      <c r="AO24" s="1"/>
      <c r="AP24" s="1">
        <v>0.34027777777777773</v>
      </c>
      <c r="AQ24" s="1"/>
      <c r="AR24" s="1"/>
      <c r="AS24" s="1">
        <v>0.38194444444444403</v>
      </c>
      <c r="AT24" s="1"/>
      <c r="AU24" s="1"/>
      <c r="AV24" s="1">
        <v>0.42361111111111105</v>
      </c>
      <c r="AW24" s="1"/>
      <c r="AX24" s="1">
        <v>0.46527777777777773</v>
      </c>
      <c r="AY24" s="1">
        <v>0.50694444444444442</v>
      </c>
      <c r="AZ24" s="1">
        <v>0.54861111111111105</v>
      </c>
      <c r="BA24" s="78">
        <v>0.61458333333333326</v>
      </c>
      <c r="BB24" s="78">
        <v>0.69791666666666652</v>
      </c>
      <c r="BC24" s="78">
        <v>0.76458333333333328</v>
      </c>
      <c r="BD24" s="1">
        <v>0.84791666666666665</v>
      </c>
      <c r="BE24" s="1">
        <v>0.27847222222222218</v>
      </c>
      <c r="BF24" s="1">
        <v>0.36111111111111105</v>
      </c>
      <c r="BG24" s="1">
        <v>0.40277777777777773</v>
      </c>
      <c r="BH24" s="1">
        <v>0.47569444444444436</v>
      </c>
      <c r="BI24" s="1">
        <v>0.52847222222222223</v>
      </c>
      <c r="BJ24" s="1">
        <v>0.61180555555555549</v>
      </c>
      <c r="BK24" s="1">
        <v>0.69513888888888875</v>
      </c>
      <c r="BL24" s="1">
        <v>0.76458333333333328</v>
      </c>
    </row>
    <row r="25" spans="1:69">
      <c r="A25" s="113"/>
      <c r="B25" s="8" t="s">
        <v>230</v>
      </c>
      <c r="C25" s="13">
        <v>0.21458333333333335</v>
      </c>
      <c r="D25" s="13">
        <v>0.23680555555555549</v>
      </c>
      <c r="E25" s="13">
        <v>0.25486111111111109</v>
      </c>
      <c r="F25" s="13">
        <v>0.27569444444444441</v>
      </c>
      <c r="G25" s="13">
        <v>0.29652777777777772</v>
      </c>
      <c r="H25" s="13">
        <v>0.31319444444444439</v>
      </c>
      <c r="I25" s="28">
        <v>0.32013888888888886</v>
      </c>
      <c r="J25" s="13">
        <v>0.32708333333333328</v>
      </c>
      <c r="K25" s="13">
        <v>0.34097222222222218</v>
      </c>
      <c r="L25" s="13"/>
      <c r="M25" s="13"/>
      <c r="N25" s="13">
        <v>0.38263888888888847</v>
      </c>
      <c r="O25" s="13"/>
      <c r="P25" s="13"/>
      <c r="Q25" s="13">
        <v>0.42430555555555549</v>
      </c>
      <c r="R25" s="13"/>
      <c r="S25" s="13"/>
      <c r="T25" s="13">
        <v>0.46597222222222218</v>
      </c>
      <c r="U25" s="13"/>
      <c r="V25" s="13"/>
      <c r="W25" s="13">
        <v>0.50763888888888886</v>
      </c>
      <c r="X25" s="13"/>
      <c r="Y25" s="13"/>
      <c r="Z25" s="13">
        <v>0.54930555555555549</v>
      </c>
      <c r="AA25" s="13">
        <v>0.57013888888888886</v>
      </c>
      <c r="AB25" s="13">
        <v>0.59861111111111109</v>
      </c>
      <c r="AC25" s="13">
        <v>0.61944444444444435</v>
      </c>
      <c r="AD25" s="13">
        <v>0.64305555555555549</v>
      </c>
      <c r="AE25" s="13">
        <v>0.66388888888888886</v>
      </c>
      <c r="AF25" s="13">
        <v>0.68472222222222223</v>
      </c>
      <c r="AG25" s="13">
        <v>0.7097222222222217</v>
      </c>
      <c r="AH25" s="13">
        <v>0.73749999999999993</v>
      </c>
      <c r="AI25" s="13">
        <v>0.76527777777777772</v>
      </c>
      <c r="AJ25" s="13">
        <v>0.80694444444444435</v>
      </c>
      <c r="AK25" s="13">
        <v>0.84861111111111109</v>
      </c>
      <c r="AL25" s="13">
        <v>0.94930555555555562</v>
      </c>
      <c r="AM25" s="3">
        <v>0.23749999999999996</v>
      </c>
      <c r="AN25" s="3">
        <v>0.27916666666666662</v>
      </c>
      <c r="AO25" s="3"/>
      <c r="AP25" s="3">
        <v>0.34097222222222218</v>
      </c>
      <c r="AQ25" s="3"/>
      <c r="AR25" s="3"/>
      <c r="AS25" s="3">
        <v>0.38263888888888847</v>
      </c>
      <c r="AT25" s="3"/>
      <c r="AU25" s="3"/>
      <c r="AV25" s="3">
        <v>0.42430555555555549</v>
      </c>
      <c r="AW25" s="3"/>
      <c r="AX25" s="3">
        <v>0.46597222222222218</v>
      </c>
      <c r="AY25" s="3">
        <v>0.50763888888888886</v>
      </c>
      <c r="AZ25" s="3">
        <v>0.54930555555555549</v>
      </c>
      <c r="BA25" s="82">
        <v>0.6152777777777777</v>
      </c>
      <c r="BB25" s="82">
        <v>0.69861111111111096</v>
      </c>
      <c r="BC25" s="82">
        <v>0.76527777777777772</v>
      </c>
      <c r="BD25" s="3">
        <v>0.84861111111111109</v>
      </c>
      <c r="BE25" s="2">
        <v>0.27916666666666662</v>
      </c>
      <c r="BF25" s="2">
        <v>0.36180555555555549</v>
      </c>
      <c r="BG25" s="2">
        <v>0.40347222222222218</v>
      </c>
      <c r="BH25" s="2">
        <v>0.47638888888888881</v>
      </c>
      <c r="BI25" s="2">
        <v>0.52916666666666667</v>
      </c>
      <c r="BJ25" s="2">
        <v>0.61249999999999993</v>
      </c>
      <c r="BK25" s="2">
        <v>0.69583333333333319</v>
      </c>
      <c r="BL25" s="2">
        <v>0.76527777777777772</v>
      </c>
    </row>
    <row r="26" spans="1:69">
      <c r="A26" s="113"/>
      <c r="B26" s="7" t="s">
        <v>231</v>
      </c>
      <c r="C26" s="1">
        <v>0.21527777777777779</v>
      </c>
      <c r="D26" s="1">
        <v>0.23749999999999993</v>
      </c>
      <c r="E26" s="1">
        <v>0.25555555555555554</v>
      </c>
      <c r="F26" s="1">
        <v>0.27638888888888885</v>
      </c>
      <c r="G26" s="1">
        <v>0.29722222222222217</v>
      </c>
      <c r="H26" s="1">
        <v>0.31388888888888883</v>
      </c>
      <c r="I26" s="1">
        <v>0.3208333333333333</v>
      </c>
      <c r="J26" s="1">
        <v>0.32777777777777772</v>
      </c>
      <c r="K26" s="1">
        <v>0.34166666666666662</v>
      </c>
      <c r="L26" s="1"/>
      <c r="M26" s="1"/>
      <c r="N26" s="1">
        <v>0.38333333333333292</v>
      </c>
      <c r="O26" s="1"/>
      <c r="P26" s="1"/>
      <c r="Q26" s="1">
        <v>0.42499999999999993</v>
      </c>
      <c r="R26" s="1"/>
      <c r="S26" s="1"/>
      <c r="T26" s="1">
        <v>0.46666666666666662</v>
      </c>
      <c r="U26" s="1"/>
      <c r="V26" s="1"/>
      <c r="W26" s="1">
        <v>0.5083333333333333</v>
      </c>
      <c r="X26" s="1"/>
      <c r="Y26" s="1"/>
      <c r="Z26" s="1">
        <v>0.54999999999999993</v>
      </c>
      <c r="AA26" s="1">
        <v>0.5708333333333333</v>
      </c>
      <c r="AB26" s="1">
        <v>0.59930555555555554</v>
      </c>
      <c r="AC26" s="1">
        <v>0.6201388888888888</v>
      </c>
      <c r="AD26" s="1">
        <v>0.64374999999999993</v>
      </c>
      <c r="AE26" s="1">
        <v>0.6645833333333333</v>
      </c>
      <c r="AF26" s="1">
        <v>0.68541666666666667</v>
      </c>
      <c r="AG26" s="1">
        <v>0.7104166666666667</v>
      </c>
      <c r="AH26" s="1">
        <v>0.73819444444444438</v>
      </c>
      <c r="AI26" s="1">
        <v>0.76597222222222217</v>
      </c>
      <c r="AJ26" s="1">
        <v>0.8076388888888888</v>
      </c>
      <c r="AK26" s="1">
        <v>0.84930555555555554</v>
      </c>
      <c r="AL26" s="1">
        <v>0.95000000000000007</v>
      </c>
      <c r="AM26" s="1">
        <v>0.2381944444444444</v>
      </c>
      <c r="AN26" s="1">
        <v>0.27986111111111106</v>
      </c>
      <c r="AO26" s="1"/>
      <c r="AP26" s="1">
        <v>0.34166666666666662</v>
      </c>
      <c r="AQ26" s="1"/>
      <c r="AR26" s="1"/>
      <c r="AS26" s="1">
        <v>0.38333333333333292</v>
      </c>
      <c r="AT26" s="1"/>
      <c r="AU26" s="1"/>
      <c r="AV26" s="1">
        <v>0.42499999999999993</v>
      </c>
      <c r="AW26" s="1"/>
      <c r="AX26" s="1">
        <v>0.46666666666666662</v>
      </c>
      <c r="AY26" s="1">
        <v>0.5083333333333333</v>
      </c>
      <c r="AZ26" s="1">
        <v>0.54999999999999993</v>
      </c>
      <c r="BA26" s="78">
        <v>0.61597222222222214</v>
      </c>
      <c r="BB26" s="78">
        <v>0.6993055555555554</v>
      </c>
      <c r="BC26" s="78">
        <v>0.76597222222222217</v>
      </c>
      <c r="BD26" s="1">
        <v>0.84930555555555554</v>
      </c>
      <c r="BE26" s="1">
        <v>0.27986111111111106</v>
      </c>
      <c r="BF26" s="1">
        <v>0.36249999999999993</v>
      </c>
      <c r="BG26" s="1">
        <v>0.40416666666666662</v>
      </c>
      <c r="BH26" s="1">
        <v>0.47708333333333325</v>
      </c>
      <c r="BI26" s="1">
        <v>0.52986111111111112</v>
      </c>
      <c r="BJ26" s="1">
        <v>0.61319444444444438</v>
      </c>
      <c r="BK26" s="1">
        <v>0.69652777777777763</v>
      </c>
      <c r="BL26" s="1">
        <v>0.76597222222222217</v>
      </c>
    </row>
    <row r="27" spans="1:69">
      <c r="A27" s="113"/>
      <c r="B27" s="8" t="s">
        <v>232</v>
      </c>
      <c r="C27" s="13">
        <v>0.21597222222222223</v>
      </c>
      <c r="D27" s="13">
        <v>0.23819444444444438</v>
      </c>
      <c r="E27" s="13">
        <v>0.25624999999999998</v>
      </c>
      <c r="F27" s="13">
        <v>0.27708333333333329</v>
      </c>
      <c r="G27" s="13">
        <v>0.29791666666666661</v>
      </c>
      <c r="H27" s="13">
        <v>0.31458333333333327</v>
      </c>
      <c r="I27" s="28">
        <v>0.32152777777777775</v>
      </c>
      <c r="J27" s="13">
        <v>0.32847222222222217</v>
      </c>
      <c r="K27" s="13">
        <v>0.34236111111111106</v>
      </c>
      <c r="L27" s="13"/>
      <c r="M27" s="13"/>
      <c r="N27" s="13">
        <v>0.38402777777777736</v>
      </c>
      <c r="O27" s="13"/>
      <c r="P27" s="13"/>
      <c r="Q27" s="13">
        <v>0.42569444444444438</v>
      </c>
      <c r="R27" s="13"/>
      <c r="S27" s="13"/>
      <c r="T27" s="13">
        <v>0.46736111111111106</v>
      </c>
      <c r="U27" s="13"/>
      <c r="V27" s="13"/>
      <c r="W27" s="13">
        <v>0.50902777777777775</v>
      </c>
      <c r="X27" s="13"/>
      <c r="Y27" s="13"/>
      <c r="Z27" s="13">
        <v>0.55069444444444438</v>
      </c>
      <c r="AA27" s="13">
        <v>0.57152777777777775</v>
      </c>
      <c r="AB27" s="13">
        <v>0.6</v>
      </c>
      <c r="AC27" s="13">
        <v>0.62083333333333324</v>
      </c>
      <c r="AD27" s="13">
        <v>0.64444444444444438</v>
      </c>
      <c r="AE27" s="13">
        <v>0.66527777777777775</v>
      </c>
      <c r="AF27" s="13">
        <v>0.68611111111111112</v>
      </c>
      <c r="AG27" s="13">
        <v>0.71111111111111058</v>
      </c>
      <c r="AH27" s="13">
        <v>0.73888888888888893</v>
      </c>
      <c r="AI27" s="13">
        <v>0.76666666666666661</v>
      </c>
      <c r="AJ27" s="13">
        <v>0.80833333333333324</v>
      </c>
      <c r="AK27" s="13">
        <v>0.85</v>
      </c>
      <c r="AL27" s="13">
        <v>0.95069444444444451</v>
      </c>
      <c r="AM27" s="3">
        <v>0.23888888888888885</v>
      </c>
      <c r="AN27" s="3">
        <v>0.2805555555555555</v>
      </c>
      <c r="AO27" s="3"/>
      <c r="AP27" s="3">
        <v>0.34236111111111106</v>
      </c>
      <c r="AQ27" s="3"/>
      <c r="AR27" s="3"/>
      <c r="AS27" s="3">
        <v>0.38402777777777736</v>
      </c>
      <c r="AT27" s="3"/>
      <c r="AU27" s="3"/>
      <c r="AV27" s="3">
        <v>0.42569444444444438</v>
      </c>
      <c r="AW27" s="3"/>
      <c r="AX27" s="3">
        <v>0.46736111111111106</v>
      </c>
      <c r="AY27" s="3">
        <v>0.50902777777777775</v>
      </c>
      <c r="AZ27" s="3">
        <v>0.55069444444444438</v>
      </c>
      <c r="BA27" s="82">
        <v>0.61666666666666659</v>
      </c>
      <c r="BB27" s="82">
        <v>0.69999999999999984</v>
      </c>
      <c r="BC27" s="82">
        <v>0.76666666666666661</v>
      </c>
      <c r="BD27" s="3">
        <v>0.85</v>
      </c>
      <c r="BE27" s="2">
        <v>0.2805555555555555</v>
      </c>
      <c r="BF27" s="2">
        <v>0.36319444444444438</v>
      </c>
      <c r="BG27" s="2">
        <v>0.40486111111111106</v>
      </c>
      <c r="BH27" s="2">
        <v>0.47777777777777769</v>
      </c>
      <c r="BI27" s="2">
        <v>0.53055555555555556</v>
      </c>
      <c r="BJ27" s="2">
        <v>0.61388888888888882</v>
      </c>
      <c r="BK27" s="2">
        <v>0.69722222222222208</v>
      </c>
      <c r="BL27" s="2">
        <v>0.76666666666666661</v>
      </c>
    </row>
    <row r="28" spans="1:69">
      <c r="A28" s="113"/>
      <c r="B28" s="7" t="s">
        <v>228</v>
      </c>
      <c r="C28" s="1">
        <v>0.21666666666666667</v>
      </c>
      <c r="D28" s="1">
        <v>0.23888888888888882</v>
      </c>
      <c r="E28" s="1">
        <v>0.25694444444444442</v>
      </c>
      <c r="F28" s="1">
        <v>0.27777777777777773</v>
      </c>
      <c r="G28" s="1">
        <v>0.29861111111111105</v>
      </c>
      <c r="H28" s="1">
        <v>0.31527777777777771</v>
      </c>
      <c r="I28" s="1">
        <v>0.32222222222222219</v>
      </c>
      <c r="J28" s="1">
        <v>0.32916666666666661</v>
      </c>
      <c r="K28" s="1">
        <v>0.3430555555555555</v>
      </c>
      <c r="L28" s="1"/>
      <c r="M28" s="1"/>
      <c r="N28" s="1">
        <v>0.3847222222222218</v>
      </c>
      <c r="O28" s="1"/>
      <c r="P28" s="1"/>
      <c r="Q28" s="1">
        <v>0.42638888888888882</v>
      </c>
      <c r="R28" s="1"/>
      <c r="S28" s="1"/>
      <c r="T28" s="1">
        <v>0.4680555555555555</v>
      </c>
      <c r="U28" s="1"/>
      <c r="V28" s="1"/>
      <c r="W28" s="1">
        <v>0.50972222222222219</v>
      </c>
      <c r="X28" s="1"/>
      <c r="Y28" s="1"/>
      <c r="Z28" s="1">
        <v>0.55138888888888882</v>
      </c>
      <c r="AA28" s="1">
        <v>0.57222222222222219</v>
      </c>
      <c r="AB28" s="1">
        <v>0.60069444444444442</v>
      </c>
      <c r="AC28" s="1">
        <v>0.62152777777777768</v>
      </c>
      <c r="AD28" s="1">
        <v>0.64513888888888882</v>
      </c>
      <c r="AE28" s="1">
        <v>0.66597222222222219</v>
      </c>
      <c r="AF28" s="1">
        <v>0.68680555555555556</v>
      </c>
      <c r="AG28" s="1">
        <v>0.71180555555555503</v>
      </c>
      <c r="AH28" s="1">
        <v>0.73958333333333337</v>
      </c>
      <c r="AI28" s="1">
        <v>0.76736111111111105</v>
      </c>
      <c r="AJ28" s="1">
        <v>0.80902777777777768</v>
      </c>
      <c r="AK28" s="1">
        <v>0.85069444444444453</v>
      </c>
      <c r="AL28" s="1">
        <v>0.95138888888888895</v>
      </c>
      <c r="AM28" s="1">
        <v>0.23958333333333329</v>
      </c>
      <c r="AN28" s="1">
        <v>0.28124999999999994</v>
      </c>
      <c r="AO28" s="1"/>
      <c r="AP28" s="1">
        <v>0.3430555555555555</v>
      </c>
      <c r="AQ28" s="1"/>
      <c r="AR28" s="1"/>
      <c r="AS28" s="1">
        <v>0.3847222222222218</v>
      </c>
      <c r="AT28" s="1"/>
      <c r="AU28" s="1"/>
      <c r="AV28" s="1">
        <v>0.42638888888888882</v>
      </c>
      <c r="AW28" s="1"/>
      <c r="AX28" s="1">
        <v>0.4680555555555555</v>
      </c>
      <c r="AY28" s="1">
        <v>0.50972222222222219</v>
      </c>
      <c r="AZ28" s="1">
        <v>0.55138888888888882</v>
      </c>
      <c r="BA28" s="78">
        <v>0.61736111111111103</v>
      </c>
      <c r="BB28" s="78">
        <v>0.70069444444444429</v>
      </c>
      <c r="BC28" s="78">
        <v>0.76736111111111105</v>
      </c>
      <c r="BD28" s="1">
        <v>0.85069444444444442</v>
      </c>
      <c r="BE28" s="1">
        <v>0.28124999999999994</v>
      </c>
      <c r="BF28" s="1">
        <v>0.36388888888888882</v>
      </c>
      <c r="BG28" s="1">
        <v>0.4055555555555555</v>
      </c>
      <c r="BH28" s="1">
        <v>0.47847222222222213</v>
      </c>
      <c r="BI28" s="1">
        <v>0.53125</v>
      </c>
      <c r="BJ28" s="1">
        <v>0.61458333333333326</v>
      </c>
      <c r="BK28" s="1">
        <v>0.69791666666666652</v>
      </c>
      <c r="BL28" s="1">
        <v>0.76736111111111105</v>
      </c>
    </row>
    <row r="29" spans="1:69">
      <c r="A29" s="113"/>
      <c r="B29" s="8" t="s">
        <v>113</v>
      </c>
      <c r="C29" s="13">
        <v>0.21805555555555556</v>
      </c>
      <c r="D29" s="13">
        <v>0.2402777777777777</v>
      </c>
      <c r="E29" s="13">
        <v>0.2583333333333333</v>
      </c>
      <c r="F29" s="13">
        <v>0.27916666666666662</v>
      </c>
      <c r="G29" s="13">
        <v>0.29999999999999993</v>
      </c>
      <c r="H29" s="13">
        <v>0.3166666666666666</v>
      </c>
      <c r="I29" s="28" t="s">
        <v>18</v>
      </c>
      <c r="J29" s="13">
        <v>0.33055555555555549</v>
      </c>
      <c r="K29" s="13">
        <v>0.34444444444444439</v>
      </c>
      <c r="L29" s="13"/>
      <c r="M29" s="13"/>
      <c r="N29" s="13">
        <v>0.38611111111111068</v>
      </c>
      <c r="O29" s="13"/>
      <c r="P29" s="13"/>
      <c r="Q29" s="13">
        <v>0.4277777777777777</v>
      </c>
      <c r="R29" s="13"/>
      <c r="S29" s="13"/>
      <c r="T29" s="13">
        <v>0.46944444444444439</v>
      </c>
      <c r="U29" s="13"/>
      <c r="V29" s="13"/>
      <c r="W29" s="13">
        <v>0.51111111111111107</v>
      </c>
      <c r="X29" s="13"/>
      <c r="Y29" s="13"/>
      <c r="Z29" s="13">
        <v>0.5527777777777777</v>
      </c>
      <c r="AA29" s="13">
        <v>0.57361111111111107</v>
      </c>
      <c r="AB29" s="13">
        <v>0.6020833333333333</v>
      </c>
      <c r="AC29" s="13">
        <v>0.62291666666666656</v>
      </c>
      <c r="AD29" s="13">
        <v>0.6465277777777777</v>
      </c>
      <c r="AE29" s="13">
        <v>0.66736111111111107</v>
      </c>
      <c r="AF29" s="13">
        <v>0.68819444444444444</v>
      </c>
      <c r="AG29" s="13">
        <v>0.71319444444444402</v>
      </c>
      <c r="AH29" s="13">
        <v>0.74097222222222225</v>
      </c>
      <c r="AI29" s="13">
        <v>0.76874999999999993</v>
      </c>
      <c r="AJ29" s="13">
        <v>0.81041666666666656</v>
      </c>
      <c r="AK29" s="13">
        <v>0.8520833333333333</v>
      </c>
      <c r="AL29" s="13">
        <v>0.95277777777777783</v>
      </c>
      <c r="AM29" s="3">
        <v>0.24097222222222217</v>
      </c>
      <c r="AN29" s="3">
        <v>0.28263888888888883</v>
      </c>
      <c r="AO29" s="3"/>
      <c r="AP29" s="3">
        <v>0.34444444444444439</v>
      </c>
      <c r="AQ29" s="3"/>
      <c r="AR29" s="3"/>
      <c r="AS29" s="3">
        <v>0.38611111111111068</v>
      </c>
      <c r="AT29" s="3"/>
      <c r="AU29" s="3"/>
      <c r="AV29" s="3">
        <v>0.4277777777777777</v>
      </c>
      <c r="AW29" s="3"/>
      <c r="AX29" s="3">
        <v>0.46944444444444439</v>
      </c>
      <c r="AY29" s="3">
        <v>0.51111111111111107</v>
      </c>
      <c r="AZ29" s="3">
        <v>0.5527777777777777</v>
      </c>
      <c r="BA29" s="82">
        <v>0.61874999999999991</v>
      </c>
      <c r="BB29" s="82">
        <v>0.70208333333333317</v>
      </c>
      <c r="BC29" s="82">
        <v>0.76874999999999993</v>
      </c>
      <c r="BD29" s="3">
        <v>0.8520833333333333</v>
      </c>
      <c r="BE29" s="2">
        <v>0.28263888888888883</v>
      </c>
      <c r="BF29" s="2">
        <v>0.3652777777777777</v>
      </c>
      <c r="BG29" s="2">
        <v>0.40694444444444439</v>
      </c>
      <c r="BH29" s="2">
        <v>0.47986111111111102</v>
      </c>
      <c r="BI29" s="2">
        <v>0.53263888888888888</v>
      </c>
      <c r="BJ29" s="2">
        <v>0.61597222222222214</v>
      </c>
      <c r="BK29" s="2">
        <v>0.6993055555555554</v>
      </c>
      <c r="BL29" s="2">
        <v>0.76874999999999993</v>
      </c>
    </row>
    <row r="30" spans="1:69">
      <c r="A30" s="113"/>
      <c r="B30" s="7" t="s">
        <v>114</v>
      </c>
      <c r="C30" s="1" t="s">
        <v>18</v>
      </c>
      <c r="D30" s="1" t="s">
        <v>18</v>
      </c>
      <c r="E30" s="1" t="s">
        <v>18</v>
      </c>
      <c r="F30" s="1" t="s">
        <v>18</v>
      </c>
      <c r="G30" s="1" t="s">
        <v>18</v>
      </c>
      <c r="H30" s="1" t="s">
        <v>18</v>
      </c>
      <c r="I30" s="1" t="s">
        <v>18</v>
      </c>
      <c r="J30" s="1" t="s">
        <v>18</v>
      </c>
      <c r="K30" s="1">
        <v>0.34513888888888883</v>
      </c>
      <c r="L30" s="1"/>
      <c r="M30" s="1"/>
      <c r="N30" s="1">
        <v>0.38680555555555513</v>
      </c>
      <c r="O30" s="1"/>
      <c r="P30" s="1"/>
      <c r="Q30" s="1">
        <v>0.42847222222222214</v>
      </c>
      <c r="R30" s="1"/>
      <c r="S30" s="1"/>
      <c r="T30" s="1">
        <v>0.47013888888888883</v>
      </c>
      <c r="U30" s="1"/>
      <c r="V30" s="1"/>
      <c r="W30" s="1">
        <v>0.51180555555555551</v>
      </c>
      <c r="X30" s="1"/>
      <c r="Y30" s="1"/>
      <c r="Z30" s="1">
        <v>0.55347222222222214</v>
      </c>
      <c r="AA30" s="1" t="s">
        <v>18</v>
      </c>
      <c r="AB30" s="1" t="s">
        <v>18</v>
      </c>
      <c r="AC30" s="1">
        <v>0.62361111111111101</v>
      </c>
      <c r="AD30" s="1" t="s">
        <v>18</v>
      </c>
      <c r="AE30" s="1" t="s">
        <v>18</v>
      </c>
      <c r="AF30" s="1" t="s">
        <v>18</v>
      </c>
      <c r="AG30" s="1" t="s">
        <v>18</v>
      </c>
      <c r="AH30" s="1" t="s">
        <v>18</v>
      </c>
      <c r="AI30" s="1" t="s">
        <v>18</v>
      </c>
      <c r="AJ30" s="1" t="s">
        <v>18</v>
      </c>
      <c r="AK30" s="1" t="s">
        <v>18</v>
      </c>
      <c r="AL30" s="1" t="s">
        <v>18</v>
      </c>
      <c r="AM30" s="1" t="s">
        <v>18</v>
      </c>
      <c r="AN30" s="1" t="s">
        <v>18</v>
      </c>
      <c r="AO30" s="1"/>
      <c r="AP30" s="1">
        <v>0.34513888888888883</v>
      </c>
      <c r="AQ30" s="1"/>
      <c r="AR30" s="1"/>
      <c r="AS30" s="1">
        <v>0.38680555555555513</v>
      </c>
      <c r="AT30" s="1"/>
      <c r="AU30" s="1"/>
      <c r="AV30" s="1">
        <v>0.42847222222222214</v>
      </c>
      <c r="AW30" s="1"/>
      <c r="AX30" s="1">
        <v>0.47013888888888883</v>
      </c>
      <c r="AY30" s="1">
        <v>0.51180555555555551</v>
      </c>
      <c r="AZ30" s="1">
        <v>0.55347222222222214</v>
      </c>
      <c r="BA30" s="78">
        <v>0.61944444444444435</v>
      </c>
      <c r="BB30" s="78">
        <v>0.70277777777777761</v>
      </c>
      <c r="BC30" s="78" t="s">
        <v>18</v>
      </c>
      <c r="BD30" s="1" t="s">
        <v>18</v>
      </c>
      <c r="BE30" s="1" t="s">
        <v>18</v>
      </c>
      <c r="BF30" s="1">
        <v>0.36597222222222214</v>
      </c>
      <c r="BG30" s="1">
        <v>0.40763888888888883</v>
      </c>
      <c r="BH30" s="1">
        <v>0.48055555555555546</v>
      </c>
      <c r="BI30" s="1" t="s">
        <v>18</v>
      </c>
      <c r="BJ30" s="1" t="s">
        <v>18</v>
      </c>
      <c r="BK30" s="1" t="s">
        <v>18</v>
      </c>
      <c r="BL30" s="1" t="s">
        <v>18</v>
      </c>
    </row>
    <row r="31" spans="1:69">
      <c r="A31" s="113"/>
      <c r="B31" s="219" t="s">
        <v>115</v>
      </c>
      <c r="C31" s="161" t="str">
        <f t="shared" ref="C31" si="8">IF(AND(C32&lt;&gt;"",C32&lt;&gt;"S"),C32-1/1440,C32)</f>
        <v>S</v>
      </c>
      <c r="D31" s="161" t="str">
        <f t="shared" ref="D31" si="9">IF(AND(D32&lt;&gt;"",D32&lt;&gt;"S"),D32-1/1440,D32)</f>
        <v>S</v>
      </c>
      <c r="E31" s="161" t="str">
        <f t="shared" ref="E31" si="10">IF(AND(E32&lt;&gt;"",E32&lt;&gt;"S"),E32-1/1440,E32)</f>
        <v>S</v>
      </c>
      <c r="F31" s="161" t="str">
        <f t="shared" ref="F31" si="11">IF(AND(F32&lt;&gt;"",F32&lt;&gt;"S"),F32-1/1440,F32)</f>
        <v>S</v>
      </c>
      <c r="G31" s="161" t="str">
        <f t="shared" ref="G31" si="12">IF(AND(G32&lt;&gt;"",G32&lt;&gt;"S"),G32-1/1440,G32)</f>
        <v>S</v>
      </c>
      <c r="H31" s="161" t="str">
        <f t="shared" ref="H31" si="13">IF(AND(H32&lt;&gt;"",H32&lt;&gt;"S"),H32-1/1440,H32)</f>
        <v>S</v>
      </c>
      <c r="I31" s="161" t="str">
        <f t="shared" ref="I31" si="14">IF(AND(I32&lt;&gt;"",I32&lt;&gt;"S"),I32-1/1440,I32)</f>
        <v>S</v>
      </c>
      <c r="J31" s="161" t="str">
        <f t="shared" ref="J31" si="15">IF(AND(J32&lt;&gt;"",J32&lt;&gt;"S"),J32-1/1440,J32)</f>
        <v>S</v>
      </c>
      <c r="K31" s="161">
        <f t="shared" ref="K31" si="16">IF(AND(K32&lt;&gt;"",K32&lt;&gt;"S"),K32-1/1440,K32)</f>
        <v>0.34583333333333327</v>
      </c>
      <c r="L31" s="161">
        <f t="shared" ref="L31" si="17">IF(AND(L32&lt;&gt;"",L32&lt;&gt;"S"),L32-1/1440,L32)</f>
        <v>0</v>
      </c>
      <c r="M31" s="161">
        <f t="shared" ref="M31" si="18">IF(AND(M32&lt;&gt;"",M32&lt;&gt;"S"),M32-1/1440,M32)</f>
        <v>0</v>
      </c>
      <c r="N31" s="161">
        <f t="shared" ref="N31" si="19">IF(AND(N32&lt;&gt;"",N32&lt;&gt;"S"),N32-1/1440,N32)</f>
        <v>0.38749999999999957</v>
      </c>
      <c r="O31" s="161">
        <f t="shared" ref="O31" si="20">IF(AND(O32&lt;&gt;"",O32&lt;&gt;"S"),O32-1/1440,O32)</f>
        <v>0</v>
      </c>
      <c r="P31" s="161">
        <f t="shared" ref="P31" si="21">IF(AND(P32&lt;&gt;"",P32&lt;&gt;"S"),P32-1/1440,P32)</f>
        <v>0</v>
      </c>
      <c r="Q31" s="161">
        <f t="shared" ref="Q31" si="22">IF(AND(Q32&lt;&gt;"",Q32&lt;&gt;"S"),Q32-1/1440,Q32)</f>
        <v>0.42916666666666659</v>
      </c>
      <c r="R31" s="161">
        <f t="shared" ref="R31" si="23">IF(AND(R32&lt;&gt;"",R32&lt;&gt;"S"),R32-1/1440,R32)</f>
        <v>0</v>
      </c>
      <c r="S31" s="161">
        <f t="shared" ref="S31" si="24">IF(AND(S32&lt;&gt;"",S32&lt;&gt;"S"),S32-1/1440,S32)</f>
        <v>0</v>
      </c>
      <c r="T31" s="161">
        <f t="shared" ref="T31" si="25">IF(AND(T32&lt;&gt;"",T32&lt;&gt;"S"),T32-1/1440,T32)</f>
        <v>0.47083333333333327</v>
      </c>
      <c r="U31" s="161">
        <f t="shared" ref="U31" si="26">IF(AND(U32&lt;&gt;"",U32&lt;&gt;"S"),U32-1/1440,U32)</f>
        <v>0</v>
      </c>
      <c r="V31" s="161">
        <f t="shared" ref="V31" si="27">IF(AND(V32&lt;&gt;"",V32&lt;&gt;"S"),V32-1/1440,V32)</f>
        <v>0</v>
      </c>
      <c r="W31" s="161">
        <f t="shared" ref="W31" si="28">IF(AND(W32&lt;&gt;"",W32&lt;&gt;"S"),W32-1/1440,W32)</f>
        <v>0.51249999999999996</v>
      </c>
      <c r="X31" s="161">
        <f t="shared" ref="X31" si="29">IF(AND(X32&lt;&gt;"",X32&lt;&gt;"S"),X32-1/1440,X32)</f>
        <v>0</v>
      </c>
      <c r="Y31" s="161">
        <f t="shared" ref="Y31" si="30">IF(AND(Y32&lt;&gt;"",Y32&lt;&gt;"S"),Y32-1/1440,Y32)</f>
        <v>0</v>
      </c>
      <c r="Z31" s="161">
        <f t="shared" ref="Z31" si="31">IF(AND(Z32&lt;&gt;"",Z32&lt;&gt;"S"),Z32-1/1440,Z32)</f>
        <v>0.55416666666666659</v>
      </c>
      <c r="AA31" s="161" t="str">
        <f t="shared" ref="AA31" si="32">IF(AND(AA32&lt;&gt;"",AA32&lt;&gt;"S"),AA32-1/1440,AA32)</f>
        <v>S</v>
      </c>
      <c r="AB31" s="161" t="str">
        <f t="shared" ref="AB31" si="33">IF(AND(AB32&lt;&gt;"",AB32&lt;&gt;"S"),AB32-1/1440,AB32)</f>
        <v>S</v>
      </c>
      <c r="AC31" s="161">
        <f t="shared" ref="AC31" si="34">IF(AND(AC32&lt;&gt;"",AC32&lt;&gt;"S"),AC32-1/1440,AC32)</f>
        <v>0.62430555555555545</v>
      </c>
      <c r="AD31" s="161" t="str">
        <f t="shared" ref="AD31" si="35">IF(AND(AD32&lt;&gt;"",AD32&lt;&gt;"S"),AD32-1/1440,AD32)</f>
        <v>S</v>
      </c>
      <c r="AE31" s="161" t="str">
        <f t="shared" ref="AE31" si="36">IF(AND(AE32&lt;&gt;"",AE32&lt;&gt;"S"),AE32-1/1440,AE32)</f>
        <v>S</v>
      </c>
      <c r="AF31" s="161" t="str">
        <f t="shared" ref="AF31" si="37">IF(AND(AF32&lt;&gt;"",AF32&lt;&gt;"S"),AF32-1/1440,AF32)</f>
        <v>S</v>
      </c>
      <c r="AG31" s="161" t="str">
        <f t="shared" ref="AG31" si="38">IF(AND(AG32&lt;&gt;"",AG32&lt;&gt;"S"),AG32-1/1440,AG32)</f>
        <v>S</v>
      </c>
      <c r="AH31" s="161" t="str">
        <f t="shared" ref="AH31" si="39">IF(AND(AH32&lt;&gt;"",AH32&lt;&gt;"S"),AH32-1/1440,AH32)</f>
        <v>S</v>
      </c>
      <c r="AI31" s="161" t="str">
        <f t="shared" ref="AI31" si="40">IF(AND(AI32&lt;&gt;"",AI32&lt;&gt;"S"),AI32-1/1440,AI32)</f>
        <v>S</v>
      </c>
      <c r="AJ31" s="161" t="str">
        <f t="shared" ref="AJ31" si="41">IF(AND(AJ32&lt;&gt;"",AJ32&lt;&gt;"S"),AJ32-1/1440,AJ32)</f>
        <v>S</v>
      </c>
      <c r="AK31" s="161" t="str">
        <f t="shared" ref="AK31" si="42">IF(AND(AK32&lt;&gt;"",AK32&lt;&gt;"S"),AK32-1/1440,AK32)</f>
        <v>S</v>
      </c>
      <c r="AL31" s="161" t="str">
        <f t="shared" ref="AL31" si="43">IF(AND(AL32&lt;&gt;"",AL32&lt;&gt;"S"),AL32-1/1440,AL32)</f>
        <v>S</v>
      </c>
      <c r="AM31" s="161" t="str">
        <f t="shared" ref="AM31" si="44">IF(AND(AM32&lt;&gt;"",AM32&lt;&gt;"S"),AM32-1/1440,AM32)</f>
        <v>S</v>
      </c>
      <c r="AN31" s="161" t="str">
        <f t="shared" ref="AN31" si="45">IF(AND(AN32&lt;&gt;"",AN32&lt;&gt;"S"),AN32-1/1440,AN32)</f>
        <v>S</v>
      </c>
      <c r="AO31" s="161">
        <f t="shared" ref="AO31" si="46">IF(AND(AO32&lt;&gt;"",AO32&lt;&gt;"S"),AO32-1/1440,AO32)</f>
        <v>0</v>
      </c>
      <c r="AP31" s="161">
        <f t="shared" ref="AP31" si="47">IF(AND(AP32&lt;&gt;"",AP32&lt;&gt;"S"),AP32-1/1440,AP32)</f>
        <v>0.34583333333333327</v>
      </c>
      <c r="AQ31" s="161">
        <f t="shared" ref="AQ31" si="48">IF(AND(AQ32&lt;&gt;"",AQ32&lt;&gt;"S"),AQ32-1/1440,AQ32)</f>
        <v>0</v>
      </c>
      <c r="AR31" s="161">
        <f t="shared" ref="AR31" si="49">IF(AND(AR32&lt;&gt;"",AR32&lt;&gt;"S"),AR32-1/1440,AR32)</f>
        <v>0</v>
      </c>
      <c r="AS31" s="161">
        <f t="shared" ref="AS31" si="50">IF(AND(AS32&lt;&gt;"",AS32&lt;&gt;"S"),AS32-1/1440,AS32)</f>
        <v>0.38749999999999957</v>
      </c>
      <c r="AT31" s="161">
        <f t="shared" ref="AT31" si="51">IF(AND(AT32&lt;&gt;"",AT32&lt;&gt;"S"),AT32-1/1440,AT32)</f>
        <v>0</v>
      </c>
      <c r="AU31" s="161">
        <f t="shared" ref="AU31" si="52">IF(AND(AU32&lt;&gt;"",AU32&lt;&gt;"S"),AU32-1/1440,AU32)</f>
        <v>0</v>
      </c>
      <c r="AV31" s="161">
        <f t="shared" ref="AV31" si="53">IF(AND(AV32&lt;&gt;"",AV32&lt;&gt;"S"),AV32-1/1440,AV32)</f>
        <v>0.42916666666666659</v>
      </c>
      <c r="AW31" s="161">
        <f t="shared" ref="AW31" si="54">IF(AND(AW32&lt;&gt;"",AW32&lt;&gt;"S"),AW32-1/1440,AW32)</f>
        <v>0</v>
      </c>
      <c r="AX31" s="161">
        <f t="shared" ref="AX31" si="55">IF(AND(AX32&lt;&gt;"",AX32&lt;&gt;"S"),AX32-1/1440,AX32)</f>
        <v>0.47083333333333327</v>
      </c>
      <c r="AY31" s="161">
        <f t="shared" ref="AY31" si="56">IF(AND(AY32&lt;&gt;"",AY32&lt;&gt;"S"),AY32-1/1440,AY32)</f>
        <v>0.51249999999999996</v>
      </c>
      <c r="AZ31" s="161">
        <f t="shared" ref="AZ31" si="57">IF(AND(AZ32&lt;&gt;"",AZ32&lt;&gt;"S"),AZ32-1/1440,AZ32)</f>
        <v>0.55416666666666659</v>
      </c>
      <c r="BA31" s="161">
        <f t="shared" ref="BA31" si="58">IF(AND(BA32&lt;&gt;"",BA32&lt;&gt;"S"),BA32-1/1440,BA32)</f>
        <v>0.6201388888888888</v>
      </c>
      <c r="BB31" s="161">
        <f t="shared" ref="BB31" si="59">IF(AND(BB32&lt;&gt;"",BB32&lt;&gt;"S"),BB32-1/1440,BB32)</f>
        <v>0.70347222222222205</v>
      </c>
      <c r="BC31" s="161" t="str">
        <f t="shared" ref="BC31" si="60">IF(AND(BC32&lt;&gt;"",BC32&lt;&gt;"S"),BC32-1/1440,BC32)</f>
        <v>S</v>
      </c>
      <c r="BD31" s="161" t="str">
        <f t="shared" ref="BD31" si="61">IF(AND(BD32&lt;&gt;"",BD32&lt;&gt;"S"),BD32-1/1440,BD32)</f>
        <v>S</v>
      </c>
      <c r="BE31" s="161" t="str">
        <f t="shared" ref="BE31" si="62">IF(AND(BE32&lt;&gt;"",BE32&lt;&gt;"S"),BE32-1/1440,BE32)</f>
        <v>S</v>
      </c>
      <c r="BF31" s="161">
        <f t="shared" ref="BF31" si="63">IF(AND(BF32&lt;&gt;"",BF32&lt;&gt;"S"),BF32-1/1440,BF32)</f>
        <v>0.36666666666666659</v>
      </c>
      <c r="BG31" s="161">
        <f t="shared" ref="BG31" si="64">IF(AND(BG32&lt;&gt;"",BG32&lt;&gt;"S"),BG32-1/1440,BG32)</f>
        <v>0.40833333333333327</v>
      </c>
      <c r="BH31" s="161">
        <f t="shared" ref="BH31" si="65">IF(AND(BH32&lt;&gt;"",BH32&lt;&gt;"S"),BH32-1/1440,BH32)</f>
        <v>0.4812499999999999</v>
      </c>
      <c r="BI31" s="161" t="str">
        <f t="shared" ref="BI31" si="66">IF(AND(BI32&lt;&gt;"",BI32&lt;&gt;"S"),BI32-1/1440,BI32)</f>
        <v>S</v>
      </c>
      <c r="BJ31" s="161" t="str">
        <f t="shared" ref="BJ31" si="67">IF(AND(BJ32&lt;&gt;"",BJ32&lt;&gt;"S"),BJ32-1/1440,BJ32)</f>
        <v>S</v>
      </c>
      <c r="BK31" s="161" t="str">
        <f t="shared" ref="BK31" si="68">IF(AND(BK32&lt;&gt;"",BK32&lt;&gt;"S"),BK32-1/1440,BK32)</f>
        <v>S</v>
      </c>
      <c r="BL31" s="161" t="str">
        <f t="shared" ref="BL31" si="69">IF(AND(BL32&lt;&gt;"",BL32&lt;&gt;"S"),BL32-1/1440,BL32)</f>
        <v>S</v>
      </c>
      <c r="BM31" s="81"/>
      <c r="BN31" s="81"/>
    </row>
    <row r="32" spans="1:69">
      <c r="A32" s="113"/>
      <c r="B32" s="8" t="s">
        <v>115</v>
      </c>
      <c r="C32" s="13" t="s">
        <v>18</v>
      </c>
      <c r="D32" s="13" t="s">
        <v>18</v>
      </c>
      <c r="E32" s="13" t="s">
        <v>18</v>
      </c>
      <c r="F32" s="13" t="s">
        <v>18</v>
      </c>
      <c r="G32" s="13" t="s">
        <v>18</v>
      </c>
      <c r="H32" s="13" t="s">
        <v>18</v>
      </c>
      <c r="I32" s="28" t="s">
        <v>18</v>
      </c>
      <c r="J32" s="13" t="s">
        <v>18</v>
      </c>
      <c r="K32" s="13">
        <v>0.34652777777777771</v>
      </c>
      <c r="L32" s="13"/>
      <c r="M32" s="13"/>
      <c r="N32" s="13">
        <v>0.38819444444444401</v>
      </c>
      <c r="O32" s="13"/>
      <c r="P32" s="13"/>
      <c r="Q32" s="13">
        <v>0.42986111111111103</v>
      </c>
      <c r="R32" s="13"/>
      <c r="S32" s="13"/>
      <c r="T32" s="13">
        <v>0.47152777777777771</v>
      </c>
      <c r="U32" s="13"/>
      <c r="V32" s="13"/>
      <c r="W32" s="13">
        <v>0.5131944444444444</v>
      </c>
      <c r="X32" s="13"/>
      <c r="Y32" s="13"/>
      <c r="Z32" s="13">
        <v>0.55486111111111103</v>
      </c>
      <c r="AA32" s="13" t="s">
        <v>18</v>
      </c>
      <c r="AB32" s="13" t="s">
        <v>18</v>
      </c>
      <c r="AC32" s="13">
        <v>0.62499999999999989</v>
      </c>
      <c r="AD32" s="13" t="s">
        <v>18</v>
      </c>
      <c r="AE32" s="13" t="s">
        <v>18</v>
      </c>
      <c r="AF32" s="13" t="s">
        <v>18</v>
      </c>
      <c r="AG32" s="13" t="s">
        <v>18</v>
      </c>
      <c r="AH32" s="13" t="s">
        <v>18</v>
      </c>
      <c r="AI32" s="13" t="s">
        <v>18</v>
      </c>
      <c r="AJ32" s="13" t="s">
        <v>18</v>
      </c>
      <c r="AK32" s="13" t="s">
        <v>18</v>
      </c>
      <c r="AL32" s="13" t="s">
        <v>18</v>
      </c>
      <c r="AM32" s="3" t="s">
        <v>18</v>
      </c>
      <c r="AN32" s="3" t="s">
        <v>18</v>
      </c>
      <c r="AO32" s="3"/>
      <c r="AP32" s="3">
        <v>0.34652777777777771</v>
      </c>
      <c r="AQ32" s="3"/>
      <c r="AR32" s="3"/>
      <c r="AS32" s="3">
        <v>0.38819444444444401</v>
      </c>
      <c r="AT32" s="3"/>
      <c r="AU32" s="3"/>
      <c r="AV32" s="3">
        <v>0.42986111111111103</v>
      </c>
      <c r="AW32" s="3"/>
      <c r="AX32" s="3">
        <v>0.47152777777777771</v>
      </c>
      <c r="AY32" s="3">
        <v>0.5131944444444444</v>
      </c>
      <c r="AZ32" s="3">
        <v>0.55486111111111103</v>
      </c>
      <c r="BA32" s="82">
        <v>0.62083333333333324</v>
      </c>
      <c r="BB32" s="82">
        <v>0.7041666666666665</v>
      </c>
      <c r="BC32" s="82" t="s">
        <v>18</v>
      </c>
      <c r="BD32" s="3" t="s">
        <v>18</v>
      </c>
      <c r="BE32" s="2" t="s">
        <v>18</v>
      </c>
      <c r="BF32" s="2">
        <v>0.36736111111111103</v>
      </c>
      <c r="BG32" s="2">
        <v>0.40902777777777771</v>
      </c>
      <c r="BH32" s="2">
        <v>0.48194444444444434</v>
      </c>
      <c r="BI32" s="2" t="s">
        <v>18</v>
      </c>
      <c r="BJ32" s="2" t="s">
        <v>18</v>
      </c>
      <c r="BK32" s="2" t="s">
        <v>18</v>
      </c>
      <c r="BL32" s="2" t="s">
        <v>18</v>
      </c>
    </row>
    <row r="33" spans="1:64">
      <c r="A33" s="113"/>
      <c r="B33" s="7" t="s">
        <v>114</v>
      </c>
      <c r="C33" s="1" t="s">
        <v>18</v>
      </c>
      <c r="D33" s="1" t="s">
        <v>18</v>
      </c>
      <c r="E33" s="1" t="s">
        <v>18</v>
      </c>
      <c r="F33" s="1" t="s">
        <v>18</v>
      </c>
      <c r="G33" s="1" t="s">
        <v>18</v>
      </c>
      <c r="H33" s="1" t="s">
        <v>18</v>
      </c>
      <c r="I33" s="1" t="s">
        <v>18</v>
      </c>
      <c r="J33" s="1" t="s">
        <v>18</v>
      </c>
      <c r="K33" s="1">
        <v>0.34722222222222215</v>
      </c>
      <c r="L33" s="1"/>
      <c r="M33" s="1"/>
      <c r="N33" s="1">
        <v>0.38888888888888845</v>
      </c>
      <c r="O33" s="1"/>
      <c r="P33" s="1"/>
      <c r="Q33" s="1">
        <v>0.43055555555555547</v>
      </c>
      <c r="R33" s="1"/>
      <c r="S33" s="1"/>
      <c r="T33" s="1">
        <v>0.47222222222222215</v>
      </c>
      <c r="U33" s="1"/>
      <c r="V33" s="1"/>
      <c r="W33" s="1">
        <v>0.51388888888888884</v>
      </c>
      <c r="X33" s="1"/>
      <c r="Y33" s="1"/>
      <c r="Z33" s="1">
        <v>0.55555555555555547</v>
      </c>
      <c r="AA33" s="1" t="s">
        <v>18</v>
      </c>
      <c r="AB33" s="1" t="s">
        <v>18</v>
      </c>
      <c r="AC33" s="1">
        <v>0.62569444444444433</v>
      </c>
      <c r="AD33" s="1" t="s">
        <v>18</v>
      </c>
      <c r="AE33" s="1" t="s">
        <v>18</v>
      </c>
      <c r="AF33" s="1" t="s">
        <v>18</v>
      </c>
      <c r="AG33" s="1" t="s">
        <v>18</v>
      </c>
      <c r="AH33" s="1" t="s">
        <v>18</v>
      </c>
      <c r="AI33" s="1" t="s">
        <v>18</v>
      </c>
      <c r="AJ33" s="1" t="s">
        <v>18</v>
      </c>
      <c r="AK33" s="1" t="s">
        <v>18</v>
      </c>
      <c r="AL33" s="1" t="s">
        <v>18</v>
      </c>
      <c r="AM33" s="1" t="s">
        <v>18</v>
      </c>
      <c r="AN33" s="1" t="s">
        <v>18</v>
      </c>
      <c r="AO33" s="1"/>
      <c r="AP33" s="1">
        <v>0.34722222222222215</v>
      </c>
      <c r="AQ33" s="1"/>
      <c r="AR33" s="1"/>
      <c r="AS33" s="1">
        <v>0.38888888888888845</v>
      </c>
      <c r="AT33" s="1"/>
      <c r="AU33" s="1"/>
      <c r="AV33" s="1">
        <v>0.43055555555555547</v>
      </c>
      <c r="AW33" s="1"/>
      <c r="AX33" s="1">
        <v>0.47222222222222215</v>
      </c>
      <c r="AY33" s="1">
        <v>0.51388888888888884</v>
      </c>
      <c r="AZ33" s="1">
        <v>0.55555555555555547</v>
      </c>
      <c r="BA33" s="78">
        <v>0.62152777777777768</v>
      </c>
      <c r="BB33" s="78">
        <v>0.70486111111111094</v>
      </c>
      <c r="BC33" s="78" t="s">
        <v>18</v>
      </c>
      <c r="BD33" s="1" t="s">
        <v>18</v>
      </c>
      <c r="BE33" s="1" t="s">
        <v>18</v>
      </c>
      <c r="BF33" s="1">
        <v>0.36805555555555547</v>
      </c>
      <c r="BG33" s="1">
        <v>0.40972222222222215</v>
      </c>
      <c r="BH33" s="1">
        <v>0.48263888888888878</v>
      </c>
      <c r="BI33" s="1" t="s">
        <v>18</v>
      </c>
      <c r="BJ33" s="1" t="s">
        <v>18</v>
      </c>
      <c r="BK33" s="1" t="s">
        <v>18</v>
      </c>
      <c r="BL33" s="1" t="s">
        <v>18</v>
      </c>
    </row>
    <row r="34" spans="1:64">
      <c r="A34" s="113"/>
      <c r="B34" s="5" t="s">
        <v>39</v>
      </c>
      <c r="C34" s="13" t="s">
        <v>18</v>
      </c>
      <c r="D34" s="13" t="s">
        <v>18</v>
      </c>
      <c r="E34" s="13" t="s">
        <v>18</v>
      </c>
      <c r="F34" s="13" t="s">
        <v>18</v>
      </c>
      <c r="G34" s="13" t="s">
        <v>18</v>
      </c>
      <c r="H34" s="13" t="s">
        <v>18</v>
      </c>
      <c r="I34" s="28">
        <v>0.32500000000000001</v>
      </c>
      <c r="J34" s="13" t="s">
        <v>18</v>
      </c>
      <c r="K34" s="13" t="s">
        <v>18</v>
      </c>
      <c r="L34" s="13"/>
      <c r="M34" s="13">
        <v>0.36944444444444446</v>
      </c>
      <c r="N34" s="13" t="s">
        <v>18</v>
      </c>
      <c r="O34" s="13"/>
      <c r="P34" s="13">
        <v>0.41111111111111098</v>
      </c>
      <c r="Q34" s="13" t="s">
        <v>18</v>
      </c>
      <c r="R34" s="13"/>
      <c r="S34" s="13">
        <v>0.452777777777778</v>
      </c>
      <c r="T34" s="13" t="s">
        <v>18</v>
      </c>
      <c r="U34" s="13"/>
      <c r="V34" s="13">
        <v>0.49444444444444402</v>
      </c>
      <c r="W34" s="13" t="s">
        <v>18</v>
      </c>
      <c r="X34" s="13"/>
      <c r="Y34" s="13">
        <v>0.53611111111111098</v>
      </c>
      <c r="Z34" s="13" t="s">
        <v>18</v>
      </c>
      <c r="AA34" s="13" t="s">
        <v>18</v>
      </c>
      <c r="AB34" s="13" t="s">
        <v>18</v>
      </c>
      <c r="AC34" s="13" t="s">
        <v>18</v>
      </c>
      <c r="AD34" s="13" t="s">
        <v>18</v>
      </c>
      <c r="AE34" s="13" t="s">
        <v>18</v>
      </c>
      <c r="AF34" s="13" t="s">
        <v>18</v>
      </c>
      <c r="AG34" s="13" t="s">
        <v>18</v>
      </c>
      <c r="AH34" s="13" t="s">
        <v>18</v>
      </c>
      <c r="AI34" s="13" t="s">
        <v>18</v>
      </c>
      <c r="AJ34" s="13" t="s">
        <v>18</v>
      </c>
      <c r="AK34" s="13" t="s">
        <v>18</v>
      </c>
      <c r="AL34" s="13" t="s">
        <v>18</v>
      </c>
      <c r="AM34" s="3" t="s">
        <v>18</v>
      </c>
      <c r="AN34" s="3" t="s">
        <v>18</v>
      </c>
      <c r="AO34" s="3"/>
      <c r="AP34" s="3" t="s">
        <v>18</v>
      </c>
      <c r="AQ34" s="3"/>
      <c r="AR34" s="3"/>
      <c r="AS34" s="3" t="s">
        <v>18</v>
      </c>
      <c r="AT34" s="3"/>
      <c r="AU34" s="3"/>
      <c r="AV34" s="3" t="s">
        <v>18</v>
      </c>
      <c r="AW34" s="3"/>
      <c r="AX34" s="3" t="s">
        <v>18</v>
      </c>
      <c r="AY34" s="3" t="s">
        <v>18</v>
      </c>
      <c r="AZ34" s="3" t="s">
        <v>18</v>
      </c>
      <c r="BA34" s="82" t="s">
        <v>18</v>
      </c>
      <c r="BB34" s="82" t="s">
        <v>18</v>
      </c>
      <c r="BC34" s="82" t="s">
        <v>18</v>
      </c>
      <c r="BD34" s="3" t="s">
        <v>18</v>
      </c>
      <c r="BE34" s="2" t="s">
        <v>18</v>
      </c>
      <c r="BF34" s="2" t="s">
        <v>18</v>
      </c>
      <c r="BG34" s="2" t="s">
        <v>18</v>
      </c>
      <c r="BH34" s="2" t="s">
        <v>18</v>
      </c>
      <c r="BI34" s="2" t="s">
        <v>18</v>
      </c>
      <c r="BJ34" s="2" t="s">
        <v>18</v>
      </c>
      <c r="BK34" s="2" t="s">
        <v>18</v>
      </c>
      <c r="BL34" s="2" t="s">
        <v>18</v>
      </c>
    </row>
    <row r="35" spans="1:64">
      <c r="A35" s="113"/>
      <c r="B35" s="7" t="s">
        <v>81</v>
      </c>
      <c r="C35" s="1">
        <v>0.22083333333333333</v>
      </c>
      <c r="D35" s="1">
        <v>0.24305555555555547</v>
      </c>
      <c r="E35" s="1">
        <v>0.26111111111111107</v>
      </c>
      <c r="F35" s="1">
        <v>0.28194444444444439</v>
      </c>
      <c r="G35" s="1">
        <v>0.3027777777777777</v>
      </c>
      <c r="H35" s="1">
        <v>0.32083333333333325</v>
      </c>
      <c r="I35" s="1"/>
      <c r="J35" s="1">
        <v>0.33472222222222214</v>
      </c>
      <c r="K35" s="1">
        <v>0.35069444444444436</v>
      </c>
      <c r="L35" s="1"/>
      <c r="M35" s="1">
        <v>0.37152777777777779</v>
      </c>
      <c r="N35" s="1">
        <v>0.39236111111111066</v>
      </c>
      <c r="O35" s="1"/>
      <c r="P35" s="1">
        <v>0.41319444444444431</v>
      </c>
      <c r="Q35" s="1">
        <v>0.43402777777777768</v>
      </c>
      <c r="R35" s="1"/>
      <c r="S35" s="1">
        <v>0.45486111111111133</v>
      </c>
      <c r="T35" s="1">
        <v>0.47569444444444436</v>
      </c>
      <c r="U35" s="1"/>
      <c r="V35" s="1">
        <v>0.49652777777777735</v>
      </c>
      <c r="W35" s="1">
        <v>0.51736111111111105</v>
      </c>
      <c r="X35" s="1"/>
      <c r="Y35" s="1">
        <v>0.53819444444444431</v>
      </c>
      <c r="Z35" s="1">
        <v>0.55902777777777768</v>
      </c>
      <c r="AA35" s="1">
        <v>0.57777777777777783</v>
      </c>
      <c r="AB35" s="1">
        <v>0.60624999999999996</v>
      </c>
      <c r="AC35" s="1">
        <v>0.62986111111111098</v>
      </c>
      <c r="AD35" s="1">
        <v>0.65069444444444435</v>
      </c>
      <c r="AE35" s="1">
        <v>0.67152777777777772</v>
      </c>
      <c r="AF35" s="1">
        <v>0.69236111111111109</v>
      </c>
      <c r="AG35" s="1">
        <v>0.71597222222222179</v>
      </c>
      <c r="AH35" s="1">
        <v>0.74375000000000002</v>
      </c>
      <c r="AI35" s="1">
        <v>0.7715277777777777</v>
      </c>
      <c r="AJ35" s="1">
        <v>0.81319444444444433</v>
      </c>
      <c r="AK35" s="1">
        <v>0.85486111111111107</v>
      </c>
      <c r="AL35" s="1">
        <v>0.9555555555555556</v>
      </c>
      <c r="AM35" s="1">
        <v>0.24374999999999994</v>
      </c>
      <c r="AN35" s="1">
        <v>0.2854166666666666</v>
      </c>
      <c r="AO35" s="1">
        <v>0.32916666666666666</v>
      </c>
      <c r="AP35" s="1">
        <v>0.34999999999999992</v>
      </c>
      <c r="AQ35" s="1"/>
      <c r="AR35" s="1">
        <v>0.37083333333333335</v>
      </c>
      <c r="AS35" s="1">
        <v>0.39166666666666622</v>
      </c>
      <c r="AT35" s="1"/>
      <c r="AU35" s="1">
        <v>0.41249999999999998</v>
      </c>
      <c r="AV35" s="1">
        <v>0.43333333333333324</v>
      </c>
      <c r="AW35" s="1"/>
      <c r="AX35" s="1">
        <v>0.47499999999999992</v>
      </c>
      <c r="AY35" s="1">
        <v>0.51666666666666661</v>
      </c>
      <c r="AZ35" s="1">
        <v>0.55833333333333324</v>
      </c>
      <c r="BA35" s="78">
        <v>0.62430555555555545</v>
      </c>
      <c r="BB35" s="78">
        <v>0.70763888888888871</v>
      </c>
      <c r="BC35" s="78">
        <v>0.7715277777777777</v>
      </c>
      <c r="BD35" s="1">
        <v>0.85486111111111107</v>
      </c>
      <c r="BE35" s="1">
        <v>0.2854166666666666</v>
      </c>
      <c r="BF35" s="1">
        <v>0.37083333333333324</v>
      </c>
      <c r="BG35" s="1">
        <v>0.41249999999999992</v>
      </c>
      <c r="BH35" s="1">
        <v>0.48541666666666655</v>
      </c>
      <c r="BI35" s="1">
        <v>0.53541666666666665</v>
      </c>
      <c r="BJ35" s="1">
        <v>0.61874999999999991</v>
      </c>
      <c r="BK35" s="1">
        <v>0.70208333333333317</v>
      </c>
      <c r="BL35" s="1">
        <v>0.7715277777777777</v>
      </c>
    </row>
    <row r="36" spans="1:64">
      <c r="A36" s="113"/>
      <c r="B36" s="8" t="s">
        <v>82</v>
      </c>
      <c r="C36" s="13">
        <v>0.22222222222222221</v>
      </c>
      <c r="D36" s="13">
        <v>0.24444444444444435</v>
      </c>
      <c r="E36" s="13">
        <v>0.26249999999999996</v>
      </c>
      <c r="F36" s="13">
        <v>0.28333333333333327</v>
      </c>
      <c r="G36" s="13">
        <v>0.30416666666666659</v>
      </c>
      <c r="H36" s="13">
        <v>0.32222222222222213</v>
      </c>
      <c r="I36" s="28"/>
      <c r="J36" s="13">
        <v>0.33611111111111103</v>
      </c>
      <c r="K36" s="13">
        <v>0.35208333333333325</v>
      </c>
      <c r="L36" s="13"/>
      <c r="M36" s="13">
        <v>0.37291666666666667</v>
      </c>
      <c r="N36" s="13">
        <v>0.39374999999999954</v>
      </c>
      <c r="O36" s="13"/>
      <c r="P36" s="13">
        <v>0.41458333333333319</v>
      </c>
      <c r="Q36" s="13">
        <v>0.43541666666666656</v>
      </c>
      <c r="R36" s="13"/>
      <c r="S36" s="13">
        <v>0.45625000000000021</v>
      </c>
      <c r="T36" s="13">
        <v>0.47708333333333325</v>
      </c>
      <c r="U36" s="13"/>
      <c r="V36" s="13">
        <v>0.49791666666666623</v>
      </c>
      <c r="W36" s="13">
        <v>0.51874999999999993</v>
      </c>
      <c r="X36" s="13"/>
      <c r="Y36" s="13">
        <v>0.53958333333333319</v>
      </c>
      <c r="Z36" s="13">
        <v>0.56041666666666656</v>
      </c>
      <c r="AA36" s="13">
        <v>0.57916666666666672</v>
      </c>
      <c r="AB36" s="13">
        <v>0.60763888888888884</v>
      </c>
      <c r="AC36" s="13">
        <v>0.63124999999999987</v>
      </c>
      <c r="AD36" s="13">
        <v>0.65208333333333324</v>
      </c>
      <c r="AE36" s="13">
        <v>0.67291666666666661</v>
      </c>
      <c r="AF36" s="13">
        <v>0.69374999999999998</v>
      </c>
      <c r="AG36" s="13">
        <v>0.71736111111111067</v>
      </c>
      <c r="AH36" s="13">
        <v>0.74513888888888891</v>
      </c>
      <c r="AI36" s="13">
        <v>0.77291666666666659</v>
      </c>
      <c r="AJ36" s="13">
        <v>0.81458333333333321</v>
      </c>
      <c r="AK36" s="13"/>
      <c r="AL36" s="13"/>
      <c r="AM36" s="3">
        <v>0.24513888888888882</v>
      </c>
      <c r="AN36" s="3">
        <v>0.28680555555555548</v>
      </c>
      <c r="AO36" s="3">
        <v>0.33055555555555555</v>
      </c>
      <c r="AP36" s="3">
        <v>0.35138888888888881</v>
      </c>
      <c r="AQ36" s="3"/>
      <c r="AR36" s="3">
        <v>0.37222222222222223</v>
      </c>
      <c r="AS36" s="3">
        <v>0.3930555555555551</v>
      </c>
      <c r="AT36" s="3"/>
      <c r="AU36" s="3">
        <v>0.41388888888888886</v>
      </c>
      <c r="AV36" s="3">
        <v>0.43472222222222212</v>
      </c>
      <c r="AW36" s="3"/>
      <c r="AX36" s="3">
        <v>0.47638888888888881</v>
      </c>
      <c r="AY36" s="3">
        <v>0.51805555555555549</v>
      </c>
      <c r="AZ36" s="3">
        <v>0.55972222222222212</v>
      </c>
      <c r="BA36" s="262">
        <v>0.62569444444444433</v>
      </c>
      <c r="BB36" s="262">
        <v>0.70902777777777759</v>
      </c>
      <c r="BC36" s="82"/>
      <c r="BD36" s="262"/>
      <c r="BE36" s="260">
        <v>0.28680555555555548</v>
      </c>
      <c r="BF36" s="260">
        <v>0.37222222222222212</v>
      </c>
      <c r="BG36" s="260">
        <v>0.41388888888888881</v>
      </c>
      <c r="BH36" s="260">
        <v>0.48680555555555544</v>
      </c>
      <c r="BI36" s="260">
        <v>0.53680555555555554</v>
      </c>
      <c r="BJ36" s="260">
        <v>0.6201388888888888</v>
      </c>
      <c r="BK36" s="260">
        <v>0.70347222222222205</v>
      </c>
      <c r="BL36" s="2"/>
    </row>
    <row r="37" spans="1:64">
      <c r="A37" s="113"/>
      <c r="B37" s="7" t="s">
        <v>369</v>
      </c>
      <c r="C37" s="1">
        <v>0.22291666666666665</v>
      </c>
      <c r="D37" s="1">
        <v>0.2451388888888888</v>
      </c>
      <c r="E37" s="1">
        <v>0.2631944444444444</v>
      </c>
      <c r="F37" s="1">
        <v>0.28402777777777771</v>
      </c>
      <c r="G37" s="1">
        <v>0.30486111111111103</v>
      </c>
      <c r="H37" s="1">
        <v>0.32291666666666657</v>
      </c>
      <c r="I37" s="1"/>
      <c r="J37" s="1">
        <v>0.33680555555555547</v>
      </c>
      <c r="K37" s="1">
        <v>0.35277777777777769</v>
      </c>
      <c r="L37" s="1"/>
      <c r="M37" s="1">
        <v>0.37361111111111112</v>
      </c>
      <c r="N37" s="1">
        <v>0.39444444444444399</v>
      </c>
      <c r="O37" s="1"/>
      <c r="P37" s="1">
        <v>0.41527777777777763</v>
      </c>
      <c r="Q37" s="1">
        <v>0.43611111111111101</v>
      </c>
      <c r="R37" s="1"/>
      <c r="S37" s="1">
        <v>0.45694444444444465</v>
      </c>
      <c r="T37" s="1">
        <v>0.47777777777777769</v>
      </c>
      <c r="U37" s="1"/>
      <c r="V37" s="1">
        <v>0.49861111111111067</v>
      </c>
      <c r="W37" s="1">
        <v>0.51944444444444438</v>
      </c>
      <c r="X37" s="1"/>
      <c r="Y37" s="1">
        <v>0.54027777777777763</v>
      </c>
      <c r="Z37" s="1">
        <v>0.56111111111111101</v>
      </c>
      <c r="AA37" s="1">
        <v>0.57986111111111105</v>
      </c>
      <c r="AB37" s="1">
        <v>0.60833333333333328</v>
      </c>
      <c r="AC37" s="1">
        <v>0.63194444444444431</v>
      </c>
      <c r="AD37" s="1">
        <v>0.65277777777777768</v>
      </c>
      <c r="AE37" s="1">
        <v>0.67361111111111105</v>
      </c>
      <c r="AF37" s="1">
        <v>0.69444444444444442</v>
      </c>
      <c r="AG37" s="1">
        <v>0.71805555555555556</v>
      </c>
      <c r="AH37" s="1">
        <v>0.74583333333333324</v>
      </c>
      <c r="AI37" s="1">
        <v>0.77361111111111103</v>
      </c>
      <c r="AJ37" s="1">
        <v>0.81527777777777766</v>
      </c>
      <c r="AK37" s="1"/>
      <c r="AL37" s="1"/>
      <c r="AM37" s="1">
        <v>0.24583333333333326</v>
      </c>
      <c r="AN37" s="1">
        <v>0.28749999999999992</v>
      </c>
      <c r="AO37" s="1">
        <v>0.33124999999999999</v>
      </c>
      <c r="AP37" s="1">
        <v>0.35208333333333325</v>
      </c>
      <c r="AQ37" s="1"/>
      <c r="AR37" s="1">
        <v>0.37291666666666667</v>
      </c>
      <c r="AS37" s="1">
        <v>0.39374999999999954</v>
      </c>
      <c r="AT37" s="1"/>
      <c r="AU37" s="1">
        <v>0.4145833333333333</v>
      </c>
      <c r="AV37" s="1">
        <v>0.43541666666666656</v>
      </c>
      <c r="AW37" s="1"/>
      <c r="AX37" s="1">
        <v>0.47708333333333325</v>
      </c>
      <c r="AY37" s="1">
        <v>0.51874999999999993</v>
      </c>
      <c r="AZ37" s="1">
        <v>0.56041666666666656</v>
      </c>
      <c r="BA37" s="125">
        <v>0.62638888888888877</v>
      </c>
      <c r="BB37" s="125">
        <v>0.70972222222222203</v>
      </c>
      <c r="BC37" s="78"/>
      <c r="BD37" s="125"/>
      <c r="BE37" s="125">
        <v>0.28749999999999992</v>
      </c>
      <c r="BF37" s="125">
        <v>0.37291666666666656</v>
      </c>
      <c r="BG37" s="125">
        <v>0.41458333333333325</v>
      </c>
      <c r="BH37" s="125">
        <v>0.48749999999999988</v>
      </c>
      <c r="BI37" s="125">
        <v>0.53749999999999998</v>
      </c>
      <c r="BJ37" s="125">
        <v>0.62083333333333324</v>
      </c>
      <c r="BK37" s="125">
        <v>0.7041666666666665</v>
      </c>
      <c r="BL37" s="1"/>
    </row>
    <row r="38" spans="1:64">
      <c r="A38" s="113"/>
      <c r="B38" s="8" t="s">
        <v>104</v>
      </c>
      <c r="C38" s="13">
        <v>0.22361111111111109</v>
      </c>
      <c r="D38" s="13">
        <v>0.24583333333333324</v>
      </c>
      <c r="E38" s="13">
        <v>0.26388888888888884</v>
      </c>
      <c r="F38" s="13">
        <v>0.28472222222222215</v>
      </c>
      <c r="G38" s="13">
        <v>0.30555555555555547</v>
      </c>
      <c r="H38" s="13">
        <v>0.32361111111111102</v>
      </c>
      <c r="I38" s="28"/>
      <c r="J38" s="13">
        <v>0.33749999999999991</v>
      </c>
      <c r="K38" s="13">
        <v>0.35347222222222213</v>
      </c>
      <c r="L38" s="13"/>
      <c r="M38" s="13">
        <v>0.37430555555555556</v>
      </c>
      <c r="N38" s="13">
        <v>0.39513888888888843</v>
      </c>
      <c r="O38" s="13"/>
      <c r="P38" s="13">
        <v>0.41597222222222208</v>
      </c>
      <c r="Q38" s="13">
        <v>0.43680555555555545</v>
      </c>
      <c r="R38" s="13"/>
      <c r="S38" s="13">
        <v>0.45763888888888909</v>
      </c>
      <c r="T38" s="13">
        <v>0.47847222222222213</v>
      </c>
      <c r="U38" s="13"/>
      <c r="V38" s="13">
        <v>0.49930555555555511</v>
      </c>
      <c r="W38" s="13">
        <v>0.52013888888888882</v>
      </c>
      <c r="X38" s="13"/>
      <c r="Y38" s="13">
        <v>0.54097222222222208</v>
      </c>
      <c r="Z38" s="13">
        <v>0.56180555555555545</v>
      </c>
      <c r="AA38" s="13">
        <v>0.5805555555555556</v>
      </c>
      <c r="AB38" s="13">
        <v>0.60902777777777772</v>
      </c>
      <c r="AC38" s="13">
        <v>0.63263888888888875</v>
      </c>
      <c r="AD38" s="13">
        <v>0.65347222222222212</v>
      </c>
      <c r="AE38" s="13">
        <v>0.67430555555555549</v>
      </c>
      <c r="AF38" s="13">
        <v>0.69513888888888886</v>
      </c>
      <c r="AG38" s="13">
        <v>0.71875</v>
      </c>
      <c r="AH38" s="13">
        <v>0.74652777777777779</v>
      </c>
      <c r="AI38" s="13">
        <v>0.77430555555555547</v>
      </c>
      <c r="AJ38" s="13">
        <v>0.8159722222222221</v>
      </c>
      <c r="AK38" s="13"/>
      <c r="AL38" s="13"/>
      <c r="AM38" s="3">
        <v>0.24652777777777771</v>
      </c>
      <c r="AN38" s="3">
        <v>0.28819444444444436</v>
      </c>
      <c r="AO38" s="3">
        <v>0.33194444444444443</v>
      </c>
      <c r="AP38" s="3">
        <v>0.35277777777777769</v>
      </c>
      <c r="AQ38" s="3"/>
      <c r="AR38" s="3">
        <v>0.37361111111111112</v>
      </c>
      <c r="AS38" s="3">
        <v>0.39444444444444399</v>
      </c>
      <c r="AT38" s="3"/>
      <c r="AU38" s="3">
        <v>0.41527777777777775</v>
      </c>
      <c r="AV38" s="3">
        <v>0.43611111111111101</v>
      </c>
      <c r="AW38" s="3"/>
      <c r="AX38" s="3">
        <v>0.47777777777777769</v>
      </c>
      <c r="AY38" s="3">
        <v>0.51944444444444438</v>
      </c>
      <c r="AZ38" s="3">
        <v>0.56111111111111101</v>
      </c>
      <c r="BA38" s="262">
        <v>0.62708333333333321</v>
      </c>
      <c r="BB38" s="262">
        <v>0.71041666666666647</v>
      </c>
      <c r="BC38" s="82"/>
      <c r="BD38" s="262"/>
      <c r="BE38" s="260">
        <v>0.28819444444444436</v>
      </c>
      <c r="BF38" s="260">
        <v>0.37361111111111101</v>
      </c>
      <c r="BG38" s="260">
        <v>0.41527777777777769</v>
      </c>
      <c r="BH38" s="260">
        <v>0.48819444444444432</v>
      </c>
      <c r="BI38" s="260">
        <v>0.53819444444444442</v>
      </c>
      <c r="BJ38" s="260">
        <v>0.62152777777777768</v>
      </c>
      <c r="BK38" s="260">
        <v>0.70486111111111094</v>
      </c>
      <c r="BL38" s="2"/>
    </row>
    <row r="39" spans="1:64">
      <c r="A39" s="113"/>
      <c r="B39" s="7" t="s">
        <v>133</v>
      </c>
      <c r="C39" s="1">
        <v>0.22500000000000001</v>
      </c>
      <c r="D39" s="1">
        <v>0.24722222222222212</v>
      </c>
      <c r="E39" s="1">
        <v>0.26527777777777772</v>
      </c>
      <c r="F39" s="1">
        <v>0.28611111111111104</v>
      </c>
      <c r="G39" s="1">
        <v>0.30694444444444435</v>
      </c>
      <c r="H39" s="1">
        <v>0.3249999999999999</v>
      </c>
      <c r="I39" s="1"/>
      <c r="J39" s="1">
        <v>0.3388888888888888</v>
      </c>
      <c r="K39" s="1">
        <v>0.35486111111111102</v>
      </c>
      <c r="L39" s="1"/>
      <c r="M39" s="1">
        <v>0.37569444444444444</v>
      </c>
      <c r="N39" s="1">
        <v>0.39652777777777731</v>
      </c>
      <c r="O39" s="1"/>
      <c r="P39" s="1">
        <v>0.41736111111111096</v>
      </c>
      <c r="Q39" s="1">
        <v>0.43819444444444433</v>
      </c>
      <c r="R39" s="1"/>
      <c r="S39" s="1">
        <v>0.45902777777777798</v>
      </c>
      <c r="T39" s="1">
        <v>0.47986111111111102</v>
      </c>
      <c r="U39" s="1"/>
      <c r="V39" s="1">
        <v>0.500694444444444</v>
      </c>
      <c r="W39" s="1">
        <v>0.5215277777777777</v>
      </c>
      <c r="X39" s="1"/>
      <c r="Y39" s="1">
        <v>0.54236111111111096</v>
      </c>
      <c r="Z39" s="1">
        <v>0.56319444444444433</v>
      </c>
      <c r="AA39" s="1">
        <v>0.58194444444444449</v>
      </c>
      <c r="AB39" s="1">
        <v>0.61041666666666661</v>
      </c>
      <c r="AC39" s="1">
        <v>0.63402777777777763</v>
      </c>
      <c r="AD39" s="1">
        <v>0.65486111111111101</v>
      </c>
      <c r="AE39" s="1">
        <v>0.67569444444444438</v>
      </c>
      <c r="AF39" s="1">
        <v>0.69652777777777775</v>
      </c>
      <c r="AG39" s="1">
        <v>0.72013888888888899</v>
      </c>
      <c r="AH39" s="1">
        <v>0.74791666666666667</v>
      </c>
      <c r="AI39" s="1">
        <v>0.77569444444444435</v>
      </c>
      <c r="AJ39" s="1">
        <v>0.81736111111111098</v>
      </c>
      <c r="AK39" s="1"/>
      <c r="AL39" s="1"/>
      <c r="AM39" s="133">
        <v>0.24791666666666659</v>
      </c>
      <c r="AN39" s="133">
        <v>0.28958333333333325</v>
      </c>
      <c r="AO39" s="133">
        <v>0.33333333333333331</v>
      </c>
      <c r="AP39" s="133">
        <v>0.35416666666666657</v>
      </c>
      <c r="AQ39" s="133"/>
      <c r="AR39" s="133">
        <v>0.375</v>
      </c>
      <c r="AS39" s="133">
        <v>0.39583333333333287</v>
      </c>
      <c r="AT39" s="133"/>
      <c r="AU39" s="133">
        <v>0.41666666666666663</v>
      </c>
      <c r="AV39" s="133">
        <v>0.43749999999999989</v>
      </c>
      <c r="AW39" s="133"/>
      <c r="AX39" s="133">
        <v>0.47916666666666657</v>
      </c>
      <c r="AY39" s="133">
        <v>0.52083333333333326</v>
      </c>
      <c r="AZ39" s="133">
        <v>0.56249999999999989</v>
      </c>
      <c r="BA39" s="279">
        <v>0.6284722222222221</v>
      </c>
      <c r="BB39" s="279">
        <v>0.71180555555555536</v>
      </c>
      <c r="BC39" s="137"/>
      <c r="BD39" s="279"/>
      <c r="BE39" s="279">
        <v>0.28958333333333325</v>
      </c>
      <c r="BF39" s="279">
        <v>0.37499999999999989</v>
      </c>
      <c r="BG39" s="279">
        <v>0.41666666666666657</v>
      </c>
      <c r="BH39" s="279">
        <v>0.4895833333333332</v>
      </c>
      <c r="BI39" s="279">
        <v>0.5395833333333333</v>
      </c>
      <c r="BJ39" s="279">
        <v>0.62291666666666656</v>
      </c>
      <c r="BK39" s="279">
        <v>0.70624999999999982</v>
      </c>
      <c r="BL39" s="1"/>
    </row>
    <row r="40" spans="1:64">
      <c r="A40" s="113"/>
      <c r="B40" s="8" t="s">
        <v>233</v>
      </c>
      <c r="C40" s="13">
        <v>0.22638888888888889</v>
      </c>
      <c r="D40" s="13">
        <v>0.24861111111111101</v>
      </c>
      <c r="E40" s="13">
        <v>0.26666666666666661</v>
      </c>
      <c r="F40" s="13">
        <v>0.28749999999999992</v>
      </c>
      <c r="G40" s="13">
        <v>0.30833333333333324</v>
      </c>
      <c r="H40" s="13">
        <v>0.32638888888888878</v>
      </c>
      <c r="I40" s="28"/>
      <c r="J40" s="13">
        <v>0.34027777777777768</v>
      </c>
      <c r="K40" s="13">
        <v>0.3562499999999999</v>
      </c>
      <c r="L40" s="13"/>
      <c r="M40" s="13">
        <v>0.37708333333333333</v>
      </c>
      <c r="N40" s="13">
        <v>0.3979166666666662</v>
      </c>
      <c r="O40" s="13"/>
      <c r="P40" s="13">
        <v>0.41874999999999984</v>
      </c>
      <c r="Q40" s="13">
        <v>0.43958333333333321</v>
      </c>
      <c r="R40" s="13"/>
      <c r="S40" s="13">
        <v>0.46041666666666686</v>
      </c>
      <c r="T40" s="13">
        <v>0.4812499999999999</v>
      </c>
      <c r="U40" s="13"/>
      <c r="V40" s="13">
        <v>0.50208333333333288</v>
      </c>
      <c r="W40" s="13">
        <v>0.52291666666666659</v>
      </c>
      <c r="X40" s="13"/>
      <c r="Y40" s="13">
        <v>0.54374999999999984</v>
      </c>
      <c r="Z40" s="13">
        <v>0.56458333333333321</v>
      </c>
      <c r="AA40" s="13">
        <v>0.58333333333333337</v>
      </c>
      <c r="AB40" s="13">
        <v>0.61180555555555549</v>
      </c>
      <c r="AC40" s="13">
        <v>0.63541666666666652</v>
      </c>
      <c r="AD40" s="13">
        <v>0.65624999999999989</v>
      </c>
      <c r="AE40" s="13">
        <v>0.67708333333333326</v>
      </c>
      <c r="AF40" s="13">
        <v>0.69791666666666663</v>
      </c>
      <c r="AG40" s="13">
        <v>0.72152777777777777</v>
      </c>
      <c r="AH40" s="13">
        <v>0.74930555555555556</v>
      </c>
      <c r="AI40" s="13">
        <v>0.77708333333333324</v>
      </c>
      <c r="AJ40" s="13">
        <v>0.81874999999999987</v>
      </c>
      <c r="AK40" s="13"/>
      <c r="AL40" s="13"/>
      <c r="AM40" s="3">
        <v>0.24930555555555547</v>
      </c>
      <c r="AN40" s="3">
        <v>0.29097222222222213</v>
      </c>
      <c r="AO40" s="3">
        <v>0.3347222222222222</v>
      </c>
      <c r="AP40" s="3">
        <v>0.35555555555555546</v>
      </c>
      <c r="AQ40" s="3"/>
      <c r="AR40" s="3">
        <v>0.37638888888888888</v>
      </c>
      <c r="AS40" s="3">
        <v>0.39722222222222175</v>
      </c>
      <c r="AT40" s="3"/>
      <c r="AU40" s="3">
        <v>0.41805555555555551</v>
      </c>
      <c r="AV40" s="3">
        <v>0.43888888888888877</v>
      </c>
      <c r="AW40" s="3"/>
      <c r="AX40" s="3">
        <v>0.48055555555555546</v>
      </c>
      <c r="AY40" s="3">
        <v>0.52222222222222214</v>
      </c>
      <c r="AZ40" s="3">
        <v>0.56388888888888877</v>
      </c>
      <c r="BA40" s="262">
        <v>0.62986111111111098</v>
      </c>
      <c r="BB40" s="262">
        <v>0.71319444444444424</v>
      </c>
      <c r="BC40" s="82"/>
      <c r="BD40" s="262"/>
      <c r="BE40" s="260">
        <v>0.29097222222222213</v>
      </c>
      <c r="BF40" s="260">
        <v>0.37638888888888877</v>
      </c>
      <c r="BG40" s="260">
        <v>0.41805555555555546</v>
      </c>
      <c r="BH40" s="260">
        <v>0.49097222222222209</v>
      </c>
      <c r="BI40" s="260">
        <v>0.54097222222222219</v>
      </c>
      <c r="BJ40" s="260">
        <v>0.62430555555555545</v>
      </c>
      <c r="BK40" s="260">
        <v>0.70763888888888871</v>
      </c>
      <c r="BL40" s="2"/>
    </row>
    <row r="41" spans="1:64">
      <c r="A41" s="113"/>
      <c r="B41" s="7" t="s">
        <v>234</v>
      </c>
      <c r="C41" s="1">
        <v>0.22708333333333333</v>
      </c>
      <c r="D41" s="1">
        <v>0.24930555555555545</v>
      </c>
      <c r="E41" s="1">
        <v>0.26736111111111105</v>
      </c>
      <c r="F41" s="1">
        <v>0.28819444444444436</v>
      </c>
      <c r="G41" s="1">
        <v>0.30902777777777768</v>
      </c>
      <c r="H41" s="1">
        <v>0.32708333333333323</v>
      </c>
      <c r="I41" s="1"/>
      <c r="J41" s="1">
        <v>0.34097222222222212</v>
      </c>
      <c r="K41" s="1">
        <v>0.35694444444444434</v>
      </c>
      <c r="L41" s="1"/>
      <c r="M41" s="1">
        <v>0.37777777777777777</v>
      </c>
      <c r="N41" s="1">
        <v>0.39861111111111064</v>
      </c>
      <c r="O41" s="1"/>
      <c r="P41" s="1">
        <v>0.41944444444444429</v>
      </c>
      <c r="Q41" s="1">
        <v>0.44027777777777766</v>
      </c>
      <c r="R41" s="1"/>
      <c r="S41" s="1">
        <v>0.4611111111111113</v>
      </c>
      <c r="T41" s="1">
        <v>0.48194444444444434</v>
      </c>
      <c r="U41" s="1"/>
      <c r="V41" s="1">
        <v>0.50277777777777732</v>
      </c>
      <c r="W41" s="1">
        <v>0.52361111111111103</v>
      </c>
      <c r="X41" s="1"/>
      <c r="Y41" s="1">
        <v>0.54444444444444429</v>
      </c>
      <c r="Z41" s="1">
        <v>0.56527777777777766</v>
      </c>
      <c r="AA41" s="1">
        <v>0.58402777777777781</v>
      </c>
      <c r="AB41" s="1">
        <v>0.61249999999999993</v>
      </c>
      <c r="AC41" s="1">
        <v>0.63611111111111096</v>
      </c>
      <c r="AD41" s="1">
        <v>0.65694444444444433</v>
      </c>
      <c r="AE41" s="1">
        <v>0.6777777777777777</v>
      </c>
      <c r="AF41" s="1">
        <v>0.69861111111111107</v>
      </c>
      <c r="AG41" s="1">
        <v>0.72222222222222221</v>
      </c>
      <c r="AH41" s="1">
        <v>0.75</v>
      </c>
      <c r="AI41" s="1">
        <v>0.77777777777777768</v>
      </c>
      <c r="AJ41" s="1">
        <v>0.81944444444444431</v>
      </c>
      <c r="AK41" s="1"/>
      <c r="AL41" s="1"/>
      <c r="AM41" s="1">
        <v>0.24999999999999992</v>
      </c>
      <c r="AN41" s="1">
        <v>0.29166666666666657</v>
      </c>
      <c r="AO41" s="1">
        <v>0.33541666666666664</v>
      </c>
      <c r="AP41" s="1">
        <v>0.3562499999999999</v>
      </c>
      <c r="AQ41" s="1"/>
      <c r="AR41" s="1">
        <v>0.37708333333333333</v>
      </c>
      <c r="AS41" s="1">
        <v>0.3979166666666662</v>
      </c>
      <c r="AT41" s="1"/>
      <c r="AU41" s="1">
        <v>0.41874999999999996</v>
      </c>
      <c r="AV41" s="1">
        <v>0.43958333333333321</v>
      </c>
      <c r="AW41" s="1"/>
      <c r="AX41" s="1">
        <v>0.4812499999999999</v>
      </c>
      <c r="AY41" s="1">
        <v>0.52291666666666659</v>
      </c>
      <c r="AZ41" s="1">
        <v>0.56458333333333321</v>
      </c>
      <c r="BA41" s="125">
        <v>0.63055555555555542</v>
      </c>
      <c r="BB41" s="125">
        <v>0.71388888888888868</v>
      </c>
      <c r="BC41" s="78"/>
      <c r="BD41" s="125"/>
      <c r="BE41" s="125">
        <v>0.29166666666666657</v>
      </c>
      <c r="BF41" s="125">
        <v>0.37708333333333321</v>
      </c>
      <c r="BG41" s="125">
        <v>0.4187499999999999</v>
      </c>
      <c r="BH41" s="125">
        <v>0.49166666666666653</v>
      </c>
      <c r="BI41" s="125">
        <v>0.54166666666666663</v>
      </c>
      <c r="BJ41" s="125">
        <v>0.62499999999999989</v>
      </c>
      <c r="BK41" s="125">
        <v>0.70833333333333315</v>
      </c>
      <c r="BL41" s="1"/>
    </row>
    <row r="42" spans="1:64">
      <c r="A42" s="113"/>
      <c r="B42" s="8" t="s">
        <v>224</v>
      </c>
      <c r="C42" s="13">
        <v>0.22777777777777777</v>
      </c>
      <c r="D42" s="13">
        <v>0.24999999999999989</v>
      </c>
      <c r="E42" s="13">
        <v>0.26805555555555549</v>
      </c>
      <c r="F42" s="13">
        <v>0.28888888888888881</v>
      </c>
      <c r="G42" s="13">
        <v>0.30972222222222212</v>
      </c>
      <c r="H42" s="13">
        <v>0.32777777777777767</v>
      </c>
      <c r="I42" s="28"/>
      <c r="J42" s="13">
        <v>0.34166666666666656</v>
      </c>
      <c r="K42" s="13">
        <v>0.35763888888888878</v>
      </c>
      <c r="L42" s="13"/>
      <c r="M42" s="13">
        <v>0.37847222222222221</v>
      </c>
      <c r="N42" s="13">
        <v>0.39930555555555508</v>
      </c>
      <c r="O42" s="13"/>
      <c r="P42" s="13">
        <v>0.42013888888888873</v>
      </c>
      <c r="Q42" s="13">
        <v>0.4409722222222221</v>
      </c>
      <c r="R42" s="13"/>
      <c r="S42" s="13">
        <v>0.46180555555555575</v>
      </c>
      <c r="T42" s="13">
        <v>0.48263888888888878</v>
      </c>
      <c r="U42" s="13"/>
      <c r="V42" s="13">
        <v>0.50347222222222177</v>
      </c>
      <c r="W42" s="13">
        <v>0.52430555555555547</v>
      </c>
      <c r="X42" s="13"/>
      <c r="Y42" s="13">
        <v>0.54513888888888873</v>
      </c>
      <c r="Z42" s="13">
        <v>0.5659722222222221</v>
      </c>
      <c r="AA42" s="13">
        <v>0.58472222222222225</v>
      </c>
      <c r="AB42" s="13">
        <v>0.61319444444444438</v>
      </c>
      <c r="AC42" s="13">
        <v>0.6368055555555554</v>
      </c>
      <c r="AD42" s="13">
        <v>0.65763888888888877</v>
      </c>
      <c r="AE42" s="13">
        <v>0.67847222222222214</v>
      </c>
      <c r="AF42" s="13">
        <v>0.69930555555555551</v>
      </c>
      <c r="AG42" s="13">
        <v>0.72291666666666676</v>
      </c>
      <c r="AH42" s="13">
        <v>0.75069444444444444</v>
      </c>
      <c r="AI42" s="13">
        <v>0.77847222222222212</v>
      </c>
      <c r="AJ42" s="13">
        <v>0.82013888888888875</v>
      </c>
      <c r="AK42" s="13"/>
      <c r="AL42" s="13"/>
      <c r="AM42" s="3">
        <v>0.25069444444444439</v>
      </c>
      <c r="AN42" s="3">
        <v>0.29236111111111102</v>
      </c>
      <c r="AO42" s="3">
        <v>0.33611111111111108</v>
      </c>
      <c r="AP42" s="3">
        <v>0.35694444444444434</v>
      </c>
      <c r="AQ42" s="3"/>
      <c r="AR42" s="3">
        <v>0.37777777777777777</v>
      </c>
      <c r="AS42" s="3">
        <v>0.39861111111111064</v>
      </c>
      <c r="AT42" s="3"/>
      <c r="AU42" s="3">
        <v>0.4194444444444444</v>
      </c>
      <c r="AV42" s="3">
        <v>0.44027777777777766</v>
      </c>
      <c r="AW42" s="3"/>
      <c r="AX42" s="3">
        <v>0.48194444444444434</v>
      </c>
      <c r="AY42" s="3">
        <v>0.52361111111111103</v>
      </c>
      <c r="AZ42" s="3">
        <v>0.56527777777777766</v>
      </c>
      <c r="BA42" s="262">
        <v>0.63124999999999987</v>
      </c>
      <c r="BB42" s="262">
        <v>0.71458333333333313</v>
      </c>
      <c r="BC42" s="82"/>
      <c r="BD42" s="262"/>
      <c r="BE42" s="260">
        <v>0.29236111111111102</v>
      </c>
      <c r="BF42" s="260">
        <v>0.37777777777777766</v>
      </c>
      <c r="BG42" s="260">
        <v>0.41944444444444434</v>
      </c>
      <c r="BH42" s="260">
        <v>0.49236111111111097</v>
      </c>
      <c r="BI42" s="260">
        <v>0.54236111111111107</v>
      </c>
      <c r="BJ42" s="260">
        <v>0.62569444444444433</v>
      </c>
      <c r="BK42" s="260">
        <v>0.70902777777777759</v>
      </c>
      <c r="BL42" s="2"/>
    </row>
    <row r="43" spans="1:64">
      <c r="A43" s="113"/>
      <c r="B43" s="7" t="s">
        <v>147</v>
      </c>
      <c r="C43" s="1">
        <v>0.22847222222222222</v>
      </c>
      <c r="D43" s="1">
        <v>0.25069444444444433</v>
      </c>
      <c r="E43" s="1">
        <v>0.26874999999999993</v>
      </c>
      <c r="F43" s="1">
        <v>0.28958333333333325</v>
      </c>
      <c r="G43" s="1">
        <v>0.31041666666666656</v>
      </c>
      <c r="H43" s="1">
        <v>0.32847222222222211</v>
      </c>
      <c r="I43" s="1"/>
      <c r="J43" s="1">
        <v>0.34236111111111101</v>
      </c>
      <c r="K43" s="1">
        <v>0.35833333333333323</v>
      </c>
      <c r="L43" s="1"/>
      <c r="M43" s="1">
        <v>0.37916666666666665</v>
      </c>
      <c r="N43" s="1">
        <v>0.39999999999999952</v>
      </c>
      <c r="O43" s="1"/>
      <c r="P43" s="1">
        <v>0.42083333333333317</v>
      </c>
      <c r="Q43" s="1">
        <v>0.44166666666666654</v>
      </c>
      <c r="R43" s="1"/>
      <c r="S43" s="1">
        <v>0.46250000000000019</v>
      </c>
      <c r="T43" s="1">
        <v>0.48333333333333323</v>
      </c>
      <c r="U43" s="1"/>
      <c r="V43" s="1">
        <v>0.50416666666666621</v>
      </c>
      <c r="W43" s="1">
        <v>0.52499999999999991</v>
      </c>
      <c r="X43" s="1"/>
      <c r="Y43" s="1">
        <v>0.54583333333333317</v>
      </c>
      <c r="Z43" s="1">
        <v>0.56666666666666654</v>
      </c>
      <c r="AA43" s="1">
        <v>0.5854166666666667</v>
      </c>
      <c r="AB43" s="1">
        <v>0.61388888888888882</v>
      </c>
      <c r="AC43" s="1">
        <v>0.63749999999999984</v>
      </c>
      <c r="AD43" s="1">
        <v>0.65833333333333321</v>
      </c>
      <c r="AE43" s="1">
        <v>0.67916666666666659</v>
      </c>
      <c r="AF43" s="1">
        <v>0.7</v>
      </c>
      <c r="AG43" s="1">
        <v>0.72361111111111109</v>
      </c>
      <c r="AH43" s="1">
        <v>0.75138888888888899</v>
      </c>
      <c r="AI43" s="1">
        <v>0.77916666666666656</v>
      </c>
      <c r="AJ43" s="1">
        <v>0.82083333333333319</v>
      </c>
      <c r="AK43" s="1"/>
      <c r="AL43" s="1"/>
      <c r="AM43" s="1">
        <v>0.25138888888888883</v>
      </c>
      <c r="AN43" s="1">
        <v>0.29305555555555546</v>
      </c>
      <c r="AO43" s="1">
        <v>0.33680555555555552</v>
      </c>
      <c r="AP43" s="1">
        <v>0.35763888888888878</v>
      </c>
      <c r="AQ43" s="1"/>
      <c r="AR43" s="1">
        <v>0.37847222222222221</v>
      </c>
      <c r="AS43" s="1">
        <v>0.39930555555555508</v>
      </c>
      <c r="AT43" s="1"/>
      <c r="AU43" s="1">
        <v>0.42013888888888884</v>
      </c>
      <c r="AV43" s="1">
        <v>0.4409722222222221</v>
      </c>
      <c r="AW43" s="1"/>
      <c r="AX43" s="1">
        <v>0.48263888888888878</v>
      </c>
      <c r="AY43" s="1">
        <v>0.52430555555555547</v>
      </c>
      <c r="AZ43" s="1">
        <v>0.5659722222222221</v>
      </c>
      <c r="BA43" s="125">
        <v>0.63194444444444431</v>
      </c>
      <c r="BB43" s="125">
        <v>0.71527777777777757</v>
      </c>
      <c r="BC43" s="78"/>
      <c r="BD43" s="125"/>
      <c r="BE43" s="125">
        <v>0.29305555555555546</v>
      </c>
      <c r="BF43" s="125">
        <v>0.3784722222222221</v>
      </c>
      <c r="BG43" s="125">
        <v>0.42013888888888878</v>
      </c>
      <c r="BH43" s="125">
        <v>0.49305555555555541</v>
      </c>
      <c r="BI43" s="125">
        <v>0.54305555555555551</v>
      </c>
      <c r="BJ43" s="125">
        <v>0.62638888888888877</v>
      </c>
      <c r="BK43" s="125">
        <v>0.70972222222222203</v>
      </c>
      <c r="BL43" s="1"/>
    </row>
    <row r="44" spans="1:64">
      <c r="A44" s="113"/>
      <c r="B44" s="8" t="s">
        <v>148</v>
      </c>
      <c r="C44" s="13">
        <v>0.22916666666666669</v>
      </c>
      <c r="D44" s="13">
        <v>0.25138888888888877</v>
      </c>
      <c r="E44" s="13">
        <v>0.26944444444444438</v>
      </c>
      <c r="F44" s="13">
        <v>0.29027777777777769</v>
      </c>
      <c r="G44" s="13">
        <v>0.31111111111111101</v>
      </c>
      <c r="H44" s="13">
        <v>0.32916666666666655</v>
      </c>
      <c r="I44" s="28"/>
      <c r="J44" s="13">
        <v>0.34305555555555545</v>
      </c>
      <c r="K44" s="13">
        <v>0.35902777777777767</v>
      </c>
      <c r="L44" s="13"/>
      <c r="M44" s="13">
        <v>0.37986111111111109</v>
      </c>
      <c r="N44" s="13">
        <v>0.40069444444444396</v>
      </c>
      <c r="O44" s="13"/>
      <c r="P44" s="13">
        <v>0.42152777777777761</v>
      </c>
      <c r="Q44" s="13">
        <v>0.44236111111111098</v>
      </c>
      <c r="R44" s="13"/>
      <c r="S44" s="13">
        <v>0.46319444444444463</v>
      </c>
      <c r="T44" s="13">
        <v>0.48402777777777767</v>
      </c>
      <c r="U44" s="13"/>
      <c r="V44" s="13">
        <v>0.50486111111111065</v>
      </c>
      <c r="W44" s="13">
        <v>0.52569444444444435</v>
      </c>
      <c r="X44" s="13"/>
      <c r="Y44" s="13">
        <v>0.54652777777777761</v>
      </c>
      <c r="Z44" s="13">
        <v>0.56736111111111098</v>
      </c>
      <c r="AA44" s="13">
        <v>0.58611111111111114</v>
      </c>
      <c r="AB44" s="13">
        <v>0.61458333333333326</v>
      </c>
      <c r="AC44" s="13">
        <v>0.63819444444444429</v>
      </c>
      <c r="AD44" s="13">
        <v>0.65902777777777766</v>
      </c>
      <c r="AE44" s="13">
        <v>0.67986111111111103</v>
      </c>
      <c r="AF44" s="13">
        <v>0.7006944444444444</v>
      </c>
      <c r="AG44" s="13">
        <v>0.72430555555555554</v>
      </c>
      <c r="AH44" s="13">
        <v>0.75208333333333333</v>
      </c>
      <c r="AI44" s="13">
        <v>0.77986111111111101</v>
      </c>
      <c r="AJ44" s="13">
        <v>0.82152777777777763</v>
      </c>
      <c r="AK44" s="13"/>
      <c r="AL44" s="13"/>
      <c r="AM44" s="3">
        <v>0.25208333333333327</v>
      </c>
      <c r="AN44" s="3">
        <v>0.2937499999999999</v>
      </c>
      <c r="AO44" s="3">
        <v>0.33749999999999997</v>
      </c>
      <c r="AP44" s="3">
        <v>0.35833333333333323</v>
      </c>
      <c r="AQ44" s="3"/>
      <c r="AR44" s="3">
        <v>0.37916666666666665</v>
      </c>
      <c r="AS44" s="3">
        <v>0.39999999999999952</v>
      </c>
      <c r="AT44" s="3"/>
      <c r="AU44" s="3">
        <v>0.42083333333333328</v>
      </c>
      <c r="AV44" s="3">
        <v>0.44166666666666654</v>
      </c>
      <c r="AW44" s="3"/>
      <c r="AX44" s="3">
        <v>0.48333333333333323</v>
      </c>
      <c r="AY44" s="3">
        <v>0.52499999999999991</v>
      </c>
      <c r="AZ44" s="3">
        <v>0.56666666666666654</v>
      </c>
      <c r="BA44" s="262">
        <v>0.63263888888888875</v>
      </c>
      <c r="BB44" s="262">
        <v>0.71597222222222201</v>
      </c>
      <c r="BC44" s="82"/>
      <c r="BD44" s="262"/>
      <c r="BE44" s="260">
        <v>0.2937499999999999</v>
      </c>
      <c r="BF44" s="260">
        <v>0.37916666666666654</v>
      </c>
      <c r="BG44" s="260">
        <v>0.42083333333333323</v>
      </c>
      <c r="BH44" s="260">
        <v>0.49374999999999986</v>
      </c>
      <c r="BI44" s="260">
        <v>0.54374999999999996</v>
      </c>
      <c r="BJ44" s="260">
        <v>0.62708333333333321</v>
      </c>
      <c r="BK44" s="260">
        <v>0.71041666666666647</v>
      </c>
      <c r="BL44" s="2"/>
    </row>
    <row r="45" spans="1:64">
      <c r="A45" s="113"/>
      <c r="B45" s="30" t="s">
        <v>223</v>
      </c>
      <c r="C45" s="1">
        <v>0.22986111111111113</v>
      </c>
      <c r="D45" s="1">
        <v>0.25208333333333321</v>
      </c>
      <c r="E45" s="1">
        <v>0.27013888888888882</v>
      </c>
      <c r="F45" s="1">
        <v>0.29097222222222213</v>
      </c>
      <c r="G45" s="1">
        <v>0.31180555555555545</v>
      </c>
      <c r="H45" s="1">
        <v>0.32986111111111099</v>
      </c>
      <c r="I45" s="1"/>
      <c r="J45" s="1">
        <v>0.34374999999999989</v>
      </c>
      <c r="K45" s="1">
        <v>0.35972222222222211</v>
      </c>
      <c r="L45" s="1"/>
      <c r="M45" s="1">
        <v>0.38055555555555554</v>
      </c>
      <c r="N45" s="1">
        <v>0.40138888888888841</v>
      </c>
      <c r="O45" s="1"/>
      <c r="P45" s="1">
        <v>0.42222222222222205</v>
      </c>
      <c r="Q45" s="1">
        <v>0.44305555555555542</v>
      </c>
      <c r="R45" s="1"/>
      <c r="S45" s="1">
        <v>0.46388888888888907</v>
      </c>
      <c r="T45" s="1">
        <v>0.48472222222222211</v>
      </c>
      <c r="U45" s="1"/>
      <c r="V45" s="1">
        <v>0.50555555555555509</v>
      </c>
      <c r="W45" s="1">
        <v>0.5263888888888888</v>
      </c>
      <c r="X45" s="1"/>
      <c r="Y45" s="1">
        <v>0.54722222222222205</v>
      </c>
      <c r="Z45" s="1">
        <v>0.56805555555555542</v>
      </c>
      <c r="AA45" s="1">
        <v>0.58680555555555558</v>
      </c>
      <c r="AB45" s="1">
        <v>0.6152777777777777</v>
      </c>
      <c r="AC45" s="1">
        <v>0.63888888888888873</v>
      </c>
      <c r="AD45" s="1">
        <v>0.6597222222222221</v>
      </c>
      <c r="AE45" s="1">
        <v>0.68055555555555547</v>
      </c>
      <c r="AF45" s="1">
        <v>0.70138888888888884</v>
      </c>
      <c r="AG45" s="1">
        <v>0.72499999999999998</v>
      </c>
      <c r="AH45" s="1">
        <v>0.75277777777777777</v>
      </c>
      <c r="AI45" s="1">
        <v>0.78055555555555545</v>
      </c>
      <c r="AJ45" s="1">
        <v>0.82222222222222208</v>
      </c>
      <c r="AK45" s="1"/>
      <c r="AL45" s="1"/>
      <c r="AM45" s="1">
        <v>0.25277777777777771</v>
      </c>
      <c r="AN45" s="1">
        <v>0.29444444444444434</v>
      </c>
      <c r="AO45" s="1">
        <v>0.33819444444444441</v>
      </c>
      <c r="AP45" s="1">
        <v>0.35902777777777767</v>
      </c>
      <c r="AQ45" s="1"/>
      <c r="AR45" s="1">
        <v>0.37986111111111109</v>
      </c>
      <c r="AS45" s="1">
        <v>0.40069444444444396</v>
      </c>
      <c r="AT45" s="1"/>
      <c r="AU45" s="1">
        <v>0.42152777777777772</v>
      </c>
      <c r="AV45" s="1">
        <v>0.44236111111111098</v>
      </c>
      <c r="AW45" s="1"/>
      <c r="AX45" s="1">
        <v>0.48402777777777767</v>
      </c>
      <c r="AY45" s="1">
        <v>0.52569444444444435</v>
      </c>
      <c r="AZ45" s="1">
        <v>0.56736111111111098</v>
      </c>
      <c r="BA45" s="125">
        <v>0.63333333333333319</v>
      </c>
      <c r="BB45" s="125">
        <v>0.71666666666666645</v>
      </c>
      <c r="BC45" s="78"/>
      <c r="BD45" s="125"/>
      <c r="BE45" s="125">
        <v>0.29444444444444434</v>
      </c>
      <c r="BF45" s="125">
        <v>0.37986111111111098</v>
      </c>
      <c r="BG45" s="125">
        <v>0.42152777777777767</v>
      </c>
      <c r="BH45" s="125">
        <v>0.4944444444444443</v>
      </c>
      <c r="BI45" s="125">
        <v>0.5444444444444444</v>
      </c>
      <c r="BJ45" s="125">
        <v>0.62777777777777766</v>
      </c>
      <c r="BK45" s="125">
        <v>0.71111111111111092</v>
      </c>
      <c r="BL45" s="1"/>
    </row>
  </sheetData>
  <pageMargins left="0.7" right="0.7" top="0.75" bottom="0.75" header="0.3" footer="0.3"/>
  <pageSetup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C1072-88B7-4509-B6FD-09A387375A28}">
  <sheetPr codeName="Munka19">
    <tabColor rgb="FFFFFF00"/>
  </sheetPr>
  <dimension ref="A1:DI257"/>
  <sheetViews>
    <sheetView zoomScale="70" zoomScaleNormal="70" workbookViewId="0">
      <selection activeCell="B38" sqref="B38"/>
    </sheetView>
  </sheetViews>
  <sheetFormatPr defaultRowHeight="15"/>
  <cols>
    <col min="1" max="1" width="14.140625" bestFit="1" customWidth="1"/>
    <col min="2" max="2" width="38.85546875" bestFit="1" customWidth="1"/>
    <col min="3" max="113" width="6.7109375" customWidth="1"/>
  </cols>
  <sheetData>
    <row r="1" spans="1:113" ht="24">
      <c r="A1" s="12">
        <v>18</v>
      </c>
      <c r="B1" s="11" t="s">
        <v>247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113" s="16" customFormat="1" ht="20.100000000000001" customHeight="1">
      <c r="B2" s="9" t="s">
        <v>2</v>
      </c>
      <c r="C2" s="9" t="s">
        <v>3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9" t="s">
        <v>3</v>
      </c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218"/>
      <c r="AO2" s="218"/>
      <c r="AP2" s="86"/>
      <c r="AQ2" s="86"/>
      <c r="AR2" s="85" t="s">
        <v>248</v>
      </c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9" t="s">
        <v>121</v>
      </c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</row>
    <row r="3" spans="1:113">
      <c r="B3" s="54"/>
      <c r="C3" s="87">
        <v>18</v>
      </c>
      <c r="D3" s="87">
        <v>18</v>
      </c>
      <c r="E3" s="87">
        <v>18</v>
      </c>
      <c r="F3" s="87">
        <v>18</v>
      </c>
      <c r="G3" s="87">
        <v>18</v>
      </c>
      <c r="H3" s="87">
        <v>18</v>
      </c>
      <c r="I3" s="87">
        <v>18</v>
      </c>
      <c r="J3" s="229">
        <v>18</v>
      </c>
      <c r="K3" s="217">
        <v>18</v>
      </c>
      <c r="L3" s="229">
        <v>18</v>
      </c>
      <c r="M3" s="217">
        <v>18</v>
      </c>
      <c r="N3" s="229">
        <v>18</v>
      </c>
      <c r="O3" s="87">
        <v>18</v>
      </c>
      <c r="P3" s="87">
        <v>18</v>
      </c>
      <c r="Q3" s="87">
        <v>18</v>
      </c>
      <c r="R3" s="87">
        <v>18</v>
      </c>
      <c r="S3" s="87">
        <v>18</v>
      </c>
      <c r="T3" s="87">
        <v>18</v>
      </c>
      <c r="U3" s="87">
        <v>18</v>
      </c>
      <c r="V3" s="87">
        <v>18</v>
      </c>
      <c r="W3" s="87">
        <v>18</v>
      </c>
      <c r="X3" s="87">
        <v>18</v>
      </c>
      <c r="Y3" s="87">
        <v>18</v>
      </c>
      <c r="Z3" s="87">
        <v>18</v>
      </c>
      <c r="AA3" s="87">
        <v>18</v>
      </c>
      <c r="AB3" s="87">
        <v>18</v>
      </c>
      <c r="AC3" s="87">
        <v>18</v>
      </c>
      <c r="AD3" s="87">
        <v>18</v>
      </c>
      <c r="AE3" s="87">
        <v>18</v>
      </c>
      <c r="AF3" s="87">
        <v>18</v>
      </c>
      <c r="AG3" s="87">
        <v>18</v>
      </c>
      <c r="AH3" s="87">
        <v>18</v>
      </c>
      <c r="AI3" s="87">
        <v>18</v>
      </c>
      <c r="AJ3" s="87">
        <v>18</v>
      </c>
      <c r="AK3" s="87">
        <v>18</v>
      </c>
      <c r="AL3" s="87">
        <v>18</v>
      </c>
      <c r="AM3" s="87">
        <v>18</v>
      </c>
      <c r="AN3" s="216">
        <v>18</v>
      </c>
      <c r="AO3" s="217">
        <v>18</v>
      </c>
      <c r="AP3" s="87">
        <v>18</v>
      </c>
      <c r="AQ3" s="87">
        <v>18</v>
      </c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  <c r="BP3" s="70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</row>
    <row r="4" spans="1:113">
      <c r="B4" s="54"/>
      <c r="C4" s="32"/>
      <c r="D4" s="32"/>
      <c r="E4" s="32"/>
      <c r="F4" s="32"/>
      <c r="G4" s="32"/>
      <c r="H4" s="32"/>
      <c r="I4" s="32"/>
      <c r="J4" s="223" t="s">
        <v>142</v>
      </c>
      <c r="K4" s="223" t="s">
        <v>7</v>
      </c>
      <c r="L4" s="223" t="s">
        <v>142</v>
      </c>
      <c r="M4" s="223" t="s">
        <v>7</v>
      </c>
      <c r="N4" s="223" t="s">
        <v>142</v>
      </c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216"/>
      <c r="AO4" s="217"/>
      <c r="AP4" s="32"/>
      <c r="AQ4" s="32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</row>
    <row r="5" spans="1:113">
      <c r="B5" s="5" t="s">
        <v>35</v>
      </c>
      <c r="C5" s="88"/>
      <c r="D5" s="88">
        <v>0.21388888888888888</v>
      </c>
      <c r="E5" s="88">
        <v>0.23263888888888887</v>
      </c>
      <c r="F5" s="88">
        <v>0.25347222222222221</v>
      </c>
      <c r="G5" s="88"/>
      <c r="H5" s="88">
        <v>0.27430555555555552</v>
      </c>
      <c r="I5" s="88">
        <v>0.28680555555555554</v>
      </c>
      <c r="J5" s="28">
        <v>0.29930555555555555</v>
      </c>
      <c r="K5" s="34">
        <v>0.30208333333333331</v>
      </c>
      <c r="L5" s="28">
        <v>0.31319444444444444</v>
      </c>
      <c r="M5" s="34">
        <v>0.32291666666666669</v>
      </c>
      <c r="N5" s="28">
        <v>0.32708333333333334</v>
      </c>
      <c r="O5" s="88">
        <v>0.34375</v>
      </c>
      <c r="P5" s="88">
        <v>0.36458333333333331</v>
      </c>
      <c r="Q5" s="88">
        <v>0.38541666666666669</v>
      </c>
      <c r="R5" s="88">
        <v>0.40625</v>
      </c>
      <c r="S5" s="88">
        <v>0.42708333333333298</v>
      </c>
      <c r="T5" s="88">
        <v>0.44791666666666702</v>
      </c>
      <c r="U5" s="88">
        <v>0.46875</v>
      </c>
      <c r="V5" s="88">
        <v>0.48958333333333298</v>
      </c>
      <c r="W5" s="88">
        <v>0.51041666666666696</v>
      </c>
      <c r="X5" s="88">
        <v>0.53125</v>
      </c>
      <c r="Y5" s="88">
        <v>0.55208333333333404</v>
      </c>
      <c r="Z5" s="88">
        <v>0.57291666666666696</v>
      </c>
      <c r="AA5" s="88">
        <v>0.59375</v>
      </c>
      <c r="AB5" s="88">
        <v>0.61458333333333304</v>
      </c>
      <c r="AC5" s="88">
        <v>0.63541666666666696</v>
      </c>
      <c r="AD5" s="88">
        <v>0.65625</v>
      </c>
      <c r="AE5" s="88">
        <v>0.67708333333333304</v>
      </c>
      <c r="AF5" s="88">
        <v>0.69791666666666596</v>
      </c>
      <c r="AG5" s="88">
        <v>0.718749999999999</v>
      </c>
      <c r="AH5" s="88">
        <v>0.74305555555555547</v>
      </c>
      <c r="AI5" s="88">
        <v>0.76041666666666496</v>
      </c>
      <c r="AJ5" s="88">
        <v>0.78472222222222221</v>
      </c>
      <c r="AK5" s="88">
        <v>0.80208333333333104</v>
      </c>
      <c r="AL5" s="88">
        <v>0.82638888888888884</v>
      </c>
      <c r="AM5" s="88">
        <v>0.84375</v>
      </c>
      <c r="AN5" s="88">
        <v>0.86111111111111116</v>
      </c>
      <c r="AO5" s="88">
        <f t="shared" ref="AO5:AO50" si="0">AN5+5/1440</f>
        <v>0.86458333333333337</v>
      </c>
      <c r="AP5" s="88">
        <v>0.88541666666666663</v>
      </c>
      <c r="AQ5" s="88">
        <v>0.92708333333333337</v>
      </c>
      <c r="AR5" s="89"/>
      <c r="AS5" s="89">
        <v>0.21666666666666667</v>
      </c>
      <c r="AT5" s="89">
        <v>0.23750000000000002</v>
      </c>
      <c r="AU5" s="89">
        <v>0.25833333333333336</v>
      </c>
      <c r="AV5" s="89">
        <v>0.28263888888888888</v>
      </c>
      <c r="AW5" s="89">
        <v>0.30208333333333331</v>
      </c>
      <c r="AX5" s="89">
        <v>0.32291666666666702</v>
      </c>
      <c r="AY5" s="89">
        <v>0.34375</v>
      </c>
      <c r="AZ5" s="89">
        <v>0.36458333333333331</v>
      </c>
      <c r="BA5" s="89">
        <v>0.38541666666666669</v>
      </c>
      <c r="BB5" s="89">
        <v>0.40625</v>
      </c>
      <c r="BC5" s="89">
        <v>0.42708333333333331</v>
      </c>
      <c r="BD5" s="89">
        <v>0.44791666666666669</v>
      </c>
      <c r="BE5" s="89">
        <v>0.46875</v>
      </c>
      <c r="BF5" s="89">
        <v>0.48958333333333331</v>
      </c>
      <c r="BG5" s="89">
        <v>0.51041666666666663</v>
      </c>
      <c r="BH5" s="89">
        <v>0.53125</v>
      </c>
      <c r="BI5" s="89">
        <v>0.55347222222222225</v>
      </c>
      <c r="BJ5" s="89">
        <v>0.57430555555555551</v>
      </c>
      <c r="BK5" s="89">
        <v>0.59513888888888888</v>
      </c>
      <c r="BL5" s="89">
        <v>0.61597222222222203</v>
      </c>
      <c r="BM5" s="89">
        <v>0.63680555555555551</v>
      </c>
      <c r="BN5" s="89">
        <v>0.657638888888888</v>
      </c>
      <c r="BO5" s="89">
        <f t="shared" ref="BO5:BX5" si="1">BN5+40/1440</f>
        <v>0.68541666666666579</v>
      </c>
      <c r="BP5" s="89">
        <f t="shared" si="1"/>
        <v>0.71319444444444358</v>
      </c>
      <c r="BQ5" s="89">
        <f t="shared" si="1"/>
        <v>0.74097222222222137</v>
      </c>
      <c r="BR5" s="89">
        <f t="shared" si="1"/>
        <v>0.76874999999999916</v>
      </c>
      <c r="BS5" s="89">
        <f t="shared" si="1"/>
        <v>0.79652777777777695</v>
      </c>
      <c r="BT5" s="89">
        <f t="shared" si="1"/>
        <v>0.82430555555555474</v>
      </c>
      <c r="BU5" s="89">
        <f t="shared" si="1"/>
        <v>0.85208333333333253</v>
      </c>
      <c r="BV5" s="89">
        <f t="shared" si="1"/>
        <v>0.87986111111111032</v>
      </c>
      <c r="BW5" s="89">
        <f t="shared" si="1"/>
        <v>0.90763888888888811</v>
      </c>
      <c r="BX5" s="89">
        <f t="shared" si="1"/>
        <v>0.9354166666666659</v>
      </c>
      <c r="CA5" s="90"/>
      <c r="CB5" s="90">
        <v>0.21388888888888888</v>
      </c>
      <c r="CC5" s="90">
        <v>0.24166666666666664</v>
      </c>
      <c r="CD5" s="90">
        <v>0.26944444444444443</v>
      </c>
      <c r="CE5" s="90">
        <v>0.29722222222222222</v>
      </c>
      <c r="CF5" s="90">
        <v>0.32500000000000001</v>
      </c>
      <c r="CG5" s="90">
        <v>0.3527777777777778</v>
      </c>
      <c r="CH5" s="90">
        <v>0.38055555555555559</v>
      </c>
      <c r="CI5" s="90">
        <v>0.40833333333333338</v>
      </c>
      <c r="CJ5" s="90">
        <v>0.43611111111111117</v>
      </c>
      <c r="CK5" s="90">
        <v>0.46388888888888896</v>
      </c>
      <c r="CL5" s="90">
        <v>0.49166666666666675</v>
      </c>
      <c r="CM5" s="90">
        <v>0.51944444444444449</v>
      </c>
      <c r="CN5" s="90">
        <v>0.54722222222222228</v>
      </c>
      <c r="CO5" s="90">
        <v>0.57500000000000007</v>
      </c>
      <c r="CP5" s="90">
        <v>0.60277777777777786</v>
      </c>
      <c r="CQ5" s="90">
        <v>0.63055555555555565</v>
      </c>
      <c r="CR5" s="90">
        <v>0.65833333333333344</v>
      </c>
      <c r="CS5" s="90">
        <v>0.68611111111111123</v>
      </c>
      <c r="CT5" s="90">
        <v>0.71388888888888902</v>
      </c>
      <c r="CU5" s="90">
        <v>0.74166666666666681</v>
      </c>
      <c r="CV5" s="90">
        <v>0.7694444444444446</v>
      </c>
      <c r="CW5" s="90">
        <v>0.79722222222222239</v>
      </c>
      <c r="CX5" s="90">
        <v>0.82500000000000018</v>
      </c>
      <c r="CY5" s="90">
        <v>0.85277777777777797</v>
      </c>
      <c r="CZ5" s="90">
        <v>0.88055555555555576</v>
      </c>
      <c r="DA5" s="90">
        <v>0.90833333333333355</v>
      </c>
      <c r="DB5" s="90">
        <v>0.93611111111111134</v>
      </c>
    </row>
    <row r="6" spans="1:113">
      <c r="B6" s="7" t="s">
        <v>369</v>
      </c>
      <c r="C6" s="91"/>
      <c r="D6" s="91">
        <v>0.21458333333333332</v>
      </c>
      <c r="E6" s="91">
        <v>0.23333333333333331</v>
      </c>
      <c r="F6" s="91">
        <v>0.25416666666666665</v>
      </c>
      <c r="G6" s="91"/>
      <c r="H6" s="91">
        <v>0.27499999999999997</v>
      </c>
      <c r="I6" s="91">
        <v>0.28749999999999998</v>
      </c>
      <c r="J6" s="91">
        <v>0.3</v>
      </c>
      <c r="K6" s="92">
        <v>0.30277777777777776</v>
      </c>
      <c r="L6" s="91">
        <v>0.31388888888888888</v>
      </c>
      <c r="M6" s="92">
        <v>0.32361111111111118</v>
      </c>
      <c r="N6" s="91">
        <v>0.32777777777777778</v>
      </c>
      <c r="O6" s="91">
        <v>0.34444444444444444</v>
      </c>
      <c r="P6" s="91">
        <v>0.36527777777777776</v>
      </c>
      <c r="Q6" s="91">
        <v>0.38611111111111113</v>
      </c>
      <c r="R6" s="91">
        <v>0.40694444444444444</v>
      </c>
      <c r="S6" s="91">
        <v>0.42777777777777742</v>
      </c>
      <c r="T6" s="91">
        <v>0.44861111111111146</v>
      </c>
      <c r="U6" s="91">
        <v>0.46944444444444444</v>
      </c>
      <c r="V6" s="91">
        <v>0.49027777777777742</v>
      </c>
      <c r="W6" s="91">
        <v>0.5111111111111114</v>
      </c>
      <c r="X6" s="91">
        <v>0.53194444444444444</v>
      </c>
      <c r="Y6" s="91">
        <v>0.55277777777777848</v>
      </c>
      <c r="Z6" s="91">
        <v>0.5736111111111114</v>
      </c>
      <c r="AA6" s="91">
        <v>0.59444444444444444</v>
      </c>
      <c r="AB6" s="91">
        <v>0.61527777777777748</v>
      </c>
      <c r="AC6" s="91">
        <v>0.6361111111111114</v>
      </c>
      <c r="AD6" s="91">
        <v>0.65694444444444444</v>
      </c>
      <c r="AE6" s="91">
        <v>0.67777777777777748</v>
      </c>
      <c r="AF6" s="91">
        <v>0.69861111111111041</v>
      </c>
      <c r="AG6" s="91">
        <v>0.71944444444444344</v>
      </c>
      <c r="AH6" s="91">
        <v>0.74374999999999991</v>
      </c>
      <c r="AI6" s="91">
        <v>0.76111111111110941</v>
      </c>
      <c r="AJ6" s="91">
        <v>0.78541666666666665</v>
      </c>
      <c r="AK6" s="91">
        <v>0.80277777777777548</v>
      </c>
      <c r="AL6" s="91">
        <v>0.82708333333333328</v>
      </c>
      <c r="AM6" s="91">
        <v>0.84444444444444444</v>
      </c>
      <c r="AN6" s="91">
        <v>0.8618055555555556</v>
      </c>
      <c r="AO6" s="91">
        <f t="shared" si="0"/>
        <v>0.86527777777777781</v>
      </c>
      <c r="AP6" s="91">
        <v>0.88611111111111107</v>
      </c>
      <c r="AQ6" s="91">
        <v>0.9277777777777777</v>
      </c>
      <c r="AR6" s="91"/>
      <c r="AS6" s="91">
        <f t="shared" ref="AS6:AS31" si="2">AS5+$AJ55</f>
        <v>0.21736111111111112</v>
      </c>
      <c r="AT6" s="91">
        <f t="shared" ref="AT6:AT31" si="3">AT5+$AJ55</f>
        <v>0.23819444444444446</v>
      </c>
      <c r="AU6" s="91">
        <f t="shared" ref="AU6:AU31" si="4">AU5+$AJ55</f>
        <v>0.2590277777777778</v>
      </c>
      <c r="AV6" s="91">
        <f t="shared" ref="AV6:AV31" si="5">AV5+$AJ55</f>
        <v>0.28333333333333333</v>
      </c>
      <c r="AW6" s="91">
        <f t="shared" ref="AW6:AW31" si="6">AW5+$AJ55</f>
        <v>0.30277777777777776</v>
      </c>
      <c r="AX6" s="91">
        <f t="shared" ref="AX6:AX31" si="7">AX5+$AJ55</f>
        <v>0.32361111111111146</v>
      </c>
      <c r="AY6" s="91">
        <f t="shared" ref="AY6:AY31" si="8">AY5+$AK55</f>
        <v>0.34444444444444444</v>
      </c>
      <c r="AZ6" s="91">
        <f t="shared" ref="AZ6:AZ31" si="9">AZ5+$AK55</f>
        <v>0.36527777777777776</v>
      </c>
      <c r="BA6" s="91">
        <f t="shared" ref="BA6:BA31" si="10">BA5+$AK55</f>
        <v>0.38611111111111113</v>
      </c>
      <c r="BB6" s="91">
        <f t="shared" ref="BB6:BB31" si="11">BB5+$AK55</f>
        <v>0.40694444444444444</v>
      </c>
      <c r="BC6" s="91">
        <f t="shared" ref="BC6:BC31" si="12">BC5+$AK55</f>
        <v>0.42777777777777776</v>
      </c>
      <c r="BD6" s="91">
        <f t="shared" ref="BD6:BD31" si="13">BD5+$AK55</f>
        <v>0.44861111111111113</v>
      </c>
      <c r="BE6" s="91">
        <f t="shared" ref="BE6:BE31" si="14">BE5+$AK55</f>
        <v>0.46944444444444444</v>
      </c>
      <c r="BF6" s="91">
        <f t="shared" ref="BF6:BF31" si="15">BF5+$AK55</f>
        <v>0.49027777777777776</v>
      </c>
      <c r="BG6" s="91">
        <f t="shared" ref="BG6:BG31" si="16">BG5+$AK55</f>
        <v>0.51111111111111107</v>
      </c>
      <c r="BH6" s="91">
        <f t="shared" ref="BH6:BH31" si="17">BH5+$AK55</f>
        <v>0.53194444444444444</v>
      </c>
      <c r="BI6" s="91">
        <f t="shared" ref="BI6:BI31" si="18">BI5+$AJ55</f>
        <v>0.5541666666666667</v>
      </c>
      <c r="BJ6" s="91">
        <f t="shared" ref="BJ6:BJ31" si="19">BJ5+$AJ55</f>
        <v>0.57499999999999996</v>
      </c>
      <c r="BK6" s="91">
        <f t="shared" ref="BK6:BK31" si="20">BK5+$AJ55</f>
        <v>0.59583333333333333</v>
      </c>
      <c r="BL6" s="91">
        <f t="shared" ref="BL6:BL31" si="21">BL5+$AJ55</f>
        <v>0.61666666666666647</v>
      </c>
      <c r="BM6" s="91">
        <f t="shared" ref="BM6:BM31" si="22">BM5+$AJ55</f>
        <v>0.63749999999999996</v>
      </c>
      <c r="BN6" s="91">
        <f t="shared" ref="BN6:BN31" si="23">BN5+$AJ55</f>
        <v>0.65833333333333244</v>
      </c>
      <c r="BO6" s="91">
        <f t="shared" ref="BO6:BO31" si="24">BO5+$AJ55</f>
        <v>0.68611111111111023</v>
      </c>
      <c r="BP6" s="91">
        <f t="shared" ref="BP6:BP31" si="25">BP5+$AJ55</f>
        <v>0.71388888888888802</v>
      </c>
      <c r="BQ6" s="91">
        <f t="shared" ref="BQ6:BQ31" si="26">BQ5+$AJ55</f>
        <v>0.74166666666666581</v>
      </c>
      <c r="BR6" s="91">
        <f t="shared" ref="BR6:BR31" si="27">BR5+$AJ55</f>
        <v>0.7694444444444436</v>
      </c>
      <c r="BS6" s="91">
        <f t="shared" ref="BS6:BS31" si="28">BS5+$AJ55</f>
        <v>0.79722222222222139</v>
      </c>
      <c r="BT6" s="91">
        <f t="shared" ref="BT6:BT31" si="29">BT5+$AJ55</f>
        <v>0.82499999999999918</v>
      </c>
      <c r="BU6" s="91">
        <f t="shared" ref="BU6:BU31" si="30">BU5+$AJ55</f>
        <v>0.85277777777777697</v>
      </c>
      <c r="BV6" s="91">
        <f t="shared" ref="BV6:BV31" si="31">BV5+$AJ55</f>
        <v>0.88055555555555476</v>
      </c>
      <c r="BW6" s="91">
        <f t="shared" ref="BW6:BW31" si="32">BW5+$AJ55</f>
        <v>0.90833333333333255</v>
      </c>
      <c r="BX6" s="91">
        <f t="shared" ref="BX6:BX31" si="33">BX5+$AJ55</f>
        <v>0.93611111111111034</v>
      </c>
      <c r="CA6" s="91"/>
      <c r="CB6" s="91">
        <v>0.21458333333333332</v>
      </c>
      <c r="CC6" s="91">
        <v>0.24236111111111108</v>
      </c>
      <c r="CD6" s="91">
        <v>0.27013888888888887</v>
      </c>
      <c r="CE6" s="91">
        <v>0.29791666666666666</v>
      </c>
      <c r="CF6" s="91">
        <v>0.32569444444444445</v>
      </c>
      <c r="CG6" s="91">
        <v>0.35347222222222224</v>
      </c>
      <c r="CH6" s="91">
        <v>0.38125000000000003</v>
      </c>
      <c r="CI6" s="91">
        <v>0.40902777777777782</v>
      </c>
      <c r="CJ6" s="91">
        <v>0.43680555555555561</v>
      </c>
      <c r="CK6" s="91">
        <v>0.4645833333333334</v>
      </c>
      <c r="CL6" s="91">
        <v>0.49236111111111119</v>
      </c>
      <c r="CM6" s="91">
        <v>0.52013888888888893</v>
      </c>
      <c r="CN6" s="91">
        <v>0.54791666666666672</v>
      </c>
      <c r="CO6" s="91">
        <v>0.57569444444444451</v>
      </c>
      <c r="CP6" s="91">
        <v>0.6034722222222223</v>
      </c>
      <c r="CQ6" s="91">
        <v>0.63125000000000009</v>
      </c>
      <c r="CR6" s="91">
        <v>0.65902777777777788</v>
      </c>
      <c r="CS6" s="91">
        <v>0.68680555555555567</v>
      </c>
      <c r="CT6" s="91">
        <v>0.71458333333333346</v>
      </c>
      <c r="CU6" s="91">
        <v>0.74236111111111125</v>
      </c>
      <c r="CV6" s="91">
        <v>0.77013888888888904</v>
      </c>
      <c r="CW6" s="91">
        <v>0.79791666666666683</v>
      </c>
      <c r="CX6" s="91">
        <v>0.82569444444444462</v>
      </c>
      <c r="CY6" s="91">
        <v>0.85347222222222241</v>
      </c>
      <c r="CZ6" s="91">
        <v>0.8812500000000002</v>
      </c>
      <c r="DA6" s="91">
        <v>0.90902777777777799</v>
      </c>
      <c r="DB6" s="91">
        <v>0.93680555555555578</v>
      </c>
    </row>
    <row r="7" spans="1:113">
      <c r="B7" s="8" t="s">
        <v>104</v>
      </c>
      <c r="C7" s="88"/>
      <c r="D7" s="88">
        <v>0.21527777777777776</v>
      </c>
      <c r="E7" s="88">
        <v>0.23402777777777775</v>
      </c>
      <c r="F7" s="88">
        <v>0.25486111111111109</v>
      </c>
      <c r="G7" s="88"/>
      <c r="H7" s="88">
        <v>0.27569444444444441</v>
      </c>
      <c r="I7" s="88">
        <v>0.28819444444444442</v>
      </c>
      <c r="J7" s="28">
        <v>0.30069444444444443</v>
      </c>
      <c r="K7" s="34">
        <v>0.3034722222222222</v>
      </c>
      <c r="L7" s="28">
        <v>0.31458333333333333</v>
      </c>
      <c r="M7" s="34">
        <v>0.32430555555555562</v>
      </c>
      <c r="N7" s="28">
        <v>0.32847222222222222</v>
      </c>
      <c r="O7" s="88">
        <v>0.34513888888888888</v>
      </c>
      <c r="P7" s="88">
        <v>0.3659722222222222</v>
      </c>
      <c r="Q7" s="88">
        <v>0.38680555555555557</v>
      </c>
      <c r="R7" s="88">
        <v>0.40763888888888888</v>
      </c>
      <c r="S7" s="88">
        <v>0.42847222222222187</v>
      </c>
      <c r="T7" s="88">
        <v>0.4493055555555559</v>
      </c>
      <c r="U7" s="88">
        <v>0.47013888888888888</v>
      </c>
      <c r="V7" s="88">
        <v>0.49097222222222187</v>
      </c>
      <c r="W7" s="88">
        <v>0.51180555555555585</v>
      </c>
      <c r="X7" s="88">
        <v>0.53263888888888888</v>
      </c>
      <c r="Y7" s="88">
        <v>0.55347222222222292</v>
      </c>
      <c r="Z7" s="88">
        <v>0.57430555555555585</v>
      </c>
      <c r="AA7" s="88">
        <v>0.59513888888888888</v>
      </c>
      <c r="AB7" s="88">
        <v>0.61597222222222192</v>
      </c>
      <c r="AC7" s="88">
        <v>0.63680555555555585</v>
      </c>
      <c r="AD7" s="88">
        <v>0.65763888888888888</v>
      </c>
      <c r="AE7" s="88">
        <v>0.67847222222222192</v>
      </c>
      <c r="AF7" s="88">
        <v>0.69930555555555485</v>
      </c>
      <c r="AG7" s="88">
        <v>0.72013888888888788</v>
      </c>
      <c r="AH7" s="88">
        <v>0.74444444444444435</v>
      </c>
      <c r="AI7" s="88">
        <v>0.76180555555555385</v>
      </c>
      <c r="AJ7" s="88">
        <v>0.78611111111111109</v>
      </c>
      <c r="AK7" s="88">
        <v>0.80347222222221992</v>
      </c>
      <c r="AL7" s="88">
        <v>0.82777777777777772</v>
      </c>
      <c r="AM7" s="88">
        <v>0.84513888888888899</v>
      </c>
      <c r="AN7" s="88">
        <v>0.86250000000000004</v>
      </c>
      <c r="AO7" s="88">
        <f t="shared" si="0"/>
        <v>0.86597222222222225</v>
      </c>
      <c r="AP7" s="88">
        <v>0.88680555555555562</v>
      </c>
      <c r="AQ7" s="88">
        <v>0.92847222222222225</v>
      </c>
      <c r="AR7" s="89"/>
      <c r="AS7" s="89">
        <f t="shared" si="2"/>
        <v>0.21805555555555556</v>
      </c>
      <c r="AT7" s="89">
        <f t="shared" si="3"/>
        <v>0.2388888888888889</v>
      </c>
      <c r="AU7" s="89">
        <f t="shared" si="4"/>
        <v>0.25972222222222224</v>
      </c>
      <c r="AV7" s="89">
        <f t="shared" si="5"/>
        <v>0.28402777777777777</v>
      </c>
      <c r="AW7" s="89">
        <f t="shared" si="6"/>
        <v>0.3034722222222222</v>
      </c>
      <c r="AX7" s="89">
        <f t="shared" si="7"/>
        <v>0.3243055555555559</v>
      </c>
      <c r="AY7" s="89">
        <f t="shared" si="8"/>
        <v>0.34513888888888888</v>
      </c>
      <c r="AZ7" s="89">
        <f t="shared" si="9"/>
        <v>0.3659722222222222</v>
      </c>
      <c r="BA7" s="89">
        <f t="shared" si="10"/>
        <v>0.38680555555555557</v>
      </c>
      <c r="BB7" s="89">
        <f t="shared" si="11"/>
        <v>0.40763888888888888</v>
      </c>
      <c r="BC7" s="89">
        <f t="shared" si="12"/>
        <v>0.4284722222222222</v>
      </c>
      <c r="BD7" s="89">
        <f t="shared" si="13"/>
        <v>0.44930555555555557</v>
      </c>
      <c r="BE7" s="89">
        <f t="shared" si="14"/>
        <v>0.47013888888888888</v>
      </c>
      <c r="BF7" s="89">
        <f t="shared" si="15"/>
        <v>0.4909722222222222</v>
      </c>
      <c r="BG7" s="89">
        <f t="shared" si="16"/>
        <v>0.51180555555555551</v>
      </c>
      <c r="BH7" s="89">
        <f t="shared" si="17"/>
        <v>0.53263888888888888</v>
      </c>
      <c r="BI7" s="89">
        <f t="shared" si="18"/>
        <v>0.55486111111111114</v>
      </c>
      <c r="BJ7" s="89">
        <f t="shared" si="19"/>
        <v>0.5756944444444444</v>
      </c>
      <c r="BK7" s="89">
        <f t="shared" si="20"/>
        <v>0.59652777777777777</v>
      </c>
      <c r="BL7" s="89">
        <f t="shared" si="21"/>
        <v>0.61736111111111092</v>
      </c>
      <c r="BM7" s="89">
        <f t="shared" si="22"/>
        <v>0.6381944444444444</v>
      </c>
      <c r="BN7" s="89">
        <f t="shared" si="23"/>
        <v>0.65902777777777688</v>
      </c>
      <c r="BO7" s="89">
        <f t="shared" si="24"/>
        <v>0.68680555555555467</v>
      </c>
      <c r="BP7" s="89">
        <f t="shared" si="25"/>
        <v>0.71458333333333246</v>
      </c>
      <c r="BQ7" s="89">
        <f t="shared" si="26"/>
        <v>0.74236111111111025</v>
      </c>
      <c r="BR7" s="89">
        <f t="shared" si="27"/>
        <v>0.77013888888888804</v>
      </c>
      <c r="BS7" s="89">
        <f t="shared" si="28"/>
        <v>0.79791666666666583</v>
      </c>
      <c r="BT7" s="89">
        <f t="shared" si="29"/>
        <v>0.82569444444444362</v>
      </c>
      <c r="BU7" s="89">
        <f t="shared" si="30"/>
        <v>0.85347222222222141</v>
      </c>
      <c r="BV7" s="89">
        <f t="shared" si="31"/>
        <v>0.8812499999999992</v>
      </c>
      <c r="BW7" s="89">
        <f t="shared" si="32"/>
        <v>0.90902777777777699</v>
      </c>
      <c r="BX7" s="89">
        <f t="shared" si="33"/>
        <v>0.93680555555555478</v>
      </c>
      <c r="CA7" s="90"/>
      <c r="CB7" s="90">
        <v>0.21527777777777776</v>
      </c>
      <c r="CC7" s="90">
        <v>0.24305555555555552</v>
      </c>
      <c r="CD7" s="90">
        <v>0.27083333333333331</v>
      </c>
      <c r="CE7" s="90">
        <v>0.2986111111111111</v>
      </c>
      <c r="CF7" s="90">
        <v>0.3263888888888889</v>
      </c>
      <c r="CG7" s="90">
        <v>0.35416666666666669</v>
      </c>
      <c r="CH7" s="90">
        <v>0.38194444444444448</v>
      </c>
      <c r="CI7" s="90">
        <v>0.40972222222222227</v>
      </c>
      <c r="CJ7" s="90">
        <v>0.43750000000000006</v>
      </c>
      <c r="CK7" s="90">
        <v>0.46527777777777785</v>
      </c>
      <c r="CL7" s="90">
        <v>0.49305555555555564</v>
      </c>
      <c r="CM7" s="90">
        <v>0.52083333333333337</v>
      </c>
      <c r="CN7" s="90">
        <v>0.54861111111111116</v>
      </c>
      <c r="CO7" s="90">
        <v>0.57638888888888895</v>
      </c>
      <c r="CP7" s="90">
        <v>0.60416666666666674</v>
      </c>
      <c r="CQ7" s="90">
        <v>0.63194444444444453</v>
      </c>
      <c r="CR7" s="90">
        <v>0.65972222222222232</v>
      </c>
      <c r="CS7" s="90">
        <v>0.68750000000000011</v>
      </c>
      <c r="CT7" s="90">
        <v>0.7152777777777779</v>
      </c>
      <c r="CU7" s="90">
        <v>0.74305555555555569</v>
      </c>
      <c r="CV7" s="90">
        <v>0.77083333333333348</v>
      </c>
      <c r="CW7" s="90">
        <v>0.79861111111111127</v>
      </c>
      <c r="CX7" s="90">
        <v>0.82638888888888906</v>
      </c>
      <c r="CY7" s="90">
        <v>0.85416666666666685</v>
      </c>
      <c r="CZ7" s="90">
        <v>0.88194444444444464</v>
      </c>
      <c r="DA7" s="90">
        <v>0.90972222222222243</v>
      </c>
      <c r="DB7" s="90">
        <v>0.93750000000000022</v>
      </c>
    </row>
    <row r="8" spans="1:113">
      <c r="B8" s="7" t="s">
        <v>105</v>
      </c>
      <c r="C8" s="91"/>
      <c r="D8" s="91">
        <v>0.21666666666666665</v>
      </c>
      <c r="E8" s="91">
        <v>0.23541666666666664</v>
      </c>
      <c r="F8" s="91">
        <v>0.25624999999999998</v>
      </c>
      <c r="G8" s="91"/>
      <c r="H8" s="91">
        <v>0.27708333333333329</v>
      </c>
      <c r="I8" s="91">
        <v>0.2895833333333333</v>
      </c>
      <c r="J8" s="91">
        <v>0.30208333333333331</v>
      </c>
      <c r="K8" s="92">
        <v>0.30486111111111108</v>
      </c>
      <c r="L8" s="91">
        <v>0.31597222222222221</v>
      </c>
      <c r="M8" s="92">
        <v>0.32569444444444451</v>
      </c>
      <c r="N8" s="91">
        <v>0.3298611111111111</v>
      </c>
      <c r="O8" s="91">
        <v>0.34652777777777777</v>
      </c>
      <c r="P8" s="91">
        <v>0.36736111111111108</v>
      </c>
      <c r="Q8" s="91">
        <v>0.38819444444444445</v>
      </c>
      <c r="R8" s="91">
        <v>0.40902777777777777</v>
      </c>
      <c r="S8" s="91">
        <v>0.42986111111111075</v>
      </c>
      <c r="T8" s="91">
        <v>0.45069444444444479</v>
      </c>
      <c r="U8" s="91">
        <v>0.47152777777777777</v>
      </c>
      <c r="V8" s="91">
        <v>0.49236111111111075</v>
      </c>
      <c r="W8" s="91">
        <v>0.51319444444444473</v>
      </c>
      <c r="X8" s="91">
        <v>0.53402777777777777</v>
      </c>
      <c r="Y8" s="91">
        <v>0.5548611111111118</v>
      </c>
      <c r="Z8" s="91">
        <v>0.57569444444444473</v>
      </c>
      <c r="AA8" s="91">
        <v>0.59652777777777777</v>
      </c>
      <c r="AB8" s="91">
        <v>0.61736111111111081</v>
      </c>
      <c r="AC8" s="91">
        <v>0.63819444444444473</v>
      </c>
      <c r="AD8" s="91">
        <v>0.65902777777777777</v>
      </c>
      <c r="AE8" s="91">
        <v>0.67986111111111081</v>
      </c>
      <c r="AF8" s="91">
        <v>0.70069444444444373</v>
      </c>
      <c r="AG8" s="91">
        <v>0.72152777777777677</v>
      </c>
      <c r="AH8" s="91">
        <v>0.74583333333333324</v>
      </c>
      <c r="AI8" s="91">
        <v>0.76319444444444273</v>
      </c>
      <c r="AJ8" s="91">
        <v>0.78749999999999998</v>
      </c>
      <c r="AK8" s="91">
        <v>0.80486111111110881</v>
      </c>
      <c r="AL8" s="91">
        <v>0.82916666666666661</v>
      </c>
      <c r="AM8" s="91">
        <v>0.84652777777777777</v>
      </c>
      <c r="AN8" s="91">
        <v>0.86388888888888893</v>
      </c>
      <c r="AO8" s="91">
        <f t="shared" si="0"/>
        <v>0.86736111111111114</v>
      </c>
      <c r="AP8" s="91">
        <v>0.8881944444444444</v>
      </c>
      <c r="AQ8" s="91">
        <v>0.92986111111111114</v>
      </c>
      <c r="AR8" s="91"/>
      <c r="AS8" s="91">
        <f t="shared" si="2"/>
        <v>0.21944444444444444</v>
      </c>
      <c r="AT8" s="91">
        <f t="shared" si="3"/>
        <v>0.24027777777777778</v>
      </c>
      <c r="AU8" s="91">
        <f t="shared" si="4"/>
        <v>0.26111111111111113</v>
      </c>
      <c r="AV8" s="91">
        <f t="shared" si="5"/>
        <v>0.28541666666666665</v>
      </c>
      <c r="AW8" s="91">
        <f t="shared" si="6"/>
        <v>0.30486111111111108</v>
      </c>
      <c r="AX8" s="91">
        <f t="shared" si="7"/>
        <v>0.32569444444444479</v>
      </c>
      <c r="AY8" s="91">
        <f t="shared" si="8"/>
        <v>0.34652777777777777</v>
      </c>
      <c r="AZ8" s="91">
        <f t="shared" si="9"/>
        <v>0.36736111111111108</v>
      </c>
      <c r="BA8" s="91">
        <f t="shared" si="10"/>
        <v>0.38819444444444445</v>
      </c>
      <c r="BB8" s="91">
        <f t="shared" si="11"/>
        <v>0.40902777777777777</v>
      </c>
      <c r="BC8" s="91">
        <f t="shared" si="12"/>
        <v>0.42986111111111108</v>
      </c>
      <c r="BD8" s="91">
        <f t="shared" si="13"/>
        <v>0.45069444444444445</v>
      </c>
      <c r="BE8" s="91">
        <f t="shared" si="14"/>
        <v>0.47152777777777777</v>
      </c>
      <c r="BF8" s="91">
        <f t="shared" si="15"/>
        <v>0.49236111111111108</v>
      </c>
      <c r="BG8" s="91">
        <f t="shared" si="16"/>
        <v>0.5131944444444444</v>
      </c>
      <c r="BH8" s="91">
        <f t="shared" si="17"/>
        <v>0.53402777777777777</v>
      </c>
      <c r="BI8" s="91">
        <f t="shared" si="18"/>
        <v>0.55625000000000002</v>
      </c>
      <c r="BJ8" s="91">
        <f t="shared" si="19"/>
        <v>0.57708333333333328</v>
      </c>
      <c r="BK8" s="91">
        <f t="shared" si="20"/>
        <v>0.59791666666666665</v>
      </c>
      <c r="BL8" s="91">
        <f t="shared" si="21"/>
        <v>0.6187499999999998</v>
      </c>
      <c r="BM8" s="91">
        <f t="shared" si="22"/>
        <v>0.63958333333333328</v>
      </c>
      <c r="BN8" s="91">
        <f t="shared" si="23"/>
        <v>0.66041666666666576</v>
      </c>
      <c r="BO8" s="91">
        <f t="shared" si="24"/>
        <v>0.68819444444444355</v>
      </c>
      <c r="BP8" s="91">
        <f t="shared" si="25"/>
        <v>0.71597222222222134</v>
      </c>
      <c r="BQ8" s="91">
        <f t="shared" si="26"/>
        <v>0.74374999999999913</v>
      </c>
      <c r="BR8" s="91">
        <f t="shared" si="27"/>
        <v>0.77152777777777692</v>
      </c>
      <c r="BS8" s="91">
        <f t="shared" si="28"/>
        <v>0.79930555555555471</v>
      </c>
      <c r="BT8" s="91">
        <f t="shared" si="29"/>
        <v>0.8270833333333325</v>
      </c>
      <c r="BU8" s="91">
        <f t="shared" si="30"/>
        <v>0.85486111111111029</v>
      </c>
      <c r="BV8" s="91">
        <f t="shared" si="31"/>
        <v>0.88263888888888808</v>
      </c>
      <c r="BW8" s="91">
        <f t="shared" si="32"/>
        <v>0.91041666666666587</v>
      </c>
      <c r="BX8" s="91">
        <f t="shared" si="33"/>
        <v>0.93819444444444366</v>
      </c>
      <c r="CA8" s="91"/>
      <c r="CB8" s="91">
        <v>0.21666666666666665</v>
      </c>
      <c r="CC8" s="91">
        <v>0.24444444444444441</v>
      </c>
      <c r="CD8" s="91">
        <v>0.2722222222222222</v>
      </c>
      <c r="CE8" s="91">
        <v>0.3</v>
      </c>
      <c r="CF8" s="91">
        <v>0.32777777777777778</v>
      </c>
      <c r="CG8" s="91">
        <v>0.35555555555555557</v>
      </c>
      <c r="CH8" s="91">
        <v>0.38333333333333336</v>
      </c>
      <c r="CI8" s="91">
        <v>0.41111111111111115</v>
      </c>
      <c r="CJ8" s="91">
        <v>0.43888888888888894</v>
      </c>
      <c r="CK8" s="91">
        <v>0.46666666666666673</v>
      </c>
      <c r="CL8" s="91">
        <v>0.49444444444444452</v>
      </c>
      <c r="CM8" s="91">
        <v>0.52222222222222225</v>
      </c>
      <c r="CN8" s="91">
        <v>0.55000000000000004</v>
      </c>
      <c r="CO8" s="91">
        <v>0.57777777777777783</v>
      </c>
      <c r="CP8" s="91">
        <v>0.60555555555555562</v>
      </c>
      <c r="CQ8" s="91">
        <v>0.63333333333333341</v>
      </c>
      <c r="CR8" s="91">
        <v>0.6611111111111112</v>
      </c>
      <c r="CS8" s="91">
        <v>0.68888888888888899</v>
      </c>
      <c r="CT8" s="91">
        <v>0.71666666666666679</v>
      </c>
      <c r="CU8" s="91">
        <v>0.74444444444444458</v>
      </c>
      <c r="CV8" s="91">
        <v>0.77222222222222237</v>
      </c>
      <c r="CW8" s="91">
        <v>0.80000000000000016</v>
      </c>
      <c r="CX8" s="91">
        <v>0.82777777777777795</v>
      </c>
      <c r="CY8" s="91">
        <v>0.85555555555555574</v>
      </c>
      <c r="CZ8" s="91">
        <v>0.88333333333333353</v>
      </c>
      <c r="DA8" s="91">
        <v>0.91111111111111132</v>
      </c>
      <c r="DB8" s="91">
        <v>0.93888888888888911</v>
      </c>
    </row>
    <row r="9" spans="1:113">
      <c r="B9" s="8" t="s">
        <v>106</v>
      </c>
      <c r="C9" s="88"/>
      <c r="D9" s="88">
        <v>0.21736111111111109</v>
      </c>
      <c r="E9" s="88">
        <v>0.23611111111111108</v>
      </c>
      <c r="F9" s="88">
        <v>0.25694444444444442</v>
      </c>
      <c r="G9" s="88"/>
      <c r="H9" s="88">
        <v>0.27777777777777773</v>
      </c>
      <c r="I9" s="88">
        <v>0.29027777777777775</v>
      </c>
      <c r="J9" s="28">
        <v>0.30277777777777776</v>
      </c>
      <c r="K9" s="34">
        <v>0.30555555555555552</v>
      </c>
      <c r="L9" s="28">
        <v>0.31666666666666665</v>
      </c>
      <c r="M9" s="34">
        <v>0.32638888888888895</v>
      </c>
      <c r="N9" s="28">
        <v>0.33055555555555555</v>
      </c>
      <c r="O9" s="88">
        <v>0.34722222222222221</v>
      </c>
      <c r="P9" s="88">
        <v>0.36805555555555552</v>
      </c>
      <c r="Q9" s="88">
        <v>0.3888888888888889</v>
      </c>
      <c r="R9" s="88">
        <v>0.40972222222222221</v>
      </c>
      <c r="S9" s="88">
        <v>0.43055555555555519</v>
      </c>
      <c r="T9" s="88">
        <v>0.45138888888888923</v>
      </c>
      <c r="U9" s="88">
        <v>0.47222222222222221</v>
      </c>
      <c r="V9" s="88">
        <v>0.49305555555555519</v>
      </c>
      <c r="W9" s="88">
        <v>0.51388888888888917</v>
      </c>
      <c r="X9" s="88">
        <v>0.53472222222222221</v>
      </c>
      <c r="Y9" s="88">
        <v>0.55555555555555625</v>
      </c>
      <c r="Z9" s="88">
        <v>0.57638888888888917</v>
      </c>
      <c r="AA9" s="88">
        <v>0.59722222222222221</v>
      </c>
      <c r="AB9" s="88">
        <v>0.61805555555555525</v>
      </c>
      <c r="AC9" s="88">
        <v>0.63888888888888917</v>
      </c>
      <c r="AD9" s="88">
        <v>0.65972222222222221</v>
      </c>
      <c r="AE9" s="88">
        <v>0.68055555555555525</v>
      </c>
      <c r="AF9" s="88">
        <v>0.70138888888888817</v>
      </c>
      <c r="AG9" s="88">
        <v>0.72222222222222121</v>
      </c>
      <c r="AH9" s="88">
        <v>0.74652777777777768</v>
      </c>
      <c r="AI9" s="88">
        <v>0.76388888888888717</v>
      </c>
      <c r="AJ9" s="88">
        <v>0.78819444444444442</v>
      </c>
      <c r="AK9" s="88">
        <v>0.80555555555555325</v>
      </c>
      <c r="AL9" s="88">
        <v>0.82986111111111105</v>
      </c>
      <c r="AM9" s="88">
        <v>0.84722222222222221</v>
      </c>
      <c r="AN9" s="88">
        <v>0.86458333333333337</v>
      </c>
      <c r="AO9" s="88">
        <f t="shared" si="0"/>
        <v>0.86805555555555558</v>
      </c>
      <c r="AP9" s="88">
        <v>0.88888888888888884</v>
      </c>
      <c r="AQ9" s="88">
        <v>0.93055555555555547</v>
      </c>
      <c r="AR9" s="89"/>
      <c r="AS9" s="89">
        <f t="shared" si="2"/>
        <v>0.22013888888888888</v>
      </c>
      <c r="AT9" s="89">
        <f t="shared" si="3"/>
        <v>0.24097222222222223</v>
      </c>
      <c r="AU9" s="89">
        <f t="shared" si="4"/>
        <v>0.26180555555555557</v>
      </c>
      <c r="AV9" s="89">
        <f t="shared" si="5"/>
        <v>0.28611111111111109</v>
      </c>
      <c r="AW9" s="89">
        <f t="shared" si="6"/>
        <v>0.30555555555555552</v>
      </c>
      <c r="AX9" s="89">
        <f t="shared" si="7"/>
        <v>0.32638888888888923</v>
      </c>
      <c r="AY9" s="89">
        <f t="shared" si="8"/>
        <v>0.34722222222222221</v>
      </c>
      <c r="AZ9" s="89">
        <f t="shared" si="9"/>
        <v>0.36805555555555552</v>
      </c>
      <c r="BA9" s="89">
        <f t="shared" si="10"/>
        <v>0.3888888888888889</v>
      </c>
      <c r="BB9" s="89">
        <f t="shared" si="11"/>
        <v>0.40972222222222221</v>
      </c>
      <c r="BC9" s="89">
        <f t="shared" si="12"/>
        <v>0.43055555555555552</v>
      </c>
      <c r="BD9" s="89">
        <f t="shared" si="13"/>
        <v>0.4513888888888889</v>
      </c>
      <c r="BE9" s="89">
        <f t="shared" si="14"/>
        <v>0.47222222222222221</v>
      </c>
      <c r="BF9" s="89">
        <f t="shared" si="15"/>
        <v>0.49305555555555552</v>
      </c>
      <c r="BG9" s="89">
        <f t="shared" si="16"/>
        <v>0.51388888888888884</v>
      </c>
      <c r="BH9" s="89">
        <f t="shared" si="17"/>
        <v>0.53472222222222221</v>
      </c>
      <c r="BI9" s="89">
        <f t="shared" si="18"/>
        <v>0.55694444444444446</v>
      </c>
      <c r="BJ9" s="89">
        <f t="shared" si="19"/>
        <v>0.57777777777777772</v>
      </c>
      <c r="BK9" s="89">
        <f t="shared" si="20"/>
        <v>0.59861111111111109</v>
      </c>
      <c r="BL9" s="89">
        <f t="shared" si="21"/>
        <v>0.61944444444444424</v>
      </c>
      <c r="BM9" s="89">
        <f t="shared" si="22"/>
        <v>0.64027777777777772</v>
      </c>
      <c r="BN9" s="89">
        <f t="shared" si="23"/>
        <v>0.66111111111111021</v>
      </c>
      <c r="BO9" s="89">
        <f t="shared" si="24"/>
        <v>0.688888888888888</v>
      </c>
      <c r="BP9" s="89">
        <f t="shared" si="25"/>
        <v>0.71666666666666579</v>
      </c>
      <c r="BQ9" s="89">
        <f t="shared" si="26"/>
        <v>0.74444444444444358</v>
      </c>
      <c r="BR9" s="89">
        <f t="shared" si="27"/>
        <v>0.77222222222222137</v>
      </c>
      <c r="BS9" s="89">
        <f t="shared" si="28"/>
        <v>0.79999999999999916</v>
      </c>
      <c r="BT9" s="89">
        <f t="shared" si="29"/>
        <v>0.82777777777777695</v>
      </c>
      <c r="BU9" s="89">
        <f t="shared" si="30"/>
        <v>0.85555555555555474</v>
      </c>
      <c r="BV9" s="89">
        <f t="shared" si="31"/>
        <v>0.88333333333333253</v>
      </c>
      <c r="BW9" s="89">
        <f t="shared" si="32"/>
        <v>0.91111111111111032</v>
      </c>
      <c r="BX9" s="89">
        <f t="shared" si="33"/>
        <v>0.93888888888888811</v>
      </c>
      <c r="CA9" s="90"/>
      <c r="CB9" s="90">
        <v>0.21736111111111109</v>
      </c>
      <c r="CC9" s="90">
        <v>0.24513888888888885</v>
      </c>
      <c r="CD9" s="90">
        <v>0.27291666666666664</v>
      </c>
      <c r="CE9" s="90">
        <v>0.30069444444444443</v>
      </c>
      <c r="CF9" s="90">
        <v>0.32847222222222222</v>
      </c>
      <c r="CG9" s="90">
        <v>0.35625000000000001</v>
      </c>
      <c r="CH9" s="90">
        <v>0.3840277777777778</v>
      </c>
      <c r="CI9" s="90">
        <v>0.41180555555555559</v>
      </c>
      <c r="CJ9" s="90">
        <v>0.43958333333333338</v>
      </c>
      <c r="CK9" s="90">
        <v>0.46736111111111117</v>
      </c>
      <c r="CL9" s="90">
        <v>0.49513888888888896</v>
      </c>
      <c r="CM9" s="90">
        <v>0.5229166666666667</v>
      </c>
      <c r="CN9" s="90">
        <v>0.55069444444444449</v>
      </c>
      <c r="CO9" s="90">
        <v>0.57847222222222228</v>
      </c>
      <c r="CP9" s="90">
        <v>0.60625000000000007</v>
      </c>
      <c r="CQ9" s="90">
        <v>0.63402777777777786</v>
      </c>
      <c r="CR9" s="90">
        <v>0.66180555555555565</v>
      </c>
      <c r="CS9" s="90">
        <v>0.68958333333333344</v>
      </c>
      <c r="CT9" s="90">
        <v>0.71736111111111123</v>
      </c>
      <c r="CU9" s="90">
        <v>0.74513888888888902</v>
      </c>
      <c r="CV9" s="90">
        <v>0.77291666666666681</v>
      </c>
      <c r="CW9" s="90">
        <v>0.8006944444444446</v>
      </c>
      <c r="CX9" s="90">
        <v>0.82847222222222239</v>
      </c>
      <c r="CY9" s="90">
        <v>0.85625000000000018</v>
      </c>
      <c r="CZ9" s="90">
        <v>0.88402777777777797</v>
      </c>
      <c r="DA9" s="90">
        <v>0.91180555555555576</v>
      </c>
      <c r="DB9" s="90">
        <v>0.93958333333333355</v>
      </c>
    </row>
    <row r="10" spans="1:113">
      <c r="B10" s="7" t="s">
        <v>107</v>
      </c>
      <c r="C10" s="91"/>
      <c r="D10" s="91">
        <v>0.21874999999999997</v>
      </c>
      <c r="E10" s="91">
        <v>0.23749999999999996</v>
      </c>
      <c r="F10" s="91">
        <v>0.2583333333333333</v>
      </c>
      <c r="G10" s="91"/>
      <c r="H10" s="91">
        <v>0.27916666666666662</v>
      </c>
      <c r="I10" s="91">
        <v>0.29166666666666663</v>
      </c>
      <c r="J10" s="91">
        <v>0.30416666666666664</v>
      </c>
      <c r="K10" s="92">
        <v>0.30694444444444441</v>
      </c>
      <c r="L10" s="91">
        <v>0.31805555555555554</v>
      </c>
      <c r="M10" s="92">
        <v>0.32777777777777783</v>
      </c>
      <c r="N10" s="91">
        <v>0.33194444444444443</v>
      </c>
      <c r="O10" s="91">
        <v>0.34861111111111109</v>
      </c>
      <c r="P10" s="91">
        <v>0.36944444444444441</v>
      </c>
      <c r="Q10" s="91">
        <v>0.39027777777777778</v>
      </c>
      <c r="R10" s="91">
        <v>0.41111111111111109</v>
      </c>
      <c r="S10" s="91">
        <v>0.43194444444444408</v>
      </c>
      <c r="T10" s="91">
        <v>0.45277777777777811</v>
      </c>
      <c r="U10" s="91">
        <v>0.47361111111111109</v>
      </c>
      <c r="V10" s="91">
        <v>0.49444444444444408</v>
      </c>
      <c r="W10" s="91">
        <v>0.51527777777777806</v>
      </c>
      <c r="X10" s="91">
        <v>0.53611111111111109</v>
      </c>
      <c r="Y10" s="91">
        <v>0.55694444444444513</v>
      </c>
      <c r="Z10" s="91">
        <v>0.57777777777777806</v>
      </c>
      <c r="AA10" s="91">
        <v>0.59861111111111109</v>
      </c>
      <c r="AB10" s="91">
        <v>0.61944444444444413</v>
      </c>
      <c r="AC10" s="91">
        <v>0.64027777777777806</v>
      </c>
      <c r="AD10" s="91">
        <v>0.66111111111111109</v>
      </c>
      <c r="AE10" s="91">
        <v>0.68194444444444413</v>
      </c>
      <c r="AF10" s="91">
        <v>0.70277777777777706</v>
      </c>
      <c r="AG10" s="91">
        <v>0.72361111111111009</v>
      </c>
      <c r="AH10" s="91">
        <v>0.74791666666666656</v>
      </c>
      <c r="AI10" s="91">
        <v>0.76527777777777606</v>
      </c>
      <c r="AJ10" s="91">
        <v>0.7895833333333333</v>
      </c>
      <c r="AK10" s="91">
        <v>0.80694444444444213</v>
      </c>
      <c r="AL10" s="91">
        <v>0.83124999999999993</v>
      </c>
      <c r="AM10" s="91">
        <v>0.84861111111111109</v>
      </c>
      <c r="AN10" s="91">
        <v>0.86597222222222225</v>
      </c>
      <c r="AO10" s="91">
        <f t="shared" si="0"/>
        <v>0.86944444444444446</v>
      </c>
      <c r="AP10" s="91">
        <v>0.89027777777777783</v>
      </c>
      <c r="AQ10" s="91">
        <v>0.93194444444444446</v>
      </c>
      <c r="AR10" s="91"/>
      <c r="AS10" s="91">
        <f t="shared" si="2"/>
        <v>0.22152777777777777</v>
      </c>
      <c r="AT10" s="91">
        <f t="shared" si="3"/>
        <v>0.24236111111111111</v>
      </c>
      <c r="AU10" s="91">
        <f t="shared" si="4"/>
        <v>0.26319444444444445</v>
      </c>
      <c r="AV10" s="91">
        <f t="shared" si="5"/>
        <v>0.28749999999999998</v>
      </c>
      <c r="AW10" s="91">
        <f t="shared" si="6"/>
        <v>0.30694444444444441</v>
      </c>
      <c r="AX10" s="91">
        <f t="shared" si="7"/>
        <v>0.32777777777777811</v>
      </c>
      <c r="AY10" s="91">
        <f t="shared" si="8"/>
        <v>0.34861111111111109</v>
      </c>
      <c r="AZ10" s="91">
        <f t="shared" si="9"/>
        <v>0.36944444444444441</v>
      </c>
      <c r="BA10" s="91">
        <f t="shared" si="10"/>
        <v>0.39027777777777778</v>
      </c>
      <c r="BB10" s="91">
        <f t="shared" si="11"/>
        <v>0.41111111111111109</v>
      </c>
      <c r="BC10" s="91">
        <f t="shared" si="12"/>
        <v>0.43194444444444441</v>
      </c>
      <c r="BD10" s="91">
        <f t="shared" si="13"/>
        <v>0.45277777777777778</v>
      </c>
      <c r="BE10" s="91">
        <f t="shared" si="14"/>
        <v>0.47361111111111109</v>
      </c>
      <c r="BF10" s="91">
        <f t="shared" si="15"/>
        <v>0.49444444444444441</v>
      </c>
      <c r="BG10" s="91">
        <f t="shared" si="16"/>
        <v>0.51527777777777772</v>
      </c>
      <c r="BH10" s="91">
        <f t="shared" si="17"/>
        <v>0.53611111111111109</v>
      </c>
      <c r="BI10" s="91">
        <f t="shared" si="18"/>
        <v>0.55833333333333335</v>
      </c>
      <c r="BJ10" s="91">
        <f t="shared" si="19"/>
        <v>0.57916666666666661</v>
      </c>
      <c r="BK10" s="91">
        <f t="shared" si="20"/>
        <v>0.6</v>
      </c>
      <c r="BL10" s="91">
        <f t="shared" si="21"/>
        <v>0.62083333333333313</v>
      </c>
      <c r="BM10" s="91">
        <f t="shared" si="22"/>
        <v>0.64166666666666661</v>
      </c>
      <c r="BN10" s="91">
        <f t="shared" si="23"/>
        <v>0.66249999999999909</v>
      </c>
      <c r="BO10" s="91">
        <f t="shared" si="24"/>
        <v>0.69027777777777688</v>
      </c>
      <c r="BP10" s="91">
        <f t="shared" si="25"/>
        <v>0.71805555555555467</v>
      </c>
      <c r="BQ10" s="91">
        <f t="shared" si="26"/>
        <v>0.74583333333333246</v>
      </c>
      <c r="BR10" s="91">
        <f t="shared" si="27"/>
        <v>0.77361111111111025</v>
      </c>
      <c r="BS10" s="91">
        <f t="shared" si="28"/>
        <v>0.80138888888888804</v>
      </c>
      <c r="BT10" s="91">
        <f t="shared" si="29"/>
        <v>0.82916666666666583</v>
      </c>
      <c r="BU10" s="91">
        <f t="shared" si="30"/>
        <v>0.85694444444444362</v>
      </c>
      <c r="BV10" s="91">
        <f t="shared" si="31"/>
        <v>0.88472222222222141</v>
      </c>
      <c r="BW10" s="91">
        <f t="shared" si="32"/>
        <v>0.9124999999999992</v>
      </c>
      <c r="BX10" s="91">
        <f t="shared" si="33"/>
        <v>0.94027777777777699</v>
      </c>
      <c r="CA10" s="91"/>
      <c r="CB10" s="91">
        <v>0.21874999999999997</v>
      </c>
      <c r="CC10" s="91">
        <v>0.24652777777777773</v>
      </c>
      <c r="CD10" s="91">
        <v>0.27430555555555552</v>
      </c>
      <c r="CE10" s="91">
        <v>0.30208333333333331</v>
      </c>
      <c r="CF10" s="91">
        <v>0.3298611111111111</v>
      </c>
      <c r="CG10" s="91">
        <v>0.3576388888888889</v>
      </c>
      <c r="CH10" s="91">
        <v>0.38541666666666669</v>
      </c>
      <c r="CI10" s="91">
        <v>0.41319444444444448</v>
      </c>
      <c r="CJ10" s="91">
        <v>0.44097222222222227</v>
      </c>
      <c r="CK10" s="91">
        <v>0.46875000000000006</v>
      </c>
      <c r="CL10" s="91">
        <v>0.49652777777777785</v>
      </c>
      <c r="CM10" s="91">
        <v>0.52430555555555558</v>
      </c>
      <c r="CN10" s="91">
        <v>0.55208333333333337</v>
      </c>
      <c r="CO10" s="91">
        <v>0.57986111111111116</v>
      </c>
      <c r="CP10" s="91">
        <v>0.60763888888888895</v>
      </c>
      <c r="CQ10" s="91">
        <v>0.63541666666666674</v>
      </c>
      <c r="CR10" s="91">
        <v>0.66319444444444453</v>
      </c>
      <c r="CS10" s="91">
        <v>0.69097222222222232</v>
      </c>
      <c r="CT10" s="91">
        <v>0.71875000000000011</v>
      </c>
      <c r="CU10" s="91">
        <v>0.7465277777777779</v>
      </c>
      <c r="CV10" s="91">
        <v>0.77430555555555569</v>
      </c>
      <c r="CW10" s="91">
        <v>0.80208333333333348</v>
      </c>
      <c r="CX10" s="91">
        <v>0.82986111111111127</v>
      </c>
      <c r="CY10" s="91">
        <v>0.85763888888888906</v>
      </c>
      <c r="CZ10" s="91">
        <v>0.88541666666666685</v>
      </c>
      <c r="DA10" s="91">
        <v>0.91319444444444464</v>
      </c>
      <c r="DB10" s="91">
        <v>0.94097222222222243</v>
      </c>
    </row>
    <row r="11" spans="1:113">
      <c r="B11" s="8" t="s">
        <v>213</v>
      </c>
      <c r="C11" s="88"/>
      <c r="D11" s="88">
        <v>0.21944444444444441</v>
      </c>
      <c r="E11" s="88">
        <v>0.2381944444444444</v>
      </c>
      <c r="F11" s="88">
        <v>0.25902777777777775</v>
      </c>
      <c r="G11" s="88"/>
      <c r="H11" s="88">
        <v>0.27986111111111106</v>
      </c>
      <c r="I11" s="88">
        <v>0.29236111111111107</v>
      </c>
      <c r="J11" s="28">
        <v>0.30486111111111108</v>
      </c>
      <c r="K11" s="34">
        <v>0.30763888888888885</v>
      </c>
      <c r="L11" s="28">
        <v>0.31874999999999998</v>
      </c>
      <c r="M11" s="34">
        <v>0.32847222222222228</v>
      </c>
      <c r="N11" s="28">
        <v>0.33263888888888887</v>
      </c>
      <c r="O11" s="88">
        <v>0.34930555555555554</v>
      </c>
      <c r="P11" s="88">
        <v>0.37013888888888885</v>
      </c>
      <c r="Q11" s="88">
        <v>0.39097222222222222</v>
      </c>
      <c r="R11" s="88">
        <v>0.41180555555555554</v>
      </c>
      <c r="S11" s="88">
        <v>0.43263888888888852</v>
      </c>
      <c r="T11" s="88">
        <v>0.45347222222222255</v>
      </c>
      <c r="U11" s="88">
        <v>0.47430555555555554</v>
      </c>
      <c r="V11" s="88">
        <v>0.49513888888888852</v>
      </c>
      <c r="W11" s="88">
        <v>0.5159722222222225</v>
      </c>
      <c r="X11" s="88">
        <v>0.53680555555555554</v>
      </c>
      <c r="Y11" s="88">
        <v>0.55763888888888957</v>
      </c>
      <c r="Z11" s="88">
        <v>0.5784722222222225</v>
      </c>
      <c r="AA11" s="88">
        <v>0.59930555555555554</v>
      </c>
      <c r="AB11" s="88">
        <v>0.62013888888888857</v>
      </c>
      <c r="AC11" s="88">
        <v>0.6409722222222225</v>
      </c>
      <c r="AD11" s="88">
        <v>0.66180555555555554</v>
      </c>
      <c r="AE11" s="88">
        <v>0.68263888888888857</v>
      </c>
      <c r="AF11" s="88">
        <v>0.7034722222222215</v>
      </c>
      <c r="AG11" s="88">
        <v>0.72430555555555454</v>
      </c>
      <c r="AH11" s="88">
        <v>0.74861111111111101</v>
      </c>
      <c r="AI11" s="88">
        <v>0.7659722222222205</v>
      </c>
      <c r="AJ11" s="88">
        <v>0.79027777777777775</v>
      </c>
      <c r="AK11" s="88">
        <v>0.80763888888888657</v>
      </c>
      <c r="AL11" s="88">
        <v>0.83194444444444438</v>
      </c>
      <c r="AM11" s="88">
        <v>0.84930555555555554</v>
      </c>
      <c r="AN11" s="88">
        <v>0.8666666666666667</v>
      </c>
      <c r="AO11" s="88">
        <f t="shared" si="0"/>
        <v>0.87013888888888891</v>
      </c>
      <c r="AP11" s="88">
        <v>0.89097222222222217</v>
      </c>
      <c r="AQ11" s="88">
        <v>0.93263888888888891</v>
      </c>
      <c r="AR11" s="89"/>
      <c r="AS11" s="89">
        <f t="shared" si="2"/>
        <v>0.22222222222222221</v>
      </c>
      <c r="AT11" s="89">
        <f t="shared" si="3"/>
        <v>0.24305555555555555</v>
      </c>
      <c r="AU11" s="89">
        <f t="shared" si="4"/>
        <v>0.2638888888888889</v>
      </c>
      <c r="AV11" s="89">
        <f t="shared" si="5"/>
        <v>0.28819444444444442</v>
      </c>
      <c r="AW11" s="89">
        <f t="shared" si="6"/>
        <v>0.30763888888888885</v>
      </c>
      <c r="AX11" s="89">
        <f t="shared" si="7"/>
        <v>0.32847222222222255</v>
      </c>
      <c r="AY11" s="89">
        <f t="shared" si="8"/>
        <v>0.34930555555555554</v>
      </c>
      <c r="AZ11" s="89">
        <f t="shared" si="9"/>
        <v>0.37013888888888885</v>
      </c>
      <c r="BA11" s="89">
        <f t="shared" si="10"/>
        <v>0.39097222222222222</v>
      </c>
      <c r="BB11" s="89">
        <f t="shared" si="11"/>
        <v>0.41180555555555554</v>
      </c>
      <c r="BC11" s="89">
        <f t="shared" si="12"/>
        <v>0.43263888888888885</v>
      </c>
      <c r="BD11" s="89">
        <f t="shared" si="13"/>
        <v>0.45347222222222222</v>
      </c>
      <c r="BE11" s="89">
        <f t="shared" si="14"/>
        <v>0.47430555555555554</v>
      </c>
      <c r="BF11" s="89">
        <f t="shared" si="15"/>
        <v>0.49513888888888885</v>
      </c>
      <c r="BG11" s="89">
        <f t="shared" si="16"/>
        <v>0.51597222222222217</v>
      </c>
      <c r="BH11" s="89">
        <f t="shared" si="17"/>
        <v>0.53680555555555554</v>
      </c>
      <c r="BI11" s="89">
        <f t="shared" si="18"/>
        <v>0.55902777777777779</v>
      </c>
      <c r="BJ11" s="89">
        <f t="shared" si="19"/>
        <v>0.57986111111111105</v>
      </c>
      <c r="BK11" s="89">
        <f t="shared" si="20"/>
        <v>0.60069444444444442</v>
      </c>
      <c r="BL11" s="89">
        <f t="shared" si="21"/>
        <v>0.62152777777777757</v>
      </c>
      <c r="BM11" s="89">
        <f t="shared" si="22"/>
        <v>0.64236111111111105</v>
      </c>
      <c r="BN11" s="89">
        <f t="shared" si="23"/>
        <v>0.66319444444444353</v>
      </c>
      <c r="BO11" s="89">
        <f t="shared" si="24"/>
        <v>0.69097222222222132</v>
      </c>
      <c r="BP11" s="89">
        <f t="shared" si="25"/>
        <v>0.71874999999999911</v>
      </c>
      <c r="BQ11" s="89">
        <f t="shared" si="26"/>
        <v>0.7465277777777769</v>
      </c>
      <c r="BR11" s="89">
        <f t="shared" si="27"/>
        <v>0.77430555555555469</v>
      </c>
      <c r="BS11" s="89">
        <f t="shared" si="28"/>
        <v>0.80208333333333248</v>
      </c>
      <c r="BT11" s="89">
        <f t="shared" si="29"/>
        <v>0.82986111111111027</v>
      </c>
      <c r="BU11" s="89">
        <f t="shared" si="30"/>
        <v>0.85763888888888806</v>
      </c>
      <c r="BV11" s="89">
        <f t="shared" si="31"/>
        <v>0.88541666666666585</v>
      </c>
      <c r="BW11" s="89">
        <f t="shared" si="32"/>
        <v>0.91319444444444364</v>
      </c>
      <c r="BX11" s="89">
        <f t="shared" si="33"/>
        <v>0.94097222222222143</v>
      </c>
      <c r="CA11" s="90"/>
      <c r="CB11" s="90">
        <v>0.21944444444444441</v>
      </c>
      <c r="CC11" s="90">
        <v>0.24722222222222218</v>
      </c>
      <c r="CD11" s="90">
        <v>0.27499999999999997</v>
      </c>
      <c r="CE11" s="90">
        <v>0.30277777777777776</v>
      </c>
      <c r="CF11" s="90">
        <v>0.33055555555555555</v>
      </c>
      <c r="CG11" s="90">
        <v>0.35833333333333334</v>
      </c>
      <c r="CH11" s="90">
        <v>0.38611111111111113</v>
      </c>
      <c r="CI11" s="90">
        <v>0.41388888888888892</v>
      </c>
      <c r="CJ11" s="90">
        <v>0.44166666666666671</v>
      </c>
      <c r="CK11" s="90">
        <v>0.4694444444444445</v>
      </c>
      <c r="CL11" s="90">
        <v>0.49722222222222229</v>
      </c>
      <c r="CM11" s="90">
        <v>0.52500000000000002</v>
      </c>
      <c r="CN11" s="90">
        <v>0.55277777777777781</v>
      </c>
      <c r="CO11" s="90">
        <v>0.5805555555555556</v>
      </c>
      <c r="CP11" s="90">
        <v>0.60833333333333339</v>
      </c>
      <c r="CQ11" s="90">
        <v>0.63611111111111118</v>
      </c>
      <c r="CR11" s="90">
        <v>0.66388888888888897</v>
      </c>
      <c r="CS11" s="90">
        <v>0.69166666666666676</v>
      </c>
      <c r="CT11" s="90">
        <v>0.71944444444444455</v>
      </c>
      <c r="CU11" s="90">
        <v>0.74722222222222234</v>
      </c>
      <c r="CV11" s="90">
        <v>0.77500000000000013</v>
      </c>
      <c r="CW11" s="90">
        <v>0.80277777777777792</v>
      </c>
      <c r="CX11" s="90">
        <v>0.83055555555555571</v>
      </c>
      <c r="CY11" s="90">
        <v>0.8583333333333335</v>
      </c>
      <c r="CZ11" s="90">
        <v>0.88611111111111129</v>
      </c>
      <c r="DA11" s="90">
        <v>0.91388888888888908</v>
      </c>
      <c r="DB11" s="90">
        <v>0.94166666666666687</v>
      </c>
    </row>
    <row r="12" spans="1:113">
      <c r="B12" s="7" t="s">
        <v>214</v>
      </c>
      <c r="C12" s="91"/>
      <c r="D12" s="91">
        <v>0.22013888888888886</v>
      </c>
      <c r="E12" s="91">
        <v>0.23888888888888885</v>
      </c>
      <c r="F12" s="91">
        <v>0.26041666666666663</v>
      </c>
      <c r="G12" s="91"/>
      <c r="H12" s="91">
        <v>0.28124999999999994</v>
      </c>
      <c r="I12" s="91">
        <v>0.29374999999999996</v>
      </c>
      <c r="J12" s="91">
        <v>0.30624999999999997</v>
      </c>
      <c r="K12" s="92">
        <v>0.30902777777777773</v>
      </c>
      <c r="L12" s="91">
        <v>0.32013888888888886</v>
      </c>
      <c r="M12" s="92">
        <v>0.32986111111111116</v>
      </c>
      <c r="N12" s="91">
        <v>0.33402777777777776</v>
      </c>
      <c r="O12" s="91">
        <v>0.35069444444444442</v>
      </c>
      <c r="P12" s="91">
        <v>0.37152777777777773</v>
      </c>
      <c r="Q12" s="91">
        <v>0.3923611111111111</v>
      </c>
      <c r="R12" s="91">
        <v>0.41319444444444442</v>
      </c>
      <c r="S12" s="91">
        <v>0.4340277777777774</v>
      </c>
      <c r="T12" s="91">
        <v>0.45486111111111144</v>
      </c>
      <c r="U12" s="91">
        <v>0.47569444444444442</v>
      </c>
      <c r="V12" s="91">
        <v>0.4965277777777774</v>
      </c>
      <c r="W12" s="91">
        <v>0.51736111111111138</v>
      </c>
      <c r="X12" s="91">
        <v>0.53819444444444442</v>
      </c>
      <c r="Y12" s="91">
        <v>0.55902777777777846</v>
      </c>
      <c r="Z12" s="91">
        <v>0.57986111111111138</v>
      </c>
      <c r="AA12" s="91">
        <v>0.60069444444444442</v>
      </c>
      <c r="AB12" s="91">
        <v>0.62152777777777746</v>
      </c>
      <c r="AC12" s="91">
        <v>0.64236111111111138</v>
      </c>
      <c r="AD12" s="91">
        <v>0.66319444444444442</v>
      </c>
      <c r="AE12" s="91">
        <v>0.68402777777777746</v>
      </c>
      <c r="AF12" s="91">
        <v>0.70486111111111038</v>
      </c>
      <c r="AG12" s="91">
        <v>0.72569444444444342</v>
      </c>
      <c r="AH12" s="91">
        <v>0.74999999999999989</v>
      </c>
      <c r="AI12" s="91">
        <v>0.76736111111110938</v>
      </c>
      <c r="AJ12" s="91">
        <v>0.79166666666666663</v>
      </c>
      <c r="AK12" s="91">
        <v>0.80902777777777546</v>
      </c>
      <c r="AL12" s="91">
        <v>0.83333333333333326</v>
      </c>
      <c r="AM12" s="91">
        <v>0.85</v>
      </c>
      <c r="AN12" s="91">
        <v>0.86736111111111114</v>
      </c>
      <c r="AO12" s="91">
        <f t="shared" si="0"/>
        <v>0.87083333333333335</v>
      </c>
      <c r="AP12" s="91">
        <v>0.89166666666666661</v>
      </c>
      <c r="AQ12" s="91">
        <v>0.93333333333333324</v>
      </c>
      <c r="AR12" s="91"/>
      <c r="AS12" s="91">
        <f t="shared" si="2"/>
        <v>0.22291666666666665</v>
      </c>
      <c r="AT12" s="91">
        <f t="shared" si="3"/>
        <v>0.24374999999999999</v>
      </c>
      <c r="AU12" s="91">
        <f t="shared" si="4"/>
        <v>0.26458333333333334</v>
      </c>
      <c r="AV12" s="91">
        <f t="shared" si="5"/>
        <v>0.28888888888888886</v>
      </c>
      <c r="AW12" s="91">
        <f t="shared" si="6"/>
        <v>0.30833333333333329</v>
      </c>
      <c r="AX12" s="91">
        <f t="shared" si="7"/>
        <v>0.329166666666667</v>
      </c>
      <c r="AY12" s="91">
        <f t="shared" si="8"/>
        <v>0.35069444444444442</v>
      </c>
      <c r="AZ12" s="91">
        <f t="shared" si="9"/>
        <v>0.37152777777777773</v>
      </c>
      <c r="BA12" s="91">
        <f t="shared" si="10"/>
        <v>0.3923611111111111</v>
      </c>
      <c r="BB12" s="91">
        <f t="shared" si="11"/>
        <v>0.41319444444444442</v>
      </c>
      <c r="BC12" s="91">
        <f t="shared" si="12"/>
        <v>0.43402777777777773</v>
      </c>
      <c r="BD12" s="91">
        <f t="shared" si="13"/>
        <v>0.4548611111111111</v>
      </c>
      <c r="BE12" s="91">
        <f t="shared" si="14"/>
        <v>0.47569444444444442</v>
      </c>
      <c r="BF12" s="91">
        <f t="shared" si="15"/>
        <v>0.49652777777777773</v>
      </c>
      <c r="BG12" s="91">
        <f t="shared" si="16"/>
        <v>0.51736111111111105</v>
      </c>
      <c r="BH12" s="91">
        <f t="shared" si="17"/>
        <v>0.53819444444444442</v>
      </c>
      <c r="BI12" s="91">
        <f t="shared" si="18"/>
        <v>0.55972222222222223</v>
      </c>
      <c r="BJ12" s="91">
        <f t="shared" si="19"/>
        <v>0.58055555555555549</v>
      </c>
      <c r="BK12" s="91">
        <f t="shared" si="20"/>
        <v>0.60138888888888886</v>
      </c>
      <c r="BL12" s="91">
        <f t="shared" si="21"/>
        <v>0.62222222222222201</v>
      </c>
      <c r="BM12" s="91">
        <f t="shared" si="22"/>
        <v>0.64305555555555549</v>
      </c>
      <c r="BN12" s="91">
        <f t="shared" si="23"/>
        <v>0.66388888888888797</v>
      </c>
      <c r="BO12" s="91">
        <f t="shared" si="24"/>
        <v>0.69166666666666576</v>
      </c>
      <c r="BP12" s="91">
        <f t="shared" si="25"/>
        <v>0.71944444444444355</v>
      </c>
      <c r="BQ12" s="91">
        <f t="shared" si="26"/>
        <v>0.74722222222222134</v>
      </c>
      <c r="BR12" s="91">
        <f t="shared" si="27"/>
        <v>0.77499999999999913</v>
      </c>
      <c r="BS12" s="91">
        <f t="shared" si="28"/>
        <v>0.80277777777777692</v>
      </c>
      <c r="BT12" s="91">
        <f t="shared" si="29"/>
        <v>0.83055555555555471</v>
      </c>
      <c r="BU12" s="91">
        <f t="shared" si="30"/>
        <v>0.8583333333333325</v>
      </c>
      <c r="BV12" s="91">
        <f t="shared" si="31"/>
        <v>0.88611111111111029</v>
      </c>
      <c r="BW12" s="91">
        <f t="shared" si="32"/>
        <v>0.91388888888888808</v>
      </c>
      <c r="BX12" s="91">
        <f t="shared" si="33"/>
        <v>0.94166666666666587</v>
      </c>
      <c r="CA12" s="91"/>
      <c r="CB12" s="91">
        <v>0.22013888888888886</v>
      </c>
      <c r="CC12" s="91">
        <v>0.24791666666666662</v>
      </c>
      <c r="CD12" s="91">
        <v>0.27569444444444441</v>
      </c>
      <c r="CE12" s="91">
        <v>0.3034722222222222</v>
      </c>
      <c r="CF12" s="91">
        <v>0.33124999999999999</v>
      </c>
      <c r="CG12" s="91">
        <v>0.35902777777777778</v>
      </c>
      <c r="CH12" s="91">
        <v>0.38680555555555557</v>
      </c>
      <c r="CI12" s="91">
        <v>0.41458333333333336</v>
      </c>
      <c r="CJ12" s="91">
        <v>0.44236111111111115</v>
      </c>
      <c r="CK12" s="91">
        <v>0.47013888888888894</v>
      </c>
      <c r="CL12" s="91">
        <v>0.49791666666666673</v>
      </c>
      <c r="CM12" s="91">
        <v>0.52569444444444446</v>
      </c>
      <c r="CN12" s="91">
        <v>0.55347222222222225</v>
      </c>
      <c r="CO12" s="91">
        <v>0.58125000000000004</v>
      </c>
      <c r="CP12" s="91">
        <v>0.60902777777777783</v>
      </c>
      <c r="CQ12" s="91">
        <v>0.63680555555555562</v>
      </c>
      <c r="CR12" s="91">
        <v>0.66458333333333341</v>
      </c>
      <c r="CS12" s="91">
        <v>0.6923611111111112</v>
      </c>
      <c r="CT12" s="91">
        <v>0.72013888888888899</v>
      </c>
      <c r="CU12" s="91">
        <v>0.74791666666666679</v>
      </c>
      <c r="CV12" s="91">
        <v>0.77569444444444458</v>
      </c>
      <c r="CW12" s="91">
        <v>0.80347222222222237</v>
      </c>
      <c r="CX12" s="91">
        <v>0.83125000000000016</v>
      </c>
      <c r="CY12" s="91">
        <v>0.85902777777777795</v>
      </c>
      <c r="CZ12" s="91">
        <v>0.88680555555555574</v>
      </c>
      <c r="DA12" s="91">
        <v>0.91458333333333353</v>
      </c>
      <c r="DB12" s="91">
        <v>0.94236111111111132</v>
      </c>
    </row>
    <row r="13" spans="1:113">
      <c r="B13" s="8" t="s">
        <v>215</v>
      </c>
      <c r="C13" s="88"/>
      <c r="D13" s="88">
        <v>0.2208333333333333</v>
      </c>
      <c r="E13" s="88">
        <v>0.23958333333333329</v>
      </c>
      <c r="F13" s="88">
        <v>0.26111111111111107</v>
      </c>
      <c r="G13" s="88"/>
      <c r="H13" s="88">
        <v>0.28194444444444439</v>
      </c>
      <c r="I13" s="88">
        <v>0.2944444444444444</v>
      </c>
      <c r="J13" s="28">
        <v>0.30694444444444441</v>
      </c>
      <c r="K13" s="34">
        <v>0.30972222222222218</v>
      </c>
      <c r="L13" s="28">
        <v>0.3208333333333333</v>
      </c>
      <c r="M13" s="34">
        <v>0.3305555555555556</v>
      </c>
      <c r="N13" s="28">
        <v>0.3347222222222222</v>
      </c>
      <c r="O13" s="88">
        <v>0.35138888888888886</v>
      </c>
      <c r="P13" s="88">
        <v>0.37222222222222218</v>
      </c>
      <c r="Q13" s="88">
        <v>0.39305555555555555</v>
      </c>
      <c r="R13" s="88">
        <v>0.41388888888888886</v>
      </c>
      <c r="S13" s="88">
        <v>0.43472222222222184</v>
      </c>
      <c r="T13" s="88">
        <v>0.45555555555555588</v>
      </c>
      <c r="U13" s="88">
        <v>0.47638888888888886</v>
      </c>
      <c r="V13" s="88">
        <v>0.49722222222222184</v>
      </c>
      <c r="W13" s="88">
        <v>0.51805555555555582</v>
      </c>
      <c r="X13" s="88">
        <v>0.53888888888888886</v>
      </c>
      <c r="Y13" s="88">
        <v>0.5597222222222229</v>
      </c>
      <c r="Z13" s="88">
        <v>0.58055555555555582</v>
      </c>
      <c r="AA13" s="88">
        <v>0.60138888888888886</v>
      </c>
      <c r="AB13" s="88">
        <v>0.6222222222222219</v>
      </c>
      <c r="AC13" s="88">
        <v>0.64305555555555582</v>
      </c>
      <c r="AD13" s="88">
        <v>0.66388888888888886</v>
      </c>
      <c r="AE13" s="88">
        <v>0.6847222222222219</v>
      </c>
      <c r="AF13" s="88">
        <v>0.70555555555555483</v>
      </c>
      <c r="AG13" s="88">
        <v>0.72638888888888786</v>
      </c>
      <c r="AH13" s="88">
        <v>0.75069444444444433</v>
      </c>
      <c r="AI13" s="88">
        <v>0.76805555555555383</v>
      </c>
      <c r="AJ13" s="88">
        <v>0.79236111111111107</v>
      </c>
      <c r="AK13" s="88">
        <v>0.8097222222222199</v>
      </c>
      <c r="AL13" s="88">
        <v>0.8340277777777777</v>
      </c>
      <c r="AM13" s="88">
        <v>0.85069444444444453</v>
      </c>
      <c r="AN13" s="88">
        <v>0.86805555555555558</v>
      </c>
      <c r="AO13" s="88">
        <f t="shared" si="0"/>
        <v>0.87152777777777779</v>
      </c>
      <c r="AP13" s="88">
        <v>0.89236111111111116</v>
      </c>
      <c r="AQ13" s="88">
        <v>0.93402777777777779</v>
      </c>
      <c r="AR13" s="89"/>
      <c r="AS13" s="89">
        <f t="shared" si="2"/>
        <v>0.22361111111111109</v>
      </c>
      <c r="AT13" s="89">
        <f t="shared" si="3"/>
        <v>0.24444444444444444</v>
      </c>
      <c r="AU13" s="89">
        <f t="shared" si="4"/>
        <v>0.26527777777777778</v>
      </c>
      <c r="AV13" s="89">
        <f t="shared" si="5"/>
        <v>0.2895833333333333</v>
      </c>
      <c r="AW13" s="89">
        <f t="shared" si="6"/>
        <v>0.30902777777777773</v>
      </c>
      <c r="AX13" s="89">
        <f t="shared" si="7"/>
        <v>0.32986111111111144</v>
      </c>
      <c r="AY13" s="89">
        <f t="shared" si="8"/>
        <v>0.35138888888888886</v>
      </c>
      <c r="AZ13" s="89">
        <f t="shared" si="9"/>
        <v>0.37222222222222218</v>
      </c>
      <c r="BA13" s="89">
        <f t="shared" si="10"/>
        <v>0.39305555555555555</v>
      </c>
      <c r="BB13" s="89">
        <f t="shared" si="11"/>
        <v>0.41388888888888886</v>
      </c>
      <c r="BC13" s="89">
        <f t="shared" si="12"/>
        <v>0.43472222222222218</v>
      </c>
      <c r="BD13" s="89">
        <f t="shared" si="13"/>
        <v>0.45555555555555555</v>
      </c>
      <c r="BE13" s="89">
        <f t="shared" si="14"/>
        <v>0.47638888888888886</v>
      </c>
      <c r="BF13" s="89">
        <f t="shared" si="15"/>
        <v>0.49722222222222218</v>
      </c>
      <c r="BG13" s="89">
        <f t="shared" si="16"/>
        <v>0.51805555555555549</v>
      </c>
      <c r="BH13" s="89">
        <f t="shared" si="17"/>
        <v>0.53888888888888886</v>
      </c>
      <c r="BI13" s="89">
        <f t="shared" si="18"/>
        <v>0.56041666666666667</v>
      </c>
      <c r="BJ13" s="89">
        <f t="shared" si="19"/>
        <v>0.58124999999999993</v>
      </c>
      <c r="BK13" s="89">
        <f t="shared" si="20"/>
        <v>0.6020833333333333</v>
      </c>
      <c r="BL13" s="89">
        <f t="shared" si="21"/>
        <v>0.62291666666666645</v>
      </c>
      <c r="BM13" s="89">
        <f t="shared" si="22"/>
        <v>0.64374999999999993</v>
      </c>
      <c r="BN13" s="89">
        <f t="shared" si="23"/>
        <v>0.66458333333333242</v>
      </c>
      <c r="BO13" s="89">
        <f t="shared" si="24"/>
        <v>0.69236111111111021</v>
      </c>
      <c r="BP13" s="89">
        <f t="shared" si="25"/>
        <v>0.720138888888888</v>
      </c>
      <c r="BQ13" s="89">
        <f t="shared" si="26"/>
        <v>0.74791666666666579</v>
      </c>
      <c r="BR13" s="89">
        <f t="shared" si="27"/>
        <v>0.77569444444444358</v>
      </c>
      <c r="BS13" s="89">
        <f t="shared" si="28"/>
        <v>0.80347222222222137</v>
      </c>
      <c r="BT13" s="89">
        <f t="shared" si="29"/>
        <v>0.83124999999999916</v>
      </c>
      <c r="BU13" s="89">
        <f t="shared" si="30"/>
        <v>0.85902777777777695</v>
      </c>
      <c r="BV13" s="89">
        <f t="shared" si="31"/>
        <v>0.88680555555555474</v>
      </c>
      <c r="BW13" s="89">
        <f t="shared" si="32"/>
        <v>0.91458333333333253</v>
      </c>
      <c r="BX13" s="89">
        <f t="shared" si="33"/>
        <v>0.94236111111111032</v>
      </c>
      <c r="CA13" s="90"/>
      <c r="CB13" s="90">
        <v>0.2208333333333333</v>
      </c>
      <c r="CC13" s="90">
        <v>0.24861111111111106</v>
      </c>
      <c r="CD13" s="90">
        <v>0.27638888888888885</v>
      </c>
      <c r="CE13" s="90">
        <v>0.30416666666666664</v>
      </c>
      <c r="CF13" s="90">
        <v>0.33194444444444443</v>
      </c>
      <c r="CG13" s="90">
        <v>0.35972222222222222</v>
      </c>
      <c r="CH13" s="90">
        <v>0.38750000000000001</v>
      </c>
      <c r="CI13" s="90">
        <v>0.4152777777777778</v>
      </c>
      <c r="CJ13" s="90">
        <v>0.44305555555555559</v>
      </c>
      <c r="CK13" s="90">
        <v>0.47083333333333338</v>
      </c>
      <c r="CL13" s="90">
        <v>0.49861111111111117</v>
      </c>
      <c r="CM13" s="90">
        <v>0.52638888888888891</v>
      </c>
      <c r="CN13" s="90">
        <v>0.5541666666666667</v>
      </c>
      <c r="CO13" s="90">
        <v>0.58194444444444449</v>
      </c>
      <c r="CP13" s="90">
        <v>0.60972222222222228</v>
      </c>
      <c r="CQ13" s="90">
        <v>0.63750000000000007</v>
      </c>
      <c r="CR13" s="90">
        <v>0.66527777777777786</v>
      </c>
      <c r="CS13" s="90">
        <v>0.69305555555555565</v>
      </c>
      <c r="CT13" s="90">
        <v>0.72083333333333344</v>
      </c>
      <c r="CU13" s="90">
        <v>0.74861111111111123</v>
      </c>
      <c r="CV13" s="90">
        <v>0.77638888888888902</v>
      </c>
      <c r="CW13" s="90">
        <v>0.80416666666666681</v>
      </c>
      <c r="CX13" s="90">
        <v>0.8319444444444446</v>
      </c>
      <c r="CY13" s="90">
        <v>0.85972222222222239</v>
      </c>
      <c r="CZ13" s="90">
        <v>0.88750000000000018</v>
      </c>
      <c r="DA13" s="90">
        <v>0.91527777777777797</v>
      </c>
      <c r="DB13" s="90">
        <v>0.94305555555555576</v>
      </c>
    </row>
    <row r="14" spans="1:113">
      <c r="B14" s="7" t="s">
        <v>110</v>
      </c>
      <c r="C14" s="91"/>
      <c r="D14" s="91">
        <v>0.22222222222222218</v>
      </c>
      <c r="E14" s="91">
        <v>0.24097222222222217</v>
      </c>
      <c r="F14" s="91">
        <v>0.26249999999999996</v>
      </c>
      <c r="G14" s="91"/>
      <c r="H14" s="91">
        <v>0.28333333333333327</v>
      </c>
      <c r="I14" s="91">
        <v>0.29583333333333328</v>
      </c>
      <c r="J14" s="91">
        <v>0.30833333333333329</v>
      </c>
      <c r="K14" s="92">
        <v>0.31111111111111106</v>
      </c>
      <c r="L14" s="91">
        <v>0.32222222222222219</v>
      </c>
      <c r="M14" s="92">
        <v>0.33194444444444449</v>
      </c>
      <c r="N14" s="91">
        <v>0.33611111111111108</v>
      </c>
      <c r="O14" s="91">
        <v>0.35277777777777775</v>
      </c>
      <c r="P14" s="91">
        <v>0.37361111111111106</v>
      </c>
      <c r="Q14" s="91">
        <v>0.39444444444444443</v>
      </c>
      <c r="R14" s="91">
        <v>0.41527777777777775</v>
      </c>
      <c r="S14" s="91">
        <v>0.43611111111111073</v>
      </c>
      <c r="T14" s="91">
        <v>0.45694444444444476</v>
      </c>
      <c r="U14" s="91">
        <v>0.47777777777777775</v>
      </c>
      <c r="V14" s="91">
        <v>0.49861111111111073</v>
      </c>
      <c r="W14" s="91">
        <v>0.51944444444444471</v>
      </c>
      <c r="X14" s="91">
        <v>0.54027777777777775</v>
      </c>
      <c r="Y14" s="91">
        <v>0.56111111111111178</v>
      </c>
      <c r="Z14" s="91">
        <v>0.58194444444444471</v>
      </c>
      <c r="AA14" s="91">
        <v>0.60277777777777775</v>
      </c>
      <c r="AB14" s="91">
        <v>0.62361111111111078</v>
      </c>
      <c r="AC14" s="91">
        <v>0.64444444444444471</v>
      </c>
      <c r="AD14" s="91">
        <v>0.66527777777777775</v>
      </c>
      <c r="AE14" s="91">
        <v>0.68611111111111078</v>
      </c>
      <c r="AF14" s="91">
        <v>0.70694444444444371</v>
      </c>
      <c r="AG14" s="91">
        <v>0.72777777777777675</v>
      </c>
      <c r="AH14" s="91">
        <v>0.75208333333333321</v>
      </c>
      <c r="AI14" s="91">
        <v>0.76944444444444271</v>
      </c>
      <c r="AJ14" s="91">
        <v>0.79374999999999996</v>
      </c>
      <c r="AK14" s="91">
        <v>0.81111111111110878</v>
      </c>
      <c r="AL14" s="91">
        <v>0.83541666666666659</v>
      </c>
      <c r="AM14" s="91">
        <v>0.8520833333333333</v>
      </c>
      <c r="AN14" s="91">
        <v>0.86944444444444446</v>
      </c>
      <c r="AO14" s="91">
        <f t="shared" si="0"/>
        <v>0.87291666666666667</v>
      </c>
      <c r="AP14" s="91">
        <v>0.89374999999999993</v>
      </c>
      <c r="AQ14" s="91">
        <v>0.93541666666666667</v>
      </c>
      <c r="AR14" s="91"/>
      <c r="AS14" s="91">
        <f t="shared" si="2"/>
        <v>0.22499999999999998</v>
      </c>
      <c r="AT14" s="91">
        <f t="shared" si="3"/>
        <v>0.24583333333333332</v>
      </c>
      <c r="AU14" s="91">
        <f t="shared" si="4"/>
        <v>0.26666666666666666</v>
      </c>
      <c r="AV14" s="91">
        <f t="shared" si="5"/>
        <v>0.29097222222222219</v>
      </c>
      <c r="AW14" s="91">
        <f t="shared" si="6"/>
        <v>0.31041666666666662</v>
      </c>
      <c r="AX14" s="91">
        <f t="shared" si="7"/>
        <v>0.33125000000000032</v>
      </c>
      <c r="AY14" s="91">
        <f t="shared" si="8"/>
        <v>0.35277777777777775</v>
      </c>
      <c r="AZ14" s="91">
        <f t="shared" si="9"/>
        <v>0.37361111111111106</v>
      </c>
      <c r="BA14" s="91">
        <f t="shared" si="10"/>
        <v>0.39444444444444443</v>
      </c>
      <c r="BB14" s="91">
        <f t="shared" si="11"/>
        <v>0.41527777777777775</v>
      </c>
      <c r="BC14" s="91">
        <f t="shared" si="12"/>
        <v>0.43611111111111106</v>
      </c>
      <c r="BD14" s="91">
        <f t="shared" si="13"/>
        <v>0.45694444444444443</v>
      </c>
      <c r="BE14" s="91">
        <f t="shared" si="14"/>
        <v>0.47777777777777775</v>
      </c>
      <c r="BF14" s="91">
        <f t="shared" si="15"/>
        <v>0.49861111111111106</v>
      </c>
      <c r="BG14" s="91">
        <f t="shared" si="16"/>
        <v>0.51944444444444438</v>
      </c>
      <c r="BH14" s="91">
        <f t="shared" si="17"/>
        <v>0.54027777777777775</v>
      </c>
      <c r="BI14" s="91">
        <f t="shared" si="18"/>
        <v>0.56180555555555556</v>
      </c>
      <c r="BJ14" s="91">
        <f t="shared" si="19"/>
        <v>0.58263888888888882</v>
      </c>
      <c r="BK14" s="91">
        <f t="shared" si="20"/>
        <v>0.60347222222222219</v>
      </c>
      <c r="BL14" s="91">
        <f t="shared" si="21"/>
        <v>0.62430555555555534</v>
      </c>
      <c r="BM14" s="91">
        <f t="shared" si="22"/>
        <v>0.64513888888888882</v>
      </c>
      <c r="BN14" s="91">
        <f t="shared" si="23"/>
        <v>0.6659722222222213</v>
      </c>
      <c r="BO14" s="91">
        <f t="shared" si="24"/>
        <v>0.69374999999999909</v>
      </c>
      <c r="BP14" s="91">
        <f t="shared" si="25"/>
        <v>0.72152777777777688</v>
      </c>
      <c r="BQ14" s="91">
        <f t="shared" si="26"/>
        <v>0.74930555555555467</v>
      </c>
      <c r="BR14" s="91">
        <f t="shared" si="27"/>
        <v>0.77708333333333246</v>
      </c>
      <c r="BS14" s="91">
        <f t="shared" si="28"/>
        <v>0.80486111111111025</v>
      </c>
      <c r="BT14" s="91">
        <f t="shared" si="29"/>
        <v>0.83263888888888804</v>
      </c>
      <c r="BU14" s="91">
        <f t="shared" si="30"/>
        <v>0.86041666666666583</v>
      </c>
      <c r="BV14" s="91">
        <f t="shared" si="31"/>
        <v>0.88819444444444362</v>
      </c>
      <c r="BW14" s="91">
        <f t="shared" si="32"/>
        <v>0.91597222222222141</v>
      </c>
      <c r="BX14" s="91">
        <f t="shared" si="33"/>
        <v>0.9437499999999992</v>
      </c>
      <c r="CA14" s="91"/>
      <c r="CB14" s="91">
        <v>0.22222222222222218</v>
      </c>
      <c r="CC14" s="91">
        <v>0.24999999999999994</v>
      </c>
      <c r="CD14" s="91">
        <v>0.27777777777777773</v>
      </c>
      <c r="CE14" s="91">
        <v>0.30555555555555552</v>
      </c>
      <c r="CF14" s="91">
        <v>0.33333333333333331</v>
      </c>
      <c r="CG14" s="91">
        <v>0.3611111111111111</v>
      </c>
      <c r="CH14" s="91">
        <v>0.3888888888888889</v>
      </c>
      <c r="CI14" s="91">
        <v>0.41666666666666669</v>
      </c>
      <c r="CJ14" s="91">
        <v>0.44444444444444448</v>
      </c>
      <c r="CK14" s="91">
        <v>0.47222222222222227</v>
      </c>
      <c r="CL14" s="91">
        <v>0.5</v>
      </c>
      <c r="CM14" s="91">
        <v>0.52777777777777779</v>
      </c>
      <c r="CN14" s="91">
        <v>0.55555555555555558</v>
      </c>
      <c r="CO14" s="91">
        <v>0.58333333333333337</v>
      </c>
      <c r="CP14" s="91">
        <v>0.61111111111111116</v>
      </c>
      <c r="CQ14" s="91">
        <v>0.63888888888888895</v>
      </c>
      <c r="CR14" s="91">
        <v>0.66666666666666674</v>
      </c>
      <c r="CS14" s="91">
        <v>0.69444444444444453</v>
      </c>
      <c r="CT14" s="91">
        <v>0.72222222222222232</v>
      </c>
      <c r="CU14" s="91">
        <v>0.75000000000000011</v>
      </c>
      <c r="CV14" s="91">
        <v>0.7777777777777779</v>
      </c>
      <c r="CW14" s="91">
        <v>0.80555555555555569</v>
      </c>
      <c r="CX14" s="91">
        <v>0.83333333333333348</v>
      </c>
      <c r="CY14" s="91">
        <v>0.86111111111111127</v>
      </c>
      <c r="CZ14" s="91">
        <v>0.88888888888888906</v>
      </c>
      <c r="DA14" s="91">
        <v>0.91666666666666685</v>
      </c>
      <c r="DB14" s="91">
        <v>0.94444444444444464</v>
      </c>
    </row>
    <row r="15" spans="1:113">
      <c r="B15" s="8" t="s">
        <v>111</v>
      </c>
      <c r="C15" s="88"/>
      <c r="D15" s="88">
        <v>0.22291666666666662</v>
      </c>
      <c r="E15" s="88">
        <v>0.24166666666666661</v>
      </c>
      <c r="F15" s="88">
        <v>0.2631944444444444</v>
      </c>
      <c r="G15" s="88"/>
      <c r="H15" s="88">
        <v>0.28402777777777771</v>
      </c>
      <c r="I15" s="88">
        <v>0.29652777777777772</v>
      </c>
      <c r="J15" s="28">
        <v>0.30902777777777773</v>
      </c>
      <c r="K15" s="34">
        <v>0.3118055555555555</v>
      </c>
      <c r="L15" s="28">
        <v>0.32291666666666663</v>
      </c>
      <c r="M15" s="34">
        <v>0.33263888888888893</v>
      </c>
      <c r="N15" s="28">
        <v>0.33680555555555552</v>
      </c>
      <c r="O15" s="88">
        <v>0.35347222222222219</v>
      </c>
      <c r="P15" s="88">
        <v>0.3743055555555555</v>
      </c>
      <c r="Q15" s="88">
        <v>0.39513888888888887</v>
      </c>
      <c r="R15" s="88">
        <v>0.41597222222222219</v>
      </c>
      <c r="S15" s="88">
        <v>0.43680555555555517</v>
      </c>
      <c r="T15" s="88">
        <v>0.45763888888888921</v>
      </c>
      <c r="U15" s="88">
        <v>0.47847222222222219</v>
      </c>
      <c r="V15" s="88">
        <v>0.49930555555555517</v>
      </c>
      <c r="W15" s="88">
        <v>0.52013888888888915</v>
      </c>
      <c r="X15" s="88">
        <v>0.54097222222222219</v>
      </c>
      <c r="Y15" s="88">
        <v>0.56180555555555622</v>
      </c>
      <c r="Z15" s="88">
        <v>0.58263888888888915</v>
      </c>
      <c r="AA15" s="88">
        <v>0.60347222222222219</v>
      </c>
      <c r="AB15" s="88">
        <v>0.62430555555555522</v>
      </c>
      <c r="AC15" s="88">
        <v>0.64513888888888915</v>
      </c>
      <c r="AD15" s="88">
        <v>0.66597222222222219</v>
      </c>
      <c r="AE15" s="88">
        <v>0.68680555555555522</v>
      </c>
      <c r="AF15" s="88">
        <v>0.70763888888888815</v>
      </c>
      <c r="AG15" s="88">
        <v>0.72847222222222119</v>
      </c>
      <c r="AH15" s="88">
        <v>0.75277777777777766</v>
      </c>
      <c r="AI15" s="88">
        <v>0.77013888888888715</v>
      </c>
      <c r="AJ15" s="88">
        <v>0.7944444444444444</v>
      </c>
      <c r="AK15" s="88">
        <v>0.81180555555555323</v>
      </c>
      <c r="AL15" s="88">
        <v>0.83611111111111103</v>
      </c>
      <c r="AM15" s="88">
        <v>0.85277777777777775</v>
      </c>
      <c r="AN15" s="88">
        <v>0.87013888888888891</v>
      </c>
      <c r="AO15" s="88">
        <f t="shared" si="0"/>
        <v>0.87361111111111112</v>
      </c>
      <c r="AP15" s="88">
        <v>0.89444444444444438</v>
      </c>
      <c r="AQ15" s="88">
        <v>0.93611111111111101</v>
      </c>
      <c r="AR15" s="89"/>
      <c r="AS15" s="89">
        <f t="shared" si="2"/>
        <v>0.22569444444444442</v>
      </c>
      <c r="AT15" s="89">
        <f t="shared" si="3"/>
        <v>0.24652777777777776</v>
      </c>
      <c r="AU15" s="89">
        <f t="shared" si="4"/>
        <v>0.2673611111111111</v>
      </c>
      <c r="AV15" s="89">
        <f t="shared" si="5"/>
        <v>0.29166666666666663</v>
      </c>
      <c r="AW15" s="89">
        <f t="shared" si="6"/>
        <v>0.31111111111111106</v>
      </c>
      <c r="AX15" s="89">
        <f t="shared" si="7"/>
        <v>0.33194444444444476</v>
      </c>
      <c r="AY15" s="89">
        <f t="shared" si="8"/>
        <v>0.35347222222222219</v>
      </c>
      <c r="AZ15" s="89">
        <f t="shared" si="9"/>
        <v>0.3743055555555555</v>
      </c>
      <c r="BA15" s="89">
        <f t="shared" si="10"/>
        <v>0.39513888888888887</v>
      </c>
      <c r="BB15" s="89">
        <f t="shared" si="11"/>
        <v>0.41597222222222219</v>
      </c>
      <c r="BC15" s="89">
        <f t="shared" si="12"/>
        <v>0.4368055555555555</v>
      </c>
      <c r="BD15" s="89">
        <f t="shared" si="13"/>
        <v>0.45763888888888887</v>
      </c>
      <c r="BE15" s="89">
        <f t="shared" si="14"/>
        <v>0.47847222222222219</v>
      </c>
      <c r="BF15" s="89">
        <f t="shared" si="15"/>
        <v>0.4993055555555555</v>
      </c>
      <c r="BG15" s="89">
        <f t="shared" si="16"/>
        <v>0.52013888888888882</v>
      </c>
      <c r="BH15" s="89">
        <f t="shared" si="17"/>
        <v>0.54097222222222219</v>
      </c>
      <c r="BI15" s="89">
        <f t="shared" si="18"/>
        <v>0.5625</v>
      </c>
      <c r="BJ15" s="89">
        <f t="shared" si="19"/>
        <v>0.58333333333333326</v>
      </c>
      <c r="BK15" s="89">
        <f t="shared" si="20"/>
        <v>0.60416666666666663</v>
      </c>
      <c r="BL15" s="89">
        <f t="shared" si="21"/>
        <v>0.62499999999999978</v>
      </c>
      <c r="BM15" s="89">
        <f t="shared" si="22"/>
        <v>0.64583333333333326</v>
      </c>
      <c r="BN15" s="89">
        <f t="shared" si="23"/>
        <v>0.66666666666666574</v>
      </c>
      <c r="BO15" s="89">
        <f t="shared" si="24"/>
        <v>0.69444444444444353</v>
      </c>
      <c r="BP15" s="89">
        <f t="shared" si="25"/>
        <v>0.72222222222222132</v>
      </c>
      <c r="BQ15" s="89">
        <f t="shared" si="26"/>
        <v>0.74999999999999911</v>
      </c>
      <c r="BR15" s="89">
        <f t="shared" si="27"/>
        <v>0.7777777777777769</v>
      </c>
      <c r="BS15" s="89">
        <f t="shared" si="28"/>
        <v>0.80555555555555469</v>
      </c>
      <c r="BT15" s="89">
        <f t="shared" si="29"/>
        <v>0.83333333333333248</v>
      </c>
      <c r="BU15" s="89">
        <f t="shared" si="30"/>
        <v>0.86111111111111027</v>
      </c>
      <c r="BV15" s="89">
        <f t="shared" si="31"/>
        <v>0.88888888888888806</v>
      </c>
      <c r="BW15" s="89">
        <f t="shared" si="32"/>
        <v>0.91666666666666585</v>
      </c>
      <c r="BX15" s="89">
        <f t="shared" si="33"/>
        <v>0.94444444444444364</v>
      </c>
      <c r="CA15" s="90"/>
      <c r="CB15" s="90">
        <v>0.22291666666666662</v>
      </c>
      <c r="CC15" s="90">
        <v>0.25069444444444439</v>
      </c>
      <c r="CD15" s="90">
        <v>0.27847222222222218</v>
      </c>
      <c r="CE15" s="90">
        <v>0.30624999999999997</v>
      </c>
      <c r="CF15" s="90">
        <v>0.33402777777777776</v>
      </c>
      <c r="CG15" s="90">
        <v>0.36180555555555555</v>
      </c>
      <c r="CH15" s="90">
        <v>0.38958333333333334</v>
      </c>
      <c r="CI15" s="90">
        <v>0.41736111111111113</v>
      </c>
      <c r="CJ15" s="90">
        <v>0.44513888888888892</v>
      </c>
      <c r="CK15" s="90">
        <v>0.47291666666666671</v>
      </c>
      <c r="CL15" s="90">
        <v>0.50069444444444444</v>
      </c>
      <c r="CM15" s="90">
        <v>0.52847222222222223</v>
      </c>
      <c r="CN15" s="90">
        <v>0.55625000000000002</v>
      </c>
      <c r="CO15" s="90">
        <v>0.58402777777777781</v>
      </c>
      <c r="CP15" s="90">
        <v>0.6118055555555556</v>
      </c>
      <c r="CQ15" s="90">
        <v>0.63958333333333339</v>
      </c>
      <c r="CR15" s="90">
        <v>0.66736111111111118</v>
      </c>
      <c r="CS15" s="90">
        <v>0.69513888888888897</v>
      </c>
      <c r="CT15" s="90">
        <v>0.72291666666666676</v>
      </c>
      <c r="CU15" s="90">
        <v>0.75069444444444455</v>
      </c>
      <c r="CV15" s="90">
        <v>0.77847222222222234</v>
      </c>
      <c r="CW15" s="90">
        <v>0.80625000000000013</v>
      </c>
      <c r="CX15" s="90">
        <v>0.83402777777777792</v>
      </c>
      <c r="CY15" s="90">
        <v>0.86180555555555571</v>
      </c>
      <c r="CZ15" s="90">
        <v>0.8895833333333335</v>
      </c>
      <c r="DA15" s="90">
        <v>0.91736111111111129</v>
      </c>
      <c r="DB15" s="90">
        <v>0.94513888888888908</v>
      </c>
    </row>
    <row r="16" spans="1:113">
      <c r="B16" s="7" t="s">
        <v>43</v>
      </c>
      <c r="C16" s="91"/>
      <c r="D16" s="91">
        <v>0.22361111111111107</v>
      </c>
      <c r="E16" s="91">
        <v>0.24236111111111105</v>
      </c>
      <c r="F16" s="91">
        <v>0.2638888888888889</v>
      </c>
      <c r="G16" s="91"/>
      <c r="H16" s="91">
        <v>0.28472222222222221</v>
      </c>
      <c r="I16" s="91">
        <v>0.29791666666666666</v>
      </c>
      <c r="J16" s="91">
        <v>0.31041666666666667</v>
      </c>
      <c r="K16" s="92">
        <v>0.3131944444444445</v>
      </c>
      <c r="L16" s="91">
        <v>0.32430555555555557</v>
      </c>
      <c r="M16" s="92">
        <v>0.33402777777777792</v>
      </c>
      <c r="N16" s="91">
        <v>0.33819444444444441</v>
      </c>
      <c r="O16" s="91">
        <v>0.35416666666666669</v>
      </c>
      <c r="P16" s="91">
        <v>0.37499999999999994</v>
      </c>
      <c r="Q16" s="91">
        <v>0.39583333333333337</v>
      </c>
      <c r="R16" s="91">
        <v>0.41666666666666663</v>
      </c>
      <c r="S16" s="91">
        <v>0.43749999999999967</v>
      </c>
      <c r="T16" s="91">
        <v>0.45833333333333365</v>
      </c>
      <c r="U16" s="91">
        <v>0.47916666666666669</v>
      </c>
      <c r="V16" s="91">
        <v>0.49999999999999961</v>
      </c>
      <c r="W16" s="91">
        <v>0.52083333333333359</v>
      </c>
      <c r="X16" s="91">
        <v>0.54166666666666663</v>
      </c>
      <c r="Y16" s="91">
        <v>0.56250000000000067</v>
      </c>
      <c r="Z16" s="91">
        <v>0.58333333333333359</v>
      </c>
      <c r="AA16" s="91">
        <v>0.60416666666666663</v>
      </c>
      <c r="AB16" s="91">
        <v>0.62499999999999967</v>
      </c>
      <c r="AC16" s="91">
        <v>0.64583333333333359</v>
      </c>
      <c r="AD16" s="91">
        <v>0.66666666666666663</v>
      </c>
      <c r="AE16" s="91">
        <v>0.68749999999999967</v>
      </c>
      <c r="AF16" s="91">
        <v>0.70833333333333259</v>
      </c>
      <c r="AG16" s="91">
        <v>0.72916666666666563</v>
      </c>
      <c r="AH16" s="91">
        <v>0.7534722222222221</v>
      </c>
      <c r="AI16" s="91">
        <v>0.77083333333333159</v>
      </c>
      <c r="AJ16" s="91">
        <v>0.79513888888888884</v>
      </c>
      <c r="AK16" s="91">
        <v>0.81249999999999767</v>
      </c>
      <c r="AL16" s="91">
        <v>0.83680555555555547</v>
      </c>
      <c r="AM16" s="91">
        <v>0.8534722222222223</v>
      </c>
      <c r="AN16" s="91">
        <v>0.87083333333333335</v>
      </c>
      <c r="AO16" s="91">
        <f t="shared" si="0"/>
        <v>0.87430555555555556</v>
      </c>
      <c r="AP16" s="91">
        <v>0.89513888888888893</v>
      </c>
      <c r="AQ16" s="91">
        <v>0.93680555555555556</v>
      </c>
      <c r="AR16" s="91"/>
      <c r="AS16" s="91">
        <f t="shared" si="2"/>
        <v>0.22638888888888886</v>
      </c>
      <c r="AT16" s="91">
        <f t="shared" si="3"/>
        <v>0.2472222222222222</v>
      </c>
      <c r="AU16" s="91">
        <f t="shared" si="4"/>
        <v>0.26805555555555555</v>
      </c>
      <c r="AV16" s="91">
        <f t="shared" si="5"/>
        <v>0.29236111111111107</v>
      </c>
      <c r="AW16" s="91">
        <f t="shared" si="6"/>
        <v>0.3118055555555555</v>
      </c>
      <c r="AX16" s="91">
        <f t="shared" si="7"/>
        <v>0.33263888888888921</v>
      </c>
      <c r="AY16" s="91">
        <f t="shared" si="8"/>
        <v>0.35416666666666663</v>
      </c>
      <c r="AZ16" s="91">
        <f t="shared" si="9"/>
        <v>0.37499999999999994</v>
      </c>
      <c r="BA16" s="91">
        <f t="shared" si="10"/>
        <v>0.39583333333333331</v>
      </c>
      <c r="BB16" s="91">
        <f t="shared" si="11"/>
        <v>0.41666666666666663</v>
      </c>
      <c r="BC16" s="91">
        <f t="shared" si="12"/>
        <v>0.43749999999999994</v>
      </c>
      <c r="BD16" s="91">
        <f t="shared" si="13"/>
        <v>0.45833333333333331</v>
      </c>
      <c r="BE16" s="91">
        <f t="shared" si="14"/>
        <v>0.47916666666666663</v>
      </c>
      <c r="BF16" s="91">
        <f t="shared" si="15"/>
        <v>0.49999999999999994</v>
      </c>
      <c r="BG16" s="91">
        <f t="shared" si="16"/>
        <v>0.52083333333333326</v>
      </c>
      <c r="BH16" s="91">
        <f t="shared" si="17"/>
        <v>0.54166666666666663</v>
      </c>
      <c r="BI16" s="91">
        <f t="shared" si="18"/>
        <v>0.56319444444444444</v>
      </c>
      <c r="BJ16" s="91">
        <f t="shared" si="19"/>
        <v>0.5840277777777777</v>
      </c>
      <c r="BK16" s="91">
        <f t="shared" si="20"/>
        <v>0.60486111111111107</v>
      </c>
      <c r="BL16" s="91">
        <f t="shared" si="21"/>
        <v>0.62569444444444422</v>
      </c>
      <c r="BM16" s="91">
        <f t="shared" si="22"/>
        <v>0.6465277777777777</v>
      </c>
      <c r="BN16" s="91">
        <f t="shared" si="23"/>
        <v>0.66736111111111018</v>
      </c>
      <c r="BO16" s="91">
        <f t="shared" si="24"/>
        <v>0.69513888888888797</v>
      </c>
      <c r="BP16" s="91">
        <f t="shared" si="25"/>
        <v>0.72291666666666576</v>
      </c>
      <c r="BQ16" s="91">
        <f t="shared" si="26"/>
        <v>0.75069444444444355</v>
      </c>
      <c r="BR16" s="91">
        <f t="shared" si="27"/>
        <v>0.77847222222222134</v>
      </c>
      <c r="BS16" s="91">
        <f t="shared" si="28"/>
        <v>0.80624999999999913</v>
      </c>
      <c r="BT16" s="91">
        <f t="shared" si="29"/>
        <v>0.83402777777777692</v>
      </c>
      <c r="BU16" s="91">
        <f t="shared" si="30"/>
        <v>0.86180555555555471</v>
      </c>
      <c r="BV16" s="91">
        <f t="shared" si="31"/>
        <v>0.8895833333333325</v>
      </c>
      <c r="BW16" s="91">
        <f t="shared" si="32"/>
        <v>0.91736111111111029</v>
      </c>
      <c r="BX16" s="91">
        <f t="shared" si="33"/>
        <v>0.94513888888888808</v>
      </c>
      <c r="CA16" s="91"/>
      <c r="CB16" s="91">
        <v>0.22361111111111107</v>
      </c>
      <c r="CC16" s="91">
        <v>0.25138888888888883</v>
      </c>
      <c r="CD16" s="91">
        <v>0.27916666666666662</v>
      </c>
      <c r="CE16" s="91">
        <v>0.30694444444444441</v>
      </c>
      <c r="CF16" s="91">
        <v>0.3347222222222222</v>
      </c>
      <c r="CG16" s="91">
        <v>0.36249999999999999</v>
      </c>
      <c r="CH16" s="91">
        <v>0.39027777777777778</v>
      </c>
      <c r="CI16" s="91">
        <v>0.41805555555555557</v>
      </c>
      <c r="CJ16" s="91">
        <v>0.44583333333333336</v>
      </c>
      <c r="CK16" s="91">
        <v>0.47361111111111115</v>
      </c>
      <c r="CL16" s="91">
        <v>0.50138888888888888</v>
      </c>
      <c r="CM16" s="91">
        <v>0.52916666666666667</v>
      </c>
      <c r="CN16" s="91">
        <v>0.55694444444444446</v>
      </c>
      <c r="CO16" s="91">
        <v>0.58472222222222225</v>
      </c>
      <c r="CP16" s="91">
        <v>0.61250000000000004</v>
      </c>
      <c r="CQ16" s="91">
        <v>0.64027777777777783</v>
      </c>
      <c r="CR16" s="91">
        <v>0.66805555555555562</v>
      </c>
      <c r="CS16" s="91">
        <v>0.69583333333333341</v>
      </c>
      <c r="CT16" s="91">
        <v>0.7236111111111112</v>
      </c>
      <c r="CU16" s="91">
        <v>0.75138888888888899</v>
      </c>
      <c r="CV16" s="91">
        <v>0.77916666666666679</v>
      </c>
      <c r="CW16" s="91">
        <v>0.80694444444444458</v>
      </c>
      <c r="CX16" s="91">
        <v>0.83472222222222237</v>
      </c>
      <c r="CY16" s="91">
        <v>0.86250000000000016</v>
      </c>
      <c r="CZ16" s="91">
        <v>0.89027777777777795</v>
      </c>
      <c r="DA16" s="91">
        <v>0.91805555555555574</v>
      </c>
      <c r="DB16" s="91">
        <v>0.94583333333333353</v>
      </c>
    </row>
    <row r="17" spans="2:106">
      <c r="B17" s="8" t="s">
        <v>42</v>
      </c>
      <c r="C17" s="88"/>
      <c r="D17" s="88">
        <v>0.22430555555555551</v>
      </c>
      <c r="E17" s="88">
        <v>0.2430555555555555</v>
      </c>
      <c r="F17" s="88">
        <v>0.26458333333333334</v>
      </c>
      <c r="G17" s="88"/>
      <c r="H17" s="88">
        <v>0.28541666666666665</v>
      </c>
      <c r="I17" s="88">
        <v>0.29930555555555555</v>
      </c>
      <c r="J17" s="28">
        <v>0.31180555555555556</v>
      </c>
      <c r="K17" s="34">
        <v>0.31458333333333333</v>
      </c>
      <c r="L17" s="28">
        <v>0.32569444444444445</v>
      </c>
      <c r="M17" s="34">
        <v>0.33541666666666675</v>
      </c>
      <c r="N17" s="28">
        <v>0.33958333333333329</v>
      </c>
      <c r="O17" s="88">
        <v>0.35486111111111113</v>
      </c>
      <c r="P17" s="88">
        <v>0.37569444444444439</v>
      </c>
      <c r="Q17" s="88">
        <v>0.39652777777777781</v>
      </c>
      <c r="R17" s="88">
        <v>0.41736111111111107</v>
      </c>
      <c r="S17" s="88">
        <v>0.43819444444444411</v>
      </c>
      <c r="T17" s="88">
        <v>0.45902777777777809</v>
      </c>
      <c r="U17" s="88">
        <v>0.47986111111111113</v>
      </c>
      <c r="V17" s="88">
        <v>0.50069444444444411</v>
      </c>
      <c r="W17" s="88">
        <v>0.52152777777777803</v>
      </c>
      <c r="X17" s="88">
        <v>0.54236111111111107</v>
      </c>
      <c r="Y17" s="88">
        <v>0.56319444444444511</v>
      </c>
      <c r="Z17" s="88">
        <v>0.58402777777777803</v>
      </c>
      <c r="AA17" s="88">
        <v>0.60486111111111107</v>
      </c>
      <c r="AB17" s="88">
        <v>0.62569444444444411</v>
      </c>
      <c r="AC17" s="88">
        <v>0.64652777777777803</v>
      </c>
      <c r="AD17" s="88">
        <v>0.66736111111111107</v>
      </c>
      <c r="AE17" s="88">
        <v>0.68819444444444411</v>
      </c>
      <c r="AF17" s="88">
        <v>0.70902777777777704</v>
      </c>
      <c r="AG17" s="88">
        <v>0.72986111111111007</v>
      </c>
      <c r="AH17" s="88">
        <v>0.75416666666666654</v>
      </c>
      <c r="AI17" s="88">
        <v>0.77152777777777604</v>
      </c>
      <c r="AJ17" s="88">
        <v>0.79583333333333328</v>
      </c>
      <c r="AK17" s="88">
        <v>0.81319444444444211</v>
      </c>
      <c r="AL17" s="88">
        <v>0.83749999999999991</v>
      </c>
      <c r="AM17" s="88">
        <v>0.85416666666666663</v>
      </c>
      <c r="AN17" s="88">
        <v>0.87152777777777779</v>
      </c>
      <c r="AO17" s="88">
        <f t="shared" si="0"/>
        <v>0.875</v>
      </c>
      <c r="AP17" s="88">
        <v>0.89583333333333337</v>
      </c>
      <c r="AQ17" s="88">
        <v>0.9375</v>
      </c>
      <c r="AR17" s="89"/>
      <c r="AS17" s="89">
        <f t="shared" si="2"/>
        <v>0.2270833333333333</v>
      </c>
      <c r="AT17" s="89">
        <f t="shared" si="3"/>
        <v>0.24791666666666665</v>
      </c>
      <c r="AU17" s="89">
        <f t="shared" si="4"/>
        <v>0.26874999999999999</v>
      </c>
      <c r="AV17" s="89">
        <f t="shared" si="5"/>
        <v>0.29305555555555551</v>
      </c>
      <c r="AW17" s="89">
        <f t="shared" si="6"/>
        <v>0.31249999999999994</v>
      </c>
      <c r="AX17" s="89">
        <f t="shared" si="7"/>
        <v>0.33333333333333365</v>
      </c>
      <c r="AY17" s="89">
        <f t="shared" si="8"/>
        <v>0.35486111111111107</v>
      </c>
      <c r="AZ17" s="89">
        <f t="shared" si="9"/>
        <v>0.37569444444444439</v>
      </c>
      <c r="BA17" s="89">
        <f t="shared" si="10"/>
        <v>0.39652777777777776</v>
      </c>
      <c r="BB17" s="89">
        <f t="shared" si="11"/>
        <v>0.41736111111111107</v>
      </c>
      <c r="BC17" s="89">
        <f t="shared" si="12"/>
        <v>0.43819444444444439</v>
      </c>
      <c r="BD17" s="89">
        <f t="shared" si="13"/>
        <v>0.45902777777777776</v>
      </c>
      <c r="BE17" s="89">
        <f t="shared" si="14"/>
        <v>0.47986111111111107</v>
      </c>
      <c r="BF17" s="89">
        <f t="shared" si="15"/>
        <v>0.50069444444444433</v>
      </c>
      <c r="BG17" s="89">
        <f t="shared" si="16"/>
        <v>0.5215277777777777</v>
      </c>
      <c r="BH17" s="89">
        <f t="shared" si="17"/>
        <v>0.54236111111111107</v>
      </c>
      <c r="BI17" s="89">
        <f t="shared" si="18"/>
        <v>0.56388888888888888</v>
      </c>
      <c r="BJ17" s="89">
        <f t="shared" si="19"/>
        <v>0.58472222222222214</v>
      </c>
      <c r="BK17" s="89">
        <f t="shared" si="20"/>
        <v>0.60555555555555551</v>
      </c>
      <c r="BL17" s="89">
        <f t="shared" si="21"/>
        <v>0.62638888888888866</v>
      </c>
      <c r="BM17" s="89">
        <f t="shared" si="22"/>
        <v>0.64722222222222214</v>
      </c>
      <c r="BN17" s="89">
        <f t="shared" si="23"/>
        <v>0.66805555555555463</v>
      </c>
      <c r="BO17" s="89">
        <f t="shared" si="24"/>
        <v>0.69583333333333242</v>
      </c>
      <c r="BP17" s="89">
        <f t="shared" si="25"/>
        <v>0.72361111111111021</v>
      </c>
      <c r="BQ17" s="89">
        <f t="shared" si="26"/>
        <v>0.751388888888888</v>
      </c>
      <c r="BR17" s="89">
        <f t="shared" si="27"/>
        <v>0.77916666666666579</v>
      </c>
      <c r="BS17" s="89">
        <f t="shared" si="28"/>
        <v>0.80694444444444358</v>
      </c>
      <c r="BT17" s="89">
        <f t="shared" si="29"/>
        <v>0.83472222222222137</v>
      </c>
      <c r="BU17" s="89">
        <f t="shared" si="30"/>
        <v>0.86249999999999916</v>
      </c>
      <c r="BV17" s="89">
        <f t="shared" si="31"/>
        <v>0.89027777777777695</v>
      </c>
      <c r="BW17" s="89">
        <f t="shared" si="32"/>
        <v>0.91805555555555474</v>
      </c>
      <c r="BX17" s="89">
        <f t="shared" si="33"/>
        <v>0.94583333333333253</v>
      </c>
      <c r="CA17" s="90"/>
      <c r="CB17" s="90">
        <v>0.22430555555555551</v>
      </c>
      <c r="CC17" s="90">
        <v>0.25208333333333327</v>
      </c>
      <c r="CD17" s="90">
        <v>0.27986111111111106</v>
      </c>
      <c r="CE17" s="90">
        <v>0.30763888888888885</v>
      </c>
      <c r="CF17" s="90">
        <v>0.33541666666666664</v>
      </c>
      <c r="CG17" s="90">
        <v>0.36319444444444443</v>
      </c>
      <c r="CH17" s="90">
        <v>0.39097222222222222</v>
      </c>
      <c r="CI17" s="90">
        <v>0.41875000000000001</v>
      </c>
      <c r="CJ17" s="90">
        <v>0.4465277777777778</v>
      </c>
      <c r="CK17" s="90">
        <v>0.47430555555555559</v>
      </c>
      <c r="CL17" s="90">
        <v>0.50208333333333333</v>
      </c>
      <c r="CM17" s="90">
        <v>0.52986111111111112</v>
      </c>
      <c r="CN17" s="90">
        <v>0.55763888888888891</v>
      </c>
      <c r="CO17" s="90">
        <v>0.5854166666666667</v>
      </c>
      <c r="CP17" s="90">
        <v>0.61319444444444449</v>
      </c>
      <c r="CQ17" s="90">
        <v>0.64097222222222228</v>
      </c>
      <c r="CR17" s="90">
        <v>0.66875000000000007</v>
      </c>
      <c r="CS17" s="90">
        <v>0.69652777777777786</v>
      </c>
      <c r="CT17" s="90">
        <v>0.72430555555555565</v>
      </c>
      <c r="CU17" s="90">
        <v>0.75208333333333344</v>
      </c>
      <c r="CV17" s="90">
        <v>0.77986111111111123</v>
      </c>
      <c r="CW17" s="90">
        <v>0.80763888888888902</v>
      </c>
      <c r="CX17" s="90">
        <v>0.83541666666666681</v>
      </c>
      <c r="CY17" s="90">
        <v>0.8631944444444446</v>
      </c>
      <c r="CZ17" s="90">
        <v>0.89097222222222239</v>
      </c>
      <c r="DA17" s="90">
        <v>0.91875000000000018</v>
      </c>
      <c r="DB17" s="90">
        <v>0.94652777777777797</v>
      </c>
    </row>
    <row r="18" spans="2:106">
      <c r="B18" s="7" t="s">
        <v>81</v>
      </c>
      <c r="C18" s="91"/>
      <c r="D18" s="91">
        <v>0.22569444444444439</v>
      </c>
      <c r="E18" s="91">
        <v>0.24444444444444438</v>
      </c>
      <c r="F18" s="91">
        <v>0.26666666666666666</v>
      </c>
      <c r="G18" s="91"/>
      <c r="H18" s="91">
        <v>0.28749999999999998</v>
      </c>
      <c r="I18" s="91">
        <v>0.30138888888888887</v>
      </c>
      <c r="J18" s="91">
        <v>0.31388888888888888</v>
      </c>
      <c r="K18" s="92">
        <v>0.31666666666666665</v>
      </c>
      <c r="L18" s="91">
        <v>0.32777777777777778</v>
      </c>
      <c r="M18" s="92">
        <v>0.33750000000000008</v>
      </c>
      <c r="N18" s="91">
        <v>0.34166666666666662</v>
      </c>
      <c r="O18" s="91">
        <v>0.35694444444444445</v>
      </c>
      <c r="P18" s="91">
        <v>0.37777777777777771</v>
      </c>
      <c r="Q18" s="91">
        <v>0.39861111111111114</v>
      </c>
      <c r="R18" s="91">
        <v>0.4194444444444444</v>
      </c>
      <c r="S18" s="91">
        <v>0.44027777777777743</v>
      </c>
      <c r="T18" s="91">
        <v>0.46111111111111142</v>
      </c>
      <c r="U18" s="91">
        <v>0.48194444444444445</v>
      </c>
      <c r="V18" s="91">
        <v>0.50277777777777743</v>
      </c>
      <c r="W18" s="91">
        <v>0.52361111111111136</v>
      </c>
      <c r="X18" s="91">
        <v>0.5444444444444444</v>
      </c>
      <c r="Y18" s="91">
        <v>0.56527777777777843</v>
      </c>
      <c r="Z18" s="91">
        <v>0.58611111111111136</v>
      </c>
      <c r="AA18" s="91">
        <v>0.6069444444444444</v>
      </c>
      <c r="AB18" s="91">
        <v>0.62777777777777743</v>
      </c>
      <c r="AC18" s="91">
        <v>0.64861111111111136</v>
      </c>
      <c r="AD18" s="91">
        <v>0.6694444444444444</v>
      </c>
      <c r="AE18" s="91">
        <v>0.69027777777777743</v>
      </c>
      <c r="AF18" s="91">
        <v>0.71111111111111036</v>
      </c>
      <c r="AG18" s="91">
        <v>0.7319444444444434</v>
      </c>
      <c r="AH18" s="91">
        <v>0.75624999999999987</v>
      </c>
      <c r="AI18" s="91">
        <v>0.77361111111110936</v>
      </c>
      <c r="AJ18" s="91">
        <v>0.79791666666666661</v>
      </c>
      <c r="AK18" s="91">
        <v>0.81527777777777544</v>
      </c>
      <c r="AL18" s="91">
        <v>0.83958333333333324</v>
      </c>
      <c r="AM18" s="91">
        <v>0.85555555555555562</v>
      </c>
      <c r="AN18" s="91">
        <v>0.87291666666666667</v>
      </c>
      <c r="AO18" s="91">
        <f t="shared" si="0"/>
        <v>0.87638888888888888</v>
      </c>
      <c r="AP18" s="91">
        <v>0.89722222222222225</v>
      </c>
      <c r="AQ18" s="91">
        <v>0.93888888888888899</v>
      </c>
      <c r="AR18" s="91"/>
      <c r="AS18" s="91">
        <f t="shared" si="2"/>
        <v>0.22847222222222219</v>
      </c>
      <c r="AT18" s="91">
        <f t="shared" si="3"/>
        <v>0.24930555555555553</v>
      </c>
      <c r="AU18" s="91">
        <f t="shared" si="4"/>
        <v>0.27013888888888887</v>
      </c>
      <c r="AV18" s="91">
        <f t="shared" si="5"/>
        <v>0.2944444444444444</v>
      </c>
      <c r="AW18" s="91">
        <f t="shared" si="6"/>
        <v>0.31388888888888883</v>
      </c>
      <c r="AX18" s="91">
        <f t="shared" si="7"/>
        <v>0.33472222222222253</v>
      </c>
      <c r="AY18" s="91">
        <f t="shared" si="8"/>
        <v>0.3569444444444444</v>
      </c>
      <c r="AZ18" s="91">
        <f t="shared" si="9"/>
        <v>0.37777777777777771</v>
      </c>
      <c r="BA18" s="91">
        <f t="shared" si="10"/>
        <v>0.39861111111111108</v>
      </c>
      <c r="BB18" s="91">
        <f t="shared" si="11"/>
        <v>0.4194444444444444</v>
      </c>
      <c r="BC18" s="91">
        <f t="shared" si="12"/>
        <v>0.44027777777777771</v>
      </c>
      <c r="BD18" s="91">
        <f t="shared" si="13"/>
        <v>0.46111111111111108</v>
      </c>
      <c r="BE18" s="91">
        <f t="shared" si="14"/>
        <v>0.4819444444444444</v>
      </c>
      <c r="BF18" s="91">
        <f t="shared" si="15"/>
        <v>0.50277777777777766</v>
      </c>
      <c r="BG18" s="91">
        <f t="shared" si="16"/>
        <v>0.52361111111111103</v>
      </c>
      <c r="BH18" s="91">
        <f t="shared" si="17"/>
        <v>0.5444444444444444</v>
      </c>
      <c r="BI18" s="91">
        <f t="shared" si="18"/>
        <v>0.56527777777777777</v>
      </c>
      <c r="BJ18" s="91">
        <f t="shared" si="19"/>
        <v>0.58611111111111103</v>
      </c>
      <c r="BK18" s="91">
        <f t="shared" si="20"/>
        <v>0.6069444444444444</v>
      </c>
      <c r="BL18" s="91">
        <f t="shared" si="21"/>
        <v>0.62777777777777755</v>
      </c>
      <c r="BM18" s="91">
        <f t="shared" si="22"/>
        <v>0.64861111111111103</v>
      </c>
      <c r="BN18" s="91">
        <f t="shared" si="23"/>
        <v>0.66944444444444351</v>
      </c>
      <c r="BO18" s="91">
        <f t="shared" si="24"/>
        <v>0.6972222222222213</v>
      </c>
      <c r="BP18" s="91">
        <f t="shared" si="25"/>
        <v>0.72499999999999909</v>
      </c>
      <c r="BQ18" s="91">
        <f t="shared" si="26"/>
        <v>0.75277777777777688</v>
      </c>
      <c r="BR18" s="91">
        <f t="shared" si="27"/>
        <v>0.78055555555555467</v>
      </c>
      <c r="BS18" s="91">
        <f t="shared" si="28"/>
        <v>0.80833333333333246</v>
      </c>
      <c r="BT18" s="91">
        <f t="shared" si="29"/>
        <v>0.83611111111111025</v>
      </c>
      <c r="BU18" s="91">
        <f t="shared" si="30"/>
        <v>0.86388888888888804</v>
      </c>
      <c r="BV18" s="91">
        <f t="shared" si="31"/>
        <v>0.89166666666666583</v>
      </c>
      <c r="BW18" s="91">
        <f t="shared" si="32"/>
        <v>0.91944444444444362</v>
      </c>
      <c r="BX18" s="91">
        <f t="shared" si="33"/>
        <v>0.94722222222222141</v>
      </c>
      <c r="CA18" s="91"/>
      <c r="CB18" s="91">
        <v>0.22569444444444439</v>
      </c>
      <c r="CC18" s="91">
        <v>0.25347222222222215</v>
      </c>
      <c r="CD18" s="91">
        <v>0.28124999999999994</v>
      </c>
      <c r="CE18" s="91">
        <v>0.30902777777777773</v>
      </c>
      <c r="CF18" s="91">
        <v>0.33680555555555552</v>
      </c>
      <c r="CG18" s="91">
        <v>0.36458333333333331</v>
      </c>
      <c r="CH18" s="91">
        <v>0.3923611111111111</v>
      </c>
      <c r="CI18" s="91">
        <v>0.4201388888888889</v>
      </c>
      <c r="CJ18" s="91">
        <v>0.44791666666666669</v>
      </c>
      <c r="CK18" s="91">
        <v>0.47569444444444448</v>
      </c>
      <c r="CL18" s="91">
        <v>0.50347222222222221</v>
      </c>
      <c r="CM18" s="91">
        <v>0.53125</v>
      </c>
      <c r="CN18" s="91">
        <v>0.55902777777777779</v>
      </c>
      <c r="CO18" s="91">
        <v>0.58680555555555558</v>
      </c>
      <c r="CP18" s="91">
        <v>0.61458333333333337</v>
      </c>
      <c r="CQ18" s="91">
        <v>0.64236111111111116</v>
      </c>
      <c r="CR18" s="91">
        <v>0.67013888888888895</v>
      </c>
      <c r="CS18" s="91">
        <v>0.69791666666666674</v>
      </c>
      <c r="CT18" s="91">
        <v>0.72569444444444453</v>
      </c>
      <c r="CU18" s="91">
        <v>0.75347222222222232</v>
      </c>
      <c r="CV18" s="91">
        <v>0.78125000000000011</v>
      </c>
      <c r="CW18" s="91">
        <v>0.8090277777777779</v>
      </c>
      <c r="CX18" s="91">
        <v>0.83680555555555569</v>
      </c>
      <c r="CY18" s="91">
        <v>0.86458333333333348</v>
      </c>
      <c r="CZ18" s="91">
        <v>0.89236111111111127</v>
      </c>
      <c r="DA18" s="91">
        <v>0.92013888888888906</v>
      </c>
      <c r="DB18" s="91">
        <v>0.94791666666666685</v>
      </c>
    </row>
    <row r="19" spans="2:106">
      <c r="B19" s="8" t="s">
        <v>82</v>
      </c>
      <c r="C19" s="88"/>
      <c r="D19" s="88">
        <v>0.22708333333333328</v>
      </c>
      <c r="E19" s="88">
        <v>0.24583333333333326</v>
      </c>
      <c r="F19" s="88">
        <v>0.26805555555555555</v>
      </c>
      <c r="G19" s="88"/>
      <c r="H19" s="88">
        <v>0.28888888888888886</v>
      </c>
      <c r="I19" s="88">
        <v>0.30277777777777776</v>
      </c>
      <c r="J19" s="28">
        <v>0.31527777777777777</v>
      </c>
      <c r="K19" s="34">
        <v>0.31805555555555554</v>
      </c>
      <c r="L19" s="28">
        <v>0.32916666666666666</v>
      </c>
      <c r="M19" s="34">
        <v>0.33888888888888896</v>
      </c>
      <c r="N19" s="28">
        <v>0.3430555555555555</v>
      </c>
      <c r="O19" s="88">
        <v>0.35833333333333334</v>
      </c>
      <c r="P19" s="88">
        <v>0.3791666666666666</v>
      </c>
      <c r="Q19" s="88">
        <v>0.4</v>
      </c>
      <c r="R19" s="88">
        <v>0.42083333333333328</v>
      </c>
      <c r="S19" s="88">
        <v>0.44166666666666632</v>
      </c>
      <c r="T19" s="88">
        <v>0.4625000000000003</v>
      </c>
      <c r="U19" s="88">
        <v>0.48333333333333334</v>
      </c>
      <c r="V19" s="88">
        <v>0.50416666666666632</v>
      </c>
      <c r="W19" s="88">
        <v>0.52500000000000024</v>
      </c>
      <c r="X19" s="88">
        <v>0.54583333333333328</v>
      </c>
      <c r="Y19" s="88">
        <v>0.56666666666666732</v>
      </c>
      <c r="Z19" s="88">
        <v>0.58750000000000024</v>
      </c>
      <c r="AA19" s="88">
        <v>0.60833333333333328</v>
      </c>
      <c r="AB19" s="88">
        <v>0.62916666666666632</v>
      </c>
      <c r="AC19" s="88">
        <v>0.65000000000000024</v>
      </c>
      <c r="AD19" s="88">
        <v>0.67083333333333328</v>
      </c>
      <c r="AE19" s="88">
        <v>0.69166666666666632</v>
      </c>
      <c r="AF19" s="88">
        <v>0.71249999999999925</v>
      </c>
      <c r="AG19" s="88">
        <v>0.73333333333333228</v>
      </c>
      <c r="AH19" s="88">
        <v>0.75763888888888875</v>
      </c>
      <c r="AI19" s="88">
        <v>0.77499999999999825</v>
      </c>
      <c r="AJ19" s="88">
        <v>0.79930555555555549</v>
      </c>
      <c r="AK19" s="88">
        <v>0.81666666666666432</v>
      </c>
      <c r="AL19" s="88">
        <v>0.84097222222222212</v>
      </c>
      <c r="AM19" s="88">
        <v>0.8569444444444444</v>
      </c>
      <c r="AN19" s="88">
        <v>0.87430555555555556</v>
      </c>
      <c r="AO19" s="88">
        <f t="shared" si="0"/>
        <v>0.87777777777777777</v>
      </c>
      <c r="AP19" s="88">
        <v>0.89861111111111114</v>
      </c>
      <c r="AQ19" s="88">
        <v>0.94027777777777777</v>
      </c>
      <c r="AR19" s="89"/>
      <c r="AS19" s="89">
        <f t="shared" si="2"/>
        <v>0.22986111111111107</v>
      </c>
      <c r="AT19" s="89">
        <f t="shared" si="3"/>
        <v>0.25069444444444444</v>
      </c>
      <c r="AU19" s="89">
        <f t="shared" si="4"/>
        <v>0.27152777777777776</v>
      </c>
      <c r="AV19" s="89">
        <f t="shared" si="5"/>
        <v>0.29583333333333328</v>
      </c>
      <c r="AW19" s="89">
        <f t="shared" si="6"/>
        <v>0.31527777777777771</v>
      </c>
      <c r="AX19" s="89">
        <f t="shared" si="7"/>
        <v>0.33611111111111142</v>
      </c>
      <c r="AY19" s="89">
        <f t="shared" si="8"/>
        <v>0.35833333333333328</v>
      </c>
      <c r="AZ19" s="89">
        <f t="shared" si="9"/>
        <v>0.3791666666666666</v>
      </c>
      <c r="BA19" s="89">
        <f t="shared" si="10"/>
        <v>0.39999999999999997</v>
      </c>
      <c r="BB19" s="89">
        <f t="shared" si="11"/>
        <v>0.42083333333333328</v>
      </c>
      <c r="BC19" s="89">
        <f t="shared" si="12"/>
        <v>0.4416666666666666</v>
      </c>
      <c r="BD19" s="89">
        <f t="shared" si="13"/>
        <v>0.46249999999999997</v>
      </c>
      <c r="BE19" s="89">
        <f t="shared" si="14"/>
        <v>0.48333333333333328</v>
      </c>
      <c r="BF19" s="89">
        <f t="shared" si="15"/>
        <v>0.50416666666666654</v>
      </c>
      <c r="BG19" s="89">
        <f t="shared" si="16"/>
        <v>0.52499999999999991</v>
      </c>
      <c r="BH19" s="89">
        <f t="shared" si="17"/>
        <v>0.54583333333333328</v>
      </c>
      <c r="BI19" s="89">
        <f t="shared" si="18"/>
        <v>0.56666666666666665</v>
      </c>
      <c r="BJ19" s="89">
        <f t="shared" si="19"/>
        <v>0.58749999999999991</v>
      </c>
      <c r="BK19" s="89">
        <f t="shared" si="20"/>
        <v>0.60833333333333328</v>
      </c>
      <c r="BL19" s="89">
        <f t="shared" si="21"/>
        <v>0.62916666666666643</v>
      </c>
      <c r="BM19" s="89">
        <f t="shared" si="22"/>
        <v>0.64999999999999991</v>
      </c>
      <c r="BN19" s="89">
        <f t="shared" si="23"/>
        <v>0.67083333333333239</v>
      </c>
      <c r="BO19" s="89">
        <f t="shared" si="24"/>
        <v>0.69861111111111018</v>
      </c>
      <c r="BP19" s="89">
        <f t="shared" si="25"/>
        <v>0.72638888888888797</v>
      </c>
      <c r="BQ19" s="89">
        <f t="shared" si="26"/>
        <v>0.75416666666666576</v>
      </c>
      <c r="BR19" s="89">
        <f t="shared" si="27"/>
        <v>0.78194444444444355</v>
      </c>
      <c r="BS19" s="89">
        <f t="shared" si="28"/>
        <v>0.80972222222222134</v>
      </c>
      <c r="BT19" s="89">
        <f t="shared" si="29"/>
        <v>0.83749999999999913</v>
      </c>
      <c r="BU19" s="89">
        <f t="shared" si="30"/>
        <v>0.86527777777777692</v>
      </c>
      <c r="BV19" s="89">
        <f t="shared" si="31"/>
        <v>0.89305555555555471</v>
      </c>
      <c r="BW19" s="89">
        <f t="shared" si="32"/>
        <v>0.9208333333333325</v>
      </c>
      <c r="BX19" s="89">
        <f t="shared" si="33"/>
        <v>0.94861111111111029</v>
      </c>
      <c r="CA19" s="90"/>
      <c r="CB19" s="90">
        <v>0.22708333333333328</v>
      </c>
      <c r="CC19" s="90">
        <v>0.25486111111111104</v>
      </c>
      <c r="CD19" s="90">
        <v>0.28263888888888883</v>
      </c>
      <c r="CE19" s="90">
        <v>0.31041666666666662</v>
      </c>
      <c r="CF19" s="90">
        <v>0.33819444444444441</v>
      </c>
      <c r="CG19" s="90">
        <v>0.3659722222222222</v>
      </c>
      <c r="CH19" s="90">
        <v>0.39374999999999999</v>
      </c>
      <c r="CI19" s="90">
        <v>0.42152777777777778</v>
      </c>
      <c r="CJ19" s="90">
        <v>0.44930555555555557</v>
      </c>
      <c r="CK19" s="90">
        <v>0.47708333333333336</v>
      </c>
      <c r="CL19" s="90">
        <v>0.50486111111111109</v>
      </c>
      <c r="CM19" s="90">
        <v>0.53263888888888888</v>
      </c>
      <c r="CN19" s="90">
        <v>0.56041666666666667</v>
      </c>
      <c r="CO19" s="90">
        <v>0.58819444444444446</v>
      </c>
      <c r="CP19" s="90">
        <v>0.61597222222222225</v>
      </c>
      <c r="CQ19" s="90">
        <v>0.64375000000000004</v>
      </c>
      <c r="CR19" s="90">
        <v>0.67152777777777783</v>
      </c>
      <c r="CS19" s="90">
        <v>0.69930555555555562</v>
      </c>
      <c r="CT19" s="90">
        <v>0.72708333333333341</v>
      </c>
      <c r="CU19" s="90">
        <v>0.7548611111111112</v>
      </c>
      <c r="CV19" s="90">
        <v>0.78263888888888899</v>
      </c>
      <c r="CW19" s="90">
        <v>0.81041666666666679</v>
      </c>
      <c r="CX19" s="90">
        <v>0.83819444444444458</v>
      </c>
      <c r="CY19" s="90">
        <v>0.86597222222222237</v>
      </c>
      <c r="CZ19" s="90">
        <v>0.89375000000000016</v>
      </c>
      <c r="DA19" s="90">
        <v>0.92152777777777795</v>
      </c>
      <c r="DB19" s="90">
        <v>0.94930555555555574</v>
      </c>
    </row>
    <row r="20" spans="2:106">
      <c r="B20" s="7" t="s">
        <v>369</v>
      </c>
      <c r="C20" s="91"/>
      <c r="D20" s="91">
        <v>0.22777777777777772</v>
      </c>
      <c r="E20" s="91">
        <v>0.24652777777777771</v>
      </c>
      <c r="F20" s="91">
        <v>0.26874999999999999</v>
      </c>
      <c r="G20" s="91"/>
      <c r="H20" s="91">
        <v>0.2895833333333333</v>
      </c>
      <c r="I20" s="91">
        <v>0.3034722222222222</v>
      </c>
      <c r="J20" s="91">
        <v>0.31597222222222221</v>
      </c>
      <c r="K20" s="92">
        <v>0.31874999999999998</v>
      </c>
      <c r="L20" s="91">
        <v>0.3298611111111111</v>
      </c>
      <c r="M20" s="92">
        <v>0.3395833333333334</v>
      </c>
      <c r="N20" s="91">
        <v>0.34374999999999994</v>
      </c>
      <c r="O20" s="91">
        <v>0.35902777777777778</v>
      </c>
      <c r="P20" s="91">
        <v>0.37986111111111104</v>
      </c>
      <c r="Q20" s="91">
        <v>0.40069444444444446</v>
      </c>
      <c r="R20" s="91">
        <v>0.42152777777777772</v>
      </c>
      <c r="S20" s="91">
        <v>0.44236111111111076</v>
      </c>
      <c r="T20" s="91">
        <v>0.46319444444444474</v>
      </c>
      <c r="U20" s="91">
        <v>0.48402777777777778</v>
      </c>
      <c r="V20" s="91">
        <v>0.50486111111111076</v>
      </c>
      <c r="W20" s="91">
        <v>0.52569444444444469</v>
      </c>
      <c r="X20" s="91">
        <v>0.54652777777777772</v>
      </c>
      <c r="Y20" s="91">
        <v>0.56736111111111176</v>
      </c>
      <c r="Z20" s="91">
        <v>0.58819444444444469</v>
      </c>
      <c r="AA20" s="91">
        <v>0.60902777777777772</v>
      </c>
      <c r="AB20" s="91">
        <v>0.62986111111111076</v>
      </c>
      <c r="AC20" s="91">
        <v>0.65069444444444469</v>
      </c>
      <c r="AD20" s="91">
        <v>0.67152777777777772</v>
      </c>
      <c r="AE20" s="91">
        <v>0.69236111111111076</v>
      </c>
      <c r="AF20" s="91">
        <v>0.71319444444444369</v>
      </c>
      <c r="AG20" s="91">
        <v>0.73402777777777672</v>
      </c>
      <c r="AH20" s="91">
        <v>0.75833333333333319</v>
      </c>
      <c r="AI20" s="91">
        <v>0.77569444444444269</v>
      </c>
      <c r="AJ20" s="91">
        <v>0.79999999999999993</v>
      </c>
      <c r="AK20" s="91">
        <v>0.81736111111110876</v>
      </c>
      <c r="AL20" s="91">
        <v>0.84166666666666656</v>
      </c>
      <c r="AM20" s="91">
        <v>0.85763888888888884</v>
      </c>
      <c r="AN20" s="91">
        <v>0.875</v>
      </c>
      <c r="AO20" s="91">
        <f t="shared" si="0"/>
        <v>0.87847222222222221</v>
      </c>
      <c r="AP20" s="91">
        <v>0.89930555555555547</v>
      </c>
      <c r="AQ20" s="91">
        <v>0.94097222222222221</v>
      </c>
      <c r="AR20" s="91"/>
      <c r="AS20" s="91">
        <f t="shared" si="2"/>
        <v>0.23055555555555551</v>
      </c>
      <c r="AT20" s="91">
        <f t="shared" si="3"/>
        <v>0.25138888888888888</v>
      </c>
      <c r="AU20" s="91">
        <f t="shared" si="4"/>
        <v>0.2722222222222222</v>
      </c>
      <c r="AV20" s="91">
        <f t="shared" si="5"/>
        <v>0.29652777777777772</v>
      </c>
      <c r="AW20" s="91">
        <f t="shared" si="6"/>
        <v>0.31597222222222215</v>
      </c>
      <c r="AX20" s="91">
        <f t="shared" si="7"/>
        <v>0.33680555555555586</v>
      </c>
      <c r="AY20" s="91">
        <f t="shared" si="8"/>
        <v>0.35902777777777772</v>
      </c>
      <c r="AZ20" s="91">
        <f t="shared" si="9"/>
        <v>0.37986111111111104</v>
      </c>
      <c r="BA20" s="91">
        <f t="shared" si="10"/>
        <v>0.40069444444444441</v>
      </c>
      <c r="BB20" s="91">
        <f t="shared" si="11"/>
        <v>0.42152777777777772</v>
      </c>
      <c r="BC20" s="91">
        <f t="shared" si="12"/>
        <v>0.44236111111111104</v>
      </c>
      <c r="BD20" s="91">
        <f t="shared" si="13"/>
        <v>0.46319444444444441</v>
      </c>
      <c r="BE20" s="91">
        <f t="shared" si="14"/>
        <v>0.48402777777777772</v>
      </c>
      <c r="BF20" s="91">
        <f t="shared" si="15"/>
        <v>0.50486111111111098</v>
      </c>
      <c r="BG20" s="91">
        <f t="shared" si="16"/>
        <v>0.52569444444444435</v>
      </c>
      <c r="BH20" s="91">
        <f t="shared" si="17"/>
        <v>0.54652777777777772</v>
      </c>
      <c r="BI20" s="91">
        <f t="shared" si="18"/>
        <v>0.56736111111111109</v>
      </c>
      <c r="BJ20" s="91">
        <f t="shared" si="19"/>
        <v>0.58819444444444435</v>
      </c>
      <c r="BK20" s="91">
        <f t="shared" si="20"/>
        <v>0.60902777777777772</v>
      </c>
      <c r="BL20" s="91">
        <f t="shared" si="21"/>
        <v>0.62986111111111087</v>
      </c>
      <c r="BM20" s="91">
        <f t="shared" si="22"/>
        <v>0.65069444444444435</v>
      </c>
      <c r="BN20" s="91">
        <f t="shared" si="23"/>
        <v>0.67152777777777684</v>
      </c>
      <c r="BO20" s="91">
        <f t="shared" si="24"/>
        <v>0.69930555555555463</v>
      </c>
      <c r="BP20" s="91">
        <f t="shared" si="25"/>
        <v>0.72708333333333242</v>
      </c>
      <c r="BQ20" s="91">
        <f t="shared" si="26"/>
        <v>0.75486111111111021</v>
      </c>
      <c r="BR20" s="91">
        <f t="shared" si="27"/>
        <v>0.782638888888888</v>
      </c>
      <c r="BS20" s="91">
        <f t="shared" si="28"/>
        <v>0.81041666666666579</v>
      </c>
      <c r="BT20" s="91">
        <f t="shared" si="29"/>
        <v>0.83819444444444358</v>
      </c>
      <c r="BU20" s="91">
        <f t="shared" si="30"/>
        <v>0.86597222222222137</v>
      </c>
      <c r="BV20" s="91">
        <f t="shared" si="31"/>
        <v>0.89374999999999916</v>
      </c>
      <c r="BW20" s="91">
        <f t="shared" si="32"/>
        <v>0.92152777777777695</v>
      </c>
      <c r="BX20" s="91">
        <f t="shared" si="33"/>
        <v>0.94930555555555474</v>
      </c>
      <c r="CA20" s="91"/>
      <c r="CB20" s="91">
        <v>0.22777777777777772</v>
      </c>
      <c r="CC20" s="91">
        <v>0.25555555555555548</v>
      </c>
      <c r="CD20" s="91">
        <v>0.28333333333333327</v>
      </c>
      <c r="CE20" s="91">
        <v>0.31111111111111106</v>
      </c>
      <c r="CF20" s="91">
        <v>0.33888888888888885</v>
      </c>
      <c r="CG20" s="91">
        <v>0.36666666666666664</v>
      </c>
      <c r="CH20" s="91">
        <v>0.39444444444444443</v>
      </c>
      <c r="CI20" s="91">
        <v>0.42222222222222222</v>
      </c>
      <c r="CJ20" s="91">
        <v>0.45</v>
      </c>
      <c r="CK20" s="91">
        <v>0.4777777777777778</v>
      </c>
      <c r="CL20" s="91">
        <v>0.50555555555555554</v>
      </c>
      <c r="CM20" s="91">
        <v>0.53333333333333333</v>
      </c>
      <c r="CN20" s="91">
        <v>0.56111111111111112</v>
      </c>
      <c r="CO20" s="91">
        <v>0.58888888888888891</v>
      </c>
      <c r="CP20" s="91">
        <v>0.6166666666666667</v>
      </c>
      <c r="CQ20" s="91">
        <v>0.64444444444444449</v>
      </c>
      <c r="CR20" s="91">
        <v>0.67222222222222228</v>
      </c>
      <c r="CS20" s="91">
        <v>0.70000000000000007</v>
      </c>
      <c r="CT20" s="91">
        <v>0.72777777777777786</v>
      </c>
      <c r="CU20" s="91">
        <v>0.75555555555555565</v>
      </c>
      <c r="CV20" s="91">
        <v>0.78333333333333344</v>
      </c>
      <c r="CW20" s="91">
        <v>0.81111111111111123</v>
      </c>
      <c r="CX20" s="91">
        <v>0.83888888888888902</v>
      </c>
      <c r="CY20" s="91">
        <v>0.86666666666666681</v>
      </c>
      <c r="CZ20" s="91">
        <v>0.8944444444444446</v>
      </c>
      <c r="DA20" s="91">
        <v>0.92222222222222239</v>
      </c>
      <c r="DB20" s="91">
        <v>0.95000000000000018</v>
      </c>
    </row>
    <row r="21" spans="2:106">
      <c r="B21" s="8" t="s">
        <v>104</v>
      </c>
      <c r="C21" s="88"/>
      <c r="D21" s="88">
        <v>0.22847222222222216</v>
      </c>
      <c r="E21" s="88">
        <v>0.24722222222222215</v>
      </c>
      <c r="F21" s="88">
        <v>0.26944444444444443</v>
      </c>
      <c r="G21" s="88"/>
      <c r="H21" s="88">
        <v>0.29027777777777775</v>
      </c>
      <c r="I21" s="88">
        <v>0.30416666666666664</v>
      </c>
      <c r="J21" s="28">
        <v>0.31666666666666665</v>
      </c>
      <c r="K21" s="34">
        <v>0.31944444444444442</v>
      </c>
      <c r="L21" s="28">
        <v>0.33055555555555555</v>
      </c>
      <c r="M21" s="34">
        <v>0.34027777777777785</v>
      </c>
      <c r="N21" s="28">
        <v>0.34444444444444439</v>
      </c>
      <c r="O21" s="88">
        <v>0.35972222222222222</v>
      </c>
      <c r="P21" s="88">
        <v>0.38055555555555548</v>
      </c>
      <c r="Q21" s="88">
        <v>0.40138888888888891</v>
      </c>
      <c r="R21" s="88">
        <v>0.42222222222222217</v>
      </c>
      <c r="S21" s="88">
        <v>0.4430555555555552</v>
      </c>
      <c r="T21" s="88">
        <v>0.46388888888888918</v>
      </c>
      <c r="U21" s="88">
        <v>0.48472222222222222</v>
      </c>
      <c r="V21" s="88">
        <v>0.5055555555555552</v>
      </c>
      <c r="W21" s="88">
        <v>0.52638888888888913</v>
      </c>
      <c r="X21" s="88">
        <v>0.54722222222222217</v>
      </c>
      <c r="Y21" s="88">
        <v>0.5680555555555562</v>
      </c>
      <c r="Z21" s="88">
        <v>0.58888888888888913</v>
      </c>
      <c r="AA21" s="88">
        <v>0.60972222222222217</v>
      </c>
      <c r="AB21" s="88">
        <v>0.6305555555555552</v>
      </c>
      <c r="AC21" s="88">
        <v>0.65138888888888913</v>
      </c>
      <c r="AD21" s="88">
        <v>0.67222222222222217</v>
      </c>
      <c r="AE21" s="88">
        <v>0.6930555555555552</v>
      </c>
      <c r="AF21" s="88">
        <v>0.71388888888888813</v>
      </c>
      <c r="AG21" s="88">
        <v>0.73472222222222117</v>
      </c>
      <c r="AH21" s="88">
        <v>0.75902777777777763</v>
      </c>
      <c r="AI21" s="88">
        <v>0.77638888888888713</v>
      </c>
      <c r="AJ21" s="88">
        <v>0.80069444444444438</v>
      </c>
      <c r="AK21" s="88">
        <v>0.8180555555555532</v>
      </c>
      <c r="AL21" s="88">
        <v>0.84236111111111101</v>
      </c>
      <c r="AM21" s="88">
        <v>0.85833333333333339</v>
      </c>
      <c r="AN21" s="88">
        <v>0.87569444444444444</v>
      </c>
      <c r="AO21" s="88">
        <f t="shared" si="0"/>
        <v>0.87916666666666665</v>
      </c>
      <c r="AP21" s="88">
        <v>0.9</v>
      </c>
      <c r="AQ21" s="88">
        <v>0.94166666666666676</v>
      </c>
      <c r="AR21" s="89"/>
      <c r="AS21" s="89">
        <f t="shared" si="2"/>
        <v>0.23124999999999996</v>
      </c>
      <c r="AT21" s="89">
        <f t="shared" si="3"/>
        <v>0.25208333333333333</v>
      </c>
      <c r="AU21" s="89">
        <f t="shared" si="4"/>
        <v>0.27291666666666664</v>
      </c>
      <c r="AV21" s="89">
        <f t="shared" si="5"/>
        <v>0.29722222222222217</v>
      </c>
      <c r="AW21" s="89">
        <f t="shared" si="6"/>
        <v>0.3166666666666666</v>
      </c>
      <c r="AX21" s="89">
        <f t="shared" si="7"/>
        <v>0.3375000000000003</v>
      </c>
      <c r="AY21" s="89">
        <f t="shared" si="8"/>
        <v>0.35972222222222217</v>
      </c>
      <c r="AZ21" s="89">
        <f t="shared" si="9"/>
        <v>0.38055555555555548</v>
      </c>
      <c r="BA21" s="89">
        <f t="shared" si="10"/>
        <v>0.40138888888888885</v>
      </c>
      <c r="BB21" s="89">
        <f t="shared" si="11"/>
        <v>0.42222222222222217</v>
      </c>
      <c r="BC21" s="89">
        <f t="shared" si="12"/>
        <v>0.44305555555555548</v>
      </c>
      <c r="BD21" s="89">
        <f t="shared" si="13"/>
        <v>0.46388888888888885</v>
      </c>
      <c r="BE21" s="89">
        <f t="shared" si="14"/>
        <v>0.48472222222222217</v>
      </c>
      <c r="BF21" s="89">
        <f t="shared" si="15"/>
        <v>0.50555555555555542</v>
      </c>
      <c r="BG21" s="89">
        <f t="shared" si="16"/>
        <v>0.5263888888888888</v>
      </c>
      <c r="BH21" s="89">
        <f t="shared" si="17"/>
        <v>0.54722222222222217</v>
      </c>
      <c r="BI21" s="89">
        <f t="shared" si="18"/>
        <v>0.56805555555555554</v>
      </c>
      <c r="BJ21" s="89">
        <f t="shared" si="19"/>
        <v>0.5888888888888888</v>
      </c>
      <c r="BK21" s="89">
        <f t="shared" si="20"/>
        <v>0.60972222222222217</v>
      </c>
      <c r="BL21" s="89">
        <f t="shared" si="21"/>
        <v>0.63055555555555531</v>
      </c>
      <c r="BM21" s="89">
        <f t="shared" si="22"/>
        <v>0.6513888888888888</v>
      </c>
      <c r="BN21" s="89">
        <f t="shared" si="23"/>
        <v>0.67222222222222128</v>
      </c>
      <c r="BO21" s="89">
        <f t="shared" si="24"/>
        <v>0.69999999999999907</v>
      </c>
      <c r="BP21" s="89">
        <f t="shared" si="25"/>
        <v>0.72777777777777686</v>
      </c>
      <c r="BQ21" s="89">
        <f t="shared" si="26"/>
        <v>0.75555555555555465</v>
      </c>
      <c r="BR21" s="89">
        <f t="shared" si="27"/>
        <v>0.78333333333333244</v>
      </c>
      <c r="BS21" s="89">
        <f t="shared" si="28"/>
        <v>0.81111111111111023</v>
      </c>
      <c r="BT21" s="89">
        <f t="shared" si="29"/>
        <v>0.83888888888888802</v>
      </c>
      <c r="BU21" s="89">
        <f t="shared" si="30"/>
        <v>0.86666666666666581</v>
      </c>
      <c r="BV21" s="89">
        <f t="shared" si="31"/>
        <v>0.8944444444444436</v>
      </c>
      <c r="BW21" s="89">
        <f t="shared" si="32"/>
        <v>0.92222222222222139</v>
      </c>
      <c r="BX21" s="89">
        <f t="shared" si="33"/>
        <v>0.94999999999999918</v>
      </c>
      <c r="CA21" s="90"/>
      <c r="CB21" s="90">
        <v>0.22847222222222216</v>
      </c>
      <c r="CC21" s="90">
        <v>0.25624999999999992</v>
      </c>
      <c r="CD21" s="90">
        <v>0.28402777777777771</v>
      </c>
      <c r="CE21" s="90">
        <v>0.3118055555555555</v>
      </c>
      <c r="CF21" s="90">
        <v>0.33958333333333329</v>
      </c>
      <c r="CG21" s="90">
        <v>0.36736111111111108</v>
      </c>
      <c r="CH21" s="90">
        <v>0.39513888888888887</v>
      </c>
      <c r="CI21" s="90">
        <v>0.42291666666666666</v>
      </c>
      <c r="CJ21" s="90">
        <v>0.45069444444444445</v>
      </c>
      <c r="CK21" s="90">
        <v>0.47847222222222224</v>
      </c>
      <c r="CL21" s="90">
        <v>0.50624999999999998</v>
      </c>
      <c r="CM21" s="90">
        <v>0.53402777777777777</v>
      </c>
      <c r="CN21" s="90">
        <v>0.56180555555555556</v>
      </c>
      <c r="CO21" s="90">
        <v>0.58958333333333335</v>
      </c>
      <c r="CP21" s="90">
        <v>0.61736111111111114</v>
      </c>
      <c r="CQ21" s="90">
        <v>0.64513888888888893</v>
      </c>
      <c r="CR21" s="90">
        <v>0.67291666666666672</v>
      </c>
      <c r="CS21" s="90">
        <v>0.70069444444444451</v>
      </c>
      <c r="CT21" s="90">
        <v>0.7284722222222223</v>
      </c>
      <c r="CU21" s="90">
        <v>0.75625000000000009</v>
      </c>
      <c r="CV21" s="90">
        <v>0.78402777777777788</v>
      </c>
      <c r="CW21" s="90">
        <v>0.81180555555555567</v>
      </c>
      <c r="CX21" s="90">
        <v>0.83958333333333346</v>
      </c>
      <c r="CY21" s="90">
        <v>0.86736111111111125</v>
      </c>
      <c r="CZ21" s="90">
        <v>0.89513888888888904</v>
      </c>
      <c r="DA21" s="90">
        <v>0.92291666666666683</v>
      </c>
      <c r="DB21" s="90">
        <v>0.95069444444444462</v>
      </c>
    </row>
    <row r="22" spans="2:106">
      <c r="B22" s="237" t="s">
        <v>133</v>
      </c>
      <c r="C22" s="238"/>
      <c r="D22" s="238">
        <v>0.2291666666666666</v>
      </c>
      <c r="E22" s="238">
        <v>0.24791666666666659</v>
      </c>
      <c r="F22" s="238">
        <v>0.27013888888888887</v>
      </c>
      <c r="G22" s="238"/>
      <c r="H22" s="238">
        <v>0.29097222222222219</v>
      </c>
      <c r="I22" s="238">
        <v>0.30486111111111108</v>
      </c>
      <c r="J22" s="238">
        <v>0.31736111111111109</v>
      </c>
      <c r="K22" s="239">
        <v>0.32013888888888886</v>
      </c>
      <c r="L22" s="238">
        <v>0.33124999999999999</v>
      </c>
      <c r="M22" s="239">
        <v>0.34097222222222229</v>
      </c>
      <c r="N22" s="238">
        <v>0.34513888888888883</v>
      </c>
      <c r="O22" s="238">
        <v>0.36041666666666666</v>
      </c>
      <c r="P22" s="238">
        <v>0.38124999999999992</v>
      </c>
      <c r="Q22" s="238">
        <v>0.40208333333333335</v>
      </c>
      <c r="R22" s="238">
        <v>0.42291666666666661</v>
      </c>
      <c r="S22" s="238">
        <v>0.44374999999999964</v>
      </c>
      <c r="T22" s="238">
        <v>0.46458333333333363</v>
      </c>
      <c r="U22" s="238">
        <v>0.48541666666666666</v>
      </c>
      <c r="V22" s="238">
        <v>0.50624999999999964</v>
      </c>
      <c r="W22" s="238">
        <v>0.52708333333333357</v>
      </c>
      <c r="X22" s="238">
        <v>0.54791666666666661</v>
      </c>
      <c r="Y22" s="238">
        <v>0.56875000000000064</v>
      </c>
      <c r="Z22" s="238">
        <v>0.58958333333333357</v>
      </c>
      <c r="AA22" s="238">
        <v>0.61041666666666661</v>
      </c>
      <c r="AB22" s="238">
        <v>0.63124999999999964</v>
      </c>
      <c r="AC22" s="238">
        <v>0.65208333333333357</v>
      </c>
      <c r="AD22" s="238">
        <v>0.67291666666666661</v>
      </c>
      <c r="AE22" s="238">
        <v>0.69374999999999964</v>
      </c>
      <c r="AF22" s="238">
        <v>0.71458333333333257</v>
      </c>
      <c r="AG22" s="238">
        <v>0.73541666666666561</v>
      </c>
      <c r="AH22" s="238">
        <v>0.75972222222222208</v>
      </c>
      <c r="AI22" s="238">
        <v>0.77708333333333157</v>
      </c>
      <c r="AJ22" s="238">
        <v>0.80138888888888882</v>
      </c>
      <c r="AK22" s="238">
        <v>0.81874999999999765</v>
      </c>
      <c r="AL22" s="238">
        <v>0.84305555555555545</v>
      </c>
      <c r="AM22" s="238">
        <v>0.85902777777777783</v>
      </c>
      <c r="AN22" s="238">
        <v>0.87638888888888888</v>
      </c>
      <c r="AO22" s="238">
        <f t="shared" si="0"/>
        <v>0.87986111111111109</v>
      </c>
      <c r="AP22" s="238">
        <v>0.90069444444444446</v>
      </c>
      <c r="AQ22" s="238">
        <v>0.94236111111111109</v>
      </c>
      <c r="AR22" s="91"/>
      <c r="AS22" s="91">
        <f t="shared" si="2"/>
        <v>0.2319444444444444</v>
      </c>
      <c r="AT22" s="91">
        <f t="shared" si="3"/>
        <v>0.25277777777777777</v>
      </c>
      <c r="AU22" s="91">
        <f t="shared" si="4"/>
        <v>0.27361111111111108</v>
      </c>
      <c r="AV22" s="91">
        <f t="shared" si="5"/>
        <v>0.29791666666666661</v>
      </c>
      <c r="AW22" s="91">
        <f t="shared" si="6"/>
        <v>0.31736111111111104</v>
      </c>
      <c r="AX22" s="91">
        <f t="shared" si="7"/>
        <v>0.33819444444444474</v>
      </c>
      <c r="AY22" s="91">
        <f t="shared" si="8"/>
        <v>0.36041666666666661</v>
      </c>
      <c r="AZ22" s="91">
        <f t="shared" si="9"/>
        <v>0.38124999999999992</v>
      </c>
      <c r="BA22" s="91">
        <f t="shared" si="10"/>
        <v>0.40208333333333329</v>
      </c>
      <c r="BB22" s="91">
        <f t="shared" si="11"/>
        <v>0.42291666666666661</v>
      </c>
      <c r="BC22" s="91">
        <f t="shared" si="12"/>
        <v>0.44374999999999992</v>
      </c>
      <c r="BD22" s="91">
        <f t="shared" si="13"/>
        <v>0.46458333333333329</v>
      </c>
      <c r="BE22" s="91">
        <f t="shared" si="14"/>
        <v>0.48541666666666661</v>
      </c>
      <c r="BF22" s="91">
        <f t="shared" si="15"/>
        <v>0.50624999999999987</v>
      </c>
      <c r="BG22" s="91">
        <f t="shared" si="16"/>
        <v>0.52708333333333324</v>
      </c>
      <c r="BH22" s="91">
        <f t="shared" si="17"/>
        <v>0.54791666666666661</v>
      </c>
      <c r="BI22" s="91">
        <f t="shared" si="18"/>
        <v>0.56874999999999998</v>
      </c>
      <c r="BJ22" s="91">
        <f t="shared" si="19"/>
        <v>0.58958333333333324</v>
      </c>
      <c r="BK22" s="91">
        <f t="shared" si="20"/>
        <v>0.61041666666666661</v>
      </c>
      <c r="BL22" s="91">
        <f t="shared" si="21"/>
        <v>0.63124999999999976</v>
      </c>
      <c r="BM22" s="91">
        <f t="shared" si="22"/>
        <v>0.65208333333333324</v>
      </c>
      <c r="BN22" s="91">
        <f t="shared" si="23"/>
        <v>0.67291666666666572</v>
      </c>
      <c r="BO22" s="91">
        <f t="shared" si="24"/>
        <v>0.70069444444444351</v>
      </c>
      <c r="BP22" s="91">
        <f t="shared" si="25"/>
        <v>0.7284722222222213</v>
      </c>
      <c r="BQ22" s="91">
        <f t="shared" si="26"/>
        <v>0.75624999999999909</v>
      </c>
      <c r="BR22" s="91">
        <f t="shared" si="27"/>
        <v>0.78402777777777688</v>
      </c>
      <c r="BS22" s="91">
        <f t="shared" si="28"/>
        <v>0.81180555555555467</v>
      </c>
      <c r="BT22" s="91">
        <f t="shared" si="29"/>
        <v>0.83958333333333246</v>
      </c>
      <c r="BU22" s="91">
        <f t="shared" si="30"/>
        <v>0.86736111111111025</v>
      </c>
      <c r="BV22" s="91">
        <f t="shared" si="31"/>
        <v>0.89513888888888804</v>
      </c>
      <c r="BW22" s="91">
        <f t="shared" si="32"/>
        <v>0.92291666666666583</v>
      </c>
      <c r="BX22" s="91">
        <f t="shared" si="33"/>
        <v>0.95069444444444362</v>
      </c>
      <c r="CA22" s="91"/>
      <c r="CB22" s="91">
        <v>0.2291666666666666</v>
      </c>
      <c r="CC22" s="91">
        <v>0.25694444444444436</v>
      </c>
      <c r="CD22" s="91">
        <v>0.28472222222222215</v>
      </c>
      <c r="CE22" s="91">
        <v>0.31249999999999994</v>
      </c>
      <c r="CF22" s="91">
        <v>0.34027777777777773</v>
      </c>
      <c r="CG22" s="91">
        <v>0.36805555555555552</v>
      </c>
      <c r="CH22" s="91">
        <v>0.39583333333333331</v>
      </c>
      <c r="CI22" s="91">
        <v>0.4236111111111111</v>
      </c>
      <c r="CJ22" s="91">
        <v>0.4513888888888889</v>
      </c>
      <c r="CK22" s="91">
        <v>0.47916666666666669</v>
      </c>
      <c r="CL22" s="91">
        <v>0.50694444444444442</v>
      </c>
      <c r="CM22" s="91">
        <v>0.53472222222222221</v>
      </c>
      <c r="CN22" s="91">
        <v>0.5625</v>
      </c>
      <c r="CO22" s="91">
        <v>0.59027777777777779</v>
      </c>
      <c r="CP22" s="91">
        <v>0.61805555555555558</v>
      </c>
      <c r="CQ22" s="91">
        <v>0.64583333333333337</v>
      </c>
      <c r="CR22" s="91">
        <v>0.67361111111111116</v>
      </c>
      <c r="CS22" s="91">
        <v>0.70138888888888895</v>
      </c>
      <c r="CT22" s="91">
        <v>0.72916666666666674</v>
      </c>
      <c r="CU22" s="91">
        <v>0.75694444444444453</v>
      </c>
      <c r="CV22" s="91">
        <v>0.78472222222222232</v>
      </c>
      <c r="CW22" s="91">
        <v>0.81250000000000011</v>
      </c>
      <c r="CX22" s="91">
        <v>0.8402777777777779</v>
      </c>
      <c r="CY22" s="91">
        <v>0.86805555555555569</v>
      </c>
      <c r="CZ22" s="91">
        <v>0.89583333333333348</v>
      </c>
      <c r="DA22" s="91">
        <v>0.92361111111111127</v>
      </c>
      <c r="DB22" s="91">
        <v>0.95138888888888906</v>
      </c>
    </row>
    <row r="23" spans="2:106">
      <c r="B23" s="8" t="s">
        <v>132</v>
      </c>
      <c r="C23" s="88"/>
      <c r="D23" s="88">
        <v>0.22986111111111104</v>
      </c>
      <c r="E23" s="88">
        <v>0.24861111111111103</v>
      </c>
      <c r="F23" s="88">
        <v>0.27083333333333331</v>
      </c>
      <c r="G23" s="88"/>
      <c r="H23" s="88">
        <v>0.29166666666666663</v>
      </c>
      <c r="I23" s="88">
        <v>0.30555555555555552</v>
      </c>
      <c r="J23" s="28">
        <v>0.31805555555555554</v>
      </c>
      <c r="K23" s="34">
        <v>0.3208333333333333</v>
      </c>
      <c r="L23" s="28">
        <v>0.33194444444444443</v>
      </c>
      <c r="M23" s="34">
        <v>0.34166666666666673</v>
      </c>
      <c r="N23" s="28">
        <v>0.34583333333333327</v>
      </c>
      <c r="O23" s="88">
        <v>0.3611111111111111</v>
      </c>
      <c r="P23" s="88">
        <v>0.38194444444444436</v>
      </c>
      <c r="Q23" s="88">
        <v>0.40277777777777779</v>
      </c>
      <c r="R23" s="88">
        <v>0.42361111111111105</v>
      </c>
      <c r="S23" s="88">
        <v>0.44444444444444409</v>
      </c>
      <c r="T23" s="88">
        <v>0.46527777777777807</v>
      </c>
      <c r="U23" s="88">
        <v>0.4861111111111111</v>
      </c>
      <c r="V23" s="88">
        <v>0.50694444444444409</v>
      </c>
      <c r="W23" s="88">
        <v>0.52777777777777801</v>
      </c>
      <c r="X23" s="88">
        <v>0.54861111111111105</v>
      </c>
      <c r="Y23" s="88">
        <v>0.56944444444444509</v>
      </c>
      <c r="Z23" s="88">
        <v>0.59027777777777801</v>
      </c>
      <c r="AA23" s="88">
        <v>0.61111111111111105</v>
      </c>
      <c r="AB23" s="88">
        <v>0.63194444444444409</v>
      </c>
      <c r="AC23" s="88">
        <v>0.65277777777777801</v>
      </c>
      <c r="AD23" s="88">
        <v>0.67361111111111105</v>
      </c>
      <c r="AE23" s="88">
        <v>0.69444444444444409</v>
      </c>
      <c r="AF23" s="88">
        <v>0.71527777777777701</v>
      </c>
      <c r="AG23" s="88">
        <v>0.73611111111111005</v>
      </c>
      <c r="AH23" s="88">
        <v>0.76041666666666652</v>
      </c>
      <c r="AI23" s="88">
        <v>0.77777777777777601</v>
      </c>
      <c r="AJ23" s="88">
        <v>0.80208333333333326</v>
      </c>
      <c r="AK23" s="88">
        <v>0.81944444444444209</v>
      </c>
      <c r="AL23" s="88">
        <v>0.84374999999999989</v>
      </c>
      <c r="AM23" s="88">
        <v>0.85972222222222217</v>
      </c>
      <c r="AN23" s="88">
        <v>0.87708333333333333</v>
      </c>
      <c r="AO23" s="88">
        <f t="shared" si="0"/>
        <v>0.88055555555555554</v>
      </c>
      <c r="AP23" s="88">
        <v>0.90138888888888891</v>
      </c>
      <c r="AQ23" s="88">
        <v>0.94305555555555554</v>
      </c>
      <c r="AR23" s="89"/>
      <c r="AS23" s="89">
        <f t="shared" si="2"/>
        <v>0.23263888888888884</v>
      </c>
      <c r="AT23" s="89">
        <f t="shared" si="3"/>
        <v>0.25347222222222221</v>
      </c>
      <c r="AU23" s="89">
        <f t="shared" si="4"/>
        <v>0.27430555555555552</v>
      </c>
      <c r="AV23" s="89">
        <f t="shared" si="5"/>
        <v>0.29861111111111105</v>
      </c>
      <c r="AW23" s="89">
        <f t="shared" si="6"/>
        <v>0.31805555555555548</v>
      </c>
      <c r="AX23" s="89">
        <f t="shared" si="7"/>
        <v>0.33888888888888918</v>
      </c>
      <c r="AY23" s="89">
        <f t="shared" si="8"/>
        <v>0.36111111111111105</v>
      </c>
      <c r="AZ23" s="89">
        <f t="shared" si="9"/>
        <v>0.38194444444444436</v>
      </c>
      <c r="BA23" s="89">
        <f t="shared" si="10"/>
        <v>0.40277777777777773</v>
      </c>
      <c r="BB23" s="89">
        <f t="shared" si="11"/>
        <v>0.42361111111111105</v>
      </c>
      <c r="BC23" s="89">
        <f t="shared" si="12"/>
        <v>0.44444444444444436</v>
      </c>
      <c r="BD23" s="89">
        <f t="shared" si="13"/>
        <v>0.46527777777777773</v>
      </c>
      <c r="BE23" s="89">
        <f t="shared" si="14"/>
        <v>0.48611111111111105</v>
      </c>
      <c r="BF23" s="89">
        <f t="shared" si="15"/>
        <v>0.50694444444444431</v>
      </c>
      <c r="BG23" s="89">
        <f t="shared" si="16"/>
        <v>0.52777777777777768</v>
      </c>
      <c r="BH23" s="89">
        <f t="shared" si="17"/>
        <v>0.54861111111111105</v>
      </c>
      <c r="BI23" s="89">
        <f t="shared" si="18"/>
        <v>0.56944444444444442</v>
      </c>
      <c r="BJ23" s="89">
        <f t="shared" si="19"/>
        <v>0.59027777777777768</v>
      </c>
      <c r="BK23" s="89">
        <f t="shared" si="20"/>
        <v>0.61111111111111105</v>
      </c>
      <c r="BL23" s="89">
        <f t="shared" si="21"/>
        <v>0.6319444444444442</v>
      </c>
      <c r="BM23" s="89">
        <f t="shared" si="22"/>
        <v>0.65277777777777768</v>
      </c>
      <c r="BN23" s="89">
        <f t="shared" si="23"/>
        <v>0.67361111111111016</v>
      </c>
      <c r="BO23" s="89">
        <f t="shared" si="24"/>
        <v>0.70138888888888795</v>
      </c>
      <c r="BP23" s="89">
        <f t="shared" si="25"/>
        <v>0.72916666666666574</v>
      </c>
      <c r="BQ23" s="89">
        <f t="shared" si="26"/>
        <v>0.75694444444444353</v>
      </c>
      <c r="BR23" s="89">
        <f t="shared" si="27"/>
        <v>0.78472222222222132</v>
      </c>
      <c r="BS23" s="89">
        <f t="shared" si="28"/>
        <v>0.81249999999999911</v>
      </c>
      <c r="BT23" s="89">
        <f t="shared" si="29"/>
        <v>0.8402777777777769</v>
      </c>
      <c r="BU23" s="89">
        <f t="shared" si="30"/>
        <v>0.86805555555555469</v>
      </c>
      <c r="BV23" s="89">
        <f t="shared" si="31"/>
        <v>0.89583333333333248</v>
      </c>
      <c r="BW23" s="89">
        <f t="shared" si="32"/>
        <v>0.92361111111111027</v>
      </c>
      <c r="BX23" s="89">
        <f t="shared" si="33"/>
        <v>0.95138888888888806</v>
      </c>
      <c r="CA23" s="90"/>
      <c r="CB23" s="90">
        <v>0.22986111111111104</v>
      </c>
      <c r="CC23" s="90">
        <v>0.25763888888888881</v>
      </c>
      <c r="CD23" s="90">
        <v>0.2854166666666666</v>
      </c>
      <c r="CE23" s="90">
        <v>0.31319444444444439</v>
      </c>
      <c r="CF23" s="90">
        <v>0.34097222222222218</v>
      </c>
      <c r="CG23" s="90">
        <v>0.36874999999999997</v>
      </c>
      <c r="CH23" s="90">
        <v>0.39652777777777776</v>
      </c>
      <c r="CI23" s="90">
        <v>0.42430555555555555</v>
      </c>
      <c r="CJ23" s="90">
        <v>0.45208333333333334</v>
      </c>
      <c r="CK23" s="90">
        <v>0.47986111111111113</v>
      </c>
      <c r="CL23" s="90">
        <v>0.50763888888888886</v>
      </c>
      <c r="CM23" s="90">
        <v>0.53541666666666665</v>
      </c>
      <c r="CN23" s="90">
        <v>0.56319444444444444</v>
      </c>
      <c r="CO23" s="90">
        <v>0.59097222222222223</v>
      </c>
      <c r="CP23" s="90">
        <v>0.61875000000000002</v>
      </c>
      <c r="CQ23" s="90">
        <v>0.64652777777777781</v>
      </c>
      <c r="CR23" s="90">
        <v>0.6743055555555556</v>
      </c>
      <c r="CS23" s="90">
        <v>0.70208333333333339</v>
      </c>
      <c r="CT23" s="90">
        <v>0.72986111111111118</v>
      </c>
      <c r="CU23" s="90">
        <v>0.75763888888888897</v>
      </c>
      <c r="CV23" s="90">
        <v>0.78541666666666676</v>
      </c>
      <c r="CW23" s="90">
        <v>0.81319444444444455</v>
      </c>
      <c r="CX23" s="90">
        <v>0.84097222222222234</v>
      </c>
      <c r="CY23" s="90">
        <v>0.86875000000000013</v>
      </c>
      <c r="CZ23" s="90">
        <v>0.89652777777777792</v>
      </c>
      <c r="DA23" s="90">
        <v>0.92430555555555571</v>
      </c>
      <c r="DB23" s="90">
        <v>0.9520833333333335</v>
      </c>
    </row>
    <row r="24" spans="2:106">
      <c r="B24" s="30" t="s">
        <v>147</v>
      </c>
      <c r="C24" s="91">
        <v>0.20416666666666669</v>
      </c>
      <c r="D24" s="91">
        <v>0.23055555555555549</v>
      </c>
      <c r="E24" s="91">
        <v>0.24930555555555547</v>
      </c>
      <c r="F24" s="91">
        <v>0.27152777777777776</v>
      </c>
      <c r="G24" s="91">
        <v>0.28541666666666665</v>
      </c>
      <c r="H24" s="91">
        <v>0.29236111111111107</v>
      </c>
      <c r="I24" s="91">
        <v>0.30624999999999997</v>
      </c>
      <c r="J24" s="91">
        <v>0.31874999999999998</v>
      </c>
      <c r="K24" s="92">
        <v>0.32152777777777775</v>
      </c>
      <c r="L24" s="91">
        <v>0.33263888888888887</v>
      </c>
      <c r="M24" s="92">
        <v>0.34236111111111117</v>
      </c>
      <c r="N24" s="91">
        <v>0.34652777777777771</v>
      </c>
      <c r="O24" s="91">
        <v>0.36180555555555555</v>
      </c>
      <c r="P24" s="91">
        <v>0.38263888888888881</v>
      </c>
      <c r="Q24" s="91">
        <v>0.40347222222222223</v>
      </c>
      <c r="R24" s="91">
        <v>0.42430555555555549</v>
      </c>
      <c r="S24" s="91">
        <v>0.44513888888888853</v>
      </c>
      <c r="T24" s="91">
        <v>0.46597222222222251</v>
      </c>
      <c r="U24" s="91">
        <v>0.48680555555555555</v>
      </c>
      <c r="V24" s="91">
        <v>0.50763888888888853</v>
      </c>
      <c r="W24" s="91">
        <v>0.52847222222222245</v>
      </c>
      <c r="X24" s="91">
        <v>0.54930555555555549</v>
      </c>
      <c r="Y24" s="91">
        <v>0.57013888888888953</v>
      </c>
      <c r="Z24" s="91">
        <v>0.59097222222222245</v>
      </c>
      <c r="AA24" s="91">
        <v>0.61180555555555549</v>
      </c>
      <c r="AB24" s="91">
        <v>0.63263888888888853</v>
      </c>
      <c r="AC24" s="91">
        <v>0.65347222222222245</v>
      </c>
      <c r="AD24" s="91">
        <v>0.67430555555555549</v>
      </c>
      <c r="AE24" s="91">
        <v>0.69513888888888853</v>
      </c>
      <c r="AF24" s="91">
        <v>0.71597222222222145</v>
      </c>
      <c r="AG24" s="91">
        <v>0.73680555555555449</v>
      </c>
      <c r="AH24" s="91">
        <v>0.76111111111111096</v>
      </c>
      <c r="AI24" s="91">
        <v>0.77847222222222046</v>
      </c>
      <c r="AJ24" s="91">
        <v>0.8027777777777777</v>
      </c>
      <c r="AK24" s="91">
        <v>0.82013888888888653</v>
      </c>
      <c r="AL24" s="91">
        <v>0.84444444444444433</v>
      </c>
      <c r="AM24" s="91">
        <v>0.86041666666666661</v>
      </c>
      <c r="AN24" s="91">
        <v>0.87777777777777777</v>
      </c>
      <c r="AO24" s="91">
        <f t="shared" si="0"/>
        <v>0.88124999999999998</v>
      </c>
      <c r="AP24" s="91">
        <v>0.90208333333333324</v>
      </c>
      <c r="AQ24" s="91">
        <v>0.94374999999999998</v>
      </c>
      <c r="AR24" s="91"/>
      <c r="AS24" s="91">
        <f t="shared" si="2"/>
        <v>0.23333333333333328</v>
      </c>
      <c r="AT24" s="91">
        <f t="shared" si="3"/>
        <v>0.25416666666666665</v>
      </c>
      <c r="AU24" s="91">
        <f t="shared" si="4"/>
        <v>0.27499999999999997</v>
      </c>
      <c r="AV24" s="91">
        <f t="shared" si="5"/>
        <v>0.29930555555555549</v>
      </c>
      <c r="AW24" s="91">
        <f t="shared" si="6"/>
        <v>0.31874999999999992</v>
      </c>
      <c r="AX24" s="91">
        <f t="shared" si="7"/>
        <v>0.33958333333333363</v>
      </c>
      <c r="AY24" s="91">
        <f t="shared" si="8"/>
        <v>0.36180555555555549</v>
      </c>
      <c r="AZ24" s="91">
        <f t="shared" si="9"/>
        <v>0.38263888888888881</v>
      </c>
      <c r="BA24" s="91">
        <f t="shared" si="10"/>
        <v>0.40347222222222218</v>
      </c>
      <c r="BB24" s="91">
        <f t="shared" si="11"/>
        <v>0.42430555555555549</v>
      </c>
      <c r="BC24" s="91">
        <f t="shared" si="12"/>
        <v>0.44513888888888881</v>
      </c>
      <c r="BD24" s="91">
        <f t="shared" si="13"/>
        <v>0.46597222222222218</v>
      </c>
      <c r="BE24" s="91">
        <f t="shared" si="14"/>
        <v>0.48680555555555549</v>
      </c>
      <c r="BF24" s="91">
        <f t="shared" si="15"/>
        <v>0.50763888888888875</v>
      </c>
      <c r="BG24" s="91">
        <f t="shared" si="16"/>
        <v>0.52847222222222212</v>
      </c>
      <c r="BH24" s="91">
        <f t="shared" si="17"/>
        <v>0.54930555555555549</v>
      </c>
      <c r="BI24" s="91">
        <f t="shared" si="18"/>
        <v>0.57013888888888886</v>
      </c>
      <c r="BJ24" s="91">
        <f t="shared" si="19"/>
        <v>0.59097222222222212</v>
      </c>
      <c r="BK24" s="91">
        <f t="shared" si="20"/>
        <v>0.61180555555555549</v>
      </c>
      <c r="BL24" s="91">
        <f t="shared" si="21"/>
        <v>0.63263888888888864</v>
      </c>
      <c r="BM24" s="91">
        <f t="shared" si="22"/>
        <v>0.65347222222222212</v>
      </c>
      <c r="BN24" s="91">
        <f t="shared" si="23"/>
        <v>0.6743055555555546</v>
      </c>
      <c r="BO24" s="91">
        <f t="shared" si="24"/>
        <v>0.70208333333333239</v>
      </c>
      <c r="BP24" s="91">
        <f t="shared" si="25"/>
        <v>0.72986111111111018</v>
      </c>
      <c r="BQ24" s="91">
        <f t="shared" si="26"/>
        <v>0.75763888888888797</v>
      </c>
      <c r="BR24" s="91">
        <f t="shared" si="27"/>
        <v>0.78541666666666576</v>
      </c>
      <c r="BS24" s="91">
        <f t="shared" si="28"/>
        <v>0.81319444444444355</v>
      </c>
      <c r="BT24" s="91">
        <f t="shared" si="29"/>
        <v>0.84097222222222134</v>
      </c>
      <c r="BU24" s="91">
        <f t="shared" si="30"/>
        <v>0.86874999999999913</v>
      </c>
      <c r="BV24" s="91">
        <f t="shared" si="31"/>
        <v>0.89652777777777692</v>
      </c>
      <c r="BW24" s="91">
        <f t="shared" si="32"/>
        <v>0.92430555555555471</v>
      </c>
      <c r="BX24" s="91">
        <f t="shared" si="33"/>
        <v>0.9520833333333325</v>
      </c>
      <c r="CA24" s="91">
        <v>0.20416666666666669</v>
      </c>
      <c r="CB24" s="91">
        <v>0.23055555555555549</v>
      </c>
      <c r="CC24" s="91">
        <v>0.25833333333333325</v>
      </c>
      <c r="CD24" s="91">
        <v>0.28611111111111104</v>
      </c>
      <c r="CE24" s="91">
        <v>0.31388888888888883</v>
      </c>
      <c r="CF24" s="91">
        <v>0.34166666666666662</v>
      </c>
      <c r="CG24" s="91">
        <v>0.36944444444444441</v>
      </c>
      <c r="CH24" s="91">
        <v>0.3972222222222222</v>
      </c>
      <c r="CI24" s="91">
        <v>0.42499999999999999</v>
      </c>
      <c r="CJ24" s="91">
        <v>0.45277777777777778</v>
      </c>
      <c r="CK24" s="91">
        <v>0.48055555555555557</v>
      </c>
      <c r="CL24" s="91">
        <v>0.5083333333333333</v>
      </c>
      <c r="CM24" s="91">
        <v>0.53611111111111109</v>
      </c>
      <c r="CN24" s="91">
        <v>0.56388888888888888</v>
      </c>
      <c r="CO24" s="91">
        <v>0.59166666666666667</v>
      </c>
      <c r="CP24" s="91">
        <v>0.61944444444444446</v>
      </c>
      <c r="CQ24" s="91">
        <v>0.64722222222222225</v>
      </c>
      <c r="CR24" s="91">
        <v>0.67500000000000004</v>
      </c>
      <c r="CS24" s="91">
        <v>0.70277777777777783</v>
      </c>
      <c r="CT24" s="91">
        <v>0.73055555555555562</v>
      </c>
      <c r="CU24" s="91">
        <v>0.75833333333333341</v>
      </c>
      <c r="CV24" s="91">
        <v>0.7861111111111112</v>
      </c>
      <c r="CW24" s="91">
        <v>0.81388888888888899</v>
      </c>
      <c r="CX24" s="91">
        <v>0.84166666666666679</v>
      </c>
      <c r="CY24" s="91">
        <v>0.86944444444444458</v>
      </c>
      <c r="CZ24" s="91">
        <v>0.89722222222222237</v>
      </c>
      <c r="DA24" s="91">
        <v>0.92500000000000016</v>
      </c>
      <c r="DB24" s="91">
        <v>0.95277777777777795</v>
      </c>
    </row>
    <row r="25" spans="2:106">
      <c r="B25" s="8" t="s">
        <v>148</v>
      </c>
      <c r="C25" s="88">
        <v>0.20486111111111113</v>
      </c>
      <c r="D25" s="88">
        <v>0.23124999999999993</v>
      </c>
      <c r="E25" s="88">
        <v>0.24999999999999992</v>
      </c>
      <c r="F25" s="88">
        <v>0.2722222222222222</v>
      </c>
      <c r="G25" s="88">
        <v>0.28611111111111109</v>
      </c>
      <c r="H25" s="88">
        <v>0.29305555555555551</v>
      </c>
      <c r="I25" s="88">
        <v>0.30694444444444441</v>
      </c>
      <c r="J25" s="28">
        <v>0.31944444444444442</v>
      </c>
      <c r="K25" s="34">
        <v>0.32222222222222219</v>
      </c>
      <c r="L25" s="28">
        <v>0.33333333333333331</v>
      </c>
      <c r="M25" s="34">
        <v>0.34305555555555561</v>
      </c>
      <c r="N25" s="28">
        <v>0.34722222222222215</v>
      </c>
      <c r="O25" s="88">
        <v>0.36249999999999999</v>
      </c>
      <c r="P25" s="88">
        <v>0.38333333333333325</v>
      </c>
      <c r="Q25" s="88">
        <v>0.40416666666666667</v>
      </c>
      <c r="R25" s="88">
        <v>0.42499999999999993</v>
      </c>
      <c r="S25" s="88">
        <v>0.44583333333333297</v>
      </c>
      <c r="T25" s="88">
        <v>0.46666666666666695</v>
      </c>
      <c r="U25" s="88">
        <v>0.48749999999999999</v>
      </c>
      <c r="V25" s="88">
        <v>0.50833333333333297</v>
      </c>
      <c r="W25" s="88">
        <v>0.5291666666666669</v>
      </c>
      <c r="X25" s="88">
        <v>0.54999999999999993</v>
      </c>
      <c r="Y25" s="88">
        <v>0.57083333333333397</v>
      </c>
      <c r="Z25" s="88">
        <v>0.5916666666666669</v>
      </c>
      <c r="AA25" s="88">
        <v>0.61249999999999993</v>
      </c>
      <c r="AB25" s="88">
        <v>0.63333333333333297</v>
      </c>
      <c r="AC25" s="88">
        <v>0.6541666666666669</v>
      </c>
      <c r="AD25" s="88">
        <v>0.67499999999999993</v>
      </c>
      <c r="AE25" s="88">
        <v>0.69583333333333297</v>
      </c>
      <c r="AF25" s="88">
        <v>0.7166666666666659</v>
      </c>
      <c r="AG25" s="88">
        <v>0.73749999999999893</v>
      </c>
      <c r="AH25" s="88">
        <v>0.7618055555555554</v>
      </c>
      <c r="AI25" s="88">
        <v>0.7791666666666649</v>
      </c>
      <c r="AJ25" s="88">
        <v>0.80347222222222214</v>
      </c>
      <c r="AK25" s="88">
        <v>0.82083333333333097</v>
      </c>
      <c r="AL25" s="88">
        <v>0.84513888888888877</v>
      </c>
      <c r="AM25" s="88">
        <v>0.86111111111111105</v>
      </c>
      <c r="AN25" s="88">
        <v>0.87847222222222221</v>
      </c>
      <c r="AO25" s="88">
        <f t="shared" si="0"/>
        <v>0.88194444444444442</v>
      </c>
      <c r="AP25" s="88">
        <v>0.90277777777777779</v>
      </c>
      <c r="AQ25" s="88">
        <v>0.94444444444444453</v>
      </c>
      <c r="AR25" s="89">
        <v>0.20416666666666669</v>
      </c>
      <c r="AS25" s="89">
        <f t="shared" si="2"/>
        <v>0.23402777777777772</v>
      </c>
      <c r="AT25" s="89">
        <f t="shared" si="3"/>
        <v>0.25486111111111109</v>
      </c>
      <c r="AU25" s="89">
        <f t="shared" si="4"/>
        <v>0.27569444444444441</v>
      </c>
      <c r="AV25" s="89">
        <f t="shared" si="5"/>
        <v>0.29999999999999993</v>
      </c>
      <c r="AW25" s="89">
        <f t="shared" si="6"/>
        <v>0.31944444444444436</v>
      </c>
      <c r="AX25" s="89">
        <f t="shared" si="7"/>
        <v>0.34027777777777807</v>
      </c>
      <c r="AY25" s="89">
        <f t="shared" si="8"/>
        <v>0.36249999999999993</v>
      </c>
      <c r="AZ25" s="89">
        <f t="shared" si="9"/>
        <v>0.38333333333333325</v>
      </c>
      <c r="BA25" s="89">
        <f t="shared" si="10"/>
        <v>0.40416666666666662</v>
      </c>
      <c r="BB25" s="89">
        <f t="shared" si="11"/>
        <v>0.42499999999999993</v>
      </c>
      <c r="BC25" s="89">
        <f t="shared" si="12"/>
        <v>0.44583333333333325</v>
      </c>
      <c r="BD25" s="89">
        <f t="shared" si="13"/>
        <v>0.46666666666666662</v>
      </c>
      <c r="BE25" s="89">
        <f t="shared" si="14"/>
        <v>0.48749999999999993</v>
      </c>
      <c r="BF25" s="89">
        <f t="shared" si="15"/>
        <v>0.50833333333333319</v>
      </c>
      <c r="BG25" s="89">
        <f t="shared" si="16"/>
        <v>0.52916666666666656</v>
      </c>
      <c r="BH25" s="89">
        <f t="shared" si="17"/>
        <v>0.54999999999999993</v>
      </c>
      <c r="BI25" s="89">
        <f t="shared" si="18"/>
        <v>0.5708333333333333</v>
      </c>
      <c r="BJ25" s="89">
        <f t="shared" si="19"/>
        <v>0.59166666666666656</v>
      </c>
      <c r="BK25" s="89">
        <f t="shared" si="20"/>
        <v>0.61249999999999993</v>
      </c>
      <c r="BL25" s="89">
        <f t="shared" si="21"/>
        <v>0.63333333333333308</v>
      </c>
      <c r="BM25" s="89">
        <f t="shared" si="22"/>
        <v>0.65416666666666656</v>
      </c>
      <c r="BN25" s="89">
        <f t="shared" si="23"/>
        <v>0.67499999999999905</v>
      </c>
      <c r="BO25" s="89">
        <f t="shared" si="24"/>
        <v>0.70277777777777684</v>
      </c>
      <c r="BP25" s="89">
        <f t="shared" si="25"/>
        <v>0.73055555555555463</v>
      </c>
      <c r="BQ25" s="89">
        <f t="shared" si="26"/>
        <v>0.75833333333333242</v>
      </c>
      <c r="BR25" s="89">
        <f t="shared" si="27"/>
        <v>0.78611111111111021</v>
      </c>
      <c r="BS25" s="89">
        <f t="shared" si="28"/>
        <v>0.813888888888888</v>
      </c>
      <c r="BT25" s="89">
        <f t="shared" si="29"/>
        <v>0.84166666666666579</v>
      </c>
      <c r="BU25" s="89">
        <f t="shared" si="30"/>
        <v>0.86944444444444358</v>
      </c>
      <c r="BV25" s="89">
        <f t="shared" si="31"/>
        <v>0.89722222222222137</v>
      </c>
      <c r="BW25" s="89">
        <f t="shared" si="32"/>
        <v>0.92499999999999916</v>
      </c>
      <c r="BX25" s="89">
        <f t="shared" si="33"/>
        <v>0.95277777777777695</v>
      </c>
      <c r="CA25" s="90">
        <v>0.20486111111111113</v>
      </c>
      <c r="CB25" s="90">
        <v>0.23124999999999993</v>
      </c>
      <c r="CC25" s="90">
        <v>0.25902777777777769</v>
      </c>
      <c r="CD25" s="90">
        <v>0.28680555555555548</v>
      </c>
      <c r="CE25" s="90">
        <v>0.31458333333333327</v>
      </c>
      <c r="CF25" s="90">
        <v>0.34236111111111106</v>
      </c>
      <c r="CG25" s="90">
        <v>0.37013888888888885</v>
      </c>
      <c r="CH25" s="90">
        <v>0.39791666666666664</v>
      </c>
      <c r="CI25" s="90">
        <v>0.42569444444444443</v>
      </c>
      <c r="CJ25" s="90">
        <v>0.45347222222222222</v>
      </c>
      <c r="CK25" s="90">
        <v>0.48125000000000001</v>
      </c>
      <c r="CL25" s="90">
        <v>0.50902777777777775</v>
      </c>
      <c r="CM25" s="90">
        <v>0.53680555555555554</v>
      </c>
      <c r="CN25" s="90">
        <v>0.56458333333333333</v>
      </c>
      <c r="CO25" s="90">
        <v>0.59236111111111112</v>
      </c>
      <c r="CP25" s="90">
        <v>0.62013888888888891</v>
      </c>
      <c r="CQ25" s="90">
        <v>0.6479166666666667</v>
      </c>
      <c r="CR25" s="90">
        <v>0.67569444444444449</v>
      </c>
      <c r="CS25" s="90">
        <v>0.70347222222222228</v>
      </c>
      <c r="CT25" s="90">
        <v>0.73125000000000007</v>
      </c>
      <c r="CU25" s="90">
        <v>0.75902777777777786</v>
      </c>
      <c r="CV25" s="90">
        <v>0.78680555555555565</v>
      </c>
      <c r="CW25" s="90">
        <v>0.81458333333333344</v>
      </c>
      <c r="CX25" s="90">
        <v>0.84236111111111123</v>
      </c>
      <c r="CY25" s="90">
        <v>0.87013888888888902</v>
      </c>
      <c r="CZ25" s="90">
        <v>0.89791666666666681</v>
      </c>
      <c r="DA25" s="90">
        <v>0.9256944444444446</v>
      </c>
      <c r="DB25" s="90">
        <v>0.95347222222222239</v>
      </c>
    </row>
    <row r="26" spans="2:106">
      <c r="B26" s="7" t="s">
        <v>129</v>
      </c>
      <c r="C26" s="91">
        <v>0.20555555555555569</v>
      </c>
      <c r="D26" s="91">
        <v>0.23194444444444437</v>
      </c>
      <c r="E26" s="91">
        <v>0.25069444444444444</v>
      </c>
      <c r="F26" s="91">
        <v>0.27361111111111108</v>
      </c>
      <c r="G26" s="91">
        <v>0.28749999999999998</v>
      </c>
      <c r="H26" s="91">
        <v>0.2944444444444444</v>
      </c>
      <c r="I26" s="91">
        <v>0.30833333333333329</v>
      </c>
      <c r="J26" s="91">
        <v>0.3208333333333333</v>
      </c>
      <c r="K26" s="92">
        <v>0.32361111111111107</v>
      </c>
      <c r="L26" s="91">
        <v>0.3347222222222222</v>
      </c>
      <c r="M26" s="92">
        <v>0.3444444444444445</v>
      </c>
      <c r="N26" s="91">
        <v>0.34861111111111104</v>
      </c>
      <c r="O26" s="91">
        <v>0.36388888888888887</v>
      </c>
      <c r="P26" s="91">
        <v>0.38472222222222213</v>
      </c>
      <c r="Q26" s="91">
        <v>0.40555555555555556</v>
      </c>
      <c r="R26" s="91">
        <v>0.42638888888888882</v>
      </c>
      <c r="S26" s="91">
        <v>0.44722222222222185</v>
      </c>
      <c r="T26" s="91">
        <v>0.46805555555555584</v>
      </c>
      <c r="U26" s="91">
        <v>0.48888888888888887</v>
      </c>
      <c r="V26" s="91">
        <v>0.50972222222222185</v>
      </c>
      <c r="W26" s="91">
        <v>0.53055555555555589</v>
      </c>
      <c r="X26" s="91">
        <v>0.55138888888888882</v>
      </c>
      <c r="Y26" s="91">
        <v>0.57222222222222296</v>
      </c>
      <c r="Z26" s="91">
        <v>0.59305555555555589</v>
      </c>
      <c r="AA26" s="91">
        <v>0.61388888888888893</v>
      </c>
      <c r="AB26" s="91">
        <v>0.63472222222222197</v>
      </c>
      <c r="AC26" s="91">
        <v>0.65555555555555589</v>
      </c>
      <c r="AD26" s="91">
        <v>0.67638888888888893</v>
      </c>
      <c r="AE26" s="91">
        <v>0.69722222222222197</v>
      </c>
      <c r="AF26" s="91">
        <v>0.71805555555555489</v>
      </c>
      <c r="AG26" s="91">
        <v>0.73888888888888793</v>
      </c>
      <c r="AH26" s="91">
        <v>0.76319444444444429</v>
      </c>
      <c r="AI26" s="91">
        <v>0.78055555555555389</v>
      </c>
      <c r="AJ26" s="91">
        <v>0.80486111111111103</v>
      </c>
      <c r="AK26" s="91">
        <v>0.82222222222221997</v>
      </c>
      <c r="AL26" s="91">
        <v>0.84652777777777766</v>
      </c>
      <c r="AM26" s="91">
        <v>0.8618055555555556</v>
      </c>
      <c r="AN26" s="91">
        <v>0.87916666666666665</v>
      </c>
      <c r="AO26" s="91">
        <f t="shared" si="0"/>
        <v>0.88263888888888886</v>
      </c>
      <c r="AP26" s="91">
        <v>0.90347222222222223</v>
      </c>
      <c r="AQ26" s="91">
        <v>0.94513888888888886</v>
      </c>
      <c r="AR26" s="91">
        <f t="shared" ref="AR26:AR31" si="34">AR25+$AJ75</f>
        <v>0.20486111111111113</v>
      </c>
      <c r="AS26" s="91">
        <f t="shared" si="2"/>
        <v>0.23472222222222217</v>
      </c>
      <c r="AT26" s="91">
        <f t="shared" si="3"/>
        <v>0.25555555555555554</v>
      </c>
      <c r="AU26" s="91">
        <f t="shared" si="4"/>
        <v>0.27638888888888885</v>
      </c>
      <c r="AV26" s="91">
        <f t="shared" si="5"/>
        <v>0.30069444444444438</v>
      </c>
      <c r="AW26" s="91">
        <f t="shared" si="6"/>
        <v>0.32013888888888881</v>
      </c>
      <c r="AX26" s="91">
        <f t="shared" si="7"/>
        <v>0.34097222222222251</v>
      </c>
      <c r="AY26" s="91">
        <f t="shared" si="8"/>
        <v>0.36388888888888882</v>
      </c>
      <c r="AZ26" s="91">
        <f t="shared" si="9"/>
        <v>0.38472222222222213</v>
      </c>
      <c r="BA26" s="91">
        <f t="shared" si="10"/>
        <v>0.4055555555555555</v>
      </c>
      <c r="BB26" s="91">
        <f t="shared" si="11"/>
        <v>0.42638888888888882</v>
      </c>
      <c r="BC26" s="91">
        <f t="shared" si="12"/>
        <v>0.44722222222222213</v>
      </c>
      <c r="BD26" s="91">
        <f t="shared" si="13"/>
        <v>0.4680555555555555</v>
      </c>
      <c r="BE26" s="91">
        <f t="shared" si="14"/>
        <v>0.48888888888888882</v>
      </c>
      <c r="BF26" s="91">
        <f t="shared" si="15"/>
        <v>0.50972222222222208</v>
      </c>
      <c r="BG26" s="91">
        <f t="shared" si="16"/>
        <v>0.53055555555555545</v>
      </c>
      <c r="BH26" s="91">
        <f t="shared" si="17"/>
        <v>0.55138888888888882</v>
      </c>
      <c r="BI26" s="91">
        <f t="shared" si="18"/>
        <v>0.57152777777777775</v>
      </c>
      <c r="BJ26" s="91">
        <f t="shared" si="19"/>
        <v>0.59236111111111101</v>
      </c>
      <c r="BK26" s="91">
        <f t="shared" si="20"/>
        <v>0.61319444444444438</v>
      </c>
      <c r="BL26" s="91">
        <f t="shared" si="21"/>
        <v>0.63402777777777752</v>
      </c>
      <c r="BM26" s="91">
        <f t="shared" si="22"/>
        <v>0.65486111111111101</v>
      </c>
      <c r="BN26" s="91">
        <f t="shared" si="23"/>
        <v>0.67569444444444349</v>
      </c>
      <c r="BO26" s="91">
        <f t="shared" si="24"/>
        <v>0.70347222222222128</v>
      </c>
      <c r="BP26" s="91">
        <f t="shared" si="25"/>
        <v>0.73124999999999907</v>
      </c>
      <c r="BQ26" s="91">
        <f t="shared" si="26"/>
        <v>0.75902777777777686</v>
      </c>
      <c r="BR26" s="91">
        <f t="shared" si="27"/>
        <v>0.78680555555555465</v>
      </c>
      <c r="BS26" s="91">
        <f t="shared" si="28"/>
        <v>0.81458333333333244</v>
      </c>
      <c r="BT26" s="91">
        <f t="shared" si="29"/>
        <v>0.84236111111111023</v>
      </c>
      <c r="BU26" s="91">
        <f t="shared" si="30"/>
        <v>0.87013888888888802</v>
      </c>
      <c r="BV26" s="91">
        <f t="shared" si="31"/>
        <v>0.89791666666666581</v>
      </c>
      <c r="BW26" s="91">
        <f t="shared" si="32"/>
        <v>0.9256944444444436</v>
      </c>
      <c r="BX26" s="91">
        <f t="shared" si="33"/>
        <v>0.95347222222222139</v>
      </c>
      <c r="CA26" s="91">
        <v>0.20555555555555557</v>
      </c>
      <c r="CB26" s="91">
        <v>0.23194444444444437</v>
      </c>
      <c r="CC26" s="91">
        <v>0.25972222222222213</v>
      </c>
      <c r="CD26" s="91">
        <v>0.28749999999999992</v>
      </c>
      <c r="CE26" s="91">
        <v>0.31527777777777771</v>
      </c>
      <c r="CF26" s="91">
        <v>0.3430555555555555</v>
      </c>
      <c r="CG26" s="91">
        <v>0.37083333333333329</v>
      </c>
      <c r="CH26" s="91">
        <v>0.39861111111111108</v>
      </c>
      <c r="CI26" s="91">
        <v>0.42638888888888887</v>
      </c>
      <c r="CJ26" s="91">
        <v>0.45416666666666666</v>
      </c>
      <c r="CK26" s="91">
        <v>0.48194444444444445</v>
      </c>
      <c r="CL26" s="91">
        <v>0.50972222222222219</v>
      </c>
      <c r="CM26" s="91">
        <v>0.53749999999999998</v>
      </c>
      <c r="CN26" s="91">
        <v>0.56527777777777777</v>
      </c>
      <c r="CO26" s="91">
        <v>0.59305555555555556</v>
      </c>
      <c r="CP26" s="91">
        <v>0.62083333333333335</v>
      </c>
      <c r="CQ26" s="91">
        <v>0.64861111111111114</v>
      </c>
      <c r="CR26" s="91">
        <v>0.67638888888888893</v>
      </c>
      <c r="CS26" s="91">
        <v>0.70416666666666672</v>
      </c>
      <c r="CT26" s="91">
        <v>0.73194444444444451</v>
      </c>
      <c r="CU26" s="91">
        <v>0.7597222222222223</v>
      </c>
      <c r="CV26" s="91">
        <v>0.78750000000000009</v>
      </c>
      <c r="CW26" s="91">
        <v>0.81527777777777788</v>
      </c>
      <c r="CX26" s="91">
        <v>0.84305555555555567</v>
      </c>
      <c r="CY26" s="91">
        <v>0.87083333333333346</v>
      </c>
      <c r="CZ26" s="91">
        <v>0.89861111111111125</v>
      </c>
      <c r="DA26" s="91">
        <v>0.92638888888888904</v>
      </c>
      <c r="DB26" s="91">
        <v>0.95416666666666683</v>
      </c>
    </row>
    <row r="27" spans="2:106">
      <c r="B27" s="8" t="s">
        <v>129</v>
      </c>
      <c r="C27" s="88">
        <v>0.20625000000000013</v>
      </c>
      <c r="D27" s="88">
        <v>0.23263888888888881</v>
      </c>
      <c r="E27" s="88">
        <v>0.25138888888888888</v>
      </c>
      <c r="F27" s="88">
        <v>0.27430555555555552</v>
      </c>
      <c r="G27" s="88">
        <v>0.28819444444444442</v>
      </c>
      <c r="H27" s="88">
        <v>0.29513888888888884</v>
      </c>
      <c r="I27" s="88">
        <v>0.30902777777777773</v>
      </c>
      <c r="J27" s="28">
        <v>0.32152777777777775</v>
      </c>
      <c r="K27" s="34">
        <v>0.32430555555555551</v>
      </c>
      <c r="L27" s="28">
        <v>0.33541666666666664</v>
      </c>
      <c r="M27" s="34">
        <v>0.34513888888888894</v>
      </c>
      <c r="N27" s="28">
        <v>0.34930555555555548</v>
      </c>
      <c r="O27" s="88">
        <v>0.36458333333333331</v>
      </c>
      <c r="P27" s="88">
        <v>0.38541666666666657</v>
      </c>
      <c r="Q27" s="88">
        <v>0.40625</v>
      </c>
      <c r="R27" s="88">
        <v>0.42708333333333326</v>
      </c>
      <c r="S27" s="88">
        <v>0.4479166666666663</v>
      </c>
      <c r="T27" s="88">
        <v>0.46875000000000028</v>
      </c>
      <c r="U27" s="88">
        <v>0.48958333333333331</v>
      </c>
      <c r="V27" s="88">
        <v>0.5104166666666663</v>
      </c>
      <c r="W27" s="88">
        <v>0.53125000000000033</v>
      </c>
      <c r="X27" s="88">
        <v>0.55208333333333326</v>
      </c>
      <c r="Y27" s="88">
        <v>0.57291666666666741</v>
      </c>
      <c r="Z27" s="88">
        <v>0.59375000000000033</v>
      </c>
      <c r="AA27" s="88">
        <v>0.61458333333333337</v>
      </c>
      <c r="AB27" s="88">
        <v>0.63541666666666641</v>
      </c>
      <c r="AC27" s="88">
        <v>0.65625000000000033</v>
      </c>
      <c r="AD27" s="88">
        <v>0.67708333333333337</v>
      </c>
      <c r="AE27" s="88">
        <v>0.69791666666666641</v>
      </c>
      <c r="AF27" s="88">
        <v>0.71874999999999933</v>
      </c>
      <c r="AG27" s="88">
        <v>0.73958333333333237</v>
      </c>
      <c r="AH27" s="88">
        <v>0.76388888888888873</v>
      </c>
      <c r="AI27" s="88">
        <v>0.78124999999999833</v>
      </c>
      <c r="AJ27" s="88">
        <v>0.80555555555555547</v>
      </c>
      <c r="AK27" s="88">
        <v>0.82291666666666441</v>
      </c>
      <c r="AL27" s="88">
        <v>0.8472222222222221</v>
      </c>
      <c r="AM27" s="88">
        <v>0.86250000000000004</v>
      </c>
      <c r="AN27" s="88">
        <v>0.87986111111111109</v>
      </c>
      <c r="AO27" s="88">
        <f t="shared" si="0"/>
        <v>0.8833333333333333</v>
      </c>
      <c r="AP27" s="88">
        <v>0.90416666666666667</v>
      </c>
      <c r="AQ27" s="88">
        <v>0.9458333333333333</v>
      </c>
      <c r="AR27" s="89">
        <f t="shared" si="34"/>
        <v>0.20555555555555557</v>
      </c>
      <c r="AS27" s="89">
        <f t="shared" si="2"/>
        <v>0.23541666666666661</v>
      </c>
      <c r="AT27" s="89">
        <f t="shared" si="3"/>
        <v>0.25624999999999998</v>
      </c>
      <c r="AU27" s="89">
        <f t="shared" si="4"/>
        <v>0.27708333333333329</v>
      </c>
      <c r="AV27" s="89">
        <f t="shared" si="5"/>
        <v>0.30138888888888882</v>
      </c>
      <c r="AW27" s="89">
        <f t="shared" si="6"/>
        <v>0.32083333333333325</v>
      </c>
      <c r="AX27" s="89">
        <f t="shared" si="7"/>
        <v>0.34166666666666695</v>
      </c>
      <c r="AY27" s="89">
        <f t="shared" si="8"/>
        <v>0.36458333333333326</v>
      </c>
      <c r="AZ27" s="89">
        <f t="shared" si="9"/>
        <v>0.38541666666666657</v>
      </c>
      <c r="BA27" s="89">
        <f t="shared" si="10"/>
        <v>0.40624999999999994</v>
      </c>
      <c r="BB27" s="89">
        <f t="shared" si="11"/>
        <v>0.42708333333333326</v>
      </c>
      <c r="BC27" s="89">
        <f t="shared" si="12"/>
        <v>0.44791666666666657</v>
      </c>
      <c r="BD27" s="89">
        <f t="shared" si="13"/>
        <v>0.46874999999999994</v>
      </c>
      <c r="BE27" s="89">
        <f t="shared" si="14"/>
        <v>0.48958333333333326</v>
      </c>
      <c r="BF27" s="89">
        <f t="shared" si="15"/>
        <v>0.51041666666666652</v>
      </c>
      <c r="BG27" s="89">
        <f t="shared" si="16"/>
        <v>0.53124999999999989</v>
      </c>
      <c r="BH27" s="89">
        <f t="shared" si="17"/>
        <v>0.55208333333333326</v>
      </c>
      <c r="BI27" s="89">
        <f t="shared" si="18"/>
        <v>0.57222222222222219</v>
      </c>
      <c r="BJ27" s="89">
        <f t="shared" si="19"/>
        <v>0.59305555555555545</v>
      </c>
      <c r="BK27" s="89">
        <f t="shared" si="20"/>
        <v>0.61388888888888882</v>
      </c>
      <c r="BL27" s="89">
        <f t="shared" si="21"/>
        <v>0.63472222222222197</v>
      </c>
      <c r="BM27" s="89">
        <f t="shared" si="22"/>
        <v>0.65555555555555545</v>
      </c>
      <c r="BN27" s="89">
        <f t="shared" si="23"/>
        <v>0.67638888888888793</v>
      </c>
      <c r="BO27" s="89">
        <f t="shared" si="24"/>
        <v>0.70416666666666572</v>
      </c>
      <c r="BP27" s="89">
        <f t="shared" si="25"/>
        <v>0.73194444444444351</v>
      </c>
      <c r="BQ27" s="89">
        <f t="shared" si="26"/>
        <v>0.7597222222222213</v>
      </c>
      <c r="BR27" s="89">
        <f t="shared" si="27"/>
        <v>0.78749999999999909</v>
      </c>
      <c r="BS27" s="89">
        <f t="shared" si="28"/>
        <v>0.81527777777777688</v>
      </c>
      <c r="BT27" s="89">
        <f t="shared" si="29"/>
        <v>0.84305555555555467</v>
      </c>
      <c r="BU27" s="89">
        <f t="shared" si="30"/>
        <v>0.87083333333333246</v>
      </c>
      <c r="BV27" s="89">
        <f t="shared" si="31"/>
        <v>0.89861111111111025</v>
      </c>
      <c r="BW27" s="89">
        <f t="shared" si="32"/>
        <v>0.92638888888888804</v>
      </c>
      <c r="BX27" s="89">
        <f t="shared" si="33"/>
        <v>0.95416666666666583</v>
      </c>
      <c r="CA27" s="90">
        <v>0.20625000000000002</v>
      </c>
      <c r="CB27" s="90">
        <v>0.23263888888888881</v>
      </c>
      <c r="CC27" s="90">
        <v>0.26041666666666657</v>
      </c>
      <c r="CD27" s="90">
        <v>0.28819444444444436</v>
      </c>
      <c r="CE27" s="90">
        <v>0.31597222222222215</v>
      </c>
      <c r="CF27" s="90">
        <v>0.34374999999999994</v>
      </c>
      <c r="CG27" s="90">
        <v>0.37152777777777773</v>
      </c>
      <c r="CH27" s="90">
        <v>0.39930555555555552</v>
      </c>
      <c r="CI27" s="90">
        <v>0.42708333333333331</v>
      </c>
      <c r="CJ27" s="90">
        <v>0.4548611111111111</v>
      </c>
      <c r="CK27" s="90">
        <v>0.4826388888888889</v>
      </c>
      <c r="CL27" s="90">
        <v>0.51041666666666663</v>
      </c>
      <c r="CM27" s="90">
        <v>0.53819444444444442</v>
      </c>
      <c r="CN27" s="90">
        <v>0.56597222222222221</v>
      </c>
      <c r="CO27" s="90">
        <v>0.59375</v>
      </c>
      <c r="CP27" s="90">
        <v>0.62152777777777779</v>
      </c>
      <c r="CQ27" s="90">
        <v>0.64930555555555558</v>
      </c>
      <c r="CR27" s="90">
        <v>0.67708333333333337</v>
      </c>
      <c r="CS27" s="90">
        <v>0.70486111111111116</v>
      </c>
      <c r="CT27" s="90">
        <v>0.73263888888888895</v>
      </c>
      <c r="CU27" s="90">
        <v>0.76041666666666674</v>
      </c>
      <c r="CV27" s="90">
        <v>0.78819444444444453</v>
      </c>
      <c r="CW27" s="90">
        <v>0.81597222222222232</v>
      </c>
      <c r="CX27" s="90">
        <v>0.84375000000000011</v>
      </c>
      <c r="CY27" s="90">
        <v>0.8715277777777779</v>
      </c>
      <c r="CZ27" s="90">
        <v>0.89930555555555569</v>
      </c>
      <c r="DA27" s="90">
        <v>0.92708333333333348</v>
      </c>
      <c r="DB27" s="90">
        <v>0.95486111111111127</v>
      </c>
    </row>
    <row r="28" spans="2:106">
      <c r="B28" s="7" t="s">
        <v>130</v>
      </c>
      <c r="C28" s="91">
        <v>0.20694444444444446</v>
      </c>
      <c r="D28" s="91">
        <v>0.23333333333333325</v>
      </c>
      <c r="E28" s="91">
        <v>0.25208333333333333</v>
      </c>
      <c r="F28" s="91">
        <v>0.27499999999999997</v>
      </c>
      <c r="G28" s="91">
        <v>0.28888888888888886</v>
      </c>
      <c r="H28" s="91">
        <v>0.29583333333333328</v>
      </c>
      <c r="I28" s="91">
        <v>0.30972222222222218</v>
      </c>
      <c r="J28" s="91">
        <v>0.32222222222222219</v>
      </c>
      <c r="K28" s="92">
        <v>0.32499999999999996</v>
      </c>
      <c r="L28" s="91">
        <v>0.33611111111111108</v>
      </c>
      <c r="M28" s="92">
        <v>0.34583333333333338</v>
      </c>
      <c r="N28" s="91">
        <v>0.34999999999999992</v>
      </c>
      <c r="O28" s="91">
        <v>0.36527777777777776</v>
      </c>
      <c r="P28" s="91">
        <v>0.38611111111111102</v>
      </c>
      <c r="Q28" s="91">
        <v>0.40694444444444444</v>
      </c>
      <c r="R28" s="91">
        <v>0.4277777777777777</v>
      </c>
      <c r="S28" s="91">
        <v>0.44861111111111074</v>
      </c>
      <c r="T28" s="91">
        <v>0.46944444444444472</v>
      </c>
      <c r="U28" s="91">
        <v>0.49027777777777776</v>
      </c>
      <c r="V28" s="91">
        <v>0.51111111111111074</v>
      </c>
      <c r="W28" s="91">
        <v>0.53194444444444478</v>
      </c>
      <c r="X28" s="91">
        <v>0.5527777777777777</v>
      </c>
      <c r="Y28" s="91">
        <v>0.57361111111111185</v>
      </c>
      <c r="Z28" s="91">
        <v>0.59444444444444478</v>
      </c>
      <c r="AA28" s="91">
        <v>0.61527777777777781</v>
      </c>
      <c r="AB28" s="91">
        <v>0.63611111111111085</v>
      </c>
      <c r="AC28" s="91">
        <v>0.65694444444444478</v>
      </c>
      <c r="AD28" s="91">
        <v>0.67777777777777781</v>
      </c>
      <c r="AE28" s="91">
        <v>0.69861111111111085</v>
      </c>
      <c r="AF28" s="91">
        <v>0.71944444444444378</v>
      </c>
      <c r="AG28" s="91">
        <v>0.74027777777777681</v>
      </c>
      <c r="AH28" s="91">
        <v>0.76458333333333317</v>
      </c>
      <c r="AI28" s="91">
        <v>0.78194444444444278</v>
      </c>
      <c r="AJ28" s="91">
        <v>0.80624999999999991</v>
      </c>
      <c r="AK28" s="91">
        <v>0.82361111111110885</v>
      </c>
      <c r="AL28" s="91">
        <v>0.84791666666666654</v>
      </c>
      <c r="AM28" s="91">
        <v>0.86319444444444449</v>
      </c>
      <c r="AN28" s="91">
        <v>0.88055555555555554</v>
      </c>
      <c r="AO28" s="91">
        <f t="shared" si="0"/>
        <v>0.88402777777777775</v>
      </c>
      <c r="AP28" s="91">
        <v>0.90486111111111101</v>
      </c>
      <c r="AQ28" s="91">
        <v>0.94652777777777775</v>
      </c>
      <c r="AR28" s="91">
        <f t="shared" si="34"/>
        <v>0.20625000000000002</v>
      </c>
      <c r="AS28" s="91">
        <f t="shared" si="2"/>
        <v>0.23611111111111105</v>
      </c>
      <c r="AT28" s="91">
        <f t="shared" si="3"/>
        <v>0.25694444444444442</v>
      </c>
      <c r="AU28" s="91">
        <f t="shared" si="4"/>
        <v>0.27777777777777773</v>
      </c>
      <c r="AV28" s="91">
        <f t="shared" si="5"/>
        <v>0.30208333333333326</v>
      </c>
      <c r="AW28" s="91">
        <f t="shared" si="6"/>
        <v>0.32152777777777769</v>
      </c>
      <c r="AX28" s="91">
        <f t="shared" si="7"/>
        <v>0.34236111111111139</v>
      </c>
      <c r="AY28" s="91">
        <f t="shared" si="8"/>
        <v>0.3652777777777777</v>
      </c>
      <c r="AZ28" s="91">
        <f t="shared" si="9"/>
        <v>0.38611111111111102</v>
      </c>
      <c r="BA28" s="91">
        <f t="shared" si="10"/>
        <v>0.40694444444444439</v>
      </c>
      <c r="BB28" s="91">
        <f t="shared" si="11"/>
        <v>0.4277777777777777</v>
      </c>
      <c r="BC28" s="91">
        <f t="shared" si="12"/>
        <v>0.44861111111111102</v>
      </c>
      <c r="BD28" s="91">
        <f t="shared" si="13"/>
        <v>0.46944444444444439</v>
      </c>
      <c r="BE28" s="91">
        <f t="shared" si="14"/>
        <v>0.4902777777777777</v>
      </c>
      <c r="BF28" s="91">
        <f t="shared" si="15"/>
        <v>0.51111111111111096</v>
      </c>
      <c r="BG28" s="91">
        <f t="shared" si="16"/>
        <v>0.53194444444444433</v>
      </c>
      <c r="BH28" s="91">
        <f t="shared" si="17"/>
        <v>0.5527777777777777</v>
      </c>
      <c r="BI28" s="91">
        <f t="shared" si="18"/>
        <v>0.57291666666666663</v>
      </c>
      <c r="BJ28" s="91">
        <f t="shared" si="19"/>
        <v>0.59374999999999989</v>
      </c>
      <c r="BK28" s="91">
        <f t="shared" si="20"/>
        <v>0.61458333333333326</v>
      </c>
      <c r="BL28" s="91">
        <f t="shared" si="21"/>
        <v>0.63541666666666641</v>
      </c>
      <c r="BM28" s="91">
        <f t="shared" si="22"/>
        <v>0.65624999999999989</v>
      </c>
      <c r="BN28" s="91">
        <f t="shared" si="23"/>
        <v>0.67708333333333237</v>
      </c>
      <c r="BO28" s="91">
        <f t="shared" si="24"/>
        <v>0.70486111111111016</v>
      </c>
      <c r="BP28" s="91">
        <f t="shared" si="25"/>
        <v>0.73263888888888795</v>
      </c>
      <c r="BQ28" s="91">
        <f t="shared" si="26"/>
        <v>0.76041666666666574</v>
      </c>
      <c r="BR28" s="91">
        <f t="shared" si="27"/>
        <v>0.78819444444444353</v>
      </c>
      <c r="BS28" s="91">
        <f t="shared" si="28"/>
        <v>0.81597222222222132</v>
      </c>
      <c r="BT28" s="91">
        <f t="shared" si="29"/>
        <v>0.84374999999999911</v>
      </c>
      <c r="BU28" s="91">
        <f t="shared" si="30"/>
        <v>0.8715277777777769</v>
      </c>
      <c r="BV28" s="91">
        <f t="shared" si="31"/>
        <v>0.89930555555555469</v>
      </c>
      <c r="BW28" s="91">
        <f t="shared" si="32"/>
        <v>0.92708333333333248</v>
      </c>
      <c r="BX28" s="91">
        <f t="shared" si="33"/>
        <v>0.95486111111111027</v>
      </c>
      <c r="CA28" s="91">
        <v>0.20694444444444446</v>
      </c>
      <c r="CB28" s="91">
        <v>0.23333333333333325</v>
      </c>
      <c r="CC28" s="91">
        <v>0.26111111111111102</v>
      </c>
      <c r="CD28" s="91">
        <v>0.28888888888888881</v>
      </c>
      <c r="CE28" s="91">
        <v>0.3166666666666666</v>
      </c>
      <c r="CF28" s="91">
        <v>0.34444444444444439</v>
      </c>
      <c r="CG28" s="91">
        <v>0.37222222222222218</v>
      </c>
      <c r="CH28" s="91">
        <v>0.39999999999999997</v>
      </c>
      <c r="CI28" s="91">
        <v>0.42777777777777776</v>
      </c>
      <c r="CJ28" s="91">
        <v>0.45555555555555555</v>
      </c>
      <c r="CK28" s="91">
        <v>0.48333333333333334</v>
      </c>
      <c r="CL28" s="91">
        <v>0.51111111111111107</v>
      </c>
      <c r="CM28" s="91">
        <v>0.53888888888888886</v>
      </c>
      <c r="CN28" s="91">
        <v>0.56666666666666665</v>
      </c>
      <c r="CO28" s="91">
        <v>0.59444444444444444</v>
      </c>
      <c r="CP28" s="91">
        <v>0.62222222222222223</v>
      </c>
      <c r="CQ28" s="91">
        <v>0.65</v>
      </c>
      <c r="CR28" s="91">
        <v>0.67777777777777781</v>
      </c>
      <c r="CS28" s="91">
        <v>0.7055555555555556</v>
      </c>
      <c r="CT28" s="91">
        <v>0.73333333333333339</v>
      </c>
      <c r="CU28" s="91">
        <v>0.76111111111111118</v>
      </c>
      <c r="CV28" s="91">
        <v>0.78888888888888897</v>
      </c>
      <c r="CW28" s="91">
        <v>0.81666666666666676</v>
      </c>
      <c r="CX28" s="91">
        <v>0.84444444444444455</v>
      </c>
      <c r="CY28" s="91">
        <v>0.87222222222222234</v>
      </c>
      <c r="CZ28" s="91">
        <v>0.90000000000000013</v>
      </c>
      <c r="DA28" s="91">
        <v>0.92777777777777792</v>
      </c>
      <c r="DB28" s="91">
        <v>0.95555555555555571</v>
      </c>
    </row>
    <row r="29" spans="2:106">
      <c r="B29" s="8" t="s">
        <v>131</v>
      </c>
      <c r="C29" s="88">
        <v>0.20763888888888901</v>
      </c>
      <c r="D29" s="88">
        <v>0.2340277777777777</v>
      </c>
      <c r="E29" s="88">
        <v>0.25277777777777777</v>
      </c>
      <c r="F29" s="88">
        <v>0.27569444444444441</v>
      </c>
      <c r="G29" s="88">
        <v>0.2895833333333333</v>
      </c>
      <c r="H29" s="88">
        <v>0.29652777777777772</v>
      </c>
      <c r="I29" s="88">
        <v>0.31041666666666662</v>
      </c>
      <c r="J29" s="28">
        <v>0.32291666666666663</v>
      </c>
      <c r="K29" s="34">
        <v>0.3256944444444444</v>
      </c>
      <c r="L29" s="28">
        <v>0.33680555555555552</v>
      </c>
      <c r="M29" s="34">
        <v>0.34652777777777782</v>
      </c>
      <c r="N29" s="28">
        <v>0.35069444444444436</v>
      </c>
      <c r="O29" s="88">
        <v>0.3659722222222222</v>
      </c>
      <c r="P29" s="88">
        <v>0.38680555555555546</v>
      </c>
      <c r="Q29" s="88">
        <v>0.40763888888888888</v>
      </c>
      <c r="R29" s="88">
        <v>0.42847222222222214</v>
      </c>
      <c r="S29" s="88">
        <v>0.44930555555555518</v>
      </c>
      <c r="T29" s="88">
        <v>0.47013888888888916</v>
      </c>
      <c r="U29" s="88">
        <v>0.4909722222222222</v>
      </c>
      <c r="V29" s="88">
        <v>0.51180555555555518</v>
      </c>
      <c r="W29" s="88">
        <v>0.53263888888888922</v>
      </c>
      <c r="X29" s="88">
        <v>0.55347222222222214</v>
      </c>
      <c r="Y29" s="88">
        <v>0.57430555555555629</v>
      </c>
      <c r="Z29" s="88">
        <v>0.59513888888888922</v>
      </c>
      <c r="AA29" s="88">
        <v>0.61597222222222225</v>
      </c>
      <c r="AB29" s="88">
        <v>0.63680555555555529</v>
      </c>
      <c r="AC29" s="88">
        <v>0.65763888888888922</v>
      </c>
      <c r="AD29" s="88">
        <v>0.67847222222222225</v>
      </c>
      <c r="AE29" s="88">
        <v>0.69930555555555529</v>
      </c>
      <c r="AF29" s="88">
        <v>0.72013888888888822</v>
      </c>
      <c r="AG29" s="88">
        <v>0.74097222222222126</v>
      </c>
      <c r="AH29" s="88">
        <v>0.76527777777777761</v>
      </c>
      <c r="AI29" s="88">
        <v>0.78263888888888722</v>
      </c>
      <c r="AJ29" s="88">
        <v>0.80694444444444435</v>
      </c>
      <c r="AK29" s="88">
        <v>0.82430555555555329</v>
      </c>
      <c r="AL29" s="88">
        <v>0.84861111111111098</v>
      </c>
      <c r="AM29" s="88">
        <v>0.86388888888888893</v>
      </c>
      <c r="AN29" s="88">
        <v>0.88124999999999998</v>
      </c>
      <c r="AO29" s="88">
        <f t="shared" si="0"/>
        <v>0.88472222222222219</v>
      </c>
      <c r="AP29" s="88">
        <v>0.90555555555555556</v>
      </c>
      <c r="AQ29" s="88">
        <v>0.9472222222222223</v>
      </c>
      <c r="AR29" s="89">
        <f t="shared" si="34"/>
        <v>0.20694444444444457</v>
      </c>
      <c r="AS29" s="89">
        <f t="shared" si="2"/>
        <v>0.2368055555555556</v>
      </c>
      <c r="AT29" s="89">
        <f t="shared" si="3"/>
        <v>0.25763888888888897</v>
      </c>
      <c r="AU29" s="89">
        <f t="shared" si="4"/>
        <v>0.27847222222222229</v>
      </c>
      <c r="AV29" s="89">
        <f t="shared" si="5"/>
        <v>0.30277777777777781</v>
      </c>
      <c r="AW29" s="89">
        <f t="shared" si="6"/>
        <v>0.32222222222222224</v>
      </c>
      <c r="AX29" s="89">
        <f t="shared" si="7"/>
        <v>0.34305555555555595</v>
      </c>
      <c r="AY29" s="89">
        <f t="shared" si="8"/>
        <v>0.36597222222222214</v>
      </c>
      <c r="AZ29" s="89">
        <f t="shared" si="9"/>
        <v>0.38680555555555546</v>
      </c>
      <c r="BA29" s="89">
        <f t="shared" si="10"/>
        <v>0.40763888888888883</v>
      </c>
      <c r="BB29" s="89">
        <f t="shared" si="11"/>
        <v>0.42847222222222214</v>
      </c>
      <c r="BC29" s="89">
        <f t="shared" si="12"/>
        <v>0.44930555555555546</v>
      </c>
      <c r="BD29" s="89">
        <f t="shared" si="13"/>
        <v>0.47013888888888883</v>
      </c>
      <c r="BE29" s="89">
        <f t="shared" si="14"/>
        <v>0.49097222222222214</v>
      </c>
      <c r="BF29" s="89">
        <f t="shared" si="15"/>
        <v>0.5118055555555554</v>
      </c>
      <c r="BG29" s="89">
        <f t="shared" si="16"/>
        <v>0.53263888888888877</v>
      </c>
      <c r="BH29" s="89">
        <f t="shared" si="17"/>
        <v>0.55347222222222214</v>
      </c>
      <c r="BI29" s="89">
        <f t="shared" si="18"/>
        <v>0.57361111111111118</v>
      </c>
      <c r="BJ29" s="89">
        <f t="shared" si="19"/>
        <v>0.59444444444444444</v>
      </c>
      <c r="BK29" s="89">
        <f t="shared" si="20"/>
        <v>0.61527777777777781</v>
      </c>
      <c r="BL29" s="89">
        <f t="shared" si="21"/>
        <v>0.63611111111111096</v>
      </c>
      <c r="BM29" s="89">
        <f t="shared" si="22"/>
        <v>0.65694444444444444</v>
      </c>
      <c r="BN29" s="89">
        <f t="shared" si="23"/>
        <v>0.67777777777777692</v>
      </c>
      <c r="BO29" s="89">
        <f t="shared" si="24"/>
        <v>0.70555555555555471</v>
      </c>
      <c r="BP29" s="89">
        <f t="shared" si="25"/>
        <v>0.7333333333333325</v>
      </c>
      <c r="BQ29" s="89">
        <f t="shared" si="26"/>
        <v>0.76111111111111029</v>
      </c>
      <c r="BR29" s="89">
        <f t="shared" si="27"/>
        <v>0.78888888888888808</v>
      </c>
      <c r="BS29" s="89">
        <f t="shared" si="28"/>
        <v>0.81666666666666587</v>
      </c>
      <c r="BT29" s="89">
        <f t="shared" si="29"/>
        <v>0.84444444444444366</v>
      </c>
      <c r="BU29" s="89">
        <f t="shared" si="30"/>
        <v>0.87222222222222145</v>
      </c>
      <c r="BV29" s="89">
        <f t="shared" si="31"/>
        <v>0.89999999999999925</v>
      </c>
      <c r="BW29" s="89">
        <f t="shared" si="32"/>
        <v>0.92777777777777704</v>
      </c>
      <c r="BX29" s="89">
        <f t="shared" si="33"/>
        <v>0.95555555555555483</v>
      </c>
      <c r="CA29" s="90">
        <v>0.2076388888888889</v>
      </c>
      <c r="CB29" s="90">
        <v>0.23402777777777781</v>
      </c>
      <c r="CC29" s="90">
        <v>0.26180555555555557</v>
      </c>
      <c r="CD29" s="90">
        <v>0.28958333333333336</v>
      </c>
      <c r="CE29" s="90">
        <v>0.31736111111111115</v>
      </c>
      <c r="CF29" s="90">
        <v>0.34513888888888894</v>
      </c>
      <c r="CG29" s="90">
        <v>0.37291666666666673</v>
      </c>
      <c r="CH29" s="90">
        <v>0.40069444444444452</v>
      </c>
      <c r="CI29" s="90">
        <v>0.42847222222222231</v>
      </c>
      <c r="CJ29" s="90">
        <v>0.4562500000000001</v>
      </c>
      <c r="CK29" s="90">
        <v>0.48402777777777789</v>
      </c>
      <c r="CL29" s="90">
        <v>0.51180555555555562</v>
      </c>
      <c r="CM29" s="90">
        <v>0.53958333333333341</v>
      </c>
      <c r="CN29" s="90">
        <v>0.5673611111111112</v>
      </c>
      <c r="CO29" s="90">
        <v>0.59513888888888899</v>
      </c>
      <c r="CP29" s="90">
        <v>0.62291666666666679</v>
      </c>
      <c r="CQ29" s="90">
        <v>0.65069444444444458</v>
      </c>
      <c r="CR29" s="90">
        <v>0.67847222222222237</v>
      </c>
      <c r="CS29" s="90">
        <v>0.70625000000000016</v>
      </c>
      <c r="CT29" s="90">
        <v>0.73402777777777795</v>
      </c>
      <c r="CU29" s="90">
        <v>0.76180555555555574</v>
      </c>
      <c r="CV29" s="90">
        <v>0.78958333333333353</v>
      </c>
      <c r="CW29" s="90">
        <v>0.81736111111111132</v>
      </c>
      <c r="CX29" s="90">
        <v>0.84513888888888911</v>
      </c>
      <c r="CY29" s="90">
        <v>0.8729166666666669</v>
      </c>
      <c r="CZ29" s="90">
        <v>0.90069444444444469</v>
      </c>
      <c r="DA29" s="90">
        <v>0.92847222222222248</v>
      </c>
      <c r="DB29" s="90">
        <v>0.95625000000000027</v>
      </c>
    </row>
    <row r="30" spans="2:106">
      <c r="B30" s="7" t="s">
        <v>132</v>
      </c>
      <c r="C30" s="91">
        <v>0.20833333333333345</v>
      </c>
      <c r="D30" s="91">
        <v>0.23472222222222214</v>
      </c>
      <c r="E30" s="91">
        <v>0.25347222222222221</v>
      </c>
      <c r="F30" s="91">
        <v>0.27638888888888885</v>
      </c>
      <c r="G30" s="91">
        <v>0.29027777777777775</v>
      </c>
      <c r="H30" s="91">
        <v>0.29722222222222217</v>
      </c>
      <c r="I30" s="91">
        <v>0.31111111111111106</v>
      </c>
      <c r="J30" s="91">
        <v>0.32361111111111107</v>
      </c>
      <c r="K30" s="92">
        <v>0.32638888888888884</v>
      </c>
      <c r="L30" s="91">
        <v>0.33749999999999997</v>
      </c>
      <c r="M30" s="92">
        <v>0.34722222222222227</v>
      </c>
      <c r="N30" s="91">
        <v>0.35138888888888881</v>
      </c>
      <c r="O30" s="91">
        <v>0.36666666666666664</v>
      </c>
      <c r="P30" s="91">
        <v>0.3874999999999999</v>
      </c>
      <c r="Q30" s="91">
        <v>0.40833333333333333</v>
      </c>
      <c r="R30" s="91">
        <v>0.42916666666666659</v>
      </c>
      <c r="S30" s="91">
        <v>0.44999999999999962</v>
      </c>
      <c r="T30" s="91">
        <v>0.4708333333333336</v>
      </c>
      <c r="U30" s="91">
        <v>0.49166666666666664</v>
      </c>
      <c r="V30" s="91">
        <v>0.51249999999999962</v>
      </c>
      <c r="W30" s="91">
        <v>0.53333333333333366</v>
      </c>
      <c r="X30" s="91">
        <v>0.55416666666666659</v>
      </c>
      <c r="Y30" s="91">
        <v>0.57500000000000073</v>
      </c>
      <c r="Z30" s="91">
        <v>0.59583333333333366</v>
      </c>
      <c r="AA30" s="91">
        <v>0.6166666666666667</v>
      </c>
      <c r="AB30" s="91">
        <v>0.63749999999999973</v>
      </c>
      <c r="AC30" s="91">
        <v>0.65833333333333366</v>
      </c>
      <c r="AD30" s="91">
        <v>0.6791666666666667</v>
      </c>
      <c r="AE30" s="91">
        <v>0.69999999999999973</v>
      </c>
      <c r="AF30" s="91">
        <v>0.72083333333333266</v>
      </c>
      <c r="AG30" s="91">
        <v>0.7416666666666657</v>
      </c>
      <c r="AH30" s="91">
        <v>0.76597222222222205</v>
      </c>
      <c r="AI30" s="91">
        <v>0.78333333333333166</v>
      </c>
      <c r="AJ30" s="91">
        <v>0.8076388888888888</v>
      </c>
      <c r="AK30" s="91">
        <v>0.82499999999999774</v>
      </c>
      <c r="AL30" s="91">
        <v>0.84930555555555542</v>
      </c>
      <c r="AM30" s="91">
        <v>0.86458333333333337</v>
      </c>
      <c r="AN30" s="91">
        <v>0.88194444444444442</v>
      </c>
      <c r="AO30" s="91">
        <f t="shared" si="0"/>
        <v>0.88541666666666663</v>
      </c>
      <c r="AP30" s="91">
        <v>0.90625</v>
      </c>
      <c r="AQ30" s="91">
        <v>0.94791666666666663</v>
      </c>
      <c r="AR30" s="91">
        <f t="shared" si="34"/>
        <v>0.2076388888888889</v>
      </c>
      <c r="AS30" s="91">
        <f t="shared" si="2"/>
        <v>0.23749999999999993</v>
      </c>
      <c r="AT30" s="91">
        <f t="shared" si="3"/>
        <v>0.2583333333333333</v>
      </c>
      <c r="AU30" s="91">
        <f t="shared" si="4"/>
        <v>0.27916666666666662</v>
      </c>
      <c r="AV30" s="91">
        <f t="shared" si="5"/>
        <v>0.30347222222222214</v>
      </c>
      <c r="AW30" s="91">
        <f t="shared" si="6"/>
        <v>0.32291666666666657</v>
      </c>
      <c r="AX30" s="91">
        <f t="shared" si="7"/>
        <v>0.34375000000000028</v>
      </c>
      <c r="AY30" s="91">
        <f t="shared" si="8"/>
        <v>0.36666666666666659</v>
      </c>
      <c r="AZ30" s="91">
        <f t="shared" si="9"/>
        <v>0.3874999999999999</v>
      </c>
      <c r="BA30" s="91">
        <f t="shared" si="10"/>
        <v>0.40833333333333327</v>
      </c>
      <c r="BB30" s="91">
        <f t="shared" si="11"/>
        <v>0.42916666666666659</v>
      </c>
      <c r="BC30" s="91">
        <f t="shared" si="12"/>
        <v>0.4499999999999999</v>
      </c>
      <c r="BD30" s="91">
        <f t="shared" si="13"/>
        <v>0.47083333333333327</v>
      </c>
      <c r="BE30" s="91">
        <f t="shared" si="14"/>
        <v>0.49166666666666659</v>
      </c>
      <c r="BF30" s="91">
        <f t="shared" si="15"/>
        <v>0.51249999999999984</v>
      </c>
      <c r="BG30" s="91">
        <f t="shared" si="16"/>
        <v>0.53333333333333321</v>
      </c>
      <c r="BH30" s="91">
        <f t="shared" si="17"/>
        <v>0.55416666666666659</v>
      </c>
      <c r="BI30" s="91">
        <f t="shared" si="18"/>
        <v>0.57430555555555551</v>
      </c>
      <c r="BJ30" s="91">
        <f t="shared" si="19"/>
        <v>0.59513888888888877</v>
      </c>
      <c r="BK30" s="91">
        <f t="shared" si="20"/>
        <v>0.61597222222222214</v>
      </c>
      <c r="BL30" s="91">
        <f t="shared" si="21"/>
        <v>0.63680555555555529</v>
      </c>
      <c r="BM30" s="91">
        <f t="shared" si="22"/>
        <v>0.65763888888888877</v>
      </c>
      <c r="BN30" s="91">
        <f t="shared" si="23"/>
        <v>0.67847222222222126</v>
      </c>
      <c r="BO30" s="91">
        <f t="shared" si="24"/>
        <v>0.70624999999999905</v>
      </c>
      <c r="BP30" s="91">
        <f t="shared" si="25"/>
        <v>0.73402777777777684</v>
      </c>
      <c r="BQ30" s="91">
        <f t="shared" si="26"/>
        <v>0.76180555555555463</v>
      </c>
      <c r="BR30" s="91">
        <f t="shared" si="27"/>
        <v>0.78958333333333242</v>
      </c>
      <c r="BS30" s="91">
        <f t="shared" si="28"/>
        <v>0.81736111111111021</v>
      </c>
      <c r="BT30" s="91">
        <f t="shared" si="29"/>
        <v>0.845138888888888</v>
      </c>
      <c r="BU30" s="91">
        <f t="shared" si="30"/>
        <v>0.87291666666666579</v>
      </c>
      <c r="BV30" s="91">
        <f t="shared" si="31"/>
        <v>0.90069444444444358</v>
      </c>
      <c r="BW30" s="91">
        <f t="shared" si="32"/>
        <v>0.92847222222222137</v>
      </c>
      <c r="BX30" s="91">
        <f t="shared" si="33"/>
        <v>0.95624999999999916</v>
      </c>
      <c r="CA30" s="91">
        <v>0.20833333333333334</v>
      </c>
      <c r="CB30" s="91">
        <v>0.23472222222222214</v>
      </c>
      <c r="CC30" s="91">
        <v>0.2624999999999999</v>
      </c>
      <c r="CD30" s="91">
        <v>0.29027777777777769</v>
      </c>
      <c r="CE30" s="91">
        <v>0.31805555555555548</v>
      </c>
      <c r="CF30" s="91">
        <v>0.34583333333333327</v>
      </c>
      <c r="CG30" s="91">
        <v>0.37361111111111106</v>
      </c>
      <c r="CH30" s="91">
        <v>0.40138888888888885</v>
      </c>
      <c r="CI30" s="91">
        <v>0.42916666666666664</v>
      </c>
      <c r="CJ30" s="91">
        <v>0.45694444444444443</v>
      </c>
      <c r="CK30" s="91">
        <v>0.48472222222222222</v>
      </c>
      <c r="CL30" s="91">
        <v>0.51249999999999996</v>
      </c>
      <c r="CM30" s="91">
        <v>0.54027777777777775</v>
      </c>
      <c r="CN30" s="91">
        <v>0.56805555555555554</v>
      </c>
      <c r="CO30" s="91">
        <v>0.59583333333333333</v>
      </c>
      <c r="CP30" s="91">
        <v>0.62361111111111112</v>
      </c>
      <c r="CQ30" s="91">
        <v>0.65138888888888891</v>
      </c>
      <c r="CR30" s="91">
        <v>0.6791666666666667</v>
      </c>
      <c r="CS30" s="91">
        <v>0.70694444444444449</v>
      </c>
      <c r="CT30" s="91">
        <v>0.73472222222222228</v>
      </c>
      <c r="CU30" s="91">
        <v>0.76250000000000007</v>
      </c>
      <c r="CV30" s="91">
        <v>0.79027777777777786</v>
      </c>
      <c r="CW30" s="91">
        <v>0.81805555555555565</v>
      </c>
      <c r="CX30" s="91">
        <v>0.84583333333333344</v>
      </c>
      <c r="CY30" s="91">
        <v>0.87361111111111123</v>
      </c>
      <c r="CZ30" s="91">
        <v>0.90138888888888902</v>
      </c>
      <c r="DA30" s="91">
        <v>0.92916666666666681</v>
      </c>
      <c r="DB30" s="91">
        <v>0.9569444444444446</v>
      </c>
    </row>
    <row r="31" spans="2:106">
      <c r="B31" s="240" t="s">
        <v>133</v>
      </c>
      <c r="C31" s="241">
        <v>0.2090277777777779</v>
      </c>
      <c r="D31" s="241">
        <v>0.23541666666666658</v>
      </c>
      <c r="E31" s="241">
        <v>0.25416666666666665</v>
      </c>
      <c r="F31" s="241">
        <v>0.27708333333333329</v>
      </c>
      <c r="G31" s="241">
        <v>0.29166666666666663</v>
      </c>
      <c r="H31" s="241">
        <v>0.29861111111111105</v>
      </c>
      <c r="I31" s="241">
        <v>0.31249999999999994</v>
      </c>
      <c r="J31" s="242">
        <v>0.32499999999999996</v>
      </c>
      <c r="K31" s="243">
        <v>0.32777777777777772</v>
      </c>
      <c r="L31" s="242">
        <v>0.33888888888888885</v>
      </c>
      <c r="M31" s="243">
        <v>0.34861111111111115</v>
      </c>
      <c r="N31" s="242">
        <v>0.35208333333333325</v>
      </c>
      <c r="O31" s="241">
        <v>0.36736111111111108</v>
      </c>
      <c r="P31" s="241">
        <v>0.38819444444444434</v>
      </c>
      <c r="Q31" s="241">
        <v>0.40902777777777777</v>
      </c>
      <c r="R31" s="241">
        <v>0.42986111111111103</v>
      </c>
      <c r="S31" s="241">
        <v>0.45069444444444406</v>
      </c>
      <c r="T31" s="241">
        <v>0.47152777777777805</v>
      </c>
      <c r="U31" s="241">
        <v>0.49236111111111108</v>
      </c>
      <c r="V31" s="241">
        <v>0.51319444444444406</v>
      </c>
      <c r="W31" s="241">
        <v>0.5340277777777781</v>
      </c>
      <c r="X31" s="241">
        <v>0.55486111111111103</v>
      </c>
      <c r="Y31" s="241">
        <v>0.57569444444444517</v>
      </c>
      <c r="Z31" s="241">
        <v>0.5965277777777781</v>
      </c>
      <c r="AA31" s="241">
        <v>0.61736111111111114</v>
      </c>
      <c r="AB31" s="241">
        <v>0.63819444444444418</v>
      </c>
      <c r="AC31" s="241">
        <v>0.6590277777777781</v>
      </c>
      <c r="AD31" s="241">
        <v>0.67986111111111114</v>
      </c>
      <c r="AE31" s="241">
        <v>0.70069444444444418</v>
      </c>
      <c r="AF31" s="241">
        <v>0.7215277777777771</v>
      </c>
      <c r="AG31" s="241">
        <v>0.74236111111111014</v>
      </c>
      <c r="AH31" s="241">
        <v>0.7666666666666665</v>
      </c>
      <c r="AI31" s="241">
        <v>0.7840277777777761</v>
      </c>
      <c r="AJ31" s="241">
        <v>0.80833333333333324</v>
      </c>
      <c r="AK31" s="241">
        <v>0.82569444444444218</v>
      </c>
      <c r="AL31" s="241">
        <v>0.84999999999999987</v>
      </c>
      <c r="AM31" s="241">
        <v>0.86527777777777781</v>
      </c>
      <c r="AN31" s="241">
        <v>0.88263888888888886</v>
      </c>
      <c r="AO31" s="241">
        <f t="shared" si="0"/>
        <v>0.88611111111111107</v>
      </c>
      <c r="AP31" s="241">
        <v>0.90694444444444444</v>
      </c>
      <c r="AQ31" s="241">
        <v>0.94861111111111107</v>
      </c>
      <c r="AR31" s="89">
        <f t="shared" si="34"/>
        <v>0.20833333333333345</v>
      </c>
      <c r="AS31" s="89">
        <f t="shared" si="2"/>
        <v>0.23819444444444449</v>
      </c>
      <c r="AT31" s="89">
        <f t="shared" si="3"/>
        <v>0.25902777777777786</v>
      </c>
      <c r="AU31" s="89">
        <f t="shared" si="4"/>
        <v>0.27986111111111117</v>
      </c>
      <c r="AV31" s="89">
        <f t="shared" si="5"/>
        <v>0.3041666666666667</v>
      </c>
      <c r="AW31" s="89">
        <f t="shared" si="6"/>
        <v>0.32361111111111113</v>
      </c>
      <c r="AX31" s="89">
        <f t="shared" si="7"/>
        <v>0.34444444444444483</v>
      </c>
      <c r="AY31" s="89">
        <f t="shared" si="8"/>
        <v>0.36736111111111103</v>
      </c>
      <c r="AZ31" s="89">
        <f t="shared" si="9"/>
        <v>0.38819444444444434</v>
      </c>
      <c r="BA31" s="89">
        <f t="shared" si="10"/>
        <v>0.40902777777777771</v>
      </c>
      <c r="BB31" s="89">
        <f t="shared" si="11"/>
        <v>0.42986111111111103</v>
      </c>
      <c r="BC31" s="89">
        <f t="shared" si="12"/>
        <v>0.45069444444444434</v>
      </c>
      <c r="BD31" s="89">
        <f t="shared" si="13"/>
        <v>0.47152777777777771</v>
      </c>
      <c r="BE31" s="89">
        <f t="shared" si="14"/>
        <v>0.49236111111111103</v>
      </c>
      <c r="BF31" s="89">
        <f t="shared" si="15"/>
        <v>0.51319444444444429</v>
      </c>
      <c r="BG31" s="89">
        <f t="shared" si="16"/>
        <v>0.53402777777777766</v>
      </c>
      <c r="BH31" s="89">
        <f t="shared" si="17"/>
        <v>0.55486111111111103</v>
      </c>
      <c r="BI31" s="89">
        <f t="shared" si="18"/>
        <v>0.57500000000000007</v>
      </c>
      <c r="BJ31" s="89">
        <f t="shared" si="19"/>
        <v>0.59583333333333333</v>
      </c>
      <c r="BK31" s="89">
        <f t="shared" si="20"/>
        <v>0.6166666666666667</v>
      </c>
      <c r="BL31" s="89">
        <f t="shared" si="21"/>
        <v>0.63749999999999984</v>
      </c>
      <c r="BM31" s="89">
        <f t="shared" si="22"/>
        <v>0.65833333333333333</v>
      </c>
      <c r="BN31" s="89">
        <f t="shared" si="23"/>
        <v>0.67916666666666581</v>
      </c>
      <c r="BO31" s="89">
        <f t="shared" si="24"/>
        <v>0.7069444444444436</v>
      </c>
      <c r="BP31" s="89">
        <f t="shared" si="25"/>
        <v>0.73472222222222139</v>
      </c>
      <c r="BQ31" s="89">
        <f t="shared" si="26"/>
        <v>0.76249999999999918</v>
      </c>
      <c r="BR31" s="89">
        <f t="shared" si="27"/>
        <v>0.79027777777777697</v>
      </c>
      <c r="BS31" s="89">
        <f t="shared" si="28"/>
        <v>0.81805555555555476</v>
      </c>
      <c r="BT31" s="89">
        <f t="shared" si="29"/>
        <v>0.84583333333333255</v>
      </c>
      <c r="BU31" s="89">
        <f t="shared" si="30"/>
        <v>0.87361111111111034</v>
      </c>
      <c r="BV31" s="89">
        <f t="shared" si="31"/>
        <v>0.90138888888888813</v>
      </c>
      <c r="BW31" s="89">
        <f t="shared" si="32"/>
        <v>0.92916666666666592</v>
      </c>
      <c r="BX31" s="89">
        <f t="shared" si="33"/>
        <v>0.95694444444444371</v>
      </c>
      <c r="CA31" s="245">
        <v>0.20902777777777778</v>
      </c>
      <c r="CB31" s="245">
        <v>0.23541666666666669</v>
      </c>
      <c r="CC31" s="245">
        <v>0.26319444444444445</v>
      </c>
      <c r="CD31" s="245">
        <v>0.29097222222222224</v>
      </c>
      <c r="CE31" s="245">
        <v>0.31875000000000003</v>
      </c>
      <c r="CF31" s="245">
        <v>0.34652777777777782</v>
      </c>
      <c r="CG31" s="245">
        <v>0.37430555555555561</v>
      </c>
      <c r="CH31" s="245">
        <v>0.4020833333333334</v>
      </c>
      <c r="CI31" s="245">
        <v>0.42986111111111119</v>
      </c>
      <c r="CJ31" s="245">
        <v>0.45763888888888898</v>
      </c>
      <c r="CK31" s="245">
        <v>0.48541666666666677</v>
      </c>
      <c r="CL31" s="245">
        <v>0.51319444444444451</v>
      </c>
      <c r="CM31" s="245">
        <v>0.5409722222222223</v>
      </c>
      <c r="CN31" s="245">
        <v>0.56875000000000009</v>
      </c>
      <c r="CO31" s="245">
        <v>0.59652777777777788</v>
      </c>
      <c r="CP31" s="245">
        <v>0.62430555555555567</v>
      </c>
      <c r="CQ31" s="245">
        <v>0.65208333333333346</v>
      </c>
      <c r="CR31" s="245">
        <v>0.67986111111111125</v>
      </c>
      <c r="CS31" s="245">
        <v>0.70763888888888904</v>
      </c>
      <c r="CT31" s="245">
        <v>0.73541666666666683</v>
      </c>
      <c r="CU31" s="245">
        <v>0.76319444444444462</v>
      </c>
      <c r="CV31" s="245">
        <v>0.79097222222222241</v>
      </c>
      <c r="CW31" s="245">
        <v>0.8187500000000002</v>
      </c>
      <c r="CX31" s="245">
        <v>0.84652777777777799</v>
      </c>
      <c r="CY31" s="245">
        <v>0.87430555555555578</v>
      </c>
      <c r="CZ31" s="245">
        <v>0.90208333333333357</v>
      </c>
      <c r="DA31" s="245">
        <v>0.92986111111111136</v>
      </c>
      <c r="DB31" s="245">
        <v>0.95763888888888915</v>
      </c>
    </row>
    <row r="32" spans="2:106">
      <c r="B32" s="30" t="s">
        <v>126</v>
      </c>
      <c r="C32" s="91">
        <v>0.21041666666666678</v>
      </c>
      <c r="D32" s="91">
        <v>0.23680555555555546</v>
      </c>
      <c r="E32" s="91">
        <v>0.25555555555555554</v>
      </c>
      <c r="F32" s="91">
        <v>0.27847222222222218</v>
      </c>
      <c r="G32" s="91">
        <v>0.29305555555555551</v>
      </c>
      <c r="H32" s="91">
        <v>0.29999999999999993</v>
      </c>
      <c r="I32" s="91">
        <v>0.31388888888888883</v>
      </c>
      <c r="J32" s="91">
        <v>0.32638888888888884</v>
      </c>
      <c r="K32" s="92">
        <v>0.32916666666666661</v>
      </c>
      <c r="L32" s="91">
        <v>0.34027777777777773</v>
      </c>
      <c r="M32" s="92">
        <v>0.35000000000000003</v>
      </c>
      <c r="N32" s="91">
        <v>0.35347222222222213</v>
      </c>
      <c r="O32" s="91">
        <v>0.36874999999999997</v>
      </c>
      <c r="P32" s="91">
        <v>0.38958333333333323</v>
      </c>
      <c r="Q32" s="91">
        <v>0.41041666666666665</v>
      </c>
      <c r="R32" s="91">
        <v>0.43124999999999991</v>
      </c>
      <c r="S32" s="91">
        <v>0.45208333333333295</v>
      </c>
      <c r="T32" s="91">
        <v>0.47291666666666693</v>
      </c>
      <c r="U32" s="91">
        <v>0.49374999999999997</v>
      </c>
      <c r="V32" s="91">
        <v>0.51458333333333295</v>
      </c>
      <c r="W32" s="91">
        <v>0.53541666666666698</v>
      </c>
      <c r="X32" s="91">
        <v>0.55624999999999991</v>
      </c>
      <c r="Y32" s="91">
        <v>0.57708333333333406</v>
      </c>
      <c r="Z32" s="91">
        <v>0.59791666666666698</v>
      </c>
      <c r="AA32" s="91">
        <v>0.61875000000000002</v>
      </c>
      <c r="AB32" s="91">
        <v>0.63958333333333306</v>
      </c>
      <c r="AC32" s="91">
        <v>0.66041666666666698</v>
      </c>
      <c r="AD32" s="91">
        <v>0.68125000000000002</v>
      </c>
      <c r="AE32" s="91">
        <v>0.70208333333333306</v>
      </c>
      <c r="AF32" s="91">
        <v>0.72291666666666599</v>
      </c>
      <c r="AG32" s="91">
        <v>0.74374999999999902</v>
      </c>
      <c r="AH32" s="91">
        <v>0.76805555555555538</v>
      </c>
      <c r="AI32" s="91">
        <v>0.78541666666666499</v>
      </c>
      <c r="AJ32" s="91">
        <v>0.80972222222222212</v>
      </c>
      <c r="AK32" s="91">
        <v>0.82708333333333106</v>
      </c>
      <c r="AL32" s="91">
        <v>0.85138888888888875</v>
      </c>
      <c r="AM32" s="91">
        <v>0.8666666666666667</v>
      </c>
      <c r="AN32" s="91">
        <v>0.88402777777777775</v>
      </c>
      <c r="AO32" s="91">
        <f t="shared" si="0"/>
        <v>0.88749999999999996</v>
      </c>
      <c r="AP32" s="91">
        <v>0.90833333333333333</v>
      </c>
      <c r="AQ32" s="91">
        <v>0.95000000000000007</v>
      </c>
      <c r="AR32" s="91">
        <v>0.20972222222222223</v>
      </c>
      <c r="AS32" s="91">
        <v>0.23958333333333326</v>
      </c>
      <c r="AT32" s="91">
        <v>0.26041666666666663</v>
      </c>
      <c r="AU32" s="91">
        <v>0.28124999999999994</v>
      </c>
      <c r="AV32" s="91">
        <v>0.30555555555555547</v>
      </c>
      <c r="AW32" s="91">
        <v>0.3249999999999999</v>
      </c>
      <c r="AX32" s="91">
        <v>0.3458333333333336</v>
      </c>
      <c r="AY32" s="91">
        <v>0.36874999999999991</v>
      </c>
      <c r="AZ32" s="91">
        <v>0.38958333333333323</v>
      </c>
      <c r="BA32" s="91">
        <v>0.4104166666666666</v>
      </c>
      <c r="BB32" s="91">
        <v>0.43124999999999991</v>
      </c>
      <c r="BC32" s="91">
        <v>0.45208333333333323</v>
      </c>
      <c r="BD32" s="91">
        <v>0.4729166666666666</v>
      </c>
      <c r="BE32" s="91">
        <v>0.49374999999999991</v>
      </c>
      <c r="BF32" s="91">
        <v>0.51458333333333317</v>
      </c>
      <c r="BG32" s="91">
        <v>0.53541666666666654</v>
      </c>
      <c r="BH32" s="91">
        <v>0.55624999999999991</v>
      </c>
      <c r="BI32" s="91">
        <v>0.57638888888888884</v>
      </c>
      <c r="BJ32" s="91">
        <v>0.5972222222222221</v>
      </c>
      <c r="BK32" s="91">
        <v>0.61805555555555547</v>
      </c>
      <c r="BL32" s="91">
        <v>0.63888888888888862</v>
      </c>
      <c r="BM32" s="91">
        <v>0.6597222222222221</v>
      </c>
      <c r="BN32" s="91">
        <v>0.68055555555555458</v>
      </c>
      <c r="BO32" s="91">
        <v>0.70833333333333237</v>
      </c>
      <c r="BP32" s="91">
        <v>0.73611111111111016</v>
      </c>
      <c r="BQ32" s="91">
        <v>0.76388888888888795</v>
      </c>
      <c r="BR32" s="91">
        <v>0.79166666666666574</v>
      </c>
      <c r="BS32" s="91">
        <v>0.81944444444444353</v>
      </c>
      <c r="BT32" s="91">
        <v>0.84722222222222132</v>
      </c>
      <c r="BU32" s="91">
        <v>0.87499999999999911</v>
      </c>
      <c r="BV32" s="91">
        <v>0.9027777777777769</v>
      </c>
      <c r="BW32" s="91">
        <v>0.93055555555555469</v>
      </c>
      <c r="BX32" s="91">
        <v>0.95833333333333248</v>
      </c>
      <c r="CA32" s="91">
        <v>0.21041666666666667</v>
      </c>
      <c r="CB32" s="91">
        <v>0.23680555555555546</v>
      </c>
      <c r="CC32" s="91">
        <v>0.26458333333333323</v>
      </c>
      <c r="CD32" s="91">
        <v>0.29236111111111102</v>
      </c>
      <c r="CE32" s="91">
        <v>0.32013888888888881</v>
      </c>
      <c r="CF32" s="91">
        <v>0.3479166666666666</v>
      </c>
      <c r="CG32" s="91">
        <v>0.37569444444444439</v>
      </c>
      <c r="CH32" s="91">
        <v>0.40347222222222218</v>
      </c>
      <c r="CI32" s="91">
        <v>0.43124999999999997</v>
      </c>
      <c r="CJ32" s="91">
        <v>0.45902777777777776</v>
      </c>
      <c r="CK32" s="91">
        <v>0.48680555555555555</v>
      </c>
      <c r="CL32" s="91">
        <v>0.51458333333333328</v>
      </c>
      <c r="CM32" s="91">
        <v>0.54236111111111107</v>
      </c>
      <c r="CN32" s="91">
        <v>0.57013888888888886</v>
      </c>
      <c r="CO32" s="91">
        <v>0.59791666666666665</v>
      </c>
      <c r="CP32" s="91">
        <v>0.62569444444444444</v>
      </c>
      <c r="CQ32" s="91">
        <v>0.65347222222222223</v>
      </c>
      <c r="CR32" s="91">
        <v>0.68125000000000002</v>
      </c>
      <c r="CS32" s="91">
        <v>0.70902777777777781</v>
      </c>
      <c r="CT32" s="91">
        <v>0.7368055555555556</v>
      </c>
      <c r="CU32" s="91">
        <v>0.76458333333333339</v>
      </c>
      <c r="CV32" s="91">
        <v>0.79236111111111118</v>
      </c>
      <c r="CW32" s="91">
        <v>0.82013888888888897</v>
      </c>
      <c r="CX32" s="91">
        <v>0.84791666666666676</v>
      </c>
      <c r="CY32" s="91">
        <v>0.87569444444444455</v>
      </c>
      <c r="CZ32" s="91">
        <v>0.90347222222222234</v>
      </c>
      <c r="DA32" s="91">
        <v>0.93125000000000013</v>
      </c>
      <c r="DB32" s="91">
        <v>0.95902777777777792</v>
      </c>
    </row>
    <row r="33" spans="2:106">
      <c r="B33" s="219" t="s">
        <v>389</v>
      </c>
      <c r="C33" s="288">
        <v>0.21041666666666678</v>
      </c>
      <c r="D33" s="288">
        <v>0.23680555555555546</v>
      </c>
      <c r="E33" s="288">
        <v>0.25555555555555554</v>
      </c>
      <c r="F33" s="288">
        <v>0.27916666666666667</v>
      </c>
      <c r="G33" s="288">
        <v>0.29374999999999996</v>
      </c>
      <c r="H33" s="288">
        <v>0.30069444444444438</v>
      </c>
      <c r="I33" s="288">
        <v>0.31458333333333327</v>
      </c>
      <c r="J33" s="289">
        <v>0.32708333333333328</v>
      </c>
      <c r="K33" s="289">
        <v>0.32986111111111105</v>
      </c>
      <c r="L33" s="289">
        <v>0.34097222222222218</v>
      </c>
      <c r="M33" s="289">
        <v>0.35069444444444448</v>
      </c>
      <c r="N33" s="289">
        <v>0.35416666666666657</v>
      </c>
      <c r="O33" s="288">
        <v>0.36944444444444441</v>
      </c>
      <c r="P33" s="288">
        <v>0.39027777777777767</v>
      </c>
      <c r="Q33" s="288">
        <v>0.41111111111111109</v>
      </c>
      <c r="R33" s="288">
        <v>0.43194444444444435</v>
      </c>
      <c r="S33" s="288">
        <v>0.45277777777777739</v>
      </c>
      <c r="T33" s="288">
        <v>0.47361111111111137</v>
      </c>
      <c r="U33" s="288">
        <v>0.49444444444444441</v>
      </c>
      <c r="V33" s="288">
        <v>0.51527777777777739</v>
      </c>
      <c r="W33" s="288">
        <v>0.53611111111111143</v>
      </c>
      <c r="X33" s="288">
        <v>0.55694444444444435</v>
      </c>
      <c r="Y33" s="288">
        <v>0.5777777777777785</v>
      </c>
      <c r="Z33" s="288">
        <v>0.59861111111111143</v>
      </c>
      <c r="AA33" s="288">
        <v>0.61944444444444446</v>
      </c>
      <c r="AB33" s="288">
        <v>0.6402777777777775</v>
      </c>
      <c r="AC33" s="288">
        <v>0.66111111111111143</v>
      </c>
      <c r="AD33" s="288">
        <v>0.68194444444444446</v>
      </c>
      <c r="AE33" s="288">
        <v>0.7027777777777775</v>
      </c>
      <c r="AF33" s="288">
        <v>0.72361111111111043</v>
      </c>
      <c r="AG33" s="288">
        <v>0.74444444444444346</v>
      </c>
      <c r="AH33" s="288">
        <v>0.76874999999999982</v>
      </c>
      <c r="AI33" s="288">
        <v>0.78611111111110943</v>
      </c>
      <c r="AJ33" s="288">
        <v>0.81041666666666656</v>
      </c>
      <c r="AK33" s="288">
        <v>0.8277777777777755</v>
      </c>
      <c r="AL33" s="288">
        <v>0.85208333333333319</v>
      </c>
      <c r="AM33" s="288">
        <v>0.8666666666666667</v>
      </c>
      <c r="AN33" s="288">
        <v>0.88402777777777775</v>
      </c>
      <c r="AO33" s="288">
        <f t="shared" si="0"/>
        <v>0.88749999999999996</v>
      </c>
      <c r="AP33" s="288">
        <v>0.90833333333333333</v>
      </c>
      <c r="AQ33" s="288"/>
      <c r="AR33" s="89">
        <v>0.20972222222222223</v>
      </c>
      <c r="AS33" s="89">
        <v>0.23958333333333326</v>
      </c>
      <c r="AT33" s="89">
        <v>0.26041666666666663</v>
      </c>
      <c r="AU33" s="89">
        <v>0.28124999999999994</v>
      </c>
      <c r="AV33" s="89">
        <v>0.30555555555555547</v>
      </c>
      <c r="AW33" s="89">
        <v>0.3249999999999999</v>
      </c>
      <c r="AX33" s="89">
        <v>0.3458333333333336</v>
      </c>
      <c r="AY33" s="89">
        <v>0.36944444444444435</v>
      </c>
      <c r="AZ33" s="89">
        <v>0.39027777777777767</v>
      </c>
      <c r="BA33" s="89">
        <v>0.41111111111111104</v>
      </c>
      <c r="BB33" s="89">
        <v>0.43194444444444435</v>
      </c>
      <c r="BC33" s="89">
        <v>0.45277777777777767</v>
      </c>
      <c r="BD33" s="89">
        <v>0.47361111111111104</v>
      </c>
      <c r="BE33" s="89">
        <v>0.49444444444444435</v>
      </c>
      <c r="BF33" s="89">
        <v>0.51527777777777761</v>
      </c>
      <c r="BG33" s="89">
        <v>0.53611111111111098</v>
      </c>
      <c r="BH33" s="89">
        <v>0.55694444444444435</v>
      </c>
      <c r="BI33" s="89">
        <v>0.57638888888888884</v>
      </c>
      <c r="BJ33" s="89">
        <v>0.5972222222222221</v>
      </c>
      <c r="BK33" s="89">
        <v>0.61805555555555547</v>
      </c>
      <c r="BL33" s="89">
        <v>0.63888888888888862</v>
      </c>
      <c r="BM33" s="89">
        <v>0.6597222222222221</v>
      </c>
      <c r="BN33" s="89">
        <v>0.68055555555555458</v>
      </c>
      <c r="BO33" s="89">
        <v>0.70833333333333237</v>
      </c>
      <c r="BP33" s="89">
        <v>0.73611111111111016</v>
      </c>
      <c r="BQ33" s="89">
        <v>0.76388888888888795</v>
      </c>
      <c r="BR33" s="89">
        <v>0.79166666666666574</v>
      </c>
      <c r="BS33" s="89">
        <v>0.81944444444444353</v>
      </c>
      <c r="BT33" s="89">
        <v>0.84722222222222132</v>
      </c>
      <c r="BU33" s="89">
        <v>0.87499999999999911</v>
      </c>
      <c r="BV33" s="89">
        <v>0.9027777777777769</v>
      </c>
      <c r="BW33" s="89">
        <v>0.93055555555555469</v>
      </c>
      <c r="BX33" s="89"/>
      <c r="CA33" s="90">
        <v>0.21041666666666667</v>
      </c>
      <c r="CB33" s="90">
        <v>0.23680555555555546</v>
      </c>
      <c r="CC33" s="90">
        <v>0.26458333333333323</v>
      </c>
      <c r="CD33" s="90">
        <v>0.29236111111111102</v>
      </c>
      <c r="CE33" s="90">
        <v>0.32013888888888881</v>
      </c>
      <c r="CF33" s="90">
        <v>0.3479166666666666</v>
      </c>
      <c r="CG33" s="90">
        <v>0.37569444444444439</v>
      </c>
      <c r="CH33" s="90">
        <v>0.40347222222222218</v>
      </c>
      <c r="CI33" s="90">
        <v>0.43124999999999997</v>
      </c>
      <c r="CJ33" s="90">
        <v>0.45902777777777776</v>
      </c>
      <c r="CK33" s="90">
        <v>0.48680555555555555</v>
      </c>
      <c r="CL33" s="90">
        <v>0.51458333333333328</v>
      </c>
      <c r="CM33" s="90">
        <v>0.54236111111111107</v>
      </c>
      <c r="CN33" s="90">
        <v>0.57013888888888886</v>
      </c>
      <c r="CO33" s="90">
        <v>0.59791666666666665</v>
      </c>
      <c r="CP33" s="90">
        <v>0.62569444444444444</v>
      </c>
      <c r="CQ33" s="90">
        <v>0.65347222222222223</v>
      </c>
      <c r="CR33" s="90">
        <v>0.68125000000000002</v>
      </c>
      <c r="CS33" s="90">
        <v>0.70902777777777781</v>
      </c>
      <c r="CT33" s="90">
        <v>0.7368055555555556</v>
      </c>
      <c r="CU33" s="90">
        <v>0.76458333333333339</v>
      </c>
      <c r="CV33" s="90">
        <v>0.79236111111111118</v>
      </c>
      <c r="CW33" s="90">
        <v>0.82013888888888897</v>
      </c>
      <c r="CX33" s="90">
        <v>0.84791666666666676</v>
      </c>
      <c r="CY33" s="90">
        <v>0.87569444444444455</v>
      </c>
      <c r="CZ33" s="90">
        <v>0.90347222222222234</v>
      </c>
      <c r="DA33" s="90">
        <v>0.93125000000000013</v>
      </c>
      <c r="DB33" s="90"/>
    </row>
    <row r="34" spans="2:106">
      <c r="B34" s="8" t="s">
        <v>385</v>
      </c>
      <c r="C34" s="88">
        <v>0.21111111111111122</v>
      </c>
      <c r="D34" s="88">
        <v>0.23749999999999991</v>
      </c>
      <c r="E34" s="88">
        <v>0.25624999999999998</v>
      </c>
      <c r="F34" s="88">
        <v>0.27986111111111106</v>
      </c>
      <c r="G34" s="88">
        <v>0.2944444444444444</v>
      </c>
      <c r="H34" s="88">
        <v>0.30138888888888882</v>
      </c>
      <c r="I34" s="88">
        <v>0.31527777777777771</v>
      </c>
      <c r="J34" s="28">
        <v>0.32777777777777772</v>
      </c>
      <c r="K34" s="34">
        <v>0.33055555555555549</v>
      </c>
      <c r="L34" s="28">
        <v>0.34166666666666662</v>
      </c>
      <c r="M34" s="34">
        <v>0.35138888888888892</v>
      </c>
      <c r="N34" s="28">
        <v>0.35486111111111102</v>
      </c>
      <c r="O34" s="88">
        <v>0.37013888888888885</v>
      </c>
      <c r="P34" s="88">
        <v>0.39097222222222211</v>
      </c>
      <c r="Q34" s="88">
        <v>0.41180555555555554</v>
      </c>
      <c r="R34" s="88">
        <v>0.4326388888888888</v>
      </c>
      <c r="S34" s="88">
        <v>0.45347222222222183</v>
      </c>
      <c r="T34" s="88">
        <v>0.47430555555555581</v>
      </c>
      <c r="U34" s="88">
        <v>0.49513888888888885</v>
      </c>
      <c r="V34" s="88">
        <v>0.51597222222222183</v>
      </c>
      <c r="W34" s="88">
        <v>0.53680555555555587</v>
      </c>
      <c r="X34" s="88">
        <v>0.5576388888888888</v>
      </c>
      <c r="Y34" s="88">
        <v>0.57847222222222294</v>
      </c>
      <c r="Z34" s="88">
        <v>0.59930555555555587</v>
      </c>
      <c r="AA34" s="88">
        <v>0.62013888888888891</v>
      </c>
      <c r="AB34" s="88">
        <v>0.64097222222222194</v>
      </c>
      <c r="AC34" s="88">
        <v>0.66180555555555587</v>
      </c>
      <c r="AD34" s="88">
        <v>0.68263888888888891</v>
      </c>
      <c r="AE34" s="88">
        <v>0.70347222222222194</v>
      </c>
      <c r="AF34" s="88">
        <v>0.72430555555555487</v>
      </c>
      <c r="AG34" s="88">
        <v>0.74513888888888791</v>
      </c>
      <c r="AH34" s="88">
        <v>0.76944444444444426</v>
      </c>
      <c r="AI34" s="88">
        <v>0.78680555555555387</v>
      </c>
      <c r="AJ34" s="88">
        <v>0.81111111111111101</v>
      </c>
      <c r="AK34" s="88">
        <v>0.82847222222221995</v>
      </c>
      <c r="AL34" s="88">
        <v>0.85277777777777763</v>
      </c>
      <c r="AM34" s="88">
        <v>0.86736111111111114</v>
      </c>
      <c r="AN34" s="88">
        <v>0.88472222222222219</v>
      </c>
      <c r="AO34" s="88">
        <f t="shared" si="0"/>
        <v>0.8881944444444444</v>
      </c>
      <c r="AP34" s="88">
        <v>0.90902777777777777</v>
      </c>
      <c r="AQ34" s="88"/>
      <c r="AR34" s="89">
        <f t="shared" ref="AR34:AX34" si="35">AR32+$AJ82</f>
        <v>0.21041666666666667</v>
      </c>
      <c r="AS34" s="89">
        <f t="shared" si="35"/>
        <v>0.2402777777777777</v>
      </c>
      <c r="AT34" s="89">
        <f t="shared" si="35"/>
        <v>0.26111111111111107</v>
      </c>
      <c r="AU34" s="89">
        <f t="shared" si="35"/>
        <v>0.28194444444444439</v>
      </c>
      <c r="AV34" s="89">
        <f t="shared" si="35"/>
        <v>0.30624999999999991</v>
      </c>
      <c r="AW34" s="89">
        <f t="shared" si="35"/>
        <v>0.32569444444444434</v>
      </c>
      <c r="AX34" s="89">
        <f t="shared" si="35"/>
        <v>0.34652777777777805</v>
      </c>
      <c r="AY34" s="89">
        <f t="shared" ref="AY34:BH34" si="36">AY32+$AK82</f>
        <v>0.3701388888888888</v>
      </c>
      <c r="AZ34" s="89">
        <f t="shared" si="36"/>
        <v>0.39097222222222211</v>
      </c>
      <c r="BA34" s="89">
        <f t="shared" si="36"/>
        <v>0.41180555555555548</v>
      </c>
      <c r="BB34" s="89">
        <f t="shared" si="36"/>
        <v>0.4326388888888888</v>
      </c>
      <c r="BC34" s="89">
        <f t="shared" si="36"/>
        <v>0.45347222222222211</v>
      </c>
      <c r="BD34" s="89">
        <f t="shared" si="36"/>
        <v>0.47430555555555548</v>
      </c>
      <c r="BE34" s="89">
        <f t="shared" si="36"/>
        <v>0.4951388888888888</v>
      </c>
      <c r="BF34" s="89">
        <f t="shared" si="36"/>
        <v>0.51597222222222205</v>
      </c>
      <c r="BG34" s="89">
        <f t="shared" si="36"/>
        <v>0.53680555555555542</v>
      </c>
      <c r="BH34" s="89">
        <f t="shared" si="36"/>
        <v>0.5576388888888888</v>
      </c>
      <c r="BI34" s="89">
        <f t="shared" ref="BI34:BW34" si="37">BI32+$AJ82</f>
        <v>0.57708333333333328</v>
      </c>
      <c r="BJ34" s="89">
        <f t="shared" si="37"/>
        <v>0.59791666666666654</v>
      </c>
      <c r="BK34" s="89">
        <f t="shared" si="37"/>
        <v>0.61874999999999991</v>
      </c>
      <c r="BL34" s="89">
        <f t="shared" si="37"/>
        <v>0.63958333333333306</v>
      </c>
      <c r="BM34" s="89">
        <f t="shared" si="37"/>
        <v>0.66041666666666654</v>
      </c>
      <c r="BN34" s="89">
        <f t="shared" si="37"/>
        <v>0.68124999999999902</v>
      </c>
      <c r="BO34" s="89">
        <f t="shared" si="37"/>
        <v>0.70902777777777681</v>
      </c>
      <c r="BP34" s="89">
        <f t="shared" si="37"/>
        <v>0.7368055555555546</v>
      </c>
      <c r="BQ34" s="89">
        <f t="shared" si="37"/>
        <v>0.76458333333333239</v>
      </c>
      <c r="BR34" s="89">
        <f t="shared" si="37"/>
        <v>0.79236111111111018</v>
      </c>
      <c r="BS34" s="89">
        <f t="shared" si="37"/>
        <v>0.82013888888888797</v>
      </c>
      <c r="BT34" s="89">
        <f t="shared" si="37"/>
        <v>0.84791666666666576</v>
      </c>
      <c r="BU34" s="89">
        <f t="shared" si="37"/>
        <v>0.87569444444444355</v>
      </c>
      <c r="BV34" s="89">
        <f t="shared" si="37"/>
        <v>0.90347222222222134</v>
      </c>
      <c r="BW34" s="89">
        <f t="shared" si="37"/>
        <v>0.93124999999999913</v>
      </c>
      <c r="BX34" s="89"/>
      <c r="CA34" s="91">
        <v>0.21111111111111111</v>
      </c>
      <c r="CB34" s="91">
        <v>0.23749999999999991</v>
      </c>
      <c r="CC34" s="91">
        <v>0.26527777777777767</v>
      </c>
      <c r="CD34" s="91">
        <v>0.29305555555555546</v>
      </c>
      <c r="CE34" s="91">
        <v>0.32083333333333325</v>
      </c>
      <c r="CF34" s="91">
        <v>0.34861111111111104</v>
      </c>
      <c r="CG34" s="91">
        <v>0.37638888888888883</v>
      </c>
      <c r="CH34" s="91">
        <v>0.40416666666666662</v>
      </c>
      <c r="CI34" s="91">
        <v>0.43194444444444441</v>
      </c>
      <c r="CJ34" s="91">
        <v>0.4597222222222222</v>
      </c>
      <c r="CK34" s="91">
        <v>0.48749999999999999</v>
      </c>
      <c r="CL34" s="91">
        <v>0.51527777777777772</v>
      </c>
      <c r="CM34" s="91">
        <v>0.54305555555555551</v>
      </c>
      <c r="CN34" s="91">
        <v>0.5708333333333333</v>
      </c>
      <c r="CO34" s="91">
        <v>0.59861111111111109</v>
      </c>
      <c r="CP34" s="91">
        <v>0.62638888888888888</v>
      </c>
      <c r="CQ34" s="91">
        <v>0.65416666666666667</v>
      </c>
      <c r="CR34" s="91">
        <v>0.68194444444444446</v>
      </c>
      <c r="CS34" s="91">
        <v>0.70972222222222225</v>
      </c>
      <c r="CT34" s="91">
        <v>0.73750000000000004</v>
      </c>
      <c r="CU34" s="91">
        <v>0.76527777777777783</v>
      </c>
      <c r="CV34" s="91">
        <v>0.79305555555555562</v>
      </c>
      <c r="CW34" s="91">
        <v>0.82083333333333341</v>
      </c>
      <c r="CX34" s="91">
        <v>0.8486111111111112</v>
      </c>
      <c r="CY34" s="91">
        <v>0.87638888888888899</v>
      </c>
      <c r="CZ34" s="91">
        <v>0.90416666666666679</v>
      </c>
      <c r="DA34" s="91">
        <v>0.93194444444444458</v>
      </c>
      <c r="DB34" s="91"/>
    </row>
    <row r="35" spans="2:106">
      <c r="B35" s="7" t="s">
        <v>38</v>
      </c>
      <c r="C35" s="91">
        <v>0.21250000000000011</v>
      </c>
      <c r="D35" s="91">
        <v>0.23888888888888879</v>
      </c>
      <c r="E35" s="91">
        <v>0.25763888888888886</v>
      </c>
      <c r="F35" s="91">
        <v>0.28124999999999994</v>
      </c>
      <c r="G35" s="91">
        <v>0.29583333333333328</v>
      </c>
      <c r="H35" s="91">
        <v>0.3027777777777777</v>
      </c>
      <c r="I35" s="91">
        <v>0.3166666666666666</v>
      </c>
      <c r="J35" s="91">
        <v>0.32916666666666661</v>
      </c>
      <c r="K35" s="92">
        <v>0.33194444444444438</v>
      </c>
      <c r="L35" s="91">
        <v>0.3430555555555555</v>
      </c>
      <c r="M35" s="92">
        <v>0.3527777777777778</v>
      </c>
      <c r="N35" s="91">
        <v>0.3562499999999999</v>
      </c>
      <c r="O35" s="91">
        <v>0.37152777777777773</v>
      </c>
      <c r="P35" s="91">
        <v>0.39236111111111099</v>
      </c>
      <c r="Q35" s="91">
        <v>0.41319444444444442</v>
      </c>
      <c r="R35" s="91">
        <v>0.43402777777777768</v>
      </c>
      <c r="S35" s="91">
        <v>0.45486111111111072</v>
      </c>
      <c r="T35" s="91">
        <v>0.4756944444444447</v>
      </c>
      <c r="U35" s="91">
        <v>0.49652777777777773</v>
      </c>
      <c r="V35" s="91">
        <v>0.51736111111111072</v>
      </c>
      <c r="W35" s="91">
        <v>0.53819444444444475</v>
      </c>
      <c r="X35" s="91">
        <v>0.55902777777777768</v>
      </c>
      <c r="Y35" s="91">
        <v>0.57986111111111183</v>
      </c>
      <c r="Z35" s="91">
        <v>0.60069444444444475</v>
      </c>
      <c r="AA35" s="91">
        <v>0.62152777777777779</v>
      </c>
      <c r="AB35" s="91">
        <v>0.64236111111111083</v>
      </c>
      <c r="AC35" s="91">
        <v>0.66319444444444475</v>
      </c>
      <c r="AD35" s="91">
        <v>0.68402777777777779</v>
      </c>
      <c r="AE35" s="91">
        <v>0.70486111111111083</v>
      </c>
      <c r="AF35" s="91">
        <v>0.72569444444444375</v>
      </c>
      <c r="AG35" s="91">
        <v>0.74652777777777679</v>
      </c>
      <c r="AH35" s="91">
        <v>0.77083333333333315</v>
      </c>
      <c r="AI35" s="91">
        <v>0.78819444444444275</v>
      </c>
      <c r="AJ35" s="91">
        <v>0.81249999999999989</v>
      </c>
      <c r="AK35" s="91">
        <v>0.82986111111110883</v>
      </c>
      <c r="AL35" s="91">
        <v>0.85416666666666652</v>
      </c>
      <c r="AM35" s="91">
        <v>0.86875000000000002</v>
      </c>
      <c r="AN35" s="91">
        <v>0.88611111111111107</v>
      </c>
      <c r="AO35" s="91">
        <f t="shared" si="0"/>
        <v>0.88958333333333328</v>
      </c>
      <c r="AP35" s="91">
        <v>0.91041666666666676</v>
      </c>
      <c r="AQ35" s="91"/>
      <c r="AR35" s="91">
        <f t="shared" ref="AR35:AR45" si="38">AR34+$AJ83</f>
        <v>0.21180555555555555</v>
      </c>
      <c r="AS35" s="91">
        <f t="shared" ref="AS35:AS45" si="39">AS34+$AJ83</f>
        <v>0.24166666666666659</v>
      </c>
      <c r="AT35" s="91">
        <f t="shared" ref="AT35:AT45" si="40">AT34+$AJ83</f>
        <v>0.26249999999999996</v>
      </c>
      <c r="AU35" s="91">
        <f t="shared" ref="AU35:AU45" si="41">AU34+$AJ83</f>
        <v>0.28333333333333327</v>
      </c>
      <c r="AV35" s="91">
        <f t="shared" ref="AV35:AV45" si="42">AV34+$AJ83</f>
        <v>0.3076388888888888</v>
      </c>
      <c r="AW35" s="91">
        <f t="shared" ref="AW35:AW45" si="43">AW34+$AJ83</f>
        <v>0.32708333333333323</v>
      </c>
      <c r="AX35" s="91">
        <f t="shared" ref="AX35:AX45" si="44">AX34+$AJ83</f>
        <v>0.34791666666666693</v>
      </c>
      <c r="AY35" s="91">
        <f t="shared" ref="AY35:AY45" si="45">AY34+$AK83</f>
        <v>0.37152777777777768</v>
      </c>
      <c r="AZ35" s="91">
        <f t="shared" ref="AZ35:AZ45" si="46">AZ34+$AK83</f>
        <v>0.39236111111111099</v>
      </c>
      <c r="BA35" s="91">
        <f t="shared" ref="BA35:BA45" si="47">BA34+$AK83</f>
        <v>0.41319444444444436</v>
      </c>
      <c r="BB35" s="91">
        <f t="shared" ref="BB35:BB45" si="48">BB34+$AK83</f>
        <v>0.43402777777777768</v>
      </c>
      <c r="BC35" s="91">
        <f t="shared" ref="BC35:BC45" si="49">BC34+$AK83</f>
        <v>0.45486111111111099</v>
      </c>
      <c r="BD35" s="91">
        <f t="shared" ref="BD35:BD45" si="50">BD34+$AK83</f>
        <v>0.47569444444444436</v>
      </c>
      <c r="BE35" s="91">
        <f t="shared" ref="BE35:BE45" si="51">BE34+$AK83</f>
        <v>0.49652777777777768</v>
      </c>
      <c r="BF35" s="91">
        <f t="shared" ref="BF35:BF45" si="52">BF34+$AK83</f>
        <v>0.51736111111111094</v>
      </c>
      <c r="BG35" s="91">
        <f t="shared" ref="BG35:BG45" si="53">BG34+$AK83</f>
        <v>0.53819444444444431</v>
      </c>
      <c r="BH35" s="91">
        <f t="shared" ref="BH35:BH45" si="54">BH34+$AK83</f>
        <v>0.55902777777777768</v>
      </c>
      <c r="BI35" s="91">
        <f t="shared" ref="BI35:BI45" si="55">BI34+$AJ83</f>
        <v>0.57847222222222217</v>
      </c>
      <c r="BJ35" s="91">
        <f t="shared" ref="BJ35:BJ45" si="56">BJ34+$AJ83</f>
        <v>0.59930555555555542</v>
      </c>
      <c r="BK35" s="91">
        <f t="shared" ref="BK35:BK45" si="57">BK34+$AJ83</f>
        <v>0.6201388888888888</v>
      </c>
      <c r="BL35" s="91">
        <f t="shared" ref="BL35:BL45" si="58">BL34+$AJ83</f>
        <v>0.64097222222222194</v>
      </c>
      <c r="BM35" s="91">
        <f t="shared" ref="BM35:BM45" si="59">BM34+$AJ83</f>
        <v>0.66180555555555542</v>
      </c>
      <c r="BN35" s="91">
        <f t="shared" ref="BN35:BN45" si="60">BN34+$AJ83</f>
        <v>0.68263888888888791</v>
      </c>
      <c r="BO35" s="91">
        <f t="shared" ref="BO35:BO45" si="61">BO34+$AJ83</f>
        <v>0.7104166666666657</v>
      </c>
      <c r="BP35" s="91">
        <f t="shared" ref="BP35:BP45" si="62">BP34+$AJ83</f>
        <v>0.73819444444444349</v>
      </c>
      <c r="BQ35" s="91">
        <f t="shared" ref="BQ35:BQ45" si="63">BQ34+$AJ83</f>
        <v>0.76597222222222128</v>
      </c>
      <c r="BR35" s="91">
        <f t="shared" ref="BR35:BR45" si="64">BR34+$AJ83</f>
        <v>0.79374999999999907</v>
      </c>
      <c r="BS35" s="91">
        <f t="shared" ref="BS35:BS45" si="65">BS34+$AJ83</f>
        <v>0.82152777777777686</v>
      </c>
      <c r="BT35" s="91">
        <f t="shared" ref="BT35:BT45" si="66">BT34+$AJ83</f>
        <v>0.84930555555555465</v>
      </c>
      <c r="BU35" s="91">
        <f t="shared" ref="BU35:BU45" si="67">BU34+$AJ83</f>
        <v>0.87708333333333244</v>
      </c>
      <c r="BV35" s="91">
        <f t="shared" ref="BV35:BV45" si="68">BV34+$AJ83</f>
        <v>0.90486111111111023</v>
      </c>
      <c r="BW35" s="91">
        <f t="shared" ref="BW35:BW45" si="69">BW34+$AJ83</f>
        <v>0.93263888888888802</v>
      </c>
      <c r="BX35" s="91"/>
      <c r="CA35" s="90">
        <v>0.21249999999999999</v>
      </c>
      <c r="CB35" s="90">
        <v>0.23888888888888879</v>
      </c>
      <c r="CC35" s="90">
        <v>0.26666666666666655</v>
      </c>
      <c r="CD35" s="90">
        <v>0.29444444444444434</v>
      </c>
      <c r="CE35" s="90">
        <v>0.32222222222222213</v>
      </c>
      <c r="CF35" s="90">
        <v>0.34999999999999992</v>
      </c>
      <c r="CG35" s="90">
        <v>0.37777777777777771</v>
      </c>
      <c r="CH35" s="90">
        <v>0.4055555555555555</v>
      </c>
      <c r="CI35" s="90">
        <v>0.43333333333333329</v>
      </c>
      <c r="CJ35" s="90">
        <v>0.46111111111111108</v>
      </c>
      <c r="CK35" s="90">
        <v>0.48888888888888887</v>
      </c>
      <c r="CL35" s="90">
        <v>0.51666666666666661</v>
      </c>
      <c r="CM35" s="90">
        <v>0.5444444444444444</v>
      </c>
      <c r="CN35" s="90">
        <v>0.57222222222222219</v>
      </c>
      <c r="CO35" s="90">
        <v>0.6</v>
      </c>
      <c r="CP35" s="90">
        <v>0.62777777777777777</v>
      </c>
      <c r="CQ35" s="90">
        <v>0.65555555555555556</v>
      </c>
      <c r="CR35" s="90">
        <v>0.68333333333333335</v>
      </c>
      <c r="CS35" s="90">
        <v>0.71111111111111114</v>
      </c>
      <c r="CT35" s="90">
        <v>0.73888888888888893</v>
      </c>
      <c r="CU35" s="90">
        <v>0.76666666666666672</v>
      </c>
      <c r="CV35" s="90">
        <v>0.79444444444444451</v>
      </c>
      <c r="CW35" s="90">
        <v>0.8222222222222223</v>
      </c>
      <c r="CX35" s="90">
        <v>0.85000000000000009</v>
      </c>
      <c r="CY35" s="90">
        <v>0.87777777777777788</v>
      </c>
      <c r="CZ35" s="90">
        <v>0.90555555555555567</v>
      </c>
      <c r="DA35" s="90">
        <v>0.93333333333333346</v>
      </c>
      <c r="DB35" s="90"/>
    </row>
    <row r="36" spans="2:106">
      <c r="B36" s="8" t="s">
        <v>40</v>
      </c>
      <c r="C36" s="88">
        <v>0.21388888888888899</v>
      </c>
      <c r="D36" s="88">
        <v>0.24027777777777767</v>
      </c>
      <c r="E36" s="88">
        <v>0.25902777777777775</v>
      </c>
      <c r="F36" s="88">
        <v>0.28263888888888883</v>
      </c>
      <c r="G36" s="88">
        <v>0.29722222222222217</v>
      </c>
      <c r="H36" s="88">
        <v>0.30416666666666659</v>
      </c>
      <c r="I36" s="88">
        <v>0.31805555555555548</v>
      </c>
      <c r="J36" s="28">
        <v>0.33055555555555549</v>
      </c>
      <c r="K36" s="34">
        <v>0.33333333333333326</v>
      </c>
      <c r="L36" s="28">
        <v>0.34444444444444439</v>
      </c>
      <c r="M36" s="34">
        <v>0.35416666666666669</v>
      </c>
      <c r="N36" s="28">
        <v>0.35763888888888878</v>
      </c>
      <c r="O36" s="88">
        <v>0.37291666666666662</v>
      </c>
      <c r="P36" s="88">
        <v>0.39374999999999988</v>
      </c>
      <c r="Q36" s="88">
        <v>0.4145833333333333</v>
      </c>
      <c r="R36" s="88">
        <v>0.43541666666666656</v>
      </c>
      <c r="S36" s="88">
        <v>0.4562499999999996</v>
      </c>
      <c r="T36" s="88">
        <v>0.47708333333333358</v>
      </c>
      <c r="U36" s="88">
        <v>0.49791666666666662</v>
      </c>
      <c r="V36" s="88">
        <v>0.5187499999999996</v>
      </c>
      <c r="W36" s="88">
        <v>0.5395833333333333</v>
      </c>
      <c r="X36" s="88">
        <v>0.56041666666666656</v>
      </c>
      <c r="Y36" s="88">
        <v>0.58125000000000071</v>
      </c>
      <c r="Z36" s="88">
        <v>0.60208333333333364</v>
      </c>
      <c r="AA36" s="88">
        <v>0.62291666666666667</v>
      </c>
      <c r="AB36" s="88">
        <v>0.64374999999999971</v>
      </c>
      <c r="AC36" s="88">
        <v>0.66458333333333364</v>
      </c>
      <c r="AD36" s="88">
        <v>0.68541666666666667</v>
      </c>
      <c r="AE36" s="88">
        <v>0.70624999999999971</v>
      </c>
      <c r="AF36" s="88">
        <v>0.72708333333333264</v>
      </c>
      <c r="AG36" s="88">
        <v>0.74791666666666567</v>
      </c>
      <c r="AH36" s="88">
        <v>0.77222222222222203</v>
      </c>
      <c r="AI36" s="88">
        <v>0.78958333333333164</v>
      </c>
      <c r="AJ36" s="88">
        <v>0.81388888888888877</v>
      </c>
      <c r="AK36" s="88">
        <v>0.83124999999999771</v>
      </c>
      <c r="AL36" s="88">
        <v>0.8555555555555554</v>
      </c>
      <c r="AM36" s="88">
        <v>0.87013888888888891</v>
      </c>
      <c r="AN36" s="88">
        <v>0.88749999999999996</v>
      </c>
      <c r="AO36" s="88">
        <f t="shared" si="0"/>
        <v>0.89097222222222217</v>
      </c>
      <c r="AP36" s="88">
        <v>0.91180555555555554</v>
      </c>
      <c r="AQ36" s="88"/>
      <c r="AR36" s="89">
        <f t="shared" si="38"/>
        <v>0.21319444444444444</v>
      </c>
      <c r="AS36" s="89">
        <f t="shared" si="39"/>
        <v>0.24305555555555547</v>
      </c>
      <c r="AT36" s="89">
        <f t="shared" si="40"/>
        <v>0.26388888888888884</v>
      </c>
      <c r="AU36" s="89">
        <f t="shared" si="41"/>
        <v>0.28472222222222215</v>
      </c>
      <c r="AV36" s="89">
        <f t="shared" si="42"/>
        <v>0.30902777777777768</v>
      </c>
      <c r="AW36" s="89">
        <f t="shared" si="43"/>
        <v>0.32847222222222211</v>
      </c>
      <c r="AX36" s="89">
        <f t="shared" si="44"/>
        <v>0.34930555555555581</v>
      </c>
      <c r="AY36" s="89">
        <f t="shared" si="45"/>
        <v>0.37291666666666656</v>
      </c>
      <c r="AZ36" s="89">
        <f t="shared" si="46"/>
        <v>0.39374999999999988</v>
      </c>
      <c r="BA36" s="89">
        <f t="shared" si="47"/>
        <v>0.41458333333333325</v>
      </c>
      <c r="BB36" s="89">
        <f t="shared" si="48"/>
        <v>0.43541666666666656</v>
      </c>
      <c r="BC36" s="89">
        <f t="shared" si="49"/>
        <v>0.45624999999999988</v>
      </c>
      <c r="BD36" s="89">
        <f t="shared" si="50"/>
        <v>0.47708333333333325</v>
      </c>
      <c r="BE36" s="89">
        <f t="shared" si="51"/>
        <v>0.49791666666666656</v>
      </c>
      <c r="BF36" s="89">
        <f t="shared" si="52"/>
        <v>0.51874999999999982</v>
      </c>
      <c r="BG36" s="89">
        <f t="shared" si="53"/>
        <v>0.53958333333333319</v>
      </c>
      <c r="BH36" s="89">
        <f t="shared" si="54"/>
        <v>0.56041666666666656</v>
      </c>
      <c r="BI36" s="89">
        <f t="shared" si="55"/>
        <v>0.57986111111111105</v>
      </c>
      <c r="BJ36" s="89">
        <f t="shared" si="56"/>
        <v>0.60069444444444431</v>
      </c>
      <c r="BK36" s="89">
        <f t="shared" si="57"/>
        <v>0.62152777777777768</v>
      </c>
      <c r="BL36" s="89">
        <f t="shared" si="58"/>
        <v>0.64236111111111083</v>
      </c>
      <c r="BM36" s="89">
        <f t="shared" si="59"/>
        <v>0.66319444444444431</v>
      </c>
      <c r="BN36" s="89">
        <f t="shared" si="60"/>
        <v>0.68402777777777679</v>
      </c>
      <c r="BO36" s="89">
        <f t="shared" si="61"/>
        <v>0.71180555555555458</v>
      </c>
      <c r="BP36" s="89">
        <f t="shared" si="62"/>
        <v>0.73958333333333237</v>
      </c>
      <c r="BQ36" s="89">
        <f t="shared" si="63"/>
        <v>0.76736111111111016</v>
      </c>
      <c r="BR36" s="89">
        <f t="shared" si="64"/>
        <v>0.79513888888888795</v>
      </c>
      <c r="BS36" s="89">
        <f t="shared" si="65"/>
        <v>0.82291666666666574</v>
      </c>
      <c r="BT36" s="89">
        <f t="shared" si="66"/>
        <v>0.85069444444444353</v>
      </c>
      <c r="BU36" s="89">
        <f t="shared" si="67"/>
        <v>0.87847222222222132</v>
      </c>
      <c r="BV36" s="89">
        <f t="shared" si="68"/>
        <v>0.90624999999999911</v>
      </c>
      <c r="BW36" s="89">
        <f t="shared" si="69"/>
        <v>0.9340277777777769</v>
      </c>
      <c r="BX36" s="89"/>
      <c r="CA36" s="91">
        <v>0.21388888888888888</v>
      </c>
      <c r="CB36" s="91">
        <v>0.24027777777777767</v>
      </c>
      <c r="CC36" s="91">
        <v>0.26805555555555544</v>
      </c>
      <c r="CD36" s="91">
        <v>0.29583333333333323</v>
      </c>
      <c r="CE36" s="91">
        <v>0.32361111111111102</v>
      </c>
      <c r="CF36" s="91">
        <v>0.35138888888888881</v>
      </c>
      <c r="CG36" s="91">
        <v>0.3791666666666666</v>
      </c>
      <c r="CH36" s="91">
        <v>0.40694444444444439</v>
      </c>
      <c r="CI36" s="91">
        <v>0.43472222222222218</v>
      </c>
      <c r="CJ36" s="91">
        <v>0.46249999999999997</v>
      </c>
      <c r="CK36" s="91">
        <v>0.49027777777777776</v>
      </c>
      <c r="CL36" s="91">
        <v>0.51805555555555549</v>
      </c>
      <c r="CM36" s="91">
        <v>0.54583333333333328</v>
      </c>
      <c r="CN36" s="91">
        <v>0.57361111111111107</v>
      </c>
      <c r="CO36" s="91">
        <v>0.60138888888888886</v>
      </c>
      <c r="CP36" s="91">
        <v>0.62916666666666665</v>
      </c>
      <c r="CQ36" s="91">
        <v>0.65694444444444444</v>
      </c>
      <c r="CR36" s="91">
        <v>0.68472222222222223</v>
      </c>
      <c r="CS36" s="91">
        <v>0.71250000000000002</v>
      </c>
      <c r="CT36" s="91">
        <v>0.74027777777777781</v>
      </c>
      <c r="CU36" s="91">
        <v>0.7680555555555556</v>
      </c>
      <c r="CV36" s="91">
        <v>0.79583333333333339</v>
      </c>
      <c r="CW36" s="91">
        <v>0.82361111111111118</v>
      </c>
      <c r="CX36" s="91">
        <v>0.85138888888888897</v>
      </c>
      <c r="CY36" s="91">
        <v>0.87916666666666676</v>
      </c>
      <c r="CZ36" s="91">
        <v>0.90694444444444455</v>
      </c>
      <c r="DA36" s="91">
        <v>0.93472222222222234</v>
      </c>
      <c r="DB36" s="91"/>
    </row>
    <row r="37" spans="2:106">
      <c r="B37" s="7" t="s">
        <v>41</v>
      </c>
      <c r="C37" s="91">
        <v>0.21527777777777787</v>
      </c>
      <c r="D37" s="91">
        <v>0.24166666666666656</v>
      </c>
      <c r="E37" s="91">
        <v>0.26041666666666663</v>
      </c>
      <c r="F37" s="91">
        <v>0.28402777777777771</v>
      </c>
      <c r="G37" s="91">
        <v>0.29861111111111105</v>
      </c>
      <c r="H37" s="91">
        <v>0.30555555555555547</v>
      </c>
      <c r="I37" s="91">
        <v>0.31944444444444436</v>
      </c>
      <c r="J37" s="91">
        <v>0.33194444444444438</v>
      </c>
      <c r="K37" s="92">
        <v>0.33472222222222214</v>
      </c>
      <c r="L37" s="91">
        <v>0.34583333333333327</v>
      </c>
      <c r="M37" s="92">
        <v>0.35555555555555557</v>
      </c>
      <c r="N37" s="91">
        <v>0.35902777777777767</v>
      </c>
      <c r="O37" s="91">
        <v>0.3743055555555555</v>
      </c>
      <c r="P37" s="91">
        <v>0.39513888888888876</v>
      </c>
      <c r="Q37" s="91">
        <v>0.41597222222222219</v>
      </c>
      <c r="R37" s="91">
        <v>0.43680555555555545</v>
      </c>
      <c r="S37" s="91">
        <v>0.45763888888888848</v>
      </c>
      <c r="T37" s="91">
        <v>0.47847222222222247</v>
      </c>
      <c r="U37" s="91">
        <v>0.4993055555555555</v>
      </c>
      <c r="V37" s="91">
        <v>0.52013888888888848</v>
      </c>
      <c r="W37" s="91">
        <v>0.54097222222222219</v>
      </c>
      <c r="X37" s="91">
        <v>0.56180555555555545</v>
      </c>
      <c r="Y37" s="91">
        <v>0.58263888888888882</v>
      </c>
      <c r="Z37" s="91">
        <v>0.60347222222222219</v>
      </c>
      <c r="AA37" s="91">
        <v>0.62430555555555556</v>
      </c>
      <c r="AB37" s="91">
        <v>0.64513888888888882</v>
      </c>
      <c r="AC37" s="91">
        <v>0.66597222222222219</v>
      </c>
      <c r="AD37" s="91">
        <v>0.68680555555555556</v>
      </c>
      <c r="AE37" s="91">
        <v>0.70763888888888893</v>
      </c>
      <c r="AF37" s="91">
        <v>0.7284722222222223</v>
      </c>
      <c r="AG37" s="91">
        <v>0.74930555555555556</v>
      </c>
      <c r="AH37" s="91">
        <v>0.77361111111111114</v>
      </c>
      <c r="AI37" s="91">
        <v>0.7909722222222223</v>
      </c>
      <c r="AJ37" s="91">
        <v>0.81527777777777777</v>
      </c>
      <c r="AK37" s="91">
        <v>0.83263888888888893</v>
      </c>
      <c r="AL37" s="91">
        <v>0.8569444444444444</v>
      </c>
      <c r="AM37" s="91">
        <v>0.87152777777777779</v>
      </c>
      <c r="AN37" s="91">
        <v>0.88888888888888884</v>
      </c>
      <c r="AO37" s="91">
        <f t="shared" si="0"/>
        <v>0.89236111111111105</v>
      </c>
      <c r="AP37" s="91">
        <v>0.91319444444444453</v>
      </c>
      <c r="AQ37" s="91"/>
      <c r="AR37" s="91">
        <f t="shared" si="38"/>
        <v>0.21458333333333332</v>
      </c>
      <c r="AS37" s="91">
        <f t="shared" si="39"/>
        <v>0.24444444444444435</v>
      </c>
      <c r="AT37" s="91">
        <f t="shared" si="40"/>
        <v>0.26527777777777772</v>
      </c>
      <c r="AU37" s="91">
        <f t="shared" si="41"/>
        <v>0.28611111111111104</v>
      </c>
      <c r="AV37" s="91">
        <f t="shared" si="42"/>
        <v>0.31041666666666656</v>
      </c>
      <c r="AW37" s="91">
        <f t="shared" si="43"/>
        <v>0.32986111111111099</v>
      </c>
      <c r="AX37" s="91">
        <f t="shared" si="44"/>
        <v>0.3506944444444447</v>
      </c>
      <c r="AY37" s="91">
        <f t="shared" si="45"/>
        <v>0.37430555555555545</v>
      </c>
      <c r="AZ37" s="91">
        <f t="shared" si="46"/>
        <v>0.39513888888888876</v>
      </c>
      <c r="BA37" s="91">
        <f t="shared" si="47"/>
        <v>0.41597222222222213</v>
      </c>
      <c r="BB37" s="91">
        <f t="shared" si="48"/>
        <v>0.43680555555555545</v>
      </c>
      <c r="BC37" s="91">
        <f t="shared" si="49"/>
        <v>0.45763888888888876</v>
      </c>
      <c r="BD37" s="91">
        <f t="shared" si="50"/>
        <v>0.47847222222222213</v>
      </c>
      <c r="BE37" s="91">
        <f t="shared" si="51"/>
        <v>0.49930555555555545</v>
      </c>
      <c r="BF37" s="91">
        <f t="shared" si="52"/>
        <v>0.52013888888888871</v>
      </c>
      <c r="BG37" s="91">
        <f t="shared" si="53"/>
        <v>0.54097222222222208</v>
      </c>
      <c r="BH37" s="91">
        <f t="shared" si="54"/>
        <v>0.56180555555555545</v>
      </c>
      <c r="BI37" s="91">
        <f t="shared" si="55"/>
        <v>0.58124999999999993</v>
      </c>
      <c r="BJ37" s="91">
        <f t="shared" si="56"/>
        <v>0.60208333333333319</v>
      </c>
      <c r="BK37" s="91">
        <f t="shared" si="57"/>
        <v>0.62291666666666656</v>
      </c>
      <c r="BL37" s="91">
        <f t="shared" si="58"/>
        <v>0.64374999999999971</v>
      </c>
      <c r="BM37" s="91">
        <f t="shared" si="59"/>
        <v>0.66458333333333319</v>
      </c>
      <c r="BN37" s="91">
        <f t="shared" si="60"/>
        <v>0.68541666666666567</v>
      </c>
      <c r="BO37" s="91">
        <f t="shared" si="61"/>
        <v>0.71319444444444346</v>
      </c>
      <c r="BP37" s="91">
        <f t="shared" si="62"/>
        <v>0.74097222222222126</v>
      </c>
      <c r="BQ37" s="91">
        <f t="shared" si="63"/>
        <v>0.76874999999999905</v>
      </c>
      <c r="BR37" s="91">
        <f t="shared" si="64"/>
        <v>0.79652777777777684</v>
      </c>
      <c r="BS37" s="91">
        <f t="shared" si="65"/>
        <v>0.82430555555555463</v>
      </c>
      <c r="BT37" s="91">
        <f t="shared" si="66"/>
        <v>0.85208333333333242</v>
      </c>
      <c r="BU37" s="91">
        <f t="shared" si="67"/>
        <v>0.87986111111111021</v>
      </c>
      <c r="BV37" s="91">
        <f t="shared" si="68"/>
        <v>0.907638888888888</v>
      </c>
      <c r="BW37" s="91">
        <f t="shared" si="69"/>
        <v>0.93541666666666579</v>
      </c>
      <c r="BX37" s="91"/>
      <c r="CA37" s="90">
        <v>0.21527777777777776</v>
      </c>
      <c r="CB37" s="90">
        <v>0.24166666666666656</v>
      </c>
      <c r="CC37" s="90">
        <v>0.26944444444444432</v>
      </c>
      <c r="CD37" s="90">
        <v>0.29722222222222211</v>
      </c>
      <c r="CE37" s="90">
        <v>0.3249999999999999</v>
      </c>
      <c r="CF37" s="90">
        <v>0.35277777777777769</v>
      </c>
      <c r="CG37" s="90">
        <v>0.38055555555555548</v>
      </c>
      <c r="CH37" s="90">
        <v>0.40833333333333327</v>
      </c>
      <c r="CI37" s="90">
        <v>0.43611111111111106</v>
      </c>
      <c r="CJ37" s="90">
        <v>0.46388888888888885</v>
      </c>
      <c r="CK37" s="90">
        <v>0.49166666666666664</v>
      </c>
      <c r="CL37" s="90">
        <v>0.51944444444444438</v>
      </c>
      <c r="CM37" s="90">
        <v>0.54722222222222217</v>
      </c>
      <c r="CN37" s="90">
        <v>0.57499999999999996</v>
      </c>
      <c r="CO37" s="90">
        <v>0.60277777777777775</v>
      </c>
      <c r="CP37" s="90">
        <v>0.63055555555555554</v>
      </c>
      <c r="CQ37" s="90">
        <v>0.65833333333333333</v>
      </c>
      <c r="CR37" s="90">
        <v>0.68611111111111112</v>
      </c>
      <c r="CS37" s="90">
        <v>0.71388888888888891</v>
      </c>
      <c r="CT37" s="90">
        <v>0.7416666666666667</v>
      </c>
      <c r="CU37" s="90">
        <v>0.76944444444444449</v>
      </c>
      <c r="CV37" s="90">
        <v>0.79722222222222228</v>
      </c>
      <c r="CW37" s="90">
        <v>0.82500000000000007</v>
      </c>
      <c r="CX37" s="90">
        <v>0.85277777777777786</v>
      </c>
      <c r="CY37" s="90">
        <v>0.88055555555555565</v>
      </c>
      <c r="CZ37" s="90">
        <v>0.90833333333333344</v>
      </c>
      <c r="DA37" s="90">
        <v>0.93611111111111123</v>
      </c>
      <c r="DB37" s="90"/>
    </row>
    <row r="38" spans="2:106">
      <c r="B38" s="8" t="s">
        <v>42</v>
      </c>
      <c r="C38" s="88">
        <v>0.21666666666666676</v>
      </c>
      <c r="D38" s="88">
        <v>0.24305555555555544</v>
      </c>
      <c r="E38" s="88">
        <v>0.26180555555555551</v>
      </c>
      <c r="F38" s="88">
        <v>0.2854166666666666</v>
      </c>
      <c r="G38" s="88">
        <v>0.29999999999999993</v>
      </c>
      <c r="H38" s="88">
        <v>0.30694444444444435</v>
      </c>
      <c r="I38" s="88">
        <v>0.32083333333333325</v>
      </c>
      <c r="J38" s="28">
        <v>0.33333333333333326</v>
      </c>
      <c r="K38" s="34">
        <v>0.33611111111111103</v>
      </c>
      <c r="L38" s="28">
        <v>0.34722222222222215</v>
      </c>
      <c r="M38" s="34">
        <v>0.35694444444444445</v>
      </c>
      <c r="N38" s="28">
        <v>0.36041666666666655</v>
      </c>
      <c r="O38" s="88">
        <v>0.37569444444444439</v>
      </c>
      <c r="P38" s="88">
        <v>0.39652777777777765</v>
      </c>
      <c r="Q38" s="88">
        <v>0.41736111111111107</v>
      </c>
      <c r="R38" s="88">
        <v>0.43819444444444433</v>
      </c>
      <c r="S38" s="88">
        <v>0.45902777777777737</v>
      </c>
      <c r="T38" s="88">
        <v>0.47986111111111135</v>
      </c>
      <c r="U38" s="88">
        <v>0.50069444444444433</v>
      </c>
      <c r="V38" s="88">
        <v>0.52152777777777737</v>
      </c>
      <c r="W38" s="88">
        <v>0.5423611111111114</v>
      </c>
      <c r="X38" s="88">
        <v>0.56319444444444433</v>
      </c>
      <c r="Y38" s="88">
        <v>0.58402777777777848</v>
      </c>
      <c r="Z38" s="88">
        <v>0.6048611111111114</v>
      </c>
      <c r="AA38" s="88">
        <v>0.62569444444444444</v>
      </c>
      <c r="AB38" s="88">
        <v>0.64652777777777748</v>
      </c>
      <c r="AC38" s="88">
        <v>0.6673611111111114</v>
      </c>
      <c r="AD38" s="88">
        <v>0.68819444444444444</v>
      </c>
      <c r="AE38" s="88">
        <v>0.70902777777777748</v>
      </c>
      <c r="AF38" s="88">
        <v>0.72986111111111041</v>
      </c>
      <c r="AG38" s="88">
        <v>0.75069444444444344</v>
      </c>
      <c r="AH38" s="88">
        <v>0.7749999999999998</v>
      </c>
      <c r="AI38" s="88">
        <v>0.79236111111110941</v>
      </c>
      <c r="AJ38" s="88">
        <v>0.81666666666666654</v>
      </c>
      <c r="AK38" s="88">
        <v>0.83402777777777548</v>
      </c>
      <c r="AL38" s="88">
        <v>0.85833333333333317</v>
      </c>
      <c r="AM38" s="88">
        <v>0.87291666666666667</v>
      </c>
      <c r="AN38" s="88">
        <v>0.89027777777777772</v>
      </c>
      <c r="AO38" s="88">
        <f t="shared" si="0"/>
        <v>0.89374999999999993</v>
      </c>
      <c r="AP38" s="88">
        <v>0.9145833333333333</v>
      </c>
      <c r="AQ38" s="88"/>
      <c r="AR38" s="89">
        <f t="shared" si="38"/>
        <v>0.2159722222222222</v>
      </c>
      <c r="AS38" s="89">
        <f t="shared" si="39"/>
        <v>0.24583333333333324</v>
      </c>
      <c r="AT38" s="89">
        <f t="shared" si="40"/>
        <v>0.26666666666666661</v>
      </c>
      <c r="AU38" s="89">
        <f t="shared" si="41"/>
        <v>0.28749999999999992</v>
      </c>
      <c r="AV38" s="89">
        <f t="shared" si="42"/>
        <v>0.31180555555555545</v>
      </c>
      <c r="AW38" s="89">
        <f t="shared" si="43"/>
        <v>0.33124999999999988</v>
      </c>
      <c r="AX38" s="89">
        <f t="shared" si="44"/>
        <v>0.35208333333333358</v>
      </c>
      <c r="AY38" s="89">
        <f t="shared" si="45"/>
        <v>0.37569444444444433</v>
      </c>
      <c r="AZ38" s="89">
        <f t="shared" si="46"/>
        <v>0.39652777777777765</v>
      </c>
      <c r="BA38" s="89">
        <f t="shared" si="47"/>
        <v>0.41736111111111102</v>
      </c>
      <c r="BB38" s="89">
        <f t="shared" si="48"/>
        <v>0.43819444444444433</v>
      </c>
      <c r="BC38" s="89">
        <f t="shared" si="49"/>
        <v>0.45902777777777765</v>
      </c>
      <c r="BD38" s="89">
        <f t="shared" si="50"/>
        <v>0.47986111111111102</v>
      </c>
      <c r="BE38" s="89">
        <f t="shared" si="51"/>
        <v>0.50069444444444433</v>
      </c>
      <c r="BF38" s="89">
        <f t="shared" si="52"/>
        <v>0.52152777777777759</v>
      </c>
      <c r="BG38" s="89">
        <f t="shared" si="53"/>
        <v>0.54236111111111096</v>
      </c>
      <c r="BH38" s="89">
        <f t="shared" si="54"/>
        <v>0.56319444444444433</v>
      </c>
      <c r="BI38" s="89">
        <f t="shared" si="55"/>
        <v>0.58263888888888882</v>
      </c>
      <c r="BJ38" s="89">
        <f t="shared" si="56"/>
        <v>0.60347222222222208</v>
      </c>
      <c r="BK38" s="89">
        <f t="shared" si="57"/>
        <v>0.62430555555555545</v>
      </c>
      <c r="BL38" s="89">
        <f t="shared" si="58"/>
        <v>0.6451388888888886</v>
      </c>
      <c r="BM38" s="89">
        <f t="shared" si="59"/>
        <v>0.66597222222222208</v>
      </c>
      <c r="BN38" s="89">
        <f t="shared" si="60"/>
        <v>0.68680555555555456</v>
      </c>
      <c r="BO38" s="89">
        <f t="shared" si="61"/>
        <v>0.71458333333333235</v>
      </c>
      <c r="BP38" s="89">
        <f t="shared" si="62"/>
        <v>0.74236111111111014</v>
      </c>
      <c r="BQ38" s="89">
        <f t="shared" si="63"/>
        <v>0.77013888888888793</v>
      </c>
      <c r="BR38" s="89">
        <f t="shared" si="64"/>
        <v>0.79791666666666572</v>
      </c>
      <c r="BS38" s="89">
        <f t="shared" si="65"/>
        <v>0.82569444444444351</v>
      </c>
      <c r="BT38" s="89">
        <f t="shared" si="66"/>
        <v>0.8534722222222213</v>
      </c>
      <c r="BU38" s="89">
        <f t="shared" si="67"/>
        <v>0.88124999999999909</v>
      </c>
      <c r="BV38" s="89">
        <f t="shared" si="68"/>
        <v>0.90902777777777688</v>
      </c>
      <c r="BW38" s="89">
        <f t="shared" si="69"/>
        <v>0.93680555555555467</v>
      </c>
      <c r="BX38" s="89"/>
      <c r="CA38" s="91">
        <v>0.21666666666666665</v>
      </c>
      <c r="CB38" s="91">
        <v>0.24305555555555544</v>
      </c>
      <c r="CC38" s="91">
        <v>0.2708333333333332</v>
      </c>
      <c r="CD38" s="91">
        <v>0.29861111111111099</v>
      </c>
      <c r="CE38" s="91">
        <v>0.32638888888888878</v>
      </c>
      <c r="CF38" s="91">
        <v>0.35416666666666657</v>
      </c>
      <c r="CG38" s="91">
        <v>0.38194444444444436</v>
      </c>
      <c r="CH38" s="91">
        <v>0.40972222222222215</v>
      </c>
      <c r="CI38" s="91">
        <v>0.43749999999999994</v>
      </c>
      <c r="CJ38" s="91">
        <v>0.46527777777777773</v>
      </c>
      <c r="CK38" s="91">
        <v>0.49305555555555552</v>
      </c>
      <c r="CL38" s="91">
        <v>0.52083333333333326</v>
      </c>
      <c r="CM38" s="91">
        <v>0.54861111111111105</v>
      </c>
      <c r="CN38" s="91">
        <v>0.57638888888888884</v>
      </c>
      <c r="CO38" s="91">
        <v>0.60416666666666663</v>
      </c>
      <c r="CP38" s="91">
        <v>0.63194444444444442</v>
      </c>
      <c r="CQ38" s="91">
        <v>0.65972222222222221</v>
      </c>
      <c r="CR38" s="91">
        <v>0.6875</v>
      </c>
      <c r="CS38" s="91">
        <v>0.71527777777777779</v>
      </c>
      <c r="CT38" s="91">
        <v>0.74305555555555558</v>
      </c>
      <c r="CU38" s="91">
        <v>0.77083333333333337</v>
      </c>
      <c r="CV38" s="91">
        <v>0.79861111111111116</v>
      </c>
      <c r="CW38" s="91">
        <v>0.82638888888888895</v>
      </c>
      <c r="CX38" s="91">
        <v>0.85416666666666674</v>
      </c>
      <c r="CY38" s="91">
        <v>0.88194444444444453</v>
      </c>
      <c r="CZ38" s="91">
        <v>0.90972222222222232</v>
      </c>
      <c r="DA38" s="91">
        <v>0.93750000000000011</v>
      </c>
      <c r="DB38" s="91"/>
    </row>
    <row r="39" spans="2:106">
      <c r="B39" s="7" t="s">
        <v>43</v>
      </c>
      <c r="C39" s="91">
        <v>0.2173611111111112</v>
      </c>
      <c r="D39" s="91">
        <v>0.24374999999999988</v>
      </c>
      <c r="E39" s="91">
        <v>0.26249999999999996</v>
      </c>
      <c r="F39" s="91">
        <v>0.28611111111111104</v>
      </c>
      <c r="G39" s="91">
        <v>0.30069444444444438</v>
      </c>
      <c r="H39" s="91">
        <v>0.3076388888888888</v>
      </c>
      <c r="I39" s="91">
        <v>0.32152777777777769</v>
      </c>
      <c r="J39" s="91">
        <v>0.3340277777777777</v>
      </c>
      <c r="K39" s="92">
        <v>0.33680555555555547</v>
      </c>
      <c r="L39" s="91">
        <v>0.3479166666666666</v>
      </c>
      <c r="M39" s="92">
        <v>0.3576388888888889</v>
      </c>
      <c r="N39" s="91">
        <v>0.36111111111111099</v>
      </c>
      <c r="O39" s="91">
        <v>0.37638888888888883</v>
      </c>
      <c r="P39" s="91">
        <v>0.39722222222222209</v>
      </c>
      <c r="Q39" s="91">
        <v>0.41805555555555551</v>
      </c>
      <c r="R39" s="91">
        <v>0.43888888888888877</v>
      </c>
      <c r="S39" s="91">
        <v>0.45972222222222181</v>
      </c>
      <c r="T39" s="91">
        <v>0.48055555555555579</v>
      </c>
      <c r="U39" s="91">
        <v>0.50138888888888877</v>
      </c>
      <c r="V39" s="91">
        <v>0.52222222222222181</v>
      </c>
      <c r="W39" s="91">
        <v>0.54305555555555585</v>
      </c>
      <c r="X39" s="91">
        <v>0.56388888888888877</v>
      </c>
      <c r="Y39" s="91">
        <v>0.58472222222222292</v>
      </c>
      <c r="Z39" s="91">
        <v>0.60555555555555585</v>
      </c>
      <c r="AA39" s="91">
        <v>0.62638888888888888</v>
      </c>
      <c r="AB39" s="91">
        <v>0.64722222222222192</v>
      </c>
      <c r="AC39" s="91">
        <v>0.66805555555555585</v>
      </c>
      <c r="AD39" s="91">
        <v>0.68888888888888888</v>
      </c>
      <c r="AE39" s="91">
        <v>0.70972222222222192</v>
      </c>
      <c r="AF39" s="91">
        <v>0.73055555555555485</v>
      </c>
      <c r="AG39" s="91">
        <v>0.75138888888888788</v>
      </c>
      <c r="AH39" s="91">
        <v>0.77569444444444424</v>
      </c>
      <c r="AI39" s="91">
        <v>0.79305555555555385</v>
      </c>
      <c r="AJ39" s="91">
        <v>0.81736111111111098</v>
      </c>
      <c r="AK39" s="91">
        <v>0.83472222222221992</v>
      </c>
      <c r="AL39" s="91">
        <v>0.85902777777777761</v>
      </c>
      <c r="AM39" s="91">
        <v>0.87361111111111112</v>
      </c>
      <c r="AN39" s="91">
        <v>0.89097222222222217</v>
      </c>
      <c r="AO39" s="91">
        <f t="shared" si="0"/>
        <v>0.89444444444444438</v>
      </c>
      <c r="AP39" s="91">
        <v>0.91527777777777775</v>
      </c>
      <c r="AQ39" s="91"/>
      <c r="AR39" s="91">
        <f t="shared" si="38"/>
        <v>0.21666666666666665</v>
      </c>
      <c r="AS39" s="91">
        <f t="shared" si="39"/>
        <v>0.24652777777777768</v>
      </c>
      <c r="AT39" s="91">
        <f t="shared" si="40"/>
        <v>0.26736111111111105</v>
      </c>
      <c r="AU39" s="91">
        <f t="shared" si="41"/>
        <v>0.28819444444444436</v>
      </c>
      <c r="AV39" s="91">
        <f t="shared" si="42"/>
        <v>0.31249999999999989</v>
      </c>
      <c r="AW39" s="91">
        <f t="shared" si="43"/>
        <v>0.33194444444444432</v>
      </c>
      <c r="AX39" s="91">
        <f t="shared" si="44"/>
        <v>0.35277777777777802</v>
      </c>
      <c r="AY39" s="91">
        <f t="shared" si="45"/>
        <v>0.37638888888888877</v>
      </c>
      <c r="AZ39" s="91">
        <f t="shared" si="46"/>
        <v>0.39722222222222209</v>
      </c>
      <c r="BA39" s="91">
        <f t="shared" si="47"/>
        <v>0.41805555555555546</v>
      </c>
      <c r="BB39" s="91">
        <f t="shared" si="48"/>
        <v>0.43888888888888877</v>
      </c>
      <c r="BC39" s="91">
        <f t="shared" si="49"/>
        <v>0.45972222222222209</v>
      </c>
      <c r="BD39" s="91">
        <f t="shared" si="50"/>
        <v>0.48055555555555546</v>
      </c>
      <c r="BE39" s="91">
        <f t="shared" si="51"/>
        <v>0.50138888888888877</v>
      </c>
      <c r="BF39" s="91">
        <f t="shared" si="52"/>
        <v>0.52222222222222203</v>
      </c>
      <c r="BG39" s="91">
        <f t="shared" si="53"/>
        <v>0.5430555555555554</v>
      </c>
      <c r="BH39" s="91">
        <f t="shared" si="54"/>
        <v>0.56388888888888877</v>
      </c>
      <c r="BI39" s="91">
        <f t="shared" si="55"/>
        <v>0.58333333333333326</v>
      </c>
      <c r="BJ39" s="91">
        <f t="shared" si="56"/>
        <v>0.60416666666666652</v>
      </c>
      <c r="BK39" s="91">
        <f t="shared" si="57"/>
        <v>0.62499999999999989</v>
      </c>
      <c r="BL39" s="91">
        <f t="shared" si="58"/>
        <v>0.64583333333333304</v>
      </c>
      <c r="BM39" s="91">
        <f t="shared" si="59"/>
        <v>0.66666666666666652</v>
      </c>
      <c r="BN39" s="91">
        <f t="shared" si="60"/>
        <v>0.687499999999999</v>
      </c>
      <c r="BO39" s="91">
        <f t="shared" si="61"/>
        <v>0.71527777777777679</v>
      </c>
      <c r="BP39" s="91">
        <f t="shared" si="62"/>
        <v>0.74305555555555458</v>
      </c>
      <c r="BQ39" s="91">
        <f t="shared" si="63"/>
        <v>0.77083333333333237</v>
      </c>
      <c r="BR39" s="91">
        <f t="shared" si="64"/>
        <v>0.79861111111111016</v>
      </c>
      <c r="BS39" s="91">
        <f t="shared" si="65"/>
        <v>0.82638888888888795</v>
      </c>
      <c r="BT39" s="91">
        <f t="shared" si="66"/>
        <v>0.85416666666666574</v>
      </c>
      <c r="BU39" s="91">
        <f t="shared" si="67"/>
        <v>0.88194444444444353</v>
      </c>
      <c r="BV39" s="91">
        <f t="shared" si="68"/>
        <v>0.90972222222222132</v>
      </c>
      <c r="BW39" s="91">
        <f t="shared" si="69"/>
        <v>0.93749999999999911</v>
      </c>
      <c r="BX39" s="91"/>
      <c r="CA39" s="90">
        <v>0.21736111111111109</v>
      </c>
      <c r="CB39" s="90">
        <v>0.24374999999999988</v>
      </c>
      <c r="CC39" s="90">
        <v>0.27152777777777765</v>
      </c>
      <c r="CD39" s="90">
        <v>0.29930555555555544</v>
      </c>
      <c r="CE39" s="90">
        <v>0.32708333333333323</v>
      </c>
      <c r="CF39" s="90">
        <v>0.35486111111111102</v>
      </c>
      <c r="CG39" s="90">
        <v>0.38263888888888881</v>
      </c>
      <c r="CH39" s="90">
        <v>0.4104166666666666</v>
      </c>
      <c r="CI39" s="90">
        <v>0.43819444444444439</v>
      </c>
      <c r="CJ39" s="90">
        <v>0.46597222222222218</v>
      </c>
      <c r="CK39" s="90">
        <v>0.49374999999999997</v>
      </c>
      <c r="CL39" s="90">
        <v>0.5215277777777777</v>
      </c>
      <c r="CM39" s="90">
        <v>0.54930555555555549</v>
      </c>
      <c r="CN39" s="90">
        <v>0.57708333333333328</v>
      </c>
      <c r="CO39" s="90">
        <v>0.60486111111111107</v>
      </c>
      <c r="CP39" s="90">
        <v>0.63263888888888886</v>
      </c>
      <c r="CQ39" s="90">
        <v>0.66041666666666665</v>
      </c>
      <c r="CR39" s="90">
        <v>0.68819444444444444</v>
      </c>
      <c r="CS39" s="90">
        <v>0.71597222222222223</v>
      </c>
      <c r="CT39" s="90">
        <v>0.74375000000000002</v>
      </c>
      <c r="CU39" s="90">
        <v>0.77152777777777781</v>
      </c>
      <c r="CV39" s="90">
        <v>0.7993055555555556</v>
      </c>
      <c r="CW39" s="90">
        <v>0.82708333333333339</v>
      </c>
      <c r="CX39" s="90">
        <v>0.85486111111111118</v>
      </c>
      <c r="CY39" s="90">
        <v>0.88263888888888897</v>
      </c>
      <c r="CZ39" s="90">
        <v>0.91041666666666676</v>
      </c>
      <c r="DA39" s="90">
        <v>0.93819444444444455</v>
      </c>
      <c r="DB39" s="90"/>
    </row>
    <row r="40" spans="2:106">
      <c r="B40" s="8" t="s">
        <v>111</v>
      </c>
      <c r="C40" s="88">
        <v>0.21875000000000008</v>
      </c>
      <c r="D40" s="88">
        <v>0.24513888888888877</v>
      </c>
      <c r="E40" s="88">
        <v>0.26388888888888884</v>
      </c>
      <c r="F40" s="88">
        <v>0.28819444444444436</v>
      </c>
      <c r="G40" s="88">
        <v>0.3027777777777777</v>
      </c>
      <c r="H40" s="88">
        <v>0.30972222222222212</v>
      </c>
      <c r="I40" s="88">
        <v>0.32361111111111102</v>
      </c>
      <c r="J40" s="28">
        <v>0.33611111111111103</v>
      </c>
      <c r="K40" s="34">
        <v>0.3388888888888888</v>
      </c>
      <c r="L40" s="28">
        <v>0.34999999999999992</v>
      </c>
      <c r="M40" s="34">
        <v>0.35972222222222222</v>
      </c>
      <c r="N40" s="28">
        <v>0.36319444444444432</v>
      </c>
      <c r="O40" s="88">
        <v>0.37847222222222215</v>
      </c>
      <c r="P40" s="88">
        <v>0.39930555555555541</v>
      </c>
      <c r="Q40" s="88">
        <v>0.42013888888888884</v>
      </c>
      <c r="R40" s="88">
        <v>0.4409722222222221</v>
      </c>
      <c r="S40" s="88">
        <v>0.46180555555555514</v>
      </c>
      <c r="T40" s="88">
        <v>0.48263888888888912</v>
      </c>
      <c r="U40" s="88">
        <v>0.5034722222222221</v>
      </c>
      <c r="V40" s="88">
        <v>0.52430555555555514</v>
      </c>
      <c r="W40" s="88">
        <v>0.54513888888888917</v>
      </c>
      <c r="X40" s="88">
        <v>0.5659722222222221</v>
      </c>
      <c r="Y40" s="88">
        <v>0.58680555555555625</v>
      </c>
      <c r="Z40" s="88">
        <v>0.60763888888888917</v>
      </c>
      <c r="AA40" s="88">
        <v>0.62847222222222221</v>
      </c>
      <c r="AB40" s="88">
        <v>0.64930555555555525</v>
      </c>
      <c r="AC40" s="88">
        <v>0.67013888888888917</v>
      </c>
      <c r="AD40" s="88">
        <v>0.69097222222222221</v>
      </c>
      <c r="AE40" s="88">
        <v>0.71180555555555525</v>
      </c>
      <c r="AF40" s="88">
        <v>0.73263888888888817</v>
      </c>
      <c r="AG40" s="88">
        <v>0.75347222222222121</v>
      </c>
      <c r="AH40" s="88">
        <v>0.77777777777777757</v>
      </c>
      <c r="AI40" s="88">
        <v>0.79513888888888717</v>
      </c>
      <c r="AJ40" s="88">
        <v>0.81944444444444431</v>
      </c>
      <c r="AK40" s="88">
        <v>0.83680555555555325</v>
      </c>
      <c r="AL40" s="88">
        <v>0.86111111111111094</v>
      </c>
      <c r="AM40" s="88">
        <v>0.875</v>
      </c>
      <c r="AN40" s="88">
        <v>0.89236111111111105</v>
      </c>
      <c r="AO40" s="88">
        <f t="shared" si="0"/>
        <v>0.89583333333333326</v>
      </c>
      <c r="AP40" s="88">
        <v>0.91666666666666663</v>
      </c>
      <c r="AQ40" s="88"/>
      <c r="AR40" s="89">
        <f t="shared" si="38"/>
        <v>0.21805555555555553</v>
      </c>
      <c r="AS40" s="89">
        <f t="shared" si="39"/>
        <v>0.24791666666666656</v>
      </c>
      <c r="AT40" s="89">
        <f t="shared" si="40"/>
        <v>0.26874999999999993</v>
      </c>
      <c r="AU40" s="89">
        <f t="shared" si="41"/>
        <v>0.28958333333333325</v>
      </c>
      <c r="AV40" s="89">
        <f t="shared" si="42"/>
        <v>0.31388888888888877</v>
      </c>
      <c r="AW40" s="89">
        <f t="shared" si="43"/>
        <v>0.3333333333333332</v>
      </c>
      <c r="AX40" s="89">
        <f t="shared" si="44"/>
        <v>0.35416666666666691</v>
      </c>
      <c r="AY40" s="89">
        <f t="shared" si="45"/>
        <v>0.3784722222222221</v>
      </c>
      <c r="AZ40" s="89">
        <f t="shared" si="46"/>
        <v>0.39930555555555541</v>
      </c>
      <c r="BA40" s="89">
        <f t="shared" si="47"/>
        <v>0.42013888888888878</v>
      </c>
      <c r="BB40" s="89">
        <f t="shared" si="48"/>
        <v>0.4409722222222221</v>
      </c>
      <c r="BC40" s="89">
        <f t="shared" si="49"/>
        <v>0.46180555555555541</v>
      </c>
      <c r="BD40" s="89">
        <f t="shared" si="50"/>
        <v>0.48263888888888878</v>
      </c>
      <c r="BE40" s="89">
        <f t="shared" si="51"/>
        <v>0.5034722222222221</v>
      </c>
      <c r="BF40" s="89">
        <f t="shared" si="52"/>
        <v>0.52430555555555536</v>
      </c>
      <c r="BG40" s="89">
        <f t="shared" si="53"/>
        <v>0.54513888888888873</v>
      </c>
      <c r="BH40" s="89">
        <f t="shared" si="54"/>
        <v>0.5659722222222221</v>
      </c>
      <c r="BI40" s="89">
        <f t="shared" si="55"/>
        <v>0.58472222222222214</v>
      </c>
      <c r="BJ40" s="89">
        <f t="shared" si="56"/>
        <v>0.6055555555555554</v>
      </c>
      <c r="BK40" s="89">
        <f t="shared" si="57"/>
        <v>0.62638888888888877</v>
      </c>
      <c r="BL40" s="89">
        <f t="shared" si="58"/>
        <v>0.64722222222222192</v>
      </c>
      <c r="BM40" s="89">
        <f t="shared" si="59"/>
        <v>0.6680555555555554</v>
      </c>
      <c r="BN40" s="89">
        <f t="shared" si="60"/>
        <v>0.68888888888888788</v>
      </c>
      <c r="BO40" s="89">
        <f t="shared" si="61"/>
        <v>0.71666666666666567</v>
      </c>
      <c r="BP40" s="89">
        <f t="shared" si="62"/>
        <v>0.74444444444444346</v>
      </c>
      <c r="BQ40" s="89">
        <f t="shared" si="63"/>
        <v>0.77222222222222126</v>
      </c>
      <c r="BR40" s="89">
        <f t="shared" si="64"/>
        <v>0.79999999999999905</v>
      </c>
      <c r="BS40" s="89">
        <f t="shared" si="65"/>
        <v>0.82777777777777684</v>
      </c>
      <c r="BT40" s="89">
        <f t="shared" si="66"/>
        <v>0.85555555555555463</v>
      </c>
      <c r="BU40" s="89">
        <f t="shared" si="67"/>
        <v>0.88333333333333242</v>
      </c>
      <c r="BV40" s="89">
        <f t="shared" si="68"/>
        <v>0.91111111111111021</v>
      </c>
      <c r="BW40" s="89">
        <f t="shared" si="69"/>
        <v>0.938888888888888</v>
      </c>
      <c r="BX40" s="89"/>
      <c r="CA40" s="91">
        <v>0.21874999999999997</v>
      </c>
      <c r="CB40" s="91">
        <v>0.24513888888888877</v>
      </c>
      <c r="CC40" s="91">
        <v>0.27291666666666653</v>
      </c>
      <c r="CD40" s="91">
        <v>0.30069444444444432</v>
      </c>
      <c r="CE40" s="91">
        <v>0.32847222222222211</v>
      </c>
      <c r="CF40" s="91">
        <v>0.3562499999999999</v>
      </c>
      <c r="CG40" s="91">
        <v>0.38402777777777769</v>
      </c>
      <c r="CH40" s="91">
        <v>0.41180555555555548</v>
      </c>
      <c r="CI40" s="91">
        <v>0.43958333333333327</v>
      </c>
      <c r="CJ40" s="91">
        <v>0.46736111111111106</v>
      </c>
      <c r="CK40" s="91">
        <v>0.49513888888888885</v>
      </c>
      <c r="CL40" s="91">
        <v>0.52291666666666659</v>
      </c>
      <c r="CM40" s="91">
        <v>0.55069444444444438</v>
      </c>
      <c r="CN40" s="91">
        <v>0.57847222222222217</v>
      </c>
      <c r="CO40" s="91">
        <v>0.60624999999999996</v>
      </c>
      <c r="CP40" s="91">
        <v>0.63402777777777775</v>
      </c>
      <c r="CQ40" s="91">
        <v>0.66180555555555554</v>
      </c>
      <c r="CR40" s="91">
        <v>0.68958333333333333</v>
      </c>
      <c r="CS40" s="91">
        <v>0.71736111111111112</v>
      </c>
      <c r="CT40" s="91">
        <v>0.74513888888888891</v>
      </c>
      <c r="CU40" s="91">
        <v>0.7729166666666667</v>
      </c>
      <c r="CV40" s="91">
        <v>0.80069444444444449</v>
      </c>
      <c r="CW40" s="91">
        <v>0.82847222222222228</v>
      </c>
      <c r="CX40" s="91">
        <v>0.85625000000000007</v>
      </c>
      <c r="CY40" s="91">
        <v>0.88402777777777786</v>
      </c>
      <c r="CZ40" s="91">
        <v>0.91180555555555565</v>
      </c>
      <c r="DA40" s="91">
        <v>0.93958333333333344</v>
      </c>
      <c r="DB40" s="91"/>
    </row>
    <row r="41" spans="2:106">
      <c r="B41" s="7" t="s">
        <v>110</v>
      </c>
      <c r="C41" s="91">
        <v>0.21944444444444444</v>
      </c>
      <c r="D41" s="91">
        <v>0.24583333333333321</v>
      </c>
      <c r="E41" s="91">
        <v>0.26458333333333328</v>
      </c>
      <c r="F41" s="91">
        <v>0.28888888888888881</v>
      </c>
      <c r="G41" s="91">
        <v>0.30347222222222214</v>
      </c>
      <c r="H41" s="91">
        <v>0.31041666666666656</v>
      </c>
      <c r="I41" s="91">
        <v>0.32430555555555546</v>
      </c>
      <c r="J41" s="91">
        <v>0.33680555555555547</v>
      </c>
      <c r="K41" s="92">
        <v>0.33958333333333324</v>
      </c>
      <c r="L41" s="91">
        <v>0.35069444444444436</v>
      </c>
      <c r="M41" s="92">
        <v>0.36041666666666666</v>
      </c>
      <c r="N41" s="91">
        <v>0.36388888888888876</v>
      </c>
      <c r="O41" s="91">
        <v>0.3791666666666666</v>
      </c>
      <c r="P41" s="91">
        <v>0.39999999999999986</v>
      </c>
      <c r="Q41" s="91">
        <v>0.42083333333333328</v>
      </c>
      <c r="R41" s="91">
        <v>0.44166666666666654</v>
      </c>
      <c r="S41" s="91">
        <v>0.46249999999999958</v>
      </c>
      <c r="T41" s="91">
        <v>0.48333333333333356</v>
      </c>
      <c r="U41" s="91">
        <v>0.50416666666666654</v>
      </c>
      <c r="V41" s="91">
        <v>0.52499999999999958</v>
      </c>
      <c r="W41" s="91">
        <v>0.54583333333333361</v>
      </c>
      <c r="X41" s="91">
        <v>0.56666666666666654</v>
      </c>
      <c r="Y41" s="91">
        <v>0.58750000000000069</v>
      </c>
      <c r="Z41" s="91">
        <v>0.60833333333333361</v>
      </c>
      <c r="AA41" s="91">
        <v>0.62916666666666665</v>
      </c>
      <c r="AB41" s="91">
        <v>0.64999999999999969</v>
      </c>
      <c r="AC41" s="91">
        <v>0.67083333333333361</v>
      </c>
      <c r="AD41" s="91">
        <v>0.69166666666666665</v>
      </c>
      <c r="AE41" s="91">
        <v>0.71249999999999969</v>
      </c>
      <c r="AF41" s="91">
        <v>0.73333333333333262</v>
      </c>
      <c r="AG41" s="91">
        <v>0.75416666666666565</v>
      </c>
      <c r="AH41" s="91">
        <v>0.77847222222222201</v>
      </c>
      <c r="AI41" s="91">
        <v>0.79583333333333162</v>
      </c>
      <c r="AJ41" s="91">
        <v>0.82013888888888875</v>
      </c>
      <c r="AK41" s="91">
        <v>0.83749999999999769</v>
      </c>
      <c r="AL41" s="91">
        <v>0.86180555555555538</v>
      </c>
      <c r="AM41" s="91">
        <v>0.87569444444444444</v>
      </c>
      <c r="AN41" s="91">
        <v>0.89305555555555549</v>
      </c>
      <c r="AO41" s="91">
        <f t="shared" si="0"/>
        <v>0.8965277777777777</v>
      </c>
      <c r="AP41" s="91">
        <v>0.91736111111111107</v>
      </c>
      <c r="AQ41" s="91"/>
      <c r="AR41" s="91">
        <f t="shared" si="38"/>
        <v>0.21874999999999997</v>
      </c>
      <c r="AS41" s="91">
        <f t="shared" si="39"/>
        <v>0.24861111111111101</v>
      </c>
      <c r="AT41" s="91">
        <f t="shared" si="40"/>
        <v>0.26944444444444438</v>
      </c>
      <c r="AU41" s="91">
        <f t="shared" si="41"/>
        <v>0.29027777777777769</v>
      </c>
      <c r="AV41" s="91">
        <f t="shared" si="42"/>
        <v>0.31458333333333321</v>
      </c>
      <c r="AW41" s="91">
        <f t="shared" si="43"/>
        <v>0.33402777777777765</v>
      </c>
      <c r="AX41" s="91">
        <f t="shared" si="44"/>
        <v>0.35486111111111135</v>
      </c>
      <c r="AY41" s="91">
        <f t="shared" si="45"/>
        <v>0.37916666666666654</v>
      </c>
      <c r="AZ41" s="91">
        <f t="shared" si="46"/>
        <v>0.39999999999999986</v>
      </c>
      <c r="BA41" s="91">
        <f t="shared" si="47"/>
        <v>0.42083333333333323</v>
      </c>
      <c r="BB41" s="91">
        <f t="shared" si="48"/>
        <v>0.44166666666666654</v>
      </c>
      <c r="BC41" s="91">
        <f t="shared" si="49"/>
        <v>0.46249999999999986</v>
      </c>
      <c r="BD41" s="91">
        <f t="shared" si="50"/>
        <v>0.48333333333333323</v>
      </c>
      <c r="BE41" s="91">
        <f t="shared" si="51"/>
        <v>0.50416666666666654</v>
      </c>
      <c r="BF41" s="91">
        <f t="shared" si="52"/>
        <v>0.5249999999999998</v>
      </c>
      <c r="BG41" s="91">
        <f t="shared" si="53"/>
        <v>0.54583333333333317</v>
      </c>
      <c r="BH41" s="91">
        <f t="shared" si="54"/>
        <v>0.56666666666666654</v>
      </c>
      <c r="BI41" s="91">
        <f t="shared" si="55"/>
        <v>0.58541666666666659</v>
      </c>
      <c r="BJ41" s="91">
        <f t="shared" si="56"/>
        <v>0.60624999999999984</v>
      </c>
      <c r="BK41" s="91">
        <f t="shared" si="57"/>
        <v>0.62708333333333321</v>
      </c>
      <c r="BL41" s="91">
        <f t="shared" si="58"/>
        <v>0.64791666666666636</v>
      </c>
      <c r="BM41" s="91">
        <f t="shared" si="59"/>
        <v>0.66874999999999984</v>
      </c>
      <c r="BN41" s="91">
        <f t="shared" si="60"/>
        <v>0.68958333333333233</v>
      </c>
      <c r="BO41" s="91">
        <f t="shared" si="61"/>
        <v>0.71736111111111012</v>
      </c>
      <c r="BP41" s="91">
        <f t="shared" si="62"/>
        <v>0.74513888888888791</v>
      </c>
      <c r="BQ41" s="91">
        <f t="shared" si="63"/>
        <v>0.7729166666666657</v>
      </c>
      <c r="BR41" s="91">
        <f t="shared" si="64"/>
        <v>0.80069444444444349</v>
      </c>
      <c r="BS41" s="91">
        <f t="shared" si="65"/>
        <v>0.82847222222222128</v>
      </c>
      <c r="BT41" s="91">
        <f t="shared" si="66"/>
        <v>0.85624999999999907</v>
      </c>
      <c r="BU41" s="91">
        <f t="shared" si="67"/>
        <v>0.88402777777777686</v>
      </c>
      <c r="BV41" s="91">
        <f t="shared" si="68"/>
        <v>0.91180555555555465</v>
      </c>
      <c r="BW41" s="91">
        <f t="shared" si="69"/>
        <v>0.93958333333333244</v>
      </c>
      <c r="BX41" s="91"/>
      <c r="CA41" s="90">
        <v>0.21944444444444441</v>
      </c>
      <c r="CB41" s="90">
        <v>0.24583333333333321</v>
      </c>
      <c r="CC41" s="90">
        <v>0.27361111111111097</v>
      </c>
      <c r="CD41" s="90">
        <v>0.30138888888888876</v>
      </c>
      <c r="CE41" s="90">
        <v>0.32916666666666655</v>
      </c>
      <c r="CF41" s="90">
        <v>0.35694444444444434</v>
      </c>
      <c r="CG41" s="90">
        <v>0.38472222222222213</v>
      </c>
      <c r="CH41" s="90">
        <v>0.41249999999999992</v>
      </c>
      <c r="CI41" s="90">
        <v>0.44027777777777771</v>
      </c>
      <c r="CJ41" s="90">
        <v>0.4680555555555555</v>
      </c>
      <c r="CK41" s="90">
        <v>0.49583333333333329</v>
      </c>
      <c r="CL41" s="90">
        <v>0.52361111111111103</v>
      </c>
      <c r="CM41" s="90">
        <v>0.55138888888888882</v>
      </c>
      <c r="CN41" s="90">
        <v>0.57916666666666661</v>
      </c>
      <c r="CO41" s="90">
        <v>0.6069444444444444</v>
      </c>
      <c r="CP41" s="90">
        <v>0.63472222222222219</v>
      </c>
      <c r="CQ41" s="90">
        <v>0.66249999999999998</v>
      </c>
      <c r="CR41" s="90">
        <v>0.69027777777777777</v>
      </c>
      <c r="CS41" s="90">
        <v>0.71805555555555556</v>
      </c>
      <c r="CT41" s="90">
        <v>0.74583333333333335</v>
      </c>
      <c r="CU41" s="90">
        <v>0.77361111111111114</v>
      </c>
      <c r="CV41" s="90">
        <v>0.80138888888888893</v>
      </c>
      <c r="CW41" s="90">
        <v>0.82916666666666672</v>
      </c>
      <c r="CX41" s="90">
        <v>0.85694444444444451</v>
      </c>
      <c r="CY41" s="90">
        <v>0.8847222222222223</v>
      </c>
      <c r="CZ41" s="90">
        <v>0.91250000000000009</v>
      </c>
      <c r="DA41" s="90">
        <v>0.94027777777777788</v>
      </c>
      <c r="DB41" s="90"/>
    </row>
    <row r="42" spans="2:106">
      <c r="B42" s="8" t="s">
        <v>215</v>
      </c>
      <c r="C42" s="88">
        <v>0.22013888888888888</v>
      </c>
      <c r="D42" s="88">
        <v>0.24652777777777765</v>
      </c>
      <c r="E42" s="88">
        <v>0.26527777777777778</v>
      </c>
      <c r="F42" s="88">
        <v>0.28958333333333325</v>
      </c>
      <c r="G42" s="88">
        <v>0.30416666666666659</v>
      </c>
      <c r="H42" s="88">
        <v>0.31111111111111101</v>
      </c>
      <c r="I42" s="88">
        <v>0.3249999999999999</v>
      </c>
      <c r="J42" s="28">
        <v>0.33749999999999991</v>
      </c>
      <c r="K42" s="34">
        <v>0.34027777777777768</v>
      </c>
      <c r="L42" s="28">
        <v>0.35138888888888881</v>
      </c>
      <c r="M42" s="34">
        <v>0.3611111111111111</v>
      </c>
      <c r="N42" s="28">
        <v>0.3645833333333332</v>
      </c>
      <c r="O42" s="88">
        <v>0.37986111111111104</v>
      </c>
      <c r="P42" s="88">
        <v>0.4006944444444443</v>
      </c>
      <c r="Q42" s="88">
        <v>0.42152777777777772</v>
      </c>
      <c r="R42" s="88">
        <v>0.44236111111111098</v>
      </c>
      <c r="S42" s="88">
        <v>0.46319444444444402</v>
      </c>
      <c r="T42" s="88">
        <v>0.484027777777778</v>
      </c>
      <c r="U42" s="88">
        <v>0.50486111111111098</v>
      </c>
      <c r="V42" s="88">
        <v>0.52569444444444402</v>
      </c>
      <c r="W42" s="88">
        <v>0.54652777777777806</v>
      </c>
      <c r="X42" s="88">
        <v>0.56736111111111098</v>
      </c>
      <c r="Y42" s="88">
        <v>0.58819444444444513</v>
      </c>
      <c r="Z42" s="88">
        <v>0.60902777777777806</v>
      </c>
      <c r="AA42" s="88">
        <v>0.62986111111111109</v>
      </c>
      <c r="AB42" s="88">
        <v>0.65069444444444413</v>
      </c>
      <c r="AC42" s="88">
        <v>0.67152777777777806</v>
      </c>
      <c r="AD42" s="88">
        <v>0.69236111111111109</v>
      </c>
      <c r="AE42" s="88">
        <v>0.71319444444444413</v>
      </c>
      <c r="AF42" s="88">
        <v>0.73402777777777706</v>
      </c>
      <c r="AG42" s="88">
        <v>0.75486111111111009</v>
      </c>
      <c r="AH42" s="88">
        <v>0.77916666666666645</v>
      </c>
      <c r="AI42" s="88">
        <v>0.79652777777777606</v>
      </c>
      <c r="AJ42" s="88">
        <v>0.82083333333333319</v>
      </c>
      <c r="AK42" s="88">
        <v>0.83819444444444213</v>
      </c>
      <c r="AL42" s="88">
        <v>0.86249999999999982</v>
      </c>
      <c r="AM42" s="88">
        <v>0.87638888888888899</v>
      </c>
      <c r="AN42" s="88">
        <v>0.89374999999999993</v>
      </c>
      <c r="AO42" s="88">
        <f t="shared" si="0"/>
        <v>0.89722222222222214</v>
      </c>
      <c r="AP42" s="88">
        <v>0.91805555555555562</v>
      </c>
      <c r="AQ42" s="88"/>
      <c r="AR42" s="89">
        <f t="shared" si="38"/>
        <v>0.21944444444444441</v>
      </c>
      <c r="AS42" s="89">
        <f t="shared" si="39"/>
        <v>0.24930555555555545</v>
      </c>
      <c r="AT42" s="89">
        <f t="shared" si="40"/>
        <v>0.27013888888888882</v>
      </c>
      <c r="AU42" s="89">
        <f t="shared" si="41"/>
        <v>0.29097222222222213</v>
      </c>
      <c r="AV42" s="89">
        <f t="shared" si="42"/>
        <v>0.31527777777777766</v>
      </c>
      <c r="AW42" s="89">
        <f t="shared" si="43"/>
        <v>0.33472222222222209</v>
      </c>
      <c r="AX42" s="89">
        <f t="shared" si="44"/>
        <v>0.35555555555555579</v>
      </c>
      <c r="AY42" s="89">
        <f t="shared" si="45"/>
        <v>0.37986111111111098</v>
      </c>
      <c r="AZ42" s="89">
        <f t="shared" si="46"/>
        <v>0.4006944444444443</v>
      </c>
      <c r="BA42" s="89">
        <f t="shared" si="47"/>
        <v>0.42152777777777767</v>
      </c>
      <c r="BB42" s="89">
        <f t="shared" si="48"/>
        <v>0.44236111111111098</v>
      </c>
      <c r="BC42" s="89">
        <f t="shared" si="49"/>
        <v>0.4631944444444443</v>
      </c>
      <c r="BD42" s="89">
        <f t="shared" si="50"/>
        <v>0.48402777777777767</v>
      </c>
      <c r="BE42" s="89">
        <f t="shared" si="51"/>
        <v>0.50486111111111098</v>
      </c>
      <c r="BF42" s="89">
        <f t="shared" si="52"/>
        <v>0.52569444444444424</v>
      </c>
      <c r="BG42" s="89">
        <f t="shared" si="53"/>
        <v>0.54652777777777761</v>
      </c>
      <c r="BH42" s="89">
        <f t="shared" si="54"/>
        <v>0.56736111111111098</v>
      </c>
      <c r="BI42" s="89">
        <f t="shared" si="55"/>
        <v>0.58611111111111103</v>
      </c>
      <c r="BJ42" s="89">
        <f t="shared" si="56"/>
        <v>0.60694444444444429</v>
      </c>
      <c r="BK42" s="89">
        <f t="shared" si="57"/>
        <v>0.62777777777777766</v>
      </c>
      <c r="BL42" s="89">
        <f t="shared" si="58"/>
        <v>0.64861111111111081</v>
      </c>
      <c r="BM42" s="89">
        <f t="shared" si="59"/>
        <v>0.66944444444444429</v>
      </c>
      <c r="BN42" s="89">
        <f t="shared" si="60"/>
        <v>0.69027777777777677</v>
      </c>
      <c r="BO42" s="89">
        <f t="shared" si="61"/>
        <v>0.71805555555555456</v>
      </c>
      <c r="BP42" s="89">
        <f t="shared" si="62"/>
        <v>0.74583333333333235</v>
      </c>
      <c r="BQ42" s="89">
        <f t="shared" si="63"/>
        <v>0.77361111111111014</v>
      </c>
      <c r="BR42" s="89">
        <f t="shared" si="64"/>
        <v>0.80138888888888793</v>
      </c>
      <c r="BS42" s="89">
        <f t="shared" si="65"/>
        <v>0.82916666666666572</v>
      </c>
      <c r="BT42" s="89">
        <f t="shared" si="66"/>
        <v>0.85694444444444351</v>
      </c>
      <c r="BU42" s="89">
        <f t="shared" si="67"/>
        <v>0.8847222222222213</v>
      </c>
      <c r="BV42" s="89">
        <f t="shared" si="68"/>
        <v>0.91249999999999909</v>
      </c>
      <c r="BW42" s="89">
        <f t="shared" si="69"/>
        <v>0.94027777777777688</v>
      </c>
      <c r="BX42" s="89"/>
      <c r="CA42" s="91">
        <v>0.22013888888888886</v>
      </c>
      <c r="CB42" s="91">
        <v>0.24652777777777765</v>
      </c>
      <c r="CC42" s="91">
        <v>0.27430555555555541</v>
      </c>
      <c r="CD42" s="91">
        <v>0.3020833333333332</v>
      </c>
      <c r="CE42" s="91">
        <v>0.32986111111111099</v>
      </c>
      <c r="CF42" s="91">
        <v>0.35763888888888878</v>
      </c>
      <c r="CG42" s="91">
        <v>0.38541666666666657</v>
      </c>
      <c r="CH42" s="91">
        <v>0.41319444444444436</v>
      </c>
      <c r="CI42" s="91">
        <v>0.44097222222222215</v>
      </c>
      <c r="CJ42" s="91">
        <v>0.46874999999999994</v>
      </c>
      <c r="CK42" s="91">
        <v>0.49652777777777773</v>
      </c>
      <c r="CL42" s="91">
        <v>0.52430555555555547</v>
      </c>
      <c r="CM42" s="91">
        <v>0.55208333333333326</v>
      </c>
      <c r="CN42" s="91">
        <v>0.57986111111111105</v>
      </c>
      <c r="CO42" s="91">
        <v>0.60763888888888884</v>
      </c>
      <c r="CP42" s="91">
        <v>0.63541666666666663</v>
      </c>
      <c r="CQ42" s="91">
        <v>0.66319444444444442</v>
      </c>
      <c r="CR42" s="91">
        <v>0.69097222222222221</v>
      </c>
      <c r="CS42" s="91">
        <v>0.71875</v>
      </c>
      <c r="CT42" s="91">
        <v>0.74652777777777779</v>
      </c>
      <c r="CU42" s="91">
        <v>0.77430555555555558</v>
      </c>
      <c r="CV42" s="91">
        <v>0.80208333333333337</v>
      </c>
      <c r="CW42" s="91">
        <v>0.82986111111111116</v>
      </c>
      <c r="CX42" s="91">
        <v>0.85763888888888895</v>
      </c>
      <c r="CY42" s="91">
        <v>0.88541666666666674</v>
      </c>
      <c r="CZ42" s="91">
        <v>0.91319444444444453</v>
      </c>
      <c r="DA42" s="91">
        <v>0.94097222222222232</v>
      </c>
      <c r="DB42" s="91"/>
    </row>
    <row r="43" spans="2:106">
      <c r="B43" s="7" t="s">
        <v>214</v>
      </c>
      <c r="C43" s="91">
        <v>0.22083333333333333</v>
      </c>
      <c r="D43" s="91">
        <v>0.24722222222222209</v>
      </c>
      <c r="E43" s="91">
        <v>0.26597222222222222</v>
      </c>
      <c r="F43" s="91">
        <v>0.29027777777777769</v>
      </c>
      <c r="G43" s="91">
        <v>0.30486111111111103</v>
      </c>
      <c r="H43" s="91">
        <v>0.31180555555555545</v>
      </c>
      <c r="I43" s="91">
        <v>0.32569444444444434</v>
      </c>
      <c r="J43" s="91">
        <v>0.33819444444444435</v>
      </c>
      <c r="K43" s="92">
        <v>0.34097222222222212</v>
      </c>
      <c r="L43" s="91">
        <v>0.35208333333333325</v>
      </c>
      <c r="M43" s="92">
        <v>0.36180555555555555</v>
      </c>
      <c r="N43" s="91">
        <v>0.36527777777777765</v>
      </c>
      <c r="O43" s="91">
        <v>0.38055555555555548</v>
      </c>
      <c r="P43" s="91">
        <v>0.40138888888888874</v>
      </c>
      <c r="Q43" s="91">
        <v>0.42222222222222217</v>
      </c>
      <c r="R43" s="91">
        <v>0.44305555555555542</v>
      </c>
      <c r="S43" s="91">
        <v>0.46388888888888846</v>
      </c>
      <c r="T43" s="91">
        <v>0.48472222222222244</v>
      </c>
      <c r="U43" s="91">
        <v>0.50555555555555542</v>
      </c>
      <c r="V43" s="91">
        <v>0.52638888888888846</v>
      </c>
      <c r="W43" s="91">
        <v>0.5472222222222225</v>
      </c>
      <c r="X43" s="91">
        <v>0.56805555555555542</v>
      </c>
      <c r="Y43" s="91">
        <v>0.58888888888888891</v>
      </c>
      <c r="Z43" s="91">
        <v>0.6097222222222225</v>
      </c>
      <c r="AA43" s="91">
        <v>0.63055555555555554</v>
      </c>
      <c r="AB43" s="91">
        <v>0.65138888888888891</v>
      </c>
      <c r="AC43" s="91">
        <v>0.67222222222222217</v>
      </c>
      <c r="AD43" s="91">
        <v>0.69305555555555554</v>
      </c>
      <c r="AE43" s="91">
        <v>0.71388888888888891</v>
      </c>
      <c r="AF43" s="91">
        <v>0.73472222222222217</v>
      </c>
      <c r="AG43" s="91">
        <v>0.75555555555555554</v>
      </c>
      <c r="AH43" s="91">
        <v>0.77986111111111089</v>
      </c>
      <c r="AI43" s="91">
        <v>0.79722222222222217</v>
      </c>
      <c r="AJ43" s="91">
        <v>0.82152777777777763</v>
      </c>
      <c r="AK43" s="91">
        <v>0.83888888888888891</v>
      </c>
      <c r="AL43" s="91">
        <v>0.86319444444444426</v>
      </c>
      <c r="AM43" s="91">
        <v>0.87708333333333333</v>
      </c>
      <c r="AN43" s="91">
        <v>0.89444444444444438</v>
      </c>
      <c r="AO43" s="91">
        <f t="shared" si="0"/>
        <v>0.89791666666666659</v>
      </c>
      <c r="AP43" s="91">
        <v>0.91875000000000007</v>
      </c>
      <c r="AQ43" s="91"/>
      <c r="AR43" s="91">
        <f t="shared" si="38"/>
        <v>0.22013888888888886</v>
      </c>
      <c r="AS43" s="91">
        <f t="shared" si="39"/>
        <v>0.24999999999999989</v>
      </c>
      <c r="AT43" s="91">
        <f t="shared" si="40"/>
        <v>0.27083333333333326</v>
      </c>
      <c r="AU43" s="91">
        <f t="shared" si="41"/>
        <v>0.29166666666666657</v>
      </c>
      <c r="AV43" s="91">
        <f t="shared" si="42"/>
        <v>0.3159722222222221</v>
      </c>
      <c r="AW43" s="91">
        <f t="shared" si="43"/>
        <v>0.33541666666666653</v>
      </c>
      <c r="AX43" s="91">
        <f t="shared" si="44"/>
        <v>0.35625000000000023</v>
      </c>
      <c r="AY43" s="91">
        <f t="shared" si="45"/>
        <v>0.38055555555555542</v>
      </c>
      <c r="AZ43" s="91">
        <f t="shared" si="46"/>
        <v>0.40138888888888874</v>
      </c>
      <c r="BA43" s="91">
        <f t="shared" si="47"/>
        <v>0.42222222222222211</v>
      </c>
      <c r="BB43" s="91">
        <f t="shared" si="48"/>
        <v>0.44305555555555542</v>
      </c>
      <c r="BC43" s="91">
        <f t="shared" si="49"/>
        <v>0.46388888888888874</v>
      </c>
      <c r="BD43" s="91">
        <f t="shared" si="50"/>
        <v>0.48472222222222211</v>
      </c>
      <c r="BE43" s="91">
        <f t="shared" si="51"/>
        <v>0.50555555555555542</v>
      </c>
      <c r="BF43" s="91">
        <f t="shared" si="52"/>
        <v>0.52638888888888868</v>
      </c>
      <c r="BG43" s="91">
        <f t="shared" si="53"/>
        <v>0.54722222222222205</v>
      </c>
      <c r="BH43" s="91">
        <f t="shared" si="54"/>
        <v>0.56805555555555542</v>
      </c>
      <c r="BI43" s="91">
        <f t="shared" si="55"/>
        <v>0.58680555555555547</v>
      </c>
      <c r="BJ43" s="91">
        <f t="shared" si="56"/>
        <v>0.60763888888888873</v>
      </c>
      <c r="BK43" s="91">
        <f t="shared" si="57"/>
        <v>0.6284722222222221</v>
      </c>
      <c r="BL43" s="91">
        <f t="shared" si="58"/>
        <v>0.64930555555555525</v>
      </c>
      <c r="BM43" s="91">
        <f t="shared" si="59"/>
        <v>0.67013888888888873</v>
      </c>
      <c r="BN43" s="91">
        <f t="shared" si="60"/>
        <v>0.69097222222222121</v>
      </c>
      <c r="BO43" s="91">
        <f t="shared" si="61"/>
        <v>0.718749999999999</v>
      </c>
      <c r="BP43" s="91">
        <f t="shared" si="62"/>
        <v>0.74652777777777679</v>
      </c>
      <c r="BQ43" s="91">
        <f t="shared" si="63"/>
        <v>0.77430555555555458</v>
      </c>
      <c r="BR43" s="91">
        <f t="shared" si="64"/>
        <v>0.80208333333333237</v>
      </c>
      <c r="BS43" s="91">
        <f t="shared" si="65"/>
        <v>0.82986111111111016</v>
      </c>
      <c r="BT43" s="91">
        <f t="shared" si="66"/>
        <v>0.85763888888888795</v>
      </c>
      <c r="BU43" s="91">
        <f t="shared" si="67"/>
        <v>0.88541666666666574</v>
      </c>
      <c r="BV43" s="91">
        <f t="shared" si="68"/>
        <v>0.91319444444444353</v>
      </c>
      <c r="BW43" s="91">
        <f t="shared" si="69"/>
        <v>0.94097222222222132</v>
      </c>
      <c r="BX43" s="91"/>
      <c r="CA43" s="90">
        <v>0.2208333333333333</v>
      </c>
      <c r="CB43" s="90">
        <v>0.24722222222222209</v>
      </c>
      <c r="CC43" s="90">
        <v>0.27499999999999986</v>
      </c>
      <c r="CD43" s="90">
        <v>0.30277777777777765</v>
      </c>
      <c r="CE43" s="90">
        <v>0.33055555555555544</v>
      </c>
      <c r="CF43" s="90">
        <v>0.35833333333333323</v>
      </c>
      <c r="CG43" s="90">
        <v>0.38611111111111102</v>
      </c>
      <c r="CH43" s="90">
        <v>0.41388888888888881</v>
      </c>
      <c r="CI43" s="90">
        <v>0.4416666666666666</v>
      </c>
      <c r="CJ43" s="90">
        <v>0.46944444444444439</v>
      </c>
      <c r="CK43" s="90">
        <v>0.49722222222222218</v>
      </c>
      <c r="CL43" s="90">
        <v>0.52499999999999991</v>
      </c>
      <c r="CM43" s="90">
        <v>0.5527777777777777</v>
      </c>
      <c r="CN43" s="90">
        <v>0.58055555555555549</v>
      </c>
      <c r="CO43" s="90">
        <v>0.60833333333333328</v>
      </c>
      <c r="CP43" s="90">
        <v>0.63611111111111107</v>
      </c>
      <c r="CQ43" s="90">
        <v>0.66388888888888886</v>
      </c>
      <c r="CR43" s="90">
        <v>0.69166666666666665</v>
      </c>
      <c r="CS43" s="90">
        <v>0.71944444444444444</v>
      </c>
      <c r="CT43" s="90">
        <v>0.74722222222222223</v>
      </c>
      <c r="CU43" s="90">
        <v>0.77500000000000002</v>
      </c>
      <c r="CV43" s="90">
        <v>0.80277777777777781</v>
      </c>
      <c r="CW43" s="90">
        <v>0.8305555555555556</v>
      </c>
      <c r="CX43" s="90">
        <v>0.85833333333333339</v>
      </c>
      <c r="CY43" s="90">
        <v>0.88611111111111118</v>
      </c>
      <c r="CZ43" s="90">
        <v>0.91388888888888897</v>
      </c>
      <c r="DA43" s="90">
        <v>0.94166666666666676</v>
      </c>
      <c r="DB43" s="90"/>
    </row>
    <row r="44" spans="2:106">
      <c r="B44" s="8" t="s">
        <v>246</v>
      </c>
      <c r="C44" s="88">
        <v>0.22152777777777777</v>
      </c>
      <c r="D44" s="88">
        <v>0.24791666666666654</v>
      </c>
      <c r="E44" s="88">
        <v>0.26666666666666666</v>
      </c>
      <c r="F44" s="88">
        <v>0.29097222222222213</v>
      </c>
      <c r="G44" s="88">
        <v>0.30555555555555547</v>
      </c>
      <c r="H44" s="88">
        <v>0.31249999999999989</v>
      </c>
      <c r="I44" s="88">
        <v>0.32638888888888878</v>
      </c>
      <c r="J44" s="28">
        <v>0.3388888888888888</v>
      </c>
      <c r="K44" s="34">
        <v>0.34166666666666656</v>
      </c>
      <c r="L44" s="28">
        <v>0.35277777777777769</v>
      </c>
      <c r="M44" s="34">
        <v>0.36249999999999999</v>
      </c>
      <c r="N44" s="28">
        <v>0.36597222222222209</v>
      </c>
      <c r="O44" s="88">
        <v>0.38124999999999992</v>
      </c>
      <c r="P44" s="88">
        <v>0.40208333333333318</v>
      </c>
      <c r="Q44" s="88">
        <v>0.42291666666666661</v>
      </c>
      <c r="R44" s="88">
        <v>0.44374999999999987</v>
      </c>
      <c r="S44" s="88">
        <v>0.4645833333333329</v>
      </c>
      <c r="T44" s="88">
        <v>0.48541666666666689</v>
      </c>
      <c r="U44" s="88">
        <v>0.50624999999999987</v>
      </c>
      <c r="V44" s="88">
        <v>0.5270833333333329</v>
      </c>
      <c r="W44" s="88">
        <v>0.54791666666666694</v>
      </c>
      <c r="X44" s="88">
        <v>0.56874999999999987</v>
      </c>
      <c r="Y44" s="88">
        <v>0.58958333333333401</v>
      </c>
      <c r="Z44" s="88">
        <v>0.61041666666666694</v>
      </c>
      <c r="AA44" s="88">
        <v>0.63124999999999998</v>
      </c>
      <c r="AB44" s="88">
        <v>0.65208333333333302</v>
      </c>
      <c r="AC44" s="88">
        <v>0.67291666666666694</v>
      </c>
      <c r="AD44" s="88">
        <v>0.69374999999999998</v>
      </c>
      <c r="AE44" s="88">
        <v>0.71458333333333302</v>
      </c>
      <c r="AF44" s="88">
        <v>0.73541666666666594</v>
      </c>
      <c r="AG44" s="88">
        <v>0.75624999999999898</v>
      </c>
      <c r="AH44" s="88">
        <v>0.78055555555555534</v>
      </c>
      <c r="AI44" s="88">
        <v>0.79791666666666494</v>
      </c>
      <c r="AJ44" s="88">
        <v>0.82222222222222208</v>
      </c>
      <c r="AK44" s="88">
        <v>0.83958333333333102</v>
      </c>
      <c r="AL44" s="88">
        <v>0.86388888888888871</v>
      </c>
      <c r="AM44" s="88">
        <v>0.87777777777777777</v>
      </c>
      <c r="AN44" s="88">
        <v>0.89513888888888882</v>
      </c>
      <c r="AO44" s="88">
        <f t="shared" si="0"/>
        <v>0.89861111111111103</v>
      </c>
      <c r="AP44" s="88">
        <v>0.9194444444444444</v>
      </c>
      <c r="AQ44" s="88"/>
      <c r="AR44" s="89">
        <f t="shared" si="38"/>
        <v>0.2208333333333333</v>
      </c>
      <c r="AS44" s="89">
        <f t="shared" si="39"/>
        <v>0.25069444444444433</v>
      </c>
      <c r="AT44" s="89">
        <f t="shared" si="40"/>
        <v>0.2715277777777777</v>
      </c>
      <c r="AU44" s="89">
        <f t="shared" si="41"/>
        <v>0.29236111111111102</v>
      </c>
      <c r="AV44" s="89">
        <f t="shared" si="42"/>
        <v>0.31666666666666654</v>
      </c>
      <c r="AW44" s="89">
        <f t="shared" si="43"/>
        <v>0.33611111111111097</v>
      </c>
      <c r="AX44" s="89">
        <f t="shared" si="44"/>
        <v>0.35694444444444468</v>
      </c>
      <c r="AY44" s="89">
        <f t="shared" si="45"/>
        <v>0.38124999999999987</v>
      </c>
      <c r="AZ44" s="89">
        <f t="shared" si="46"/>
        <v>0.40208333333333318</v>
      </c>
      <c r="BA44" s="89">
        <f t="shared" si="47"/>
        <v>0.42291666666666655</v>
      </c>
      <c r="BB44" s="89">
        <f t="shared" si="48"/>
        <v>0.44374999999999987</v>
      </c>
      <c r="BC44" s="89">
        <f t="shared" si="49"/>
        <v>0.46458333333333318</v>
      </c>
      <c r="BD44" s="89">
        <f t="shared" si="50"/>
        <v>0.48541666666666655</v>
      </c>
      <c r="BE44" s="89">
        <f t="shared" si="51"/>
        <v>0.50624999999999987</v>
      </c>
      <c r="BF44" s="89">
        <f t="shared" si="52"/>
        <v>0.52708333333333313</v>
      </c>
      <c r="BG44" s="89">
        <f t="shared" si="53"/>
        <v>0.5479166666666665</v>
      </c>
      <c r="BH44" s="89">
        <f t="shared" si="54"/>
        <v>0.56874999999999987</v>
      </c>
      <c r="BI44" s="89">
        <f t="shared" si="55"/>
        <v>0.58749999999999991</v>
      </c>
      <c r="BJ44" s="89">
        <f t="shared" si="56"/>
        <v>0.60833333333333317</v>
      </c>
      <c r="BK44" s="89">
        <f t="shared" si="57"/>
        <v>0.62916666666666654</v>
      </c>
      <c r="BL44" s="89">
        <f t="shared" si="58"/>
        <v>0.64999999999999969</v>
      </c>
      <c r="BM44" s="89">
        <f t="shared" si="59"/>
        <v>0.67083333333333317</v>
      </c>
      <c r="BN44" s="89">
        <f t="shared" si="60"/>
        <v>0.69166666666666565</v>
      </c>
      <c r="BO44" s="89">
        <f t="shared" si="61"/>
        <v>0.71944444444444344</v>
      </c>
      <c r="BP44" s="89">
        <f t="shared" si="62"/>
        <v>0.74722222222222123</v>
      </c>
      <c r="BQ44" s="89">
        <f t="shared" si="63"/>
        <v>0.77499999999999902</v>
      </c>
      <c r="BR44" s="89">
        <f t="shared" si="64"/>
        <v>0.80277777777777681</v>
      </c>
      <c r="BS44" s="89">
        <f t="shared" si="65"/>
        <v>0.8305555555555546</v>
      </c>
      <c r="BT44" s="89">
        <f t="shared" si="66"/>
        <v>0.85833333333333239</v>
      </c>
      <c r="BU44" s="89">
        <f t="shared" si="67"/>
        <v>0.88611111111111018</v>
      </c>
      <c r="BV44" s="89">
        <f t="shared" si="68"/>
        <v>0.91388888888888797</v>
      </c>
      <c r="BW44" s="89">
        <f t="shared" si="69"/>
        <v>0.94166666666666576</v>
      </c>
      <c r="BX44" s="89"/>
      <c r="CA44" s="91">
        <v>0.22152777777777774</v>
      </c>
      <c r="CB44" s="91">
        <v>0.24791666666666654</v>
      </c>
      <c r="CC44" s="91">
        <v>0.2756944444444443</v>
      </c>
      <c r="CD44" s="91">
        <v>0.30347222222222209</v>
      </c>
      <c r="CE44" s="91">
        <v>0.33124999999999988</v>
      </c>
      <c r="CF44" s="91">
        <v>0.35902777777777767</v>
      </c>
      <c r="CG44" s="91">
        <v>0.38680555555555546</v>
      </c>
      <c r="CH44" s="91">
        <v>0.41458333333333325</v>
      </c>
      <c r="CI44" s="91">
        <v>0.44236111111111104</v>
      </c>
      <c r="CJ44" s="91">
        <v>0.47013888888888883</v>
      </c>
      <c r="CK44" s="91">
        <v>0.49791666666666662</v>
      </c>
      <c r="CL44" s="91">
        <v>0.52569444444444435</v>
      </c>
      <c r="CM44" s="91">
        <v>0.55347222222222214</v>
      </c>
      <c r="CN44" s="91">
        <v>0.58124999999999993</v>
      </c>
      <c r="CO44" s="91">
        <v>0.60902777777777772</v>
      </c>
      <c r="CP44" s="91">
        <v>0.63680555555555551</v>
      </c>
      <c r="CQ44" s="91">
        <v>0.6645833333333333</v>
      </c>
      <c r="CR44" s="91">
        <v>0.69236111111111109</v>
      </c>
      <c r="CS44" s="91">
        <v>0.72013888888888888</v>
      </c>
      <c r="CT44" s="91">
        <v>0.74791666666666667</v>
      </c>
      <c r="CU44" s="91">
        <v>0.77569444444444446</v>
      </c>
      <c r="CV44" s="91">
        <v>0.80347222222222225</v>
      </c>
      <c r="CW44" s="91">
        <v>0.83125000000000004</v>
      </c>
      <c r="CX44" s="91">
        <v>0.85902777777777783</v>
      </c>
      <c r="CY44" s="91">
        <v>0.88680555555555562</v>
      </c>
      <c r="CZ44" s="91">
        <v>0.91458333333333341</v>
      </c>
      <c r="DA44" s="91">
        <v>0.9423611111111112</v>
      </c>
      <c r="DB44" s="91"/>
    </row>
    <row r="45" spans="2:106">
      <c r="B45" s="7" t="s">
        <v>107</v>
      </c>
      <c r="C45" s="91">
        <v>0.22222222222222229</v>
      </c>
      <c r="D45" s="91">
        <v>0.24861111111111098</v>
      </c>
      <c r="E45" s="91">
        <v>0.26736111111111105</v>
      </c>
      <c r="F45" s="91">
        <v>0.29166666666666657</v>
      </c>
      <c r="G45" s="91">
        <v>0.30624999999999991</v>
      </c>
      <c r="H45" s="91">
        <v>0.31319444444444433</v>
      </c>
      <c r="I45" s="91">
        <v>0.32708333333333323</v>
      </c>
      <c r="J45" s="91">
        <v>0.33958333333333324</v>
      </c>
      <c r="K45" s="92">
        <v>0.34236111111111101</v>
      </c>
      <c r="L45" s="91">
        <v>0.35347222222222213</v>
      </c>
      <c r="M45" s="92">
        <v>0.36319444444444443</v>
      </c>
      <c r="N45" s="91">
        <v>0.36666666666666653</v>
      </c>
      <c r="O45" s="91">
        <v>0.38194444444444436</v>
      </c>
      <c r="P45" s="91">
        <v>0.40277777777777762</v>
      </c>
      <c r="Q45" s="91">
        <v>0.42361111111111105</v>
      </c>
      <c r="R45" s="91">
        <v>0.44444444444444431</v>
      </c>
      <c r="S45" s="91">
        <v>0.46527777777777735</v>
      </c>
      <c r="T45" s="91">
        <v>0.48611111111111133</v>
      </c>
      <c r="U45" s="91">
        <v>0.50694444444444431</v>
      </c>
      <c r="V45" s="91">
        <v>0.52777777777777735</v>
      </c>
      <c r="W45" s="91">
        <v>0.54861111111111138</v>
      </c>
      <c r="X45" s="91">
        <v>0.56944444444444431</v>
      </c>
      <c r="Y45" s="91">
        <v>0.59027777777777846</v>
      </c>
      <c r="Z45" s="91">
        <v>0.61111111111111138</v>
      </c>
      <c r="AA45" s="91">
        <v>0.63194444444444442</v>
      </c>
      <c r="AB45" s="91">
        <v>0.65277777777777746</v>
      </c>
      <c r="AC45" s="91">
        <v>0.67361111111111138</v>
      </c>
      <c r="AD45" s="91">
        <v>0.69444444444444442</v>
      </c>
      <c r="AE45" s="91">
        <v>0.71527777777777746</v>
      </c>
      <c r="AF45" s="91">
        <v>0.73611111111111038</v>
      </c>
      <c r="AG45" s="91">
        <v>0.75694444444444342</v>
      </c>
      <c r="AH45" s="91">
        <v>0.78124999999999978</v>
      </c>
      <c r="AI45" s="91">
        <v>0.79861111111110938</v>
      </c>
      <c r="AJ45" s="91">
        <v>0.82291666666666652</v>
      </c>
      <c r="AK45" s="91">
        <v>0.84027777777777546</v>
      </c>
      <c r="AL45" s="91">
        <v>0.86458333333333315</v>
      </c>
      <c r="AM45" s="91">
        <v>0.87847222222222221</v>
      </c>
      <c r="AN45" s="91">
        <v>0.89583333333333326</v>
      </c>
      <c r="AO45" s="91">
        <f t="shared" si="0"/>
        <v>0.89930555555555547</v>
      </c>
      <c r="AP45" s="91">
        <v>0.92013888888888884</v>
      </c>
      <c r="AQ45" s="91"/>
      <c r="AR45" s="91">
        <f t="shared" si="38"/>
        <v>0.22152777777777774</v>
      </c>
      <c r="AS45" s="91">
        <f t="shared" si="39"/>
        <v>0.25138888888888877</v>
      </c>
      <c r="AT45" s="91">
        <f t="shared" si="40"/>
        <v>0.27222222222222214</v>
      </c>
      <c r="AU45" s="91">
        <f t="shared" si="41"/>
        <v>0.29305555555555546</v>
      </c>
      <c r="AV45" s="91">
        <f t="shared" si="42"/>
        <v>0.31736111111111098</v>
      </c>
      <c r="AW45" s="91">
        <f t="shared" si="43"/>
        <v>0.33680555555555541</v>
      </c>
      <c r="AX45" s="91">
        <f t="shared" si="44"/>
        <v>0.35763888888888912</v>
      </c>
      <c r="AY45" s="91">
        <f t="shared" si="45"/>
        <v>0.38194444444444431</v>
      </c>
      <c r="AZ45" s="91">
        <f t="shared" si="46"/>
        <v>0.40277777777777762</v>
      </c>
      <c r="BA45" s="91">
        <f t="shared" si="47"/>
        <v>0.42361111111111099</v>
      </c>
      <c r="BB45" s="91">
        <f t="shared" si="48"/>
        <v>0.44444444444444431</v>
      </c>
      <c r="BC45" s="91">
        <f t="shared" si="49"/>
        <v>0.46527777777777762</v>
      </c>
      <c r="BD45" s="91">
        <f t="shared" si="50"/>
        <v>0.48611111111111099</v>
      </c>
      <c r="BE45" s="91">
        <f t="shared" si="51"/>
        <v>0.50694444444444431</v>
      </c>
      <c r="BF45" s="91">
        <f t="shared" si="52"/>
        <v>0.52777777777777757</v>
      </c>
      <c r="BG45" s="91">
        <f t="shared" si="53"/>
        <v>0.54861111111111094</v>
      </c>
      <c r="BH45" s="91">
        <f t="shared" si="54"/>
        <v>0.56944444444444431</v>
      </c>
      <c r="BI45" s="91">
        <f t="shared" si="55"/>
        <v>0.58819444444444435</v>
      </c>
      <c r="BJ45" s="91">
        <f t="shared" si="56"/>
        <v>0.60902777777777761</v>
      </c>
      <c r="BK45" s="91">
        <f t="shared" si="57"/>
        <v>0.62986111111111098</v>
      </c>
      <c r="BL45" s="91">
        <f t="shared" si="58"/>
        <v>0.65069444444444413</v>
      </c>
      <c r="BM45" s="91">
        <f t="shared" si="59"/>
        <v>0.67152777777777761</v>
      </c>
      <c r="BN45" s="91">
        <f t="shared" si="60"/>
        <v>0.69236111111111009</v>
      </c>
      <c r="BO45" s="91">
        <f t="shared" si="61"/>
        <v>0.72013888888888788</v>
      </c>
      <c r="BP45" s="91">
        <f t="shared" si="62"/>
        <v>0.74791666666666567</v>
      </c>
      <c r="BQ45" s="91">
        <f t="shared" si="63"/>
        <v>0.77569444444444346</v>
      </c>
      <c r="BR45" s="91">
        <f t="shared" si="64"/>
        <v>0.80347222222222126</v>
      </c>
      <c r="BS45" s="91">
        <f t="shared" si="65"/>
        <v>0.83124999999999905</v>
      </c>
      <c r="BT45" s="91">
        <f t="shared" si="66"/>
        <v>0.85902777777777684</v>
      </c>
      <c r="BU45" s="91">
        <f t="shared" si="67"/>
        <v>0.88680555555555463</v>
      </c>
      <c r="BV45" s="91">
        <f t="shared" si="68"/>
        <v>0.91458333333333242</v>
      </c>
      <c r="BW45" s="91">
        <f t="shared" si="69"/>
        <v>0.94236111111111021</v>
      </c>
      <c r="BX45" s="91"/>
      <c r="CA45" s="90">
        <v>0.22222222222222218</v>
      </c>
      <c r="CB45" s="90">
        <v>0.24861111111111098</v>
      </c>
      <c r="CC45" s="90">
        <v>0.27638888888888874</v>
      </c>
      <c r="CD45" s="90">
        <v>0.30416666666666653</v>
      </c>
      <c r="CE45" s="90">
        <v>0.33194444444444432</v>
      </c>
      <c r="CF45" s="90">
        <v>0.35972222222222211</v>
      </c>
      <c r="CG45" s="90">
        <v>0.3874999999999999</v>
      </c>
      <c r="CH45" s="90">
        <v>0.41527777777777769</v>
      </c>
      <c r="CI45" s="90">
        <v>0.44305555555555548</v>
      </c>
      <c r="CJ45" s="90">
        <v>0.47083333333333327</v>
      </c>
      <c r="CK45" s="90">
        <v>0.49861111111111106</v>
      </c>
      <c r="CL45" s="90">
        <v>0.5263888888888888</v>
      </c>
      <c r="CM45" s="90">
        <v>0.55416666666666659</v>
      </c>
      <c r="CN45" s="90">
        <v>0.58194444444444438</v>
      </c>
      <c r="CO45" s="90">
        <v>0.60972222222222217</v>
      </c>
      <c r="CP45" s="90">
        <v>0.63749999999999996</v>
      </c>
      <c r="CQ45" s="90">
        <v>0.66527777777777775</v>
      </c>
      <c r="CR45" s="90">
        <v>0.69305555555555554</v>
      </c>
      <c r="CS45" s="90">
        <v>0.72083333333333333</v>
      </c>
      <c r="CT45" s="90">
        <v>0.74861111111111112</v>
      </c>
      <c r="CU45" s="90">
        <v>0.77638888888888891</v>
      </c>
      <c r="CV45" s="90">
        <v>0.8041666666666667</v>
      </c>
      <c r="CW45" s="90">
        <v>0.83194444444444449</v>
      </c>
      <c r="CX45" s="90">
        <v>0.85972222222222228</v>
      </c>
      <c r="CY45" s="90">
        <v>0.88750000000000007</v>
      </c>
      <c r="CZ45" s="90">
        <v>0.91527777777777786</v>
      </c>
      <c r="DA45" s="90">
        <v>0.94305555555555565</v>
      </c>
      <c r="DB45" s="90"/>
    </row>
    <row r="46" spans="2:106">
      <c r="B46" s="8" t="s">
        <v>105</v>
      </c>
      <c r="C46" s="88">
        <v>0.22430555555555562</v>
      </c>
      <c r="D46" s="88">
        <v>0.25069444444444433</v>
      </c>
      <c r="E46" s="88">
        <v>0.26944444444444438</v>
      </c>
      <c r="F46" s="88">
        <v>0.2937499999999999</v>
      </c>
      <c r="G46" s="88">
        <v>0.30833333333333324</v>
      </c>
      <c r="H46" s="88">
        <v>0.31527777777777766</v>
      </c>
      <c r="I46" s="88">
        <v>0.32916666666666655</v>
      </c>
      <c r="J46" s="28">
        <v>0.34166666666666656</v>
      </c>
      <c r="K46" s="34">
        <v>0.34444444444444433</v>
      </c>
      <c r="L46" s="28">
        <v>0.35555555555555546</v>
      </c>
      <c r="M46" s="34">
        <v>0.36527777777777776</v>
      </c>
      <c r="N46" s="28">
        <v>0.36874999999999986</v>
      </c>
      <c r="O46" s="88">
        <v>0.38402777777777769</v>
      </c>
      <c r="P46" s="88">
        <v>0.40486111111111095</v>
      </c>
      <c r="Q46" s="88">
        <v>0.42569444444444438</v>
      </c>
      <c r="R46" s="88">
        <v>0.44652777777777763</v>
      </c>
      <c r="S46" s="88">
        <v>0.46736111111111067</v>
      </c>
      <c r="T46" s="88">
        <v>0.48819444444444465</v>
      </c>
      <c r="U46" s="88">
        <v>0.50902777777777763</v>
      </c>
      <c r="V46" s="88">
        <v>0.52986111111111067</v>
      </c>
      <c r="W46" s="88">
        <v>0.55069444444444471</v>
      </c>
      <c r="X46" s="88">
        <v>0.57152777777777763</v>
      </c>
      <c r="Y46" s="88">
        <v>0.59236111111111178</v>
      </c>
      <c r="Z46" s="88">
        <v>0.61319444444444471</v>
      </c>
      <c r="AA46" s="88">
        <v>0.63402777777777775</v>
      </c>
      <c r="AB46" s="88">
        <v>0.65486111111111078</v>
      </c>
      <c r="AC46" s="88">
        <v>0.67569444444444471</v>
      </c>
      <c r="AD46" s="88">
        <v>0.69652777777777775</v>
      </c>
      <c r="AE46" s="88">
        <v>0.71736111111111078</v>
      </c>
      <c r="AF46" s="88">
        <v>0.73819444444444371</v>
      </c>
      <c r="AG46" s="88">
        <v>0.75902777777777675</v>
      </c>
      <c r="AH46" s="88">
        <v>0.7833333333333331</v>
      </c>
      <c r="AI46" s="88">
        <v>0.80069444444444271</v>
      </c>
      <c r="AJ46" s="88">
        <v>0.82499999999999984</v>
      </c>
      <c r="AK46" s="88">
        <v>0.84236111111110878</v>
      </c>
      <c r="AL46" s="88">
        <v>0.86666666666666647</v>
      </c>
      <c r="AM46" s="88">
        <v>0.88055555555555554</v>
      </c>
      <c r="AN46" s="88">
        <v>0.89791666666666659</v>
      </c>
      <c r="AO46" s="88">
        <f t="shared" si="0"/>
        <v>0.9013888888888888</v>
      </c>
      <c r="AP46" s="88">
        <v>0.92222222222222217</v>
      </c>
      <c r="AQ46" s="88"/>
      <c r="AR46" s="91">
        <v>0.22361111111111107</v>
      </c>
      <c r="AS46" s="91">
        <v>0.2534722222222221</v>
      </c>
      <c r="AT46" s="91">
        <v>0.27430555555555547</v>
      </c>
      <c r="AU46" s="91">
        <v>0.29513888888888878</v>
      </c>
      <c r="AV46" s="91">
        <v>0.31944444444444431</v>
      </c>
      <c r="AW46" s="91">
        <v>0.33888888888888874</v>
      </c>
      <c r="AX46" s="91">
        <v>0.35972222222222244</v>
      </c>
      <c r="AY46" s="91">
        <v>0.38402777777777763</v>
      </c>
      <c r="AZ46" s="91">
        <v>0.40486111111111095</v>
      </c>
      <c r="BA46" s="91">
        <v>0.42569444444444432</v>
      </c>
      <c r="BB46" s="91">
        <v>0.44652777777777763</v>
      </c>
      <c r="BC46" s="91">
        <v>0.46736111111111095</v>
      </c>
      <c r="BD46" s="91">
        <v>0.48819444444444432</v>
      </c>
      <c r="BE46" s="91">
        <v>0.50902777777777763</v>
      </c>
      <c r="BF46" s="91">
        <v>0.52986111111111089</v>
      </c>
      <c r="BG46" s="91">
        <v>0.55069444444444426</v>
      </c>
      <c r="BH46" s="91">
        <v>0.57152777777777763</v>
      </c>
      <c r="BI46" s="91">
        <v>0.59027777777777768</v>
      </c>
      <c r="BJ46" s="91">
        <v>0.61111111111111094</v>
      </c>
      <c r="BK46" s="91">
        <v>0.63194444444444431</v>
      </c>
      <c r="BL46" s="91">
        <v>0.65277777777777746</v>
      </c>
      <c r="BM46" s="91">
        <v>0.67361111111111094</v>
      </c>
      <c r="BN46" s="91">
        <v>0.69444444444444342</v>
      </c>
      <c r="BO46" s="91">
        <v>0.72222222222222121</v>
      </c>
      <c r="BP46" s="91">
        <v>0.749999999999999</v>
      </c>
      <c r="BQ46" s="91">
        <v>0.77777777777777679</v>
      </c>
      <c r="BR46" s="91">
        <v>0.80555555555555458</v>
      </c>
      <c r="BS46" s="91">
        <v>0.83333333333333237</v>
      </c>
      <c r="BT46" s="91">
        <v>0.86111111111111016</v>
      </c>
      <c r="BU46" s="91">
        <v>0.88888888888888795</v>
      </c>
      <c r="BV46" s="91">
        <v>0.91666666666666574</v>
      </c>
      <c r="BW46" s="91">
        <v>0.94444444444444353</v>
      </c>
      <c r="BX46" s="89"/>
      <c r="CA46" s="91">
        <v>0.22430555555555551</v>
      </c>
      <c r="CB46" s="91">
        <v>0.25069444444444433</v>
      </c>
      <c r="CC46" s="91">
        <v>0.27847222222222207</v>
      </c>
      <c r="CD46" s="91">
        <v>0.30624999999999986</v>
      </c>
      <c r="CE46" s="91">
        <v>0.33402777777777765</v>
      </c>
      <c r="CF46" s="91">
        <v>0.36180555555555544</v>
      </c>
      <c r="CG46" s="91">
        <v>0.38958333333333323</v>
      </c>
      <c r="CH46" s="91">
        <v>0.41736111111111102</v>
      </c>
      <c r="CI46" s="91">
        <v>0.44513888888888881</v>
      </c>
      <c r="CJ46" s="91">
        <v>0.4729166666666666</v>
      </c>
      <c r="CK46" s="91">
        <v>0.50069444444444433</v>
      </c>
      <c r="CL46" s="91">
        <v>0.52847222222222212</v>
      </c>
      <c r="CM46" s="91">
        <v>0.55624999999999991</v>
      </c>
      <c r="CN46" s="91">
        <v>0.5840277777777777</v>
      </c>
      <c r="CO46" s="91">
        <v>0.61180555555555549</v>
      </c>
      <c r="CP46" s="91">
        <v>0.63958333333333328</v>
      </c>
      <c r="CQ46" s="91">
        <v>0.66736111111111107</v>
      </c>
      <c r="CR46" s="91">
        <v>0.69513888888888886</v>
      </c>
      <c r="CS46" s="91">
        <v>0.72291666666666665</v>
      </c>
      <c r="CT46" s="91">
        <v>0.75069444444444444</v>
      </c>
      <c r="CU46" s="91">
        <v>0.77847222222222223</v>
      </c>
      <c r="CV46" s="91">
        <v>0.80625000000000002</v>
      </c>
      <c r="CW46" s="91">
        <v>0.83402777777777781</v>
      </c>
      <c r="CX46" s="91">
        <v>0.8618055555555556</v>
      </c>
      <c r="CY46" s="91">
        <v>0.88958333333333339</v>
      </c>
      <c r="CZ46" s="91">
        <v>0.91736111111111118</v>
      </c>
      <c r="DA46" s="91">
        <v>0.94513888888888897</v>
      </c>
      <c r="DB46" s="91"/>
    </row>
    <row r="47" spans="2:106">
      <c r="B47" s="7" t="s">
        <v>126</v>
      </c>
      <c r="C47" s="91">
        <v>0.22569444444444445</v>
      </c>
      <c r="D47" s="91">
        <v>0.25208333333333321</v>
      </c>
      <c r="E47" s="91">
        <v>0.27083333333333326</v>
      </c>
      <c r="F47" s="91">
        <v>0.29513888888888878</v>
      </c>
      <c r="G47" s="91">
        <v>0.30972222222222223</v>
      </c>
      <c r="H47" s="91">
        <v>0.31666666666666654</v>
      </c>
      <c r="I47" s="91">
        <v>0.33055555555555544</v>
      </c>
      <c r="J47" s="91">
        <v>0.34305555555555545</v>
      </c>
      <c r="K47" s="92">
        <v>0.34583333333333321</v>
      </c>
      <c r="L47" s="91">
        <v>0.35694444444444434</v>
      </c>
      <c r="M47" s="92">
        <v>0.36666666666666664</v>
      </c>
      <c r="N47" s="91">
        <v>0.37013888888888874</v>
      </c>
      <c r="O47" s="91">
        <v>0.38541666666666657</v>
      </c>
      <c r="P47" s="91">
        <v>0.40624999999999983</v>
      </c>
      <c r="Q47" s="91">
        <v>0.42708333333333326</v>
      </c>
      <c r="R47" s="91">
        <v>0.44791666666666652</v>
      </c>
      <c r="S47" s="91">
        <v>0.46874999999999956</v>
      </c>
      <c r="T47" s="91">
        <v>0.48958333333333354</v>
      </c>
      <c r="U47" s="91">
        <v>0.51041666666666652</v>
      </c>
      <c r="V47" s="91">
        <v>0.53124999999999956</v>
      </c>
      <c r="W47" s="91">
        <v>0.55208333333333337</v>
      </c>
      <c r="X47" s="91">
        <v>0.57291666666666652</v>
      </c>
      <c r="Y47" s="91">
        <v>0.59375000000000067</v>
      </c>
      <c r="Z47" s="91">
        <v>0.61458333333333337</v>
      </c>
      <c r="AA47" s="91">
        <v>0.63541666666666663</v>
      </c>
      <c r="AB47" s="91">
        <v>0.65624999999999967</v>
      </c>
      <c r="AC47" s="91">
        <v>0.67708333333333337</v>
      </c>
      <c r="AD47" s="91">
        <v>0.69791666666666663</v>
      </c>
      <c r="AE47" s="91">
        <v>0.71874999999999967</v>
      </c>
      <c r="AF47" s="91">
        <v>0.73958333333333337</v>
      </c>
      <c r="AG47" s="91">
        <v>0.76041666666666563</v>
      </c>
      <c r="AH47" s="91">
        <v>0.78472222222222199</v>
      </c>
      <c r="AI47" s="91">
        <v>0.80208333333333337</v>
      </c>
      <c r="AJ47" s="91">
        <v>0.82638888888888873</v>
      </c>
      <c r="AK47" s="91">
        <v>0.84374999999999767</v>
      </c>
      <c r="AL47" s="91">
        <v>0.86805555555555536</v>
      </c>
      <c r="AM47" s="91">
        <v>0.88194444444444453</v>
      </c>
      <c r="AN47" s="91">
        <v>0.89930555555555547</v>
      </c>
      <c r="AO47" s="91">
        <f t="shared" si="0"/>
        <v>0.90277777777777768</v>
      </c>
      <c r="AP47" s="91">
        <v>0.92361111111111116</v>
      </c>
      <c r="AQ47" s="91"/>
      <c r="AR47" s="89">
        <v>0.22499999999999995</v>
      </c>
      <c r="AS47" s="89">
        <v>0.25486111111111098</v>
      </c>
      <c r="AT47" s="89">
        <v>0.27569444444444435</v>
      </c>
      <c r="AU47" s="89">
        <v>0.29652777777777767</v>
      </c>
      <c r="AV47" s="89">
        <v>0.32083333333333319</v>
      </c>
      <c r="AW47" s="89">
        <v>0.34027777777777762</v>
      </c>
      <c r="AX47" s="89">
        <v>0.36111111111111133</v>
      </c>
      <c r="AY47" s="89">
        <v>0.38541666666666652</v>
      </c>
      <c r="AZ47" s="89">
        <v>0.40624999999999983</v>
      </c>
      <c r="BA47" s="89">
        <v>0.4270833333333332</v>
      </c>
      <c r="BB47" s="89">
        <v>0.44791666666666652</v>
      </c>
      <c r="BC47" s="89">
        <v>0.46874999999999983</v>
      </c>
      <c r="BD47" s="89">
        <v>0.4895833333333332</v>
      </c>
      <c r="BE47" s="89">
        <v>0.51041666666666652</v>
      </c>
      <c r="BF47" s="89">
        <v>0.53124999999999978</v>
      </c>
      <c r="BG47" s="89">
        <v>0.55208333333333315</v>
      </c>
      <c r="BH47" s="89">
        <v>0.57291666666666652</v>
      </c>
      <c r="BI47" s="89">
        <v>0.59166666666666656</v>
      </c>
      <c r="BJ47" s="89">
        <v>0.61249999999999982</v>
      </c>
      <c r="BK47" s="89">
        <v>0.63333333333333319</v>
      </c>
      <c r="BL47" s="89">
        <v>0.65416666666666634</v>
      </c>
      <c r="BM47" s="89">
        <v>0.67499999999999982</v>
      </c>
      <c r="BN47" s="89">
        <v>0.6958333333333323</v>
      </c>
      <c r="BO47" s="89">
        <v>0.72361111111111009</v>
      </c>
      <c r="BP47" s="89">
        <v>0.75138888888888788</v>
      </c>
      <c r="BQ47" s="89">
        <v>0.77916666666666567</v>
      </c>
      <c r="BR47" s="89">
        <v>0.80694444444444346</v>
      </c>
      <c r="BS47" s="89">
        <v>0.83472222222222126</v>
      </c>
      <c r="BT47" s="89">
        <v>0.86249999999999905</v>
      </c>
      <c r="BU47" s="89">
        <v>0.89027777777777684</v>
      </c>
      <c r="BV47" s="89">
        <v>0.91805555555555463</v>
      </c>
      <c r="BW47" s="89">
        <v>0.94583333333333242</v>
      </c>
      <c r="BX47" s="91"/>
      <c r="CA47" s="90">
        <v>0.22430555555555551</v>
      </c>
      <c r="CB47" s="90">
        <v>0.25069444444444433</v>
      </c>
      <c r="CC47" s="90">
        <v>0.27847222222222207</v>
      </c>
      <c r="CD47" s="90">
        <v>0.30624999999999986</v>
      </c>
      <c r="CE47" s="90">
        <v>0.33402777777777765</v>
      </c>
      <c r="CF47" s="90">
        <v>0.36180555555555544</v>
      </c>
      <c r="CG47" s="90">
        <v>0.38958333333333323</v>
      </c>
      <c r="CH47" s="90">
        <v>0.41736111111111102</v>
      </c>
      <c r="CI47" s="90">
        <v>0.44513888888888881</v>
      </c>
      <c r="CJ47" s="90">
        <v>0.4729166666666666</v>
      </c>
      <c r="CK47" s="90">
        <v>0.50069444444444433</v>
      </c>
      <c r="CL47" s="90">
        <v>0.52847222222222212</v>
      </c>
      <c r="CM47" s="90">
        <v>0.55624999999999991</v>
      </c>
      <c r="CN47" s="90">
        <v>0.5840277777777777</v>
      </c>
      <c r="CO47" s="90">
        <v>0.61180555555555549</v>
      </c>
      <c r="CP47" s="90">
        <v>0.63958333333333328</v>
      </c>
      <c r="CQ47" s="90">
        <v>0.66736111111111107</v>
      </c>
      <c r="CR47" s="90">
        <v>0.69513888888888886</v>
      </c>
      <c r="CS47" s="90">
        <v>0.72291666666666665</v>
      </c>
      <c r="CT47" s="90">
        <v>0.75069444444444444</v>
      </c>
      <c r="CU47" s="90">
        <v>0.77847222222222223</v>
      </c>
      <c r="CV47" s="90">
        <v>0.80625000000000002</v>
      </c>
      <c r="CW47" s="90">
        <v>0.83402777777777781</v>
      </c>
      <c r="CX47" s="90">
        <v>0.8618055555555556</v>
      </c>
      <c r="CY47" s="90">
        <v>0.88958333333333339</v>
      </c>
      <c r="CZ47" s="90">
        <v>0.91736111111111118</v>
      </c>
      <c r="DA47" s="90">
        <v>0.94513888888888897</v>
      </c>
      <c r="DB47" s="90"/>
    </row>
    <row r="48" spans="2:106">
      <c r="B48" s="8" t="s">
        <v>395</v>
      </c>
      <c r="C48" s="290">
        <v>0.22569444444444445</v>
      </c>
      <c r="D48" s="290">
        <v>0.25208333333333321</v>
      </c>
      <c r="E48" s="290">
        <v>0.27083333333333326</v>
      </c>
      <c r="F48" s="290">
        <v>0.29513888888888878</v>
      </c>
      <c r="G48" s="290">
        <v>0.31041666666666667</v>
      </c>
      <c r="H48" s="290">
        <v>0.31736111111111098</v>
      </c>
      <c r="I48" s="290">
        <v>0.33124999999999988</v>
      </c>
      <c r="J48" s="161">
        <v>0.34374999999999989</v>
      </c>
      <c r="K48" s="161">
        <v>0.34652777777777766</v>
      </c>
      <c r="L48" s="161">
        <v>0.35763888888888878</v>
      </c>
      <c r="M48" s="161">
        <v>0.36736111111111108</v>
      </c>
      <c r="N48" s="161">
        <v>0.37013888888888874</v>
      </c>
      <c r="O48" s="290">
        <v>0.38541666666666657</v>
      </c>
      <c r="P48" s="290">
        <v>0.40624999999999983</v>
      </c>
      <c r="Q48" s="290">
        <v>0.42708333333333326</v>
      </c>
      <c r="R48" s="290">
        <v>0.44791666666666652</v>
      </c>
      <c r="S48" s="290">
        <v>0.46874999999999956</v>
      </c>
      <c r="T48" s="290">
        <v>0.48958333333333354</v>
      </c>
      <c r="U48" s="290">
        <v>0.51041666666666652</v>
      </c>
      <c r="V48" s="290">
        <v>0.53124999999999956</v>
      </c>
      <c r="W48" s="290">
        <v>0.55208333333333337</v>
      </c>
      <c r="X48" s="290">
        <v>0.57291666666666652</v>
      </c>
      <c r="Y48" s="290">
        <v>0.59375000000000067</v>
      </c>
      <c r="Z48" s="290">
        <v>0.61458333333333337</v>
      </c>
      <c r="AA48" s="290">
        <v>0.63541666666666663</v>
      </c>
      <c r="AB48" s="290">
        <v>0.65624999999999967</v>
      </c>
      <c r="AC48" s="290">
        <v>0.67708333333333337</v>
      </c>
      <c r="AD48" s="290">
        <v>0.69791666666666663</v>
      </c>
      <c r="AE48" s="290">
        <v>0.71874999999999967</v>
      </c>
      <c r="AF48" s="290">
        <v>0.73958333333333337</v>
      </c>
      <c r="AG48" s="290">
        <v>0.76041666666666563</v>
      </c>
      <c r="AH48" s="290">
        <v>0.78472222222222199</v>
      </c>
      <c r="AI48" s="290">
        <v>0.80208333333333337</v>
      </c>
      <c r="AJ48" s="290">
        <v>0.82638888888888873</v>
      </c>
      <c r="AK48" s="290">
        <v>0.84374999999999767</v>
      </c>
      <c r="AL48" s="290">
        <v>0.86805555555555536</v>
      </c>
      <c r="AM48" s="290">
        <v>0.88194444444444453</v>
      </c>
      <c r="AN48" s="290">
        <v>0.89930555555555547</v>
      </c>
      <c r="AO48" s="290">
        <f t="shared" si="0"/>
        <v>0.90277777777777768</v>
      </c>
      <c r="AP48" s="290">
        <v>0.92361111111111116</v>
      </c>
      <c r="AQ48" s="88"/>
      <c r="AR48" s="91">
        <v>0.22499999999999995</v>
      </c>
      <c r="AS48" s="91">
        <v>0.25486111111111098</v>
      </c>
      <c r="AT48" s="91">
        <v>0.27569444444444435</v>
      </c>
      <c r="AU48" s="91">
        <v>0.29652777777777767</v>
      </c>
      <c r="AV48" s="91">
        <v>0.32083333333333319</v>
      </c>
      <c r="AW48" s="91">
        <v>0.34027777777777762</v>
      </c>
      <c r="AX48" s="91">
        <v>0.36111111111111133</v>
      </c>
      <c r="AY48" s="91">
        <v>0.38541666666666652</v>
      </c>
      <c r="AZ48" s="91">
        <v>0.40624999999999983</v>
      </c>
      <c r="BA48" s="91">
        <v>0.4270833333333332</v>
      </c>
      <c r="BB48" s="91">
        <v>0.44791666666666652</v>
      </c>
      <c r="BC48" s="91">
        <v>0.46874999999999983</v>
      </c>
      <c r="BD48" s="91">
        <v>0.4895833333333332</v>
      </c>
      <c r="BE48" s="91">
        <v>0.51041666666666652</v>
      </c>
      <c r="BF48" s="91">
        <v>0.53124999999999978</v>
      </c>
      <c r="BG48" s="91">
        <v>0.55208333333333315</v>
      </c>
      <c r="BH48" s="91">
        <v>0.57291666666666652</v>
      </c>
      <c r="BI48" s="91">
        <v>0.59166666666666656</v>
      </c>
      <c r="BJ48" s="91">
        <v>0.61249999999999982</v>
      </c>
      <c r="BK48" s="91">
        <v>0.63333333333333319</v>
      </c>
      <c r="BL48" s="91">
        <v>0.65416666666666634</v>
      </c>
      <c r="BM48" s="91">
        <v>0.67499999999999982</v>
      </c>
      <c r="BN48" s="91">
        <v>0.6958333333333323</v>
      </c>
      <c r="BO48" s="91">
        <v>0.72361111111111009</v>
      </c>
      <c r="BP48" s="91">
        <v>0.75138888888888788</v>
      </c>
      <c r="BQ48" s="91">
        <v>0.77916666666666567</v>
      </c>
      <c r="BR48" s="91">
        <v>0.80694444444444346</v>
      </c>
      <c r="BS48" s="91">
        <v>0.83472222222222126</v>
      </c>
      <c r="BT48" s="91">
        <v>0.86249999999999905</v>
      </c>
      <c r="BU48" s="91">
        <v>0.89027777777777684</v>
      </c>
      <c r="BV48" s="91">
        <v>0.91805555555555463</v>
      </c>
      <c r="BW48" s="91">
        <v>0.94583333333333242</v>
      </c>
      <c r="BX48" s="91"/>
      <c r="CA48" s="91">
        <v>0.22569444444444439</v>
      </c>
      <c r="CB48" s="91">
        <v>0.25208333333333321</v>
      </c>
      <c r="CC48" s="91">
        <v>0.27986111111111095</v>
      </c>
      <c r="CD48" s="91">
        <v>0.30763888888888874</v>
      </c>
      <c r="CE48" s="91">
        <v>0.33541666666666653</v>
      </c>
      <c r="CF48" s="91">
        <v>0.36319444444444432</v>
      </c>
      <c r="CG48" s="91">
        <v>0.39097222222222211</v>
      </c>
      <c r="CH48" s="91">
        <v>0.4187499999999999</v>
      </c>
      <c r="CI48" s="91">
        <v>0.44652777777777769</v>
      </c>
      <c r="CJ48" s="91">
        <v>0.47430555555555548</v>
      </c>
      <c r="CK48" s="91">
        <v>0.50208333333333321</v>
      </c>
      <c r="CL48" s="91">
        <v>0.52986111111111101</v>
      </c>
      <c r="CM48" s="91">
        <v>0.5576388888888888</v>
      </c>
      <c r="CN48" s="91">
        <v>0.58541666666666659</v>
      </c>
      <c r="CO48" s="91">
        <v>0.61319444444444438</v>
      </c>
      <c r="CP48" s="91">
        <v>0.64097222222222217</v>
      </c>
      <c r="CQ48" s="91">
        <v>0.66874999999999996</v>
      </c>
      <c r="CR48" s="91">
        <v>0.69652777777777775</v>
      </c>
      <c r="CS48" s="91">
        <v>0.72430555555555554</v>
      </c>
      <c r="CT48" s="91">
        <v>0.75208333333333333</v>
      </c>
      <c r="CU48" s="91">
        <v>0.77986111111111112</v>
      </c>
      <c r="CV48" s="91">
        <v>0.80763888888888891</v>
      </c>
      <c r="CW48" s="91">
        <v>0.8354166666666667</v>
      </c>
      <c r="CX48" s="91">
        <v>0.86319444444444449</v>
      </c>
      <c r="CY48" s="91">
        <v>0.89097222222222228</v>
      </c>
      <c r="CZ48" s="91">
        <v>0.91875000000000007</v>
      </c>
      <c r="DA48" s="91">
        <v>0.94652777777777786</v>
      </c>
      <c r="DB48" s="91"/>
    </row>
    <row r="49" spans="2:106">
      <c r="B49" s="287" t="s">
        <v>384</v>
      </c>
      <c r="C49" s="91">
        <v>0.22638888888888895</v>
      </c>
      <c r="D49" s="91">
        <v>0.25277777777777766</v>
      </c>
      <c r="E49" s="91">
        <v>0.2715277777777777</v>
      </c>
      <c r="F49" s="91">
        <v>0.29583333333333323</v>
      </c>
      <c r="G49" s="91">
        <v>0.31111111111111101</v>
      </c>
      <c r="H49" s="91">
        <v>0.31805555555555542</v>
      </c>
      <c r="I49" s="91">
        <v>0.33194444444444432</v>
      </c>
      <c r="J49" s="91">
        <v>0.34444444444444433</v>
      </c>
      <c r="K49" s="92">
        <v>0.3472222222222221</v>
      </c>
      <c r="L49" s="91">
        <v>0.35833333333333323</v>
      </c>
      <c r="M49" s="92">
        <v>0.36805555555555552</v>
      </c>
      <c r="N49" s="91">
        <v>0.37083333333333324</v>
      </c>
      <c r="O49" s="91">
        <v>0.38611111111111102</v>
      </c>
      <c r="P49" s="91">
        <v>0.40694444444444428</v>
      </c>
      <c r="Q49" s="91">
        <v>0.4277777777777777</v>
      </c>
      <c r="R49" s="91">
        <v>0.44861111111111096</v>
      </c>
      <c r="S49" s="91">
        <v>0.469444444444444</v>
      </c>
      <c r="T49" s="91">
        <v>0.49027777777777798</v>
      </c>
      <c r="U49" s="91">
        <v>0.51111111111111096</v>
      </c>
      <c r="V49" s="91">
        <v>0.531944444444444</v>
      </c>
      <c r="W49" s="91">
        <v>0.55277777777777803</v>
      </c>
      <c r="X49" s="91">
        <v>0.57361111111111096</v>
      </c>
      <c r="Y49" s="91">
        <v>0.59444444444444511</v>
      </c>
      <c r="Z49" s="91">
        <v>0.61527777777777803</v>
      </c>
      <c r="AA49" s="91">
        <v>0.63611111111111107</v>
      </c>
      <c r="AB49" s="91">
        <v>0.65694444444444411</v>
      </c>
      <c r="AC49" s="91">
        <v>0.67777777777777803</v>
      </c>
      <c r="AD49" s="91">
        <v>0.69861111111111107</v>
      </c>
      <c r="AE49" s="91">
        <v>0.71944444444444411</v>
      </c>
      <c r="AF49" s="91">
        <v>0.74027777777777704</v>
      </c>
      <c r="AG49" s="91">
        <v>0.76111111111111007</v>
      </c>
      <c r="AH49" s="91">
        <v>0.78541666666666643</v>
      </c>
      <c r="AI49" s="91">
        <v>0.80277777777777604</v>
      </c>
      <c r="AJ49" s="91">
        <v>0.82708333333333317</v>
      </c>
      <c r="AK49" s="91">
        <v>0.84444444444444211</v>
      </c>
      <c r="AL49" s="91">
        <v>0.8687499999999998</v>
      </c>
      <c r="AM49" s="91">
        <v>0.88263888888888886</v>
      </c>
      <c r="AN49" s="91">
        <v>0.89999999999999991</v>
      </c>
      <c r="AO49" s="91">
        <f t="shared" si="0"/>
        <v>0.90347222222222212</v>
      </c>
      <c r="AP49" s="91">
        <v>0.9243055555555556</v>
      </c>
      <c r="AR49" s="89">
        <v>0.22569444444444439</v>
      </c>
      <c r="AS49" s="89">
        <v>0.25555555555555542</v>
      </c>
      <c r="AT49" s="89">
        <v>0.2763888888888888</v>
      </c>
      <c r="AU49" s="89">
        <v>0.29722222222222211</v>
      </c>
      <c r="AV49" s="89">
        <v>0.32152777777777763</v>
      </c>
      <c r="AW49" s="89">
        <v>0.34097222222222207</v>
      </c>
      <c r="AX49" s="89">
        <v>0.36180555555555577</v>
      </c>
      <c r="AY49" s="89">
        <v>0.38611111111111096</v>
      </c>
      <c r="AZ49" s="89">
        <v>0.40694444444444428</v>
      </c>
      <c r="BA49" s="89">
        <v>0.42777777777777765</v>
      </c>
      <c r="BB49" s="89">
        <v>0.44861111111111096</v>
      </c>
      <c r="BC49" s="89">
        <v>0.46944444444444428</v>
      </c>
      <c r="BD49" s="89">
        <v>0.49027777777777765</v>
      </c>
      <c r="BE49" s="89">
        <v>0.51111111111111096</v>
      </c>
      <c r="BF49" s="89">
        <v>0.53194444444444422</v>
      </c>
      <c r="BG49" s="89">
        <v>0.55277777777777759</v>
      </c>
      <c r="BH49" s="89">
        <v>0.57361111111111096</v>
      </c>
      <c r="BI49" s="89">
        <v>0.59236111111111101</v>
      </c>
      <c r="BJ49" s="89">
        <v>0.61319444444444426</v>
      </c>
      <c r="BK49" s="89">
        <v>0.63402777777777763</v>
      </c>
      <c r="BL49" s="89">
        <v>0.65486111111111078</v>
      </c>
      <c r="BM49" s="89">
        <v>0.67569444444444426</v>
      </c>
      <c r="BN49" s="89">
        <v>0.69652777777777675</v>
      </c>
      <c r="BO49" s="89">
        <v>0.72430555555555454</v>
      </c>
      <c r="BP49" s="89">
        <v>0.75208333333333233</v>
      </c>
      <c r="BQ49" s="89">
        <v>0.77986111111111012</v>
      </c>
      <c r="BR49" s="89">
        <v>0.80763888888888791</v>
      </c>
      <c r="BS49" s="89">
        <v>0.8354166666666657</v>
      </c>
      <c r="BT49" s="89">
        <v>0.86319444444444349</v>
      </c>
      <c r="BU49" s="89">
        <v>0.89097222222222128</v>
      </c>
      <c r="BV49" s="89">
        <v>0.91874999999999907</v>
      </c>
      <c r="BW49" s="89">
        <v>0.94652777777777686</v>
      </c>
      <c r="BX49" s="89"/>
      <c r="CA49" s="90">
        <v>0.22638888888888883</v>
      </c>
      <c r="CB49" s="90">
        <v>0.25277777777777766</v>
      </c>
      <c r="CC49" s="90">
        <v>0.28055555555555539</v>
      </c>
      <c r="CD49" s="90">
        <v>0.30833333333333318</v>
      </c>
      <c r="CE49" s="90">
        <v>0.33611111111111097</v>
      </c>
      <c r="CF49" s="90">
        <v>0.36388888888888876</v>
      </c>
      <c r="CG49" s="90">
        <v>0.39166666666666655</v>
      </c>
      <c r="CH49" s="90">
        <v>0.41944444444444434</v>
      </c>
      <c r="CI49" s="90">
        <v>0.44722222222222213</v>
      </c>
      <c r="CJ49" s="90">
        <v>0.47499999999999992</v>
      </c>
      <c r="CK49" s="90">
        <v>0.50277777777777766</v>
      </c>
      <c r="CL49" s="90">
        <v>0.53055555555555545</v>
      </c>
      <c r="CM49" s="90">
        <v>0.55833333333333324</v>
      </c>
      <c r="CN49" s="90">
        <v>0.58611111111111103</v>
      </c>
      <c r="CO49" s="90">
        <v>0.61388888888888882</v>
      </c>
      <c r="CP49" s="90">
        <v>0.64166666666666661</v>
      </c>
      <c r="CQ49" s="90">
        <v>0.6694444444444444</v>
      </c>
      <c r="CR49" s="90">
        <v>0.69722222222222219</v>
      </c>
      <c r="CS49" s="90">
        <v>0.72499999999999998</v>
      </c>
      <c r="CT49" s="90">
        <v>0.75277777777777777</v>
      </c>
      <c r="CU49" s="90">
        <v>0.78055555555555556</v>
      </c>
      <c r="CV49" s="90">
        <v>0.80833333333333335</v>
      </c>
      <c r="CW49" s="90">
        <v>0.83611111111111114</v>
      </c>
      <c r="CX49" s="90">
        <v>0.86388888888888893</v>
      </c>
      <c r="CY49" s="90">
        <v>0.89166666666666672</v>
      </c>
      <c r="CZ49" s="90">
        <v>0.91944444444444451</v>
      </c>
      <c r="DA49" s="90">
        <v>0.9472222222222223</v>
      </c>
      <c r="DB49" s="90"/>
    </row>
    <row r="50" spans="2:106">
      <c r="B50" s="30" t="s">
        <v>35</v>
      </c>
      <c r="C50" s="91">
        <v>0.22708333333333339</v>
      </c>
      <c r="D50" s="91">
        <v>0.2534722222222221</v>
      </c>
      <c r="E50" s="91">
        <v>0.27222222222222214</v>
      </c>
      <c r="F50" s="91">
        <v>0.29722222222222217</v>
      </c>
      <c r="G50" s="91">
        <v>0.31249999999999994</v>
      </c>
      <c r="H50" s="91">
        <v>0.31944444444444436</v>
      </c>
      <c r="I50" s="91">
        <v>0.33333333333333326</v>
      </c>
      <c r="J50" s="91">
        <v>0.34583333333333327</v>
      </c>
      <c r="K50" s="92">
        <v>0.34861111111111098</v>
      </c>
      <c r="L50" s="91">
        <v>0.35972222222222217</v>
      </c>
      <c r="M50" s="92">
        <v>0.36944444444444441</v>
      </c>
      <c r="N50" s="91">
        <v>0.37222222222222218</v>
      </c>
      <c r="O50" s="91">
        <v>0.38749999999999996</v>
      </c>
      <c r="P50" s="91">
        <v>0.40833333333333316</v>
      </c>
      <c r="Q50" s="91">
        <v>0.42916666666666664</v>
      </c>
      <c r="R50" s="91">
        <v>0.44999999999999984</v>
      </c>
      <c r="S50" s="91">
        <v>0.47083333333333294</v>
      </c>
      <c r="T50" s="91">
        <v>0.49166666666666686</v>
      </c>
      <c r="U50" s="91">
        <v>0.51249999999999996</v>
      </c>
      <c r="V50" s="91">
        <v>0.53333333333333288</v>
      </c>
      <c r="W50" s="91">
        <v>0.55416666666666692</v>
      </c>
      <c r="X50" s="91">
        <v>0.57499999999999984</v>
      </c>
      <c r="Y50" s="91">
        <v>0.5958333333333341</v>
      </c>
      <c r="Z50" s="91">
        <v>0.61666666666666692</v>
      </c>
      <c r="AA50" s="91">
        <v>0.63749999999999996</v>
      </c>
      <c r="AB50" s="91">
        <v>0.65833333333333299</v>
      </c>
      <c r="AC50" s="91">
        <v>0.67916666666666692</v>
      </c>
      <c r="AD50" s="91">
        <v>0.7</v>
      </c>
      <c r="AE50" s="91">
        <v>0.72083333333333299</v>
      </c>
      <c r="AF50" s="91">
        <v>0.74166666666666603</v>
      </c>
      <c r="AG50" s="91">
        <v>0.76249999999999907</v>
      </c>
      <c r="AH50" s="91">
        <v>0.78680555555555531</v>
      </c>
      <c r="AI50" s="91">
        <v>0.80416666666666492</v>
      </c>
      <c r="AJ50" s="91">
        <v>0.82847222222222205</v>
      </c>
      <c r="AK50" s="91">
        <v>0.84583333333333099</v>
      </c>
      <c r="AL50" s="91">
        <v>0.87013888888888868</v>
      </c>
      <c r="AM50" s="91">
        <v>0.8833333333333333</v>
      </c>
      <c r="AN50" s="91">
        <v>0.90069444444444435</v>
      </c>
      <c r="AO50" s="91">
        <f t="shared" si="0"/>
        <v>0.90416666666666656</v>
      </c>
      <c r="AP50" s="91">
        <v>0.92499999999999993</v>
      </c>
      <c r="AQ50" s="91"/>
      <c r="AR50" s="91">
        <v>0.22638888888888883</v>
      </c>
      <c r="AS50" s="91">
        <v>0.25624999999999987</v>
      </c>
      <c r="AT50" s="91">
        <v>0.27708333333333324</v>
      </c>
      <c r="AU50" s="91">
        <v>0.29791666666666655</v>
      </c>
      <c r="AV50" s="91">
        <v>0.32222222222222208</v>
      </c>
      <c r="AW50" s="91">
        <v>0.34166666666666651</v>
      </c>
      <c r="AX50" s="91">
        <v>0.36250000000000021</v>
      </c>
      <c r="AY50" s="91">
        <v>0.38749999999999984</v>
      </c>
      <c r="AZ50" s="91">
        <v>0.40833333333333316</v>
      </c>
      <c r="BA50" s="91">
        <v>0.42916666666666653</v>
      </c>
      <c r="BB50" s="91">
        <v>0.44999999999999984</v>
      </c>
      <c r="BC50" s="91">
        <v>0.47083333333333316</v>
      </c>
      <c r="BD50" s="91">
        <v>0.49166666666666653</v>
      </c>
      <c r="BE50" s="91">
        <v>0.51249999999999984</v>
      </c>
      <c r="BF50" s="91">
        <v>0.5333333333333331</v>
      </c>
      <c r="BG50" s="91">
        <v>0.55416666666666647</v>
      </c>
      <c r="BH50" s="91">
        <v>0.57499999999999984</v>
      </c>
      <c r="BI50" s="91">
        <v>0.59305555555555545</v>
      </c>
      <c r="BJ50" s="91">
        <v>0.61388888888888871</v>
      </c>
      <c r="BK50" s="91">
        <v>0.63472222222222208</v>
      </c>
      <c r="BL50" s="91">
        <v>0.65555555555555522</v>
      </c>
      <c r="BM50" s="91">
        <v>0.67638888888888871</v>
      </c>
      <c r="BN50" s="91">
        <v>0.69722222222222119</v>
      </c>
      <c r="BO50" s="91">
        <v>0.72499999999999898</v>
      </c>
      <c r="BP50" s="91">
        <v>0.75277777777777677</v>
      </c>
      <c r="BQ50" s="91">
        <v>0.78055555555555456</v>
      </c>
      <c r="BR50" s="91">
        <v>0.80833333333333235</v>
      </c>
      <c r="BS50" s="91">
        <v>0.83611111111111014</v>
      </c>
      <c r="BT50" s="91">
        <v>0.86388888888888793</v>
      </c>
      <c r="BU50" s="91">
        <v>0.89166666666666572</v>
      </c>
      <c r="BV50" s="91">
        <v>0.91944444444444351</v>
      </c>
      <c r="BW50" s="91">
        <v>0.9472222222222213</v>
      </c>
      <c r="BX50" s="91"/>
      <c r="CA50" s="91">
        <v>0.22708333333333328</v>
      </c>
      <c r="CB50" s="91">
        <v>0.2534722222222221</v>
      </c>
      <c r="CC50" s="91">
        <v>0.28124999999999983</v>
      </c>
      <c r="CD50" s="91">
        <v>0.30902777777777762</v>
      </c>
      <c r="CE50" s="91">
        <v>0.33680555555555541</v>
      </c>
      <c r="CF50" s="91">
        <v>0.3645833333333332</v>
      </c>
      <c r="CG50" s="91">
        <v>0.39236111111111099</v>
      </c>
      <c r="CH50" s="91">
        <v>0.42013888888888878</v>
      </c>
      <c r="CI50" s="91">
        <v>0.44791666666666657</v>
      </c>
      <c r="CJ50" s="91">
        <v>0.47569444444444436</v>
      </c>
      <c r="CK50" s="91">
        <v>0.5034722222222221</v>
      </c>
      <c r="CL50" s="91">
        <v>0.53124999999999989</v>
      </c>
      <c r="CM50" s="91">
        <v>0.55902777777777768</v>
      </c>
      <c r="CN50" s="91">
        <v>0.58680555555555547</v>
      </c>
      <c r="CO50" s="91">
        <v>0.61458333333333326</v>
      </c>
      <c r="CP50" s="91">
        <v>0.64236111111111105</v>
      </c>
      <c r="CQ50" s="91">
        <v>0.67013888888888884</v>
      </c>
      <c r="CR50" s="91">
        <v>0.69791666666666663</v>
      </c>
      <c r="CS50" s="91">
        <v>0.72569444444444442</v>
      </c>
      <c r="CT50" s="91">
        <v>0.75347222222222221</v>
      </c>
      <c r="CU50" s="91">
        <v>0.78125</v>
      </c>
      <c r="CV50" s="91">
        <v>0.80902777777777779</v>
      </c>
      <c r="CW50" s="91">
        <v>0.83680555555555558</v>
      </c>
      <c r="CX50" s="91">
        <v>0.86458333333333337</v>
      </c>
      <c r="CY50" s="91">
        <v>0.89236111111111116</v>
      </c>
      <c r="CZ50" s="91">
        <v>0.92013888888888895</v>
      </c>
      <c r="DA50" s="91">
        <v>0.94791666666666674</v>
      </c>
      <c r="DB50" s="91"/>
    </row>
    <row r="52" spans="2:106">
      <c r="C52" s="89"/>
      <c r="AO52" s="256" t="s">
        <v>370</v>
      </c>
    </row>
    <row r="54" spans="2:106">
      <c r="AJ54" t="s">
        <v>335</v>
      </c>
      <c r="AK54" t="s">
        <v>336</v>
      </c>
    </row>
    <row r="55" spans="2:106">
      <c r="AH55" s="89">
        <v>0.21666666666666667</v>
      </c>
      <c r="AJ55" s="108">
        <v>6.9444444444444198E-4</v>
      </c>
      <c r="AK55" s="108">
        <v>6.9444444444444198E-4</v>
      </c>
      <c r="AQ55" s="280" t="s">
        <v>35</v>
      </c>
    </row>
    <row r="56" spans="2:106">
      <c r="AH56" s="91">
        <v>0.21736111111111112</v>
      </c>
      <c r="AJ56" s="108">
        <v>6.9444444444444198E-4</v>
      </c>
      <c r="AK56" s="108">
        <v>6.9444444444444198E-4</v>
      </c>
      <c r="AQ56" s="281" t="s">
        <v>369</v>
      </c>
    </row>
    <row r="57" spans="2:106">
      <c r="AH57" s="89">
        <v>0.21805555555555556</v>
      </c>
      <c r="AJ57" s="108">
        <v>1.388888888888884E-3</v>
      </c>
      <c r="AK57" s="108">
        <v>1.388888888888884E-3</v>
      </c>
      <c r="AQ57" s="282" t="s">
        <v>104</v>
      </c>
    </row>
    <row r="58" spans="2:106">
      <c r="AH58" s="91">
        <v>0.21944444444444444</v>
      </c>
      <c r="AJ58" s="108">
        <v>6.9444444444444198E-4</v>
      </c>
      <c r="AK58" s="108">
        <v>6.9444444444444198E-4</v>
      </c>
      <c r="AQ58" s="281" t="s">
        <v>105</v>
      </c>
    </row>
    <row r="59" spans="2:106">
      <c r="AH59" s="89">
        <v>0.22013888888888888</v>
      </c>
      <c r="AJ59" s="108">
        <v>1.388888888888884E-3</v>
      </c>
      <c r="AK59" s="108">
        <v>1.388888888888884E-3</v>
      </c>
      <c r="AQ59" s="282" t="s">
        <v>106</v>
      </c>
    </row>
    <row r="60" spans="2:106">
      <c r="AH60" s="91">
        <v>0.22152777777777777</v>
      </c>
      <c r="AJ60" s="108">
        <v>6.9444444444444198E-4</v>
      </c>
      <c r="AK60" s="108">
        <v>6.9444444444444198E-4</v>
      </c>
      <c r="AQ60" s="281" t="s">
        <v>107</v>
      </c>
    </row>
    <row r="61" spans="2:106">
      <c r="AH61" s="89">
        <v>0.22222222222222221</v>
      </c>
      <c r="AJ61" s="108">
        <v>6.9444444444444198E-4</v>
      </c>
      <c r="AK61" s="108">
        <v>1.388888888888884E-3</v>
      </c>
      <c r="AQ61" s="282" t="s">
        <v>213</v>
      </c>
    </row>
    <row r="62" spans="2:106">
      <c r="AH62" s="91">
        <v>0.22291666666666665</v>
      </c>
      <c r="AJ62" s="108">
        <v>6.9444444444444198E-4</v>
      </c>
      <c r="AK62" s="108">
        <v>6.9444444444444198E-4</v>
      </c>
      <c r="AQ62" s="281" t="s">
        <v>214</v>
      </c>
    </row>
    <row r="63" spans="2:106">
      <c r="AH63" s="89">
        <v>0.22361111111111109</v>
      </c>
      <c r="AJ63" s="108">
        <v>1.388888888888884E-3</v>
      </c>
      <c r="AK63" s="108">
        <v>1.388888888888884E-3</v>
      </c>
      <c r="AQ63" s="282" t="s">
        <v>215</v>
      </c>
    </row>
    <row r="64" spans="2:106">
      <c r="AH64" s="91">
        <v>0.22499999999999998</v>
      </c>
      <c r="AJ64" s="108">
        <v>6.9444444444444198E-4</v>
      </c>
      <c r="AK64" s="108">
        <v>6.9444444444444198E-4</v>
      </c>
      <c r="AQ64" s="281" t="s">
        <v>110</v>
      </c>
    </row>
    <row r="65" spans="34:43">
      <c r="AH65" s="89">
        <v>0.22569444444444442</v>
      </c>
      <c r="AJ65" s="108">
        <v>6.9444444444444198E-4</v>
      </c>
      <c r="AK65" s="108">
        <v>6.9444444444444198E-4</v>
      </c>
      <c r="AQ65" s="282" t="s">
        <v>111</v>
      </c>
    </row>
    <row r="66" spans="34:43">
      <c r="AH66" s="91">
        <v>0.22638888888888886</v>
      </c>
      <c r="AJ66" s="108">
        <v>6.9444444444444198E-4</v>
      </c>
      <c r="AK66" s="108">
        <v>6.9444444444444198E-4</v>
      </c>
      <c r="AQ66" s="281" t="s">
        <v>43</v>
      </c>
    </row>
    <row r="67" spans="34:43">
      <c r="AH67" s="89">
        <v>0.2270833333333333</v>
      </c>
      <c r="AJ67" s="108">
        <v>1.388888888888884E-3</v>
      </c>
      <c r="AK67" s="108">
        <v>2.0833333333333259E-3</v>
      </c>
      <c r="AQ67" s="282" t="s">
        <v>42</v>
      </c>
    </row>
    <row r="68" spans="34:43">
      <c r="AH68" s="91">
        <v>0.22847222222222219</v>
      </c>
      <c r="AJ68" s="108">
        <v>1.388888888888884E-3</v>
      </c>
      <c r="AK68" s="108">
        <v>1.388888888888884E-3</v>
      </c>
      <c r="AQ68" s="281" t="s">
        <v>81</v>
      </c>
    </row>
    <row r="69" spans="34:43">
      <c r="AH69" s="89">
        <v>0.22986111111111107</v>
      </c>
      <c r="AJ69" s="108">
        <v>6.9444444444444198E-4</v>
      </c>
      <c r="AK69" s="108">
        <v>6.9444444444444198E-4</v>
      </c>
      <c r="AQ69" s="282" t="s">
        <v>82</v>
      </c>
    </row>
    <row r="70" spans="34:43">
      <c r="AH70" s="91">
        <v>0.23055555555555551</v>
      </c>
      <c r="AJ70" s="108">
        <v>6.9444444444444198E-4</v>
      </c>
      <c r="AK70" s="108">
        <v>6.9444444444444198E-4</v>
      </c>
      <c r="AQ70" s="281" t="s">
        <v>103</v>
      </c>
    </row>
    <row r="71" spans="34:43">
      <c r="AH71" s="89">
        <v>0.23124999999999996</v>
      </c>
      <c r="AJ71" s="108">
        <v>6.9444444444444198E-4</v>
      </c>
      <c r="AK71" s="108">
        <v>6.9444444444444198E-4</v>
      </c>
      <c r="AQ71" s="282" t="s">
        <v>104</v>
      </c>
    </row>
    <row r="72" spans="34:43">
      <c r="AH72" s="91">
        <v>0.2319444444444444</v>
      </c>
      <c r="AJ72" s="108">
        <v>6.9444444444444198E-4</v>
      </c>
      <c r="AK72" s="108">
        <v>6.9444444444444198E-4</v>
      </c>
      <c r="AQ72" s="283" t="s">
        <v>133</v>
      </c>
    </row>
    <row r="73" spans="34:43">
      <c r="AH73" s="89">
        <v>0.23263888888888884</v>
      </c>
      <c r="AJ73" s="108">
        <v>6.9444444444444198E-4</v>
      </c>
      <c r="AK73" s="108">
        <v>6.9444444444444198E-4</v>
      </c>
      <c r="AQ73" s="282" t="s">
        <v>132</v>
      </c>
    </row>
    <row r="74" spans="34:43">
      <c r="AH74" s="91">
        <v>0.23333333333333328</v>
      </c>
      <c r="AJ74" s="108">
        <v>6.9444444444444198E-4</v>
      </c>
      <c r="AK74" s="108">
        <v>6.9444444444444198E-4</v>
      </c>
      <c r="AQ74" s="284" t="s">
        <v>147</v>
      </c>
    </row>
    <row r="75" spans="34:43">
      <c r="AH75" s="89">
        <v>0.23402777777777772</v>
      </c>
      <c r="AJ75" s="108">
        <v>6.9444444444444198E-4</v>
      </c>
      <c r="AK75" s="108">
        <v>1.388888888888884E-3</v>
      </c>
      <c r="AQ75" s="282" t="s">
        <v>148</v>
      </c>
    </row>
    <row r="76" spans="34:43">
      <c r="AH76" s="91">
        <v>0.23472222222222228</v>
      </c>
      <c r="AJ76" s="108">
        <v>6.9444444444444198E-4</v>
      </c>
      <c r="AK76" s="108">
        <v>6.9444444444444198E-4</v>
      </c>
      <c r="AQ76" s="281" t="s">
        <v>129</v>
      </c>
    </row>
    <row r="77" spans="34:43">
      <c r="AH77" s="89">
        <v>0.23541666666666672</v>
      </c>
      <c r="AJ77" s="108">
        <v>6.9444444444444198E-4</v>
      </c>
      <c r="AK77" s="108">
        <v>6.9444444444444198E-4</v>
      </c>
      <c r="AQ77" s="282" t="s">
        <v>129</v>
      </c>
    </row>
    <row r="78" spans="34:43">
      <c r="AH78" s="91">
        <v>0.23611111111111113</v>
      </c>
      <c r="AJ78" s="108">
        <v>6.94444444444553E-4</v>
      </c>
      <c r="AK78" s="108">
        <v>6.9444444444444198E-4</v>
      </c>
      <c r="AQ78" s="281" t="s">
        <v>130</v>
      </c>
    </row>
    <row r="79" spans="34:43">
      <c r="AH79" s="89">
        <v>0.23680555555555557</v>
      </c>
      <c r="AJ79" s="108">
        <v>6.9444444444433095E-4</v>
      </c>
      <c r="AK79" s="108">
        <v>6.9444444444444198E-4</v>
      </c>
      <c r="AQ79" s="282" t="s">
        <v>131</v>
      </c>
    </row>
    <row r="80" spans="34:43">
      <c r="AH80" s="91">
        <v>0.23750000000000002</v>
      </c>
      <c r="AJ80" s="108">
        <v>6.94444444444553E-4</v>
      </c>
      <c r="AK80" s="108">
        <v>6.9444444444444198E-4</v>
      </c>
      <c r="AQ80" s="281" t="s">
        <v>132</v>
      </c>
    </row>
    <row r="81" spans="34:43">
      <c r="AH81" s="244">
        <v>0.23819444444444446</v>
      </c>
      <c r="AJ81" s="108">
        <v>1.3888888888887729E-3</v>
      </c>
      <c r="AK81" s="108">
        <v>1.388888888888884E-3</v>
      </c>
      <c r="AQ81" s="285" t="s">
        <v>133</v>
      </c>
    </row>
    <row r="82" spans="34:43">
      <c r="AH82" s="91">
        <v>0.23958333333333337</v>
      </c>
      <c r="AJ82" s="108">
        <v>6.9444444444444198E-4</v>
      </c>
      <c r="AK82" s="108">
        <v>1.388888888888884E-3</v>
      </c>
      <c r="AQ82" s="284" t="s">
        <v>126</v>
      </c>
    </row>
    <row r="83" spans="34:43">
      <c r="AH83" s="288">
        <f t="shared" ref="AH83" si="70">AH82</f>
        <v>0.23958333333333337</v>
      </c>
      <c r="AJ83" s="108">
        <v>1.388888888888884E-3</v>
      </c>
      <c r="AK83" s="108">
        <v>1.388888888888884E-3</v>
      </c>
      <c r="AQ83" s="281" t="s">
        <v>340</v>
      </c>
    </row>
    <row r="84" spans="34:43">
      <c r="AH84" s="89">
        <v>0.24027777777777781</v>
      </c>
      <c r="AJ84" s="108">
        <v>1.388888888888884E-3</v>
      </c>
      <c r="AK84" s="108">
        <v>1.388888888888884E-3</v>
      </c>
      <c r="AQ84" s="282" t="s">
        <v>37</v>
      </c>
    </row>
    <row r="85" spans="34:43">
      <c r="AH85" s="91">
        <v>0.2416666666666667</v>
      </c>
      <c r="AJ85" s="108">
        <v>1.388888888888884E-3</v>
      </c>
      <c r="AK85" s="108">
        <v>1.388888888888884E-3</v>
      </c>
      <c r="AQ85" s="281" t="s">
        <v>38</v>
      </c>
    </row>
    <row r="86" spans="34:43">
      <c r="AH86" s="89">
        <v>0.24305555555555558</v>
      </c>
      <c r="AJ86" s="108">
        <v>1.388888888888884E-3</v>
      </c>
      <c r="AK86" s="108">
        <v>1.388888888888884E-3</v>
      </c>
      <c r="AQ86" s="282" t="s">
        <v>40</v>
      </c>
    </row>
    <row r="87" spans="34:43">
      <c r="AH87" s="91">
        <v>0.24444444444444446</v>
      </c>
      <c r="AJ87" s="108">
        <v>6.9444444444444198E-4</v>
      </c>
      <c r="AK87" s="108">
        <v>6.9444444444444198E-4</v>
      </c>
      <c r="AQ87" s="281" t="s">
        <v>41</v>
      </c>
    </row>
    <row r="88" spans="34:43">
      <c r="AH88" s="89">
        <v>0.24583333333333335</v>
      </c>
      <c r="AJ88" s="108">
        <v>1.388888888888884E-3</v>
      </c>
      <c r="AK88" s="108">
        <v>2.0833333333333259E-3</v>
      </c>
      <c r="AQ88" s="282" t="s">
        <v>42</v>
      </c>
    </row>
    <row r="89" spans="34:43">
      <c r="AH89" s="91">
        <v>0.24652777777777779</v>
      </c>
      <c r="AJ89" s="108">
        <v>6.9444444444444198E-4</v>
      </c>
      <c r="AK89" s="108">
        <v>6.9444444444444198E-4</v>
      </c>
      <c r="AQ89" s="281" t="s">
        <v>43</v>
      </c>
    </row>
    <row r="90" spans="34:43">
      <c r="AH90" s="89">
        <v>0.24791666666666667</v>
      </c>
      <c r="AJ90" s="108">
        <v>6.9444444444444198E-4</v>
      </c>
      <c r="AK90" s="108">
        <v>6.9444444444444198E-4</v>
      </c>
      <c r="AQ90" s="282" t="s">
        <v>111</v>
      </c>
    </row>
    <row r="91" spans="34:43">
      <c r="AH91" s="91">
        <v>0.24861111111111112</v>
      </c>
      <c r="AJ91" s="108">
        <v>6.9444444444444198E-4</v>
      </c>
      <c r="AK91" s="108">
        <v>6.9444444444444198E-4</v>
      </c>
      <c r="AQ91" s="281" t="s">
        <v>110</v>
      </c>
    </row>
    <row r="92" spans="34:43">
      <c r="AH92" s="89">
        <v>0.24930555555555556</v>
      </c>
      <c r="AJ92" s="108">
        <v>6.9444444444444198E-4</v>
      </c>
      <c r="AK92" s="108">
        <v>6.9444444444444198E-4</v>
      </c>
      <c r="AQ92" s="282" t="s">
        <v>215</v>
      </c>
    </row>
    <row r="93" spans="34:43">
      <c r="AH93" s="91">
        <v>0.25</v>
      </c>
      <c r="AJ93" s="108">
        <v>6.9444444444444198E-4</v>
      </c>
      <c r="AK93" s="108">
        <v>6.9444444444444198E-4</v>
      </c>
      <c r="AQ93" s="281" t="s">
        <v>214</v>
      </c>
    </row>
    <row r="94" spans="34:43">
      <c r="AH94" s="89">
        <v>0.25069444444444444</v>
      </c>
      <c r="AJ94" s="108">
        <v>2.0833333333333259E-3</v>
      </c>
      <c r="AK94" s="108">
        <v>2.0833333333333259E-3</v>
      </c>
      <c r="AQ94" s="282" t="s">
        <v>246</v>
      </c>
    </row>
    <row r="95" spans="34:43">
      <c r="AH95" s="91">
        <v>0.25138888888888888</v>
      </c>
      <c r="AJ95" s="108">
        <v>1.388888888888884E-3</v>
      </c>
      <c r="AK95" s="108">
        <v>1.388888888888884E-3</v>
      </c>
      <c r="AQ95" s="281" t="s">
        <v>107</v>
      </c>
    </row>
    <row r="96" spans="34:43">
      <c r="AH96" s="89">
        <v>0.25347222222222221</v>
      </c>
      <c r="AJ96" s="108"/>
      <c r="AK96" s="108"/>
      <c r="AQ96" s="282" t="s">
        <v>105</v>
      </c>
    </row>
    <row r="97" spans="2:43">
      <c r="AH97" s="91">
        <v>0.25486111111111109</v>
      </c>
      <c r="AJ97" s="108">
        <v>6.9444444444444198E-4</v>
      </c>
      <c r="AK97" s="108">
        <v>6.9444444444444198E-4</v>
      </c>
      <c r="AQ97" s="281" t="s">
        <v>126</v>
      </c>
    </row>
    <row r="98" spans="2:43">
      <c r="AH98" s="290">
        <v>0.25555555555555559</v>
      </c>
      <c r="AJ98" s="108">
        <v>6.9444444444444198E-4</v>
      </c>
      <c r="AK98" s="108">
        <v>1.388888888888884E-3</v>
      </c>
      <c r="AQ98" s="282" t="s">
        <v>364</v>
      </c>
    </row>
    <row r="99" spans="2:43">
      <c r="AH99" s="91">
        <f t="shared" ref="AH99" si="71">AH98</f>
        <v>0.25555555555555559</v>
      </c>
      <c r="AQ99" s="286" t="s">
        <v>37</v>
      </c>
    </row>
    <row r="100" spans="2:43">
      <c r="AH100" s="91">
        <v>0.25624999999999998</v>
      </c>
      <c r="AQ100" s="284" t="s">
        <v>35</v>
      </c>
    </row>
    <row r="103" spans="2:43">
      <c r="G103" s="108"/>
      <c r="H103" s="108"/>
      <c r="I103" s="108">
        <f t="shared" ref="I103:AF103" si="72">I107-H107</f>
        <v>1.2500000000000011E-2</v>
      </c>
      <c r="J103" s="108">
        <f t="shared" si="72"/>
        <v>1.5277777777777779E-2</v>
      </c>
      <c r="K103" s="108">
        <f t="shared" si="72"/>
        <v>2.083333333333337E-2</v>
      </c>
      <c r="L103" s="108">
        <f t="shared" si="72"/>
        <v>2.777777777777779E-2</v>
      </c>
      <c r="M103" s="108">
        <f t="shared" si="72"/>
        <v>2.777777777777779E-2</v>
      </c>
      <c r="N103" s="108">
        <f t="shared" si="72"/>
        <v>2.777777777777779E-2</v>
      </c>
      <c r="O103" s="108">
        <f t="shared" si="72"/>
        <v>2.777777777777779E-2</v>
      </c>
      <c r="P103" s="108">
        <f t="shared" si="72"/>
        <v>2.777777777777779E-2</v>
      </c>
      <c r="Q103" s="108">
        <f t="shared" si="72"/>
        <v>2.777777777777779E-2</v>
      </c>
      <c r="R103" s="108">
        <f t="shared" si="72"/>
        <v>2.7777777777777735E-2</v>
      </c>
      <c r="S103" s="108">
        <f t="shared" si="72"/>
        <v>2.777777777777779E-2</v>
      </c>
      <c r="T103" s="108">
        <f t="shared" si="72"/>
        <v>2.777777777777779E-2</v>
      </c>
      <c r="U103" s="108">
        <f t="shared" si="72"/>
        <v>2.777777777777779E-2</v>
      </c>
      <c r="V103" s="108">
        <f t="shared" si="72"/>
        <v>2.777777777777779E-2</v>
      </c>
      <c r="W103" s="108">
        <f t="shared" si="72"/>
        <v>2.777777777777779E-2</v>
      </c>
      <c r="X103" s="108">
        <f t="shared" si="72"/>
        <v>2.777777777777779E-2</v>
      </c>
      <c r="Y103" s="108">
        <f t="shared" si="72"/>
        <v>2.777777777777779E-2</v>
      </c>
      <c r="Z103" s="108">
        <f t="shared" si="72"/>
        <v>2.777777777777779E-2</v>
      </c>
      <c r="AA103" s="108">
        <f t="shared" si="72"/>
        <v>2.777777777777779E-2</v>
      </c>
      <c r="AB103" s="108">
        <f t="shared" si="72"/>
        <v>2.777777777777779E-2</v>
      </c>
      <c r="AC103" s="108">
        <f t="shared" si="72"/>
        <v>2.777777777777779E-2</v>
      </c>
      <c r="AD103" s="108">
        <f t="shared" si="72"/>
        <v>2.777777777777779E-2</v>
      </c>
      <c r="AE103" s="108">
        <f t="shared" si="72"/>
        <v>2.777777777777779E-2</v>
      </c>
      <c r="AF103" s="108">
        <f t="shared" si="72"/>
        <v>2.777777777777779E-2</v>
      </c>
      <c r="AG103" s="108"/>
      <c r="AH103" s="108"/>
      <c r="AI103" s="108"/>
      <c r="AJ103" s="108"/>
      <c r="AK103" s="108"/>
      <c r="AL103" s="108"/>
    </row>
    <row r="104" spans="2:43" ht="17.25">
      <c r="B104" s="9" t="s">
        <v>2</v>
      </c>
      <c r="C104" s="9" t="s">
        <v>3</v>
      </c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9" t="s">
        <v>3</v>
      </c>
      <c r="R104" s="86"/>
      <c r="S104" s="86"/>
      <c r="T104" s="86"/>
      <c r="U104" s="86"/>
      <c r="V104" s="86"/>
      <c r="W104" s="86"/>
      <c r="X104" s="86"/>
      <c r="Y104" s="86"/>
      <c r="Z104" s="86"/>
      <c r="AA104" s="86"/>
      <c r="AB104" s="86"/>
      <c r="AC104" s="86"/>
      <c r="AD104" s="86"/>
      <c r="AE104" s="86"/>
      <c r="AF104" s="86"/>
      <c r="AG104" s="86"/>
      <c r="AH104" s="86"/>
      <c r="AI104" s="86"/>
      <c r="AJ104" s="86"/>
      <c r="AK104" s="218"/>
      <c r="AL104" s="86"/>
      <c r="AM104" s="86"/>
    </row>
    <row r="105" spans="2:43">
      <c r="B105" s="54"/>
      <c r="C105" s="87">
        <v>18</v>
      </c>
      <c r="D105" s="87">
        <v>18</v>
      </c>
      <c r="E105" s="87">
        <v>18</v>
      </c>
      <c r="F105" s="87">
        <v>18</v>
      </c>
      <c r="G105" s="87">
        <v>18</v>
      </c>
      <c r="H105" s="87">
        <v>18</v>
      </c>
      <c r="I105" s="87">
        <v>18</v>
      </c>
      <c r="J105" s="217">
        <v>18</v>
      </c>
      <c r="K105" s="217">
        <v>18</v>
      </c>
      <c r="L105" s="87">
        <v>18</v>
      </c>
      <c r="M105" s="87">
        <v>18</v>
      </c>
      <c r="N105" s="87">
        <v>18</v>
      </c>
      <c r="O105" s="87">
        <v>18</v>
      </c>
      <c r="P105" s="87">
        <v>18</v>
      </c>
      <c r="Q105" s="87">
        <v>18</v>
      </c>
      <c r="R105" s="87">
        <v>18</v>
      </c>
      <c r="S105" s="87">
        <v>18</v>
      </c>
      <c r="T105" s="87">
        <v>18</v>
      </c>
      <c r="U105" s="87">
        <v>18</v>
      </c>
      <c r="V105" s="87">
        <v>18</v>
      </c>
      <c r="W105" s="87">
        <v>18</v>
      </c>
      <c r="X105" s="87">
        <v>18</v>
      </c>
      <c r="Y105" s="87">
        <v>18</v>
      </c>
      <c r="Z105" s="87">
        <v>18</v>
      </c>
      <c r="AA105" s="87">
        <v>18</v>
      </c>
      <c r="AB105" s="87">
        <v>18</v>
      </c>
      <c r="AC105" s="87">
        <v>18</v>
      </c>
      <c r="AD105" s="87">
        <v>18</v>
      </c>
      <c r="AE105" s="87">
        <v>18</v>
      </c>
      <c r="AF105" s="87">
        <v>18</v>
      </c>
      <c r="AG105" s="87">
        <v>18</v>
      </c>
      <c r="AH105" s="87">
        <v>18</v>
      </c>
      <c r="AI105" s="87">
        <v>18</v>
      </c>
      <c r="AJ105" s="87">
        <v>18</v>
      </c>
      <c r="AK105" s="217">
        <v>18</v>
      </c>
      <c r="AL105" s="87">
        <v>18</v>
      </c>
      <c r="AM105" s="87">
        <v>18</v>
      </c>
    </row>
    <row r="106" spans="2:43">
      <c r="B106" s="54"/>
      <c r="C106" s="32"/>
      <c r="D106" s="32"/>
      <c r="E106" s="32"/>
      <c r="F106" s="32"/>
      <c r="G106" s="32"/>
      <c r="H106" s="32"/>
      <c r="I106" s="32"/>
      <c r="J106" s="223" t="s">
        <v>7</v>
      </c>
      <c r="K106" s="223" t="s">
        <v>7</v>
      </c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32"/>
      <c r="AI106" s="32"/>
      <c r="AJ106" s="32"/>
      <c r="AK106" s="217"/>
      <c r="AL106" s="32"/>
      <c r="AM106" s="32"/>
    </row>
    <row r="107" spans="2:43">
      <c r="B107" s="5" t="s">
        <v>35</v>
      </c>
      <c r="C107" s="88"/>
      <c r="D107" s="88">
        <v>0.21388888888888888</v>
      </c>
      <c r="E107" s="88">
        <v>0.23263888888888887</v>
      </c>
      <c r="F107" s="88">
        <v>0.25347222222222221</v>
      </c>
      <c r="G107" s="88"/>
      <c r="H107" s="88">
        <v>0.27430555555555552</v>
      </c>
      <c r="I107" s="88">
        <v>0.28680555555555554</v>
      </c>
      <c r="J107" s="34">
        <v>0.30208333333333331</v>
      </c>
      <c r="K107" s="34">
        <v>0.32291666666666669</v>
      </c>
      <c r="L107" s="88">
        <f t="shared" ref="L107" si="73">K107+40/1440</f>
        <v>0.35069444444444448</v>
      </c>
      <c r="M107" s="88">
        <f t="shared" ref="M107:AG107" si="74">L107+40/1440</f>
        <v>0.37847222222222227</v>
      </c>
      <c r="N107" s="88">
        <f t="shared" si="74"/>
        <v>0.40625000000000006</v>
      </c>
      <c r="O107" s="88">
        <f t="shared" si="74"/>
        <v>0.43402777777777785</v>
      </c>
      <c r="P107" s="88">
        <f t="shared" si="74"/>
        <v>0.46180555555555564</v>
      </c>
      <c r="Q107" s="88">
        <f t="shared" si="74"/>
        <v>0.48958333333333343</v>
      </c>
      <c r="R107" s="88">
        <f t="shared" si="74"/>
        <v>0.51736111111111116</v>
      </c>
      <c r="S107" s="88">
        <f t="shared" si="74"/>
        <v>0.54513888888888895</v>
      </c>
      <c r="T107" s="88">
        <f t="shared" si="74"/>
        <v>0.57291666666666674</v>
      </c>
      <c r="U107" s="88">
        <f t="shared" si="74"/>
        <v>0.60069444444444453</v>
      </c>
      <c r="V107" s="88">
        <f t="shared" si="74"/>
        <v>0.62847222222222232</v>
      </c>
      <c r="W107" s="88">
        <f t="shared" si="74"/>
        <v>0.65625000000000011</v>
      </c>
      <c r="X107" s="88">
        <f t="shared" si="74"/>
        <v>0.6840277777777779</v>
      </c>
      <c r="Y107" s="88">
        <f t="shared" si="74"/>
        <v>0.71180555555555569</v>
      </c>
      <c r="Z107" s="88">
        <f t="shared" si="74"/>
        <v>0.73958333333333348</v>
      </c>
      <c r="AA107" s="88">
        <f t="shared" si="74"/>
        <v>0.76736111111111127</v>
      </c>
      <c r="AB107" s="88">
        <f t="shared" si="74"/>
        <v>0.79513888888888906</v>
      </c>
      <c r="AC107" s="88">
        <f t="shared" si="74"/>
        <v>0.82291666666666685</v>
      </c>
      <c r="AD107" s="88">
        <f t="shared" si="74"/>
        <v>0.85069444444444464</v>
      </c>
      <c r="AE107" s="88">
        <f t="shared" si="74"/>
        <v>0.87847222222222243</v>
      </c>
      <c r="AF107" s="88">
        <f t="shared" si="74"/>
        <v>0.90625000000000022</v>
      </c>
      <c r="AG107" s="88">
        <f t="shared" si="74"/>
        <v>0.93402777777777801</v>
      </c>
      <c r="AH107" s="88"/>
      <c r="AI107" s="88"/>
      <c r="AJ107" s="88"/>
      <c r="AK107" s="88"/>
      <c r="AL107" s="88"/>
      <c r="AM107" s="88"/>
    </row>
    <row r="108" spans="2:43">
      <c r="B108" s="7" t="s">
        <v>369</v>
      </c>
      <c r="C108" s="91"/>
      <c r="D108" s="91">
        <v>0.21458333333333332</v>
      </c>
      <c r="E108" s="91">
        <v>0.23333333333333331</v>
      </c>
      <c r="F108" s="91">
        <v>0.25416666666666665</v>
      </c>
      <c r="G108" s="91"/>
      <c r="H108" s="91">
        <v>0.27499999999999997</v>
      </c>
      <c r="I108" s="91">
        <v>0.28749999999999998</v>
      </c>
      <c r="J108" s="92">
        <v>0.30277777777777776</v>
      </c>
      <c r="K108" s="92">
        <v>0.32361111111111113</v>
      </c>
      <c r="L108" s="91">
        <f t="shared" ref="L108:M152" si="75">L107+$D159</f>
        <v>0.35138888888888892</v>
      </c>
      <c r="M108" s="91">
        <f t="shared" si="75"/>
        <v>0.37916666666666671</v>
      </c>
      <c r="N108" s="91">
        <f t="shared" ref="N108:N152" si="76">N107+$D159</f>
        <v>0.4069444444444445</v>
      </c>
      <c r="O108" s="91">
        <f t="shared" ref="O108:O152" si="77">O107+$D159</f>
        <v>0.43472222222222229</v>
      </c>
      <c r="P108" s="91">
        <f t="shared" ref="P108:P152" si="78">P107+$D159</f>
        <v>0.46250000000000008</v>
      </c>
      <c r="Q108" s="91">
        <f t="shared" ref="Q108:Q152" si="79">Q107+$D159</f>
        <v>0.49027777777777787</v>
      </c>
      <c r="R108" s="91">
        <f t="shared" ref="R108:R152" si="80">R107+$D159</f>
        <v>0.5180555555555556</v>
      </c>
      <c r="S108" s="91">
        <f t="shared" ref="S108:S152" si="81">S107+$D159</f>
        <v>0.54583333333333339</v>
      </c>
      <c r="T108" s="91">
        <f t="shared" ref="T108:T152" si="82">T107+$D159</f>
        <v>0.57361111111111118</v>
      </c>
      <c r="U108" s="91">
        <f t="shared" ref="U108:U152" si="83">U107+$D159</f>
        <v>0.60138888888888897</v>
      </c>
      <c r="V108" s="91">
        <f t="shared" ref="V108:V152" si="84">V107+$D159</f>
        <v>0.62916666666666676</v>
      </c>
      <c r="W108" s="91">
        <f t="shared" ref="W108:W152" si="85">W107+$D159</f>
        <v>0.65694444444444455</v>
      </c>
      <c r="X108" s="91">
        <f t="shared" ref="X108:X152" si="86">X107+$D159</f>
        <v>0.68472222222222234</v>
      </c>
      <c r="Y108" s="91">
        <f t="shared" ref="Y108:Y152" si="87">Y107+$D159</f>
        <v>0.71250000000000013</v>
      </c>
      <c r="Z108" s="91">
        <f t="shared" ref="Z108:Z152" si="88">Z107+$D159</f>
        <v>0.74027777777777792</v>
      </c>
      <c r="AA108" s="91">
        <f t="shared" ref="AA108:AA152" si="89">AA107+$D159</f>
        <v>0.76805555555555571</v>
      </c>
      <c r="AB108" s="91">
        <f t="shared" ref="AB108:AB152" si="90">AB107+$D159</f>
        <v>0.7958333333333335</v>
      </c>
      <c r="AC108" s="91">
        <f t="shared" ref="AC108:AC152" si="91">AC107+$D159</f>
        <v>0.82361111111111129</v>
      </c>
      <c r="AD108" s="91">
        <f t="shared" ref="AD108:AD152" si="92">AD107+$C159</f>
        <v>0.85138888888888908</v>
      </c>
      <c r="AE108" s="91">
        <f t="shared" ref="AE108:AE152" si="93">AE107+$C159</f>
        <v>0.87916666666666687</v>
      </c>
      <c r="AF108" s="91">
        <f t="shared" ref="AF108:AF152" si="94">AF107+$C159</f>
        <v>0.90694444444444466</v>
      </c>
      <c r="AG108" s="91">
        <f t="shared" ref="AG108:AG135" si="95">AG107+$C159</f>
        <v>0.93472222222222245</v>
      </c>
      <c r="AH108" s="91"/>
      <c r="AI108" s="91"/>
      <c r="AJ108" s="91"/>
      <c r="AK108" s="91"/>
      <c r="AL108" s="91"/>
      <c r="AM108" s="91"/>
    </row>
    <row r="109" spans="2:43">
      <c r="B109" s="8" t="s">
        <v>104</v>
      </c>
      <c r="C109" s="88"/>
      <c r="D109" s="88">
        <v>0.21527777777777776</v>
      </c>
      <c r="E109" s="88">
        <v>0.23402777777777775</v>
      </c>
      <c r="F109" s="88">
        <v>0.25486111111111109</v>
      </c>
      <c r="G109" s="88"/>
      <c r="H109" s="88">
        <v>0.27569444444444441</v>
      </c>
      <c r="I109" s="88">
        <v>0.28819444444444442</v>
      </c>
      <c r="J109" s="34">
        <v>0.3034722222222222</v>
      </c>
      <c r="K109" s="34">
        <v>0.32430555555555557</v>
      </c>
      <c r="L109" s="88">
        <f t="shared" si="75"/>
        <v>0.35208333333333336</v>
      </c>
      <c r="M109" s="88">
        <f t="shared" si="75"/>
        <v>0.37986111111111115</v>
      </c>
      <c r="N109" s="88">
        <f t="shared" si="76"/>
        <v>0.40763888888888894</v>
      </c>
      <c r="O109" s="88">
        <f t="shared" si="77"/>
        <v>0.43541666666666673</v>
      </c>
      <c r="P109" s="88">
        <f t="shared" si="78"/>
        <v>0.46319444444444452</v>
      </c>
      <c r="Q109" s="88">
        <f t="shared" si="79"/>
        <v>0.49097222222222231</v>
      </c>
      <c r="R109" s="88">
        <f t="shared" si="80"/>
        <v>0.51875000000000004</v>
      </c>
      <c r="S109" s="88">
        <f t="shared" si="81"/>
        <v>0.54652777777777783</v>
      </c>
      <c r="T109" s="88">
        <f t="shared" si="82"/>
        <v>0.57430555555555562</v>
      </c>
      <c r="U109" s="88">
        <f t="shared" si="83"/>
        <v>0.60208333333333341</v>
      </c>
      <c r="V109" s="88">
        <f t="shared" si="84"/>
        <v>0.6298611111111112</v>
      </c>
      <c r="W109" s="88">
        <f t="shared" si="85"/>
        <v>0.65763888888888899</v>
      </c>
      <c r="X109" s="88">
        <f t="shared" si="86"/>
        <v>0.68541666666666679</v>
      </c>
      <c r="Y109" s="88">
        <f t="shared" si="87"/>
        <v>0.71319444444444458</v>
      </c>
      <c r="Z109" s="88">
        <f t="shared" si="88"/>
        <v>0.74097222222222237</v>
      </c>
      <c r="AA109" s="88">
        <f t="shared" si="89"/>
        <v>0.76875000000000016</v>
      </c>
      <c r="AB109" s="88">
        <f t="shared" si="90"/>
        <v>0.79652777777777795</v>
      </c>
      <c r="AC109" s="88">
        <f t="shared" si="91"/>
        <v>0.82430555555555574</v>
      </c>
      <c r="AD109" s="88">
        <f t="shared" si="92"/>
        <v>0.85208333333333353</v>
      </c>
      <c r="AE109" s="88">
        <f t="shared" si="93"/>
        <v>0.87986111111111132</v>
      </c>
      <c r="AF109" s="88">
        <f t="shared" si="94"/>
        <v>0.90763888888888911</v>
      </c>
      <c r="AG109" s="88">
        <f t="shared" si="95"/>
        <v>0.9354166666666669</v>
      </c>
      <c r="AH109" s="88"/>
      <c r="AI109" s="88"/>
      <c r="AJ109" s="88"/>
      <c r="AK109" s="88"/>
      <c r="AL109" s="88"/>
      <c r="AM109" s="88"/>
    </row>
    <row r="110" spans="2:43">
      <c r="B110" s="7" t="s">
        <v>105</v>
      </c>
      <c r="C110" s="91"/>
      <c r="D110" s="91">
        <v>0.21666666666666665</v>
      </c>
      <c r="E110" s="91">
        <v>0.23541666666666664</v>
      </c>
      <c r="F110" s="91">
        <v>0.25624999999999998</v>
      </c>
      <c r="G110" s="91"/>
      <c r="H110" s="91">
        <v>0.27708333333333329</v>
      </c>
      <c r="I110" s="91">
        <v>0.2895833333333333</v>
      </c>
      <c r="J110" s="92">
        <v>0.30486111111111108</v>
      </c>
      <c r="K110" s="92">
        <v>0.32569444444444445</v>
      </c>
      <c r="L110" s="91">
        <f t="shared" si="75"/>
        <v>0.35347222222222224</v>
      </c>
      <c r="M110" s="91">
        <f t="shared" si="75"/>
        <v>0.38125000000000003</v>
      </c>
      <c r="N110" s="91">
        <f t="shared" si="76"/>
        <v>0.40902777777777782</v>
      </c>
      <c r="O110" s="91">
        <f t="shared" si="77"/>
        <v>0.43680555555555561</v>
      </c>
      <c r="P110" s="91">
        <f t="shared" si="78"/>
        <v>0.4645833333333334</v>
      </c>
      <c r="Q110" s="91">
        <f t="shared" si="79"/>
        <v>0.49236111111111119</v>
      </c>
      <c r="R110" s="91">
        <f t="shared" si="80"/>
        <v>0.52013888888888893</v>
      </c>
      <c r="S110" s="91">
        <f t="shared" si="81"/>
        <v>0.54791666666666672</v>
      </c>
      <c r="T110" s="91">
        <f t="shared" si="82"/>
        <v>0.57569444444444451</v>
      </c>
      <c r="U110" s="91">
        <f t="shared" si="83"/>
        <v>0.6034722222222223</v>
      </c>
      <c r="V110" s="91">
        <f t="shared" si="84"/>
        <v>0.63125000000000009</v>
      </c>
      <c r="W110" s="91">
        <f t="shared" si="85"/>
        <v>0.65902777777777788</v>
      </c>
      <c r="X110" s="91">
        <f t="shared" si="86"/>
        <v>0.68680555555555567</v>
      </c>
      <c r="Y110" s="91">
        <f t="shared" si="87"/>
        <v>0.71458333333333346</v>
      </c>
      <c r="Z110" s="91">
        <f t="shared" si="88"/>
        <v>0.74236111111111125</v>
      </c>
      <c r="AA110" s="91">
        <f t="shared" si="89"/>
        <v>0.77013888888888904</v>
      </c>
      <c r="AB110" s="91">
        <f t="shared" si="90"/>
        <v>0.79791666666666683</v>
      </c>
      <c r="AC110" s="91">
        <f t="shared" si="91"/>
        <v>0.82569444444444462</v>
      </c>
      <c r="AD110" s="91">
        <f t="shared" si="92"/>
        <v>0.85347222222222241</v>
      </c>
      <c r="AE110" s="91">
        <f t="shared" si="93"/>
        <v>0.8812500000000002</v>
      </c>
      <c r="AF110" s="91">
        <f t="shared" si="94"/>
        <v>0.90902777777777799</v>
      </c>
      <c r="AG110" s="91">
        <f t="shared" si="95"/>
        <v>0.93680555555555578</v>
      </c>
      <c r="AH110" s="91"/>
      <c r="AI110" s="91"/>
      <c r="AJ110" s="91"/>
      <c r="AK110" s="91"/>
      <c r="AL110" s="91"/>
      <c r="AM110" s="91"/>
    </row>
    <row r="111" spans="2:43">
      <c r="B111" s="8" t="s">
        <v>106</v>
      </c>
      <c r="C111" s="88"/>
      <c r="D111" s="88">
        <v>0.21736111111111109</v>
      </c>
      <c r="E111" s="88">
        <v>0.23611111111111108</v>
      </c>
      <c r="F111" s="88">
        <v>0.25694444444444442</v>
      </c>
      <c r="G111" s="88"/>
      <c r="H111" s="88">
        <v>0.27777777777777773</v>
      </c>
      <c r="I111" s="88">
        <v>0.29027777777777775</v>
      </c>
      <c r="J111" s="34">
        <v>0.30555555555555552</v>
      </c>
      <c r="K111" s="34">
        <v>0.3263888888888889</v>
      </c>
      <c r="L111" s="88">
        <f t="shared" si="75"/>
        <v>0.35416666666666669</v>
      </c>
      <c r="M111" s="88">
        <f t="shared" si="75"/>
        <v>0.38194444444444448</v>
      </c>
      <c r="N111" s="88">
        <f t="shared" si="76"/>
        <v>0.40972222222222227</v>
      </c>
      <c r="O111" s="88">
        <f t="shared" si="77"/>
        <v>0.43750000000000006</v>
      </c>
      <c r="P111" s="88">
        <f t="shared" si="78"/>
        <v>0.46527777777777785</v>
      </c>
      <c r="Q111" s="88">
        <f t="shared" si="79"/>
        <v>0.49305555555555564</v>
      </c>
      <c r="R111" s="88">
        <f t="shared" si="80"/>
        <v>0.52083333333333337</v>
      </c>
      <c r="S111" s="88">
        <f t="shared" si="81"/>
        <v>0.54861111111111116</v>
      </c>
      <c r="T111" s="88">
        <f t="shared" si="82"/>
        <v>0.57638888888888895</v>
      </c>
      <c r="U111" s="88">
        <f t="shared" si="83"/>
        <v>0.60416666666666674</v>
      </c>
      <c r="V111" s="88">
        <f t="shared" si="84"/>
        <v>0.63194444444444453</v>
      </c>
      <c r="W111" s="88">
        <f t="shared" si="85"/>
        <v>0.65972222222222232</v>
      </c>
      <c r="X111" s="88">
        <f t="shared" si="86"/>
        <v>0.68750000000000011</v>
      </c>
      <c r="Y111" s="88">
        <f t="shared" si="87"/>
        <v>0.7152777777777779</v>
      </c>
      <c r="Z111" s="88">
        <f t="shared" si="88"/>
        <v>0.74305555555555569</v>
      </c>
      <c r="AA111" s="88">
        <f t="shared" si="89"/>
        <v>0.77083333333333348</v>
      </c>
      <c r="AB111" s="88">
        <f t="shared" si="90"/>
        <v>0.79861111111111127</v>
      </c>
      <c r="AC111" s="88">
        <f t="shared" si="91"/>
        <v>0.82638888888888906</v>
      </c>
      <c r="AD111" s="88">
        <f t="shared" si="92"/>
        <v>0.85416666666666685</v>
      </c>
      <c r="AE111" s="88">
        <f t="shared" si="93"/>
        <v>0.88194444444444464</v>
      </c>
      <c r="AF111" s="88">
        <f t="shared" si="94"/>
        <v>0.90972222222222243</v>
      </c>
      <c r="AG111" s="88">
        <f t="shared" si="95"/>
        <v>0.93750000000000022</v>
      </c>
      <c r="AH111" s="88"/>
      <c r="AI111" s="88"/>
      <c r="AJ111" s="88"/>
      <c r="AK111" s="88"/>
      <c r="AL111" s="88"/>
      <c r="AM111" s="88"/>
    </row>
    <row r="112" spans="2:43">
      <c r="B112" s="7" t="s">
        <v>107</v>
      </c>
      <c r="C112" s="91"/>
      <c r="D112" s="91">
        <v>0.21874999999999997</v>
      </c>
      <c r="E112" s="91">
        <v>0.23749999999999996</v>
      </c>
      <c r="F112" s="91">
        <v>0.2583333333333333</v>
      </c>
      <c r="G112" s="91"/>
      <c r="H112" s="91">
        <v>0.27916666666666662</v>
      </c>
      <c r="I112" s="91">
        <v>0.29166666666666663</v>
      </c>
      <c r="J112" s="92">
        <v>0.30694444444444441</v>
      </c>
      <c r="K112" s="92">
        <v>0.32777777777777778</v>
      </c>
      <c r="L112" s="91">
        <f t="shared" si="75"/>
        <v>0.35555555555555557</v>
      </c>
      <c r="M112" s="91">
        <f t="shared" si="75"/>
        <v>0.38333333333333336</v>
      </c>
      <c r="N112" s="91">
        <f t="shared" si="76"/>
        <v>0.41111111111111115</v>
      </c>
      <c r="O112" s="91">
        <f t="shared" si="77"/>
        <v>0.43888888888888894</v>
      </c>
      <c r="P112" s="91">
        <f t="shared" si="78"/>
        <v>0.46666666666666673</v>
      </c>
      <c r="Q112" s="91">
        <f t="shared" si="79"/>
        <v>0.49444444444444452</v>
      </c>
      <c r="R112" s="91">
        <f t="shared" si="80"/>
        <v>0.52222222222222225</v>
      </c>
      <c r="S112" s="91">
        <f t="shared" si="81"/>
        <v>0.55000000000000004</v>
      </c>
      <c r="T112" s="91">
        <f t="shared" si="82"/>
        <v>0.57777777777777783</v>
      </c>
      <c r="U112" s="91">
        <f t="shared" si="83"/>
        <v>0.60555555555555562</v>
      </c>
      <c r="V112" s="91">
        <f t="shared" si="84"/>
        <v>0.63333333333333341</v>
      </c>
      <c r="W112" s="91">
        <f t="shared" si="85"/>
        <v>0.6611111111111112</v>
      </c>
      <c r="X112" s="91">
        <f t="shared" si="86"/>
        <v>0.68888888888888899</v>
      </c>
      <c r="Y112" s="91">
        <f t="shared" si="87"/>
        <v>0.71666666666666679</v>
      </c>
      <c r="Z112" s="91">
        <f t="shared" si="88"/>
        <v>0.74444444444444458</v>
      </c>
      <c r="AA112" s="91">
        <f t="shared" si="89"/>
        <v>0.77222222222222237</v>
      </c>
      <c r="AB112" s="91">
        <f t="shared" si="90"/>
        <v>0.80000000000000016</v>
      </c>
      <c r="AC112" s="91">
        <f t="shared" si="91"/>
        <v>0.82777777777777795</v>
      </c>
      <c r="AD112" s="91">
        <f t="shared" si="92"/>
        <v>0.85555555555555574</v>
      </c>
      <c r="AE112" s="91">
        <f t="shared" si="93"/>
        <v>0.88333333333333353</v>
      </c>
      <c r="AF112" s="91">
        <f t="shared" si="94"/>
        <v>0.91111111111111132</v>
      </c>
      <c r="AG112" s="91">
        <f t="shared" si="95"/>
        <v>0.93888888888888911</v>
      </c>
      <c r="AH112" s="91"/>
      <c r="AI112" s="91"/>
      <c r="AJ112" s="91"/>
      <c r="AK112" s="91"/>
      <c r="AL112" s="91"/>
      <c r="AM112" s="91"/>
    </row>
    <row r="113" spans="2:39">
      <c r="B113" s="8" t="s">
        <v>213</v>
      </c>
      <c r="C113" s="88"/>
      <c r="D113" s="88">
        <v>0.21944444444444441</v>
      </c>
      <c r="E113" s="88">
        <v>0.2381944444444444</v>
      </c>
      <c r="F113" s="88">
        <v>0.25902777777777775</v>
      </c>
      <c r="G113" s="88"/>
      <c r="H113" s="88">
        <v>0.27986111111111106</v>
      </c>
      <c r="I113" s="88">
        <v>0.29236111111111107</v>
      </c>
      <c r="J113" s="34">
        <v>0.30763888888888885</v>
      </c>
      <c r="K113" s="34">
        <v>0.32847222222222222</v>
      </c>
      <c r="L113" s="88">
        <f t="shared" si="75"/>
        <v>0.35625000000000001</v>
      </c>
      <c r="M113" s="88">
        <f t="shared" si="75"/>
        <v>0.3840277777777778</v>
      </c>
      <c r="N113" s="88">
        <f t="shared" si="76"/>
        <v>0.41180555555555559</v>
      </c>
      <c r="O113" s="88">
        <f t="shared" si="77"/>
        <v>0.43958333333333338</v>
      </c>
      <c r="P113" s="88">
        <f t="shared" si="78"/>
        <v>0.46736111111111117</v>
      </c>
      <c r="Q113" s="88">
        <f t="shared" si="79"/>
        <v>0.49513888888888896</v>
      </c>
      <c r="R113" s="88">
        <f t="shared" si="80"/>
        <v>0.5229166666666667</v>
      </c>
      <c r="S113" s="88">
        <f t="shared" si="81"/>
        <v>0.55069444444444449</v>
      </c>
      <c r="T113" s="88">
        <f t="shared" si="82"/>
        <v>0.57847222222222228</v>
      </c>
      <c r="U113" s="88">
        <f t="shared" si="83"/>
        <v>0.60625000000000007</v>
      </c>
      <c r="V113" s="88">
        <f t="shared" si="84"/>
        <v>0.63402777777777786</v>
      </c>
      <c r="W113" s="88">
        <f t="shared" si="85"/>
        <v>0.66180555555555565</v>
      </c>
      <c r="X113" s="88">
        <f t="shared" si="86"/>
        <v>0.68958333333333344</v>
      </c>
      <c r="Y113" s="88">
        <f t="shared" si="87"/>
        <v>0.71736111111111123</v>
      </c>
      <c r="Z113" s="88">
        <f t="shared" si="88"/>
        <v>0.74513888888888902</v>
      </c>
      <c r="AA113" s="88">
        <f t="shared" si="89"/>
        <v>0.77291666666666681</v>
      </c>
      <c r="AB113" s="88">
        <f t="shared" si="90"/>
        <v>0.8006944444444446</v>
      </c>
      <c r="AC113" s="88">
        <f t="shared" si="91"/>
        <v>0.82847222222222239</v>
      </c>
      <c r="AD113" s="88">
        <f t="shared" si="92"/>
        <v>0.85625000000000018</v>
      </c>
      <c r="AE113" s="88">
        <f t="shared" si="93"/>
        <v>0.88402777777777797</v>
      </c>
      <c r="AF113" s="88">
        <f t="shared" si="94"/>
        <v>0.91180555555555576</v>
      </c>
      <c r="AG113" s="88">
        <f t="shared" si="95"/>
        <v>0.93958333333333355</v>
      </c>
      <c r="AH113" s="88"/>
      <c r="AI113" s="88"/>
      <c r="AJ113" s="88"/>
      <c r="AK113" s="88"/>
      <c r="AL113" s="88"/>
      <c r="AM113" s="88"/>
    </row>
    <row r="114" spans="2:39">
      <c r="B114" s="7" t="s">
        <v>214</v>
      </c>
      <c r="C114" s="91"/>
      <c r="D114" s="91">
        <v>0.22013888888888886</v>
      </c>
      <c r="E114" s="91">
        <v>0.23888888888888885</v>
      </c>
      <c r="F114" s="91">
        <v>0.26041666666666663</v>
      </c>
      <c r="G114" s="91"/>
      <c r="H114" s="91">
        <v>0.28124999999999994</v>
      </c>
      <c r="I114" s="91">
        <v>0.29374999999999996</v>
      </c>
      <c r="J114" s="92">
        <v>0.30902777777777773</v>
      </c>
      <c r="K114" s="92">
        <v>0.3298611111111111</v>
      </c>
      <c r="L114" s="91">
        <f t="shared" si="75"/>
        <v>0.3576388888888889</v>
      </c>
      <c r="M114" s="91">
        <f t="shared" si="75"/>
        <v>0.38541666666666669</v>
      </c>
      <c r="N114" s="91">
        <f t="shared" si="76"/>
        <v>0.41319444444444448</v>
      </c>
      <c r="O114" s="91">
        <f t="shared" si="77"/>
        <v>0.44097222222222227</v>
      </c>
      <c r="P114" s="91">
        <f t="shared" si="78"/>
        <v>0.46875000000000006</v>
      </c>
      <c r="Q114" s="91">
        <f t="shared" si="79"/>
        <v>0.49652777777777785</v>
      </c>
      <c r="R114" s="91">
        <f t="shared" si="80"/>
        <v>0.52430555555555558</v>
      </c>
      <c r="S114" s="91">
        <f t="shared" si="81"/>
        <v>0.55208333333333337</v>
      </c>
      <c r="T114" s="91">
        <f t="shared" si="82"/>
        <v>0.57986111111111116</v>
      </c>
      <c r="U114" s="91">
        <f t="shared" si="83"/>
        <v>0.60763888888888895</v>
      </c>
      <c r="V114" s="91">
        <f t="shared" si="84"/>
        <v>0.63541666666666674</v>
      </c>
      <c r="W114" s="91">
        <f t="shared" si="85"/>
        <v>0.66319444444444453</v>
      </c>
      <c r="X114" s="91">
        <f t="shared" si="86"/>
        <v>0.69097222222222232</v>
      </c>
      <c r="Y114" s="91">
        <f t="shared" si="87"/>
        <v>0.71875000000000011</v>
      </c>
      <c r="Z114" s="91">
        <f t="shared" si="88"/>
        <v>0.7465277777777779</v>
      </c>
      <c r="AA114" s="91">
        <f t="shared" si="89"/>
        <v>0.77430555555555569</v>
      </c>
      <c r="AB114" s="91">
        <f t="shared" si="90"/>
        <v>0.80208333333333348</v>
      </c>
      <c r="AC114" s="91">
        <f t="shared" si="91"/>
        <v>0.82986111111111127</v>
      </c>
      <c r="AD114" s="91">
        <f t="shared" si="92"/>
        <v>0.85694444444444462</v>
      </c>
      <c r="AE114" s="91">
        <f t="shared" si="93"/>
        <v>0.88472222222222241</v>
      </c>
      <c r="AF114" s="91">
        <f t="shared" si="94"/>
        <v>0.9125000000000002</v>
      </c>
      <c r="AG114" s="91">
        <f t="shared" si="95"/>
        <v>0.94027777777777799</v>
      </c>
      <c r="AH114" s="91"/>
      <c r="AI114" s="91"/>
      <c r="AJ114" s="91"/>
      <c r="AK114" s="91"/>
      <c r="AL114" s="91"/>
      <c r="AM114" s="91"/>
    </row>
    <row r="115" spans="2:39">
      <c r="B115" s="8" t="s">
        <v>215</v>
      </c>
      <c r="C115" s="88"/>
      <c r="D115" s="88">
        <v>0.2208333333333333</v>
      </c>
      <c r="E115" s="88">
        <v>0.23958333333333329</v>
      </c>
      <c r="F115" s="88">
        <v>0.26111111111111107</v>
      </c>
      <c r="G115" s="88"/>
      <c r="H115" s="88">
        <v>0.28194444444444439</v>
      </c>
      <c r="I115" s="88">
        <v>0.2944444444444444</v>
      </c>
      <c r="J115" s="34">
        <v>0.30972222222222218</v>
      </c>
      <c r="K115" s="34">
        <v>0.33055555555555555</v>
      </c>
      <c r="L115" s="88">
        <f t="shared" si="75"/>
        <v>0.35833333333333334</v>
      </c>
      <c r="M115" s="88">
        <f t="shared" si="75"/>
        <v>0.38611111111111113</v>
      </c>
      <c r="N115" s="88">
        <f t="shared" si="76"/>
        <v>0.41388888888888892</v>
      </c>
      <c r="O115" s="88">
        <f t="shared" si="77"/>
        <v>0.44166666666666671</v>
      </c>
      <c r="P115" s="88">
        <f t="shared" si="78"/>
        <v>0.4694444444444445</v>
      </c>
      <c r="Q115" s="88">
        <f t="shared" si="79"/>
        <v>0.49722222222222229</v>
      </c>
      <c r="R115" s="88">
        <f t="shared" si="80"/>
        <v>0.52500000000000002</v>
      </c>
      <c r="S115" s="88">
        <f t="shared" si="81"/>
        <v>0.55277777777777781</v>
      </c>
      <c r="T115" s="88">
        <f t="shared" si="82"/>
        <v>0.5805555555555556</v>
      </c>
      <c r="U115" s="88">
        <f t="shared" si="83"/>
        <v>0.60833333333333339</v>
      </c>
      <c r="V115" s="88">
        <f t="shared" si="84"/>
        <v>0.63611111111111118</v>
      </c>
      <c r="W115" s="88">
        <f t="shared" si="85"/>
        <v>0.66388888888888897</v>
      </c>
      <c r="X115" s="88">
        <f t="shared" si="86"/>
        <v>0.69166666666666676</v>
      </c>
      <c r="Y115" s="88">
        <f t="shared" si="87"/>
        <v>0.71944444444444455</v>
      </c>
      <c r="Z115" s="88">
        <f t="shared" si="88"/>
        <v>0.74722222222222234</v>
      </c>
      <c r="AA115" s="88">
        <f t="shared" si="89"/>
        <v>0.77500000000000013</v>
      </c>
      <c r="AB115" s="88">
        <f t="shared" si="90"/>
        <v>0.80277777777777792</v>
      </c>
      <c r="AC115" s="88">
        <f t="shared" si="91"/>
        <v>0.83055555555555571</v>
      </c>
      <c r="AD115" s="88">
        <f t="shared" si="92"/>
        <v>0.85763888888888906</v>
      </c>
      <c r="AE115" s="88">
        <f t="shared" si="93"/>
        <v>0.88541666666666685</v>
      </c>
      <c r="AF115" s="88">
        <f t="shared" si="94"/>
        <v>0.91319444444444464</v>
      </c>
      <c r="AG115" s="88">
        <f t="shared" si="95"/>
        <v>0.94097222222222243</v>
      </c>
      <c r="AH115" s="88"/>
      <c r="AI115" s="88"/>
      <c r="AJ115" s="88"/>
      <c r="AK115" s="88"/>
      <c r="AL115" s="88"/>
      <c r="AM115" s="88"/>
    </row>
    <row r="116" spans="2:39">
      <c r="B116" s="7" t="s">
        <v>110</v>
      </c>
      <c r="C116" s="91"/>
      <c r="D116" s="91">
        <v>0.22222222222222218</v>
      </c>
      <c r="E116" s="91">
        <v>0.24097222222222217</v>
      </c>
      <c r="F116" s="91">
        <v>0.26249999999999996</v>
      </c>
      <c r="G116" s="91"/>
      <c r="H116" s="91">
        <v>0.28333333333333327</v>
      </c>
      <c r="I116" s="91">
        <v>0.29583333333333328</v>
      </c>
      <c r="J116" s="92">
        <v>0.31111111111111106</v>
      </c>
      <c r="K116" s="92">
        <v>0.33194444444444443</v>
      </c>
      <c r="L116" s="91">
        <f t="shared" si="75"/>
        <v>0.35972222222222222</v>
      </c>
      <c r="M116" s="91">
        <f t="shared" si="75"/>
        <v>0.38750000000000001</v>
      </c>
      <c r="N116" s="91">
        <f t="shared" si="76"/>
        <v>0.4152777777777778</v>
      </c>
      <c r="O116" s="91">
        <f t="shared" si="77"/>
        <v>0.44305555555555559</v>
      </c>
      <c r="P116" s="91">
        <f t="shared" si="78"/>
        <v>0.47083333333333338</v>
      </c>
      <c r="Q116" s="91">
        <f t="shared" si="79"/>
        <v>0.49861111111111117</v>
      </c>
      <c r="R116" s="91">
        <f t="shared" si="80"/>
        <v>0.52638888888888891</v>
      </c>
      <c r="S116" s="91">
        <f t="shared" si="81"/>
        <v>0.5541666666666667</v>
      </c>
      <c r="T116" s="91">
        <f t="shared" si="82"/>
        <v>0.58194444444444449</v>
      </c>
      <c r="U116" s="91">
        <f t="shared" si="83"/>
        <v>0.60972222222222228</v>
      </c>
      <c r="V116" s="91">
        <f t="shared" si="84"/>
        <v>0.63750000000000007</v>
      </c>
      <c r="W116" s="91">
        <f t="shared" si="85"/>
        <v>0.66527777777777786</v>
      </c>
      <c r="X116" s="91">
        <f t="shared" si="86"/>
        <v>0.69305555555555565</v>
      </c>
      <c r="Y116" s="91">
        <f t="shared" si="87"/>
        <v>0.72083333333333344</v>
      </c>
      <c r="Z116" s="91">
        <f t="shared" si="88"/>
        <v>0.74861111111111123</v>
      </c>
      <c r="AA116" s="91">
        <f t="shared" si="89"/>
        <v>0.77638888888888902</v>
      </c>
      <c r="AB116" s="91">
        <f t="shared" si="90"/>
        <v>0.80416666666666681</v>
      </c>
      <c r="AC116" s="91">
        <f t="shared" si="91"/>
        <v>0.8319444444444446</v>
      </c>
      <c r="AD116" s="91">
        <f t="shared" si="92"/>
        <v>0.85902777777777795</v>
      </c>
      <c r="AE116" s="91">
        <f t="shared" si="93"/>
        <v>0.88680555555555574</v>
      </c>
      <c r="AF116" s="91">
        <f t="shared" si="94"/>
        <v>0.91458333333333353</v>
      </c>
      <c r="AG116" s="91">
        <f t="shared" si="95"/>
        <v>0.94236111111111132</v>
      </c>
      <c r="AH116" s="91"/>
      <c r="AI116" s="91"/>
      <c r="AJ116" s="91"/>
      <c r="AK116" s="91"/>
      <c r="AL116" s="91"/>
      <c r="AM116" s="91"/>
    </row>
    <row r="117" spans="2:39">
      <c r="B117" s="8" t="s">
        <v>111</v>
      </c>
      <c r="C117" s="88"/>
      <c r="D117" s="88">
        <v>0.22291666666666662</v>
      </c>
      <c r="E117" s="88">
        <v>0.24166666666666661</v>
      </c>
      <c r="F117" s="88">
        <v>0.2631944444444444</v>
      </c>
      <c r="G117" s="88"/>
      <c r="H117" s="88">
        <v>0.28402777777777771</v>
      </c>
      <c r="I117" s="88">
        <v>0.29652777777777772</v>
      </c>
      <c r="J117" s="34">
        <v>0.3118055555555555</v>
      </c>
      <c r="K117" s="34">
        <v>0.33263888888888887</v>
      </c>
      <c r="L117" s="88">
        <f t="shared" si="75"/>
        <v>0.36041666666666666</v>
      </c>
      <c r="M117" s="88">
        <f t="shared" si="75"/>
        <v>0.38819444444444445</v>
      </c>
      <c r="N117" s="88">
        <f t="shared" si="76"/>
        <v>0.41597222222222224</v>
      </c>
      <c r="O117" s="88">
        <f t="shared" si="77"/>
        <v>0.44375000000000003</v>
      </c>
      <c r="P117" s="88">
        <f t="shared" si="78"/>
        <v>0.47152777777777782</v>
      </c>
      <c r="Q117" s="88">
        <f t="shared" si="79"/>
        <v>0.49930555555555561</v>
      </c>
      <c r="R117" s="88">
        <f t="shared" si="80"/>
        <v>0.52708333333333335</v>
      </c>
      <c r="S117" s="88">
        <f t="shared" si="81"/>
        <v>0.55486111111111114</v>
      </c>
      <c r="T117" s="88">
        <f t="shared" si="82"/>
        <v>0.58263888888888893</v>
      </c>
      <c r="U117" s="88">
        <f t="shared" si="83"/>
        <v>0.61041666666666672</v>
      </c>
      <c r="V117" s="88">
        <f t="shared" si="84"/>
        <v>0.63819444444444451</v>
      </c>
      <c r="W117" s="88">
        <f t="shared" si="85"/>
        <v>0.6659722222222223</v>
      </c>
      <c r="X117" s="88">
        <f t="shared" si="86"/>
        <v>0.69375000000000009</v>
      </c>
      <c r="Y117" s="88">
        <f t="shared" si="87"/>
        <v>0.72152777777777788</v>
      </c>
      <c r="Z117" s="88">
        <f t="shared" si="88"/>
        <v>0.74930555555555567</v>
      </c>
      <c r="AA117" s="88">
        <f t="shared" si="89"/>
        <v>0.77708333333333346</v>
      </c>
      <c r="AB117" s="88">
        <f t="shared" si="90"/>
        <v>0.80486111111111125</v>
      </c>
      <c r="AC117" s="88">
        <f t="shared" si="91"/>
        <v>0.83263888888888904</v>
      </c>
      <c r="AD117" s="88">
        <f t="shared" si="92"/>
        <v>0.85972222222222239</v>
      </c>
      <c r="AE117" s="88">
        <f t="shared" si="93"/>
        <v>0.88750000000000018</v>
      </c>
      <c r="AF117" s="88">
        <f t="shared" si="94"/>
        <v>0.91527777777777797</v>
      </c>
      <c r="AG117" s="88">
        <f t="shared" si="95"/>
        <v>0.94305555555555576</v>
      </c>
      <c r="AH117" s="88"/>
      <c r="AI117" s="88"/>
      <c r="AJ117" s="88"/>
      <c r="AK117" s="88"/>
      <c r="AL117" s="88"/>
      <c r="AM117" s="88"/>
    </row>
    <row r="118" spans="2:39">
      <c r="B118" s="7" t="s">
        <v>43</v>
      </c>
      <c r="C118" s="91"/>
      <c r="D118" s="91">
        <v>0.22361111111111107</v>
      </c>
      <c r="E118" s="91">
        <v>0.24236111111111105</v>
      </c>
      <c r="F118" s="91">
        <v>0.2638888888888889</v>
      </c>
      <c r="G118" s="91"/>
      <c r="H118" s="91">
        <v>0.28472222222222221</v>
      </c>
      <c r="I118" s="91">
        <v>0.29791666666666666</v>
      </c>
      <c r="J118" s="92">
        <v>0.31319444444444444</v>
      </c>
      <c r="K118" s="92">
        <v>0.33402777777777776</v>
      </c>
      <c r="L118" s="91">
        <f t="shared" si="75"/>
        <v>0.36111111111111116</v>
      </c>
      <c r="M118" s="91">
        <f t="shared" si="75"/>
        <v>0.38888888888888895</v>
      </c>
      <c r="N118" s="91">
        <f t="shared" si="76"/>
        <v>0.41666666666666674</v>
      </c>
      <c r="O118" s="91">
        <f t="shared" si="77"/>
        <v>0.44444444444444453</v>
      </c>
      <c r="P118" s="91">
        <f t="shared" si="78"/>
        <v>0.47222222222222232</v>
      </c>
      <c r="Q118" s="91">
        <f t="shared" si="79"/>
        <v>0.50000000000000011</v>
      </c>
      <c r="R118" s="91">
        <f t="shared" si="80"/>
        <v>0.5277777777777779</v>
      </c>
      <c r="S118" s="91">
        <f t="shared" si="81"/>
        <v>0.55555555555555558</v>
      </c>
      <c r="T118" s="91">
        <f t="shared" si="82"/>
        <v>0.58333333333333348</v>
      </c>
      <c r="U118" s="91">
        <f t="shared" si="83"/>
        <v>0.61111111111111116</v>
      </c>
      <c r="V118" s="91">
        <f t="shared" si="84"/>
        <v>0.63888888888888906</v>
      </c>
      <c r="W118" s="91">
        <f t="shared" si="85"/>
        <v>0.66666666666666674</v>
      </c>
      <c r="X118" s="91">
        <f t="shared" si="86"/>
        <v>0.69444444444444464</v>
      </c>
      <c r="Y118" s="91">
        <f t="shared" si="87"/>
        <v>0.72222222222222232</v>
      </c>
      <c r="Z118" s="91">
        <f t="shared" si="88"/>
        <v>0.75000000000000022</v>
      </c>
      <c r="AA118" s="91">
        <f t="shared" si="89"/>
        <v>0.7777777777777779</v>
      </c>
      <c r="AB118" s="91">
        <f t="shared" si="90"/>
        <v>0.8055555555555558</v>
      </c>
      <c r="AC118" s="91">
        <f t="shared" si="91"/>
        <v>0.83333333333333348</v>
      </c>
      <c r="AD118" s="91">
        <f t="shared" si="92"/>
        <v>0.86041666666666683</v>
      </c>
      <c r="AE118" s="91">
        <f t="shared" si="93"/>
        <v>0.88819444444444462</v>
      </c>
      <c r="AF118" s="91">
        <f t="shared" si="94"/>
        <v>0.91597222222222241</v>
      </c>
      <c r="AG118" s="91">
        <f t="shared" si="95"/>
        <v>0.9437500000000002</v>
      </c>
      <c r="AH118" s="91"/>
      <c r="AI118" s="91"/>
      <c r="AJ118" s="91"/>
      <c r="AK118" s="91"/>
      <c r="AL118" s="91"/>
      <c r="AM118" s="91"/>
    </row>
    <row r="119" spans="2:39">
      <c r="B119" s="8" t="s">
        <v>42</v>
      </c>
      <c r="C119" s="88"/>
      <c r="D119" s="88">
        <v>0.22430555555555551</v>
      </c>
      <c r="E119" s="88">
        <v>0.2430555555555555</v>
      </c>
      <c r="F119" s="88">
        <v>0.26458333333333334</v>
      </c>
      <c r="G119" s="88"/>
      <c r="H119" s="88">
        <v>0.28541666666666665</v>
      </c>
      <c r="I119" s="88">
        <v>0.29930555555555555</v>
      </c>
      <c r="J119" s="34">
        <v>0.31458333333333333</v>
      </c>
      <c r="K119" s="34">
        <v>0.33541666666666664</v>
      </c>
      <c r="L119" s="88">
        <f t="shared" si="75"/>
        <v>0.3618055555555556</v>
      </c>
      <c r="M119" s="88">
        <f t="shared" si="75"/>
        <v>0.38958333333333339</v>
      </c>
      <c r="N119" s="88">
        <f t="shared" si="76"/>
        <v>0.41736111111111118</v>
      </c>
      <c r="O119" s="88">
        <f t="shared" si="77"/>
        <v>0.44513888888888897</v>
      </c>
      <c r="P119" s="88">
        <f t="shared" si="78"/>
        <v>0.47291666666666676</v>
      </c>
      <c r="Q119" s="88">
        <f t="shared" si="79"/>
        <v>0.50069444444444455</v>
      </c>
      <c r="R119" s="88">
        <f t="shared" si="80"/>
        <v>0.52847222222222234</v>
      </c>
      <c r="S119" s="88">
        <f t="shared" si="81"/>
        <v>0.55625000000000002</v>
      </c>
      <c r="T119" s="88">
        <f t="shared" si="82"/>
        <v>0.58402777777777792</v>
      </c>
      <c r="U119" s="88">
        <f t="shared" si="83"/>
        <v>0.6118055555555556</v>
      </c>
      <c r="V119" s="88">
        <f t="shared" si="84"/>
        <v>0.6395833333333335</v>
      </c>
      <c r="W119" s="88">
        <f t="shared" si="85"/>
        <v>0.66736111111111118</v>
      </c>
      <c r="X119" s="88">
        <f t="shared" si="86"/>
        <v>0.69513888888888908</v>
      </c>
      <c r="Y119" s="88">
        <f t="shared" si="87"/>
        <v>0.72291666666666676</v>
      </c>
      <c r="Z119" s="88">
        <f t="shared" si="88"/>
        <v>0.75069444444444466</v>
      </c>
      <c r="AA119" s="88">
        <f t="shared" si="89"/>
        <v>0.77847222222222234</v>
      </c>
      <c r="AB119" s="88">
        <f t="shared" si="90"/>
        <v>0.80625000000000024</v>
      </c>
      <c r="AC119" s="88">
        <f t="shared" si="91"/>
        <v>0.83402777777777792</v>
      </c>
      <c r="AD119" s="88">
        <f t="shared" si="92"/>
        <v>0.86111111111111127</v>
      </c>
      <c r="AE119" s="88">
        <f t="shared" si="93"/>
        <v>0.88888888888888906</v>
      </c>
      <c r="AF119" s="88">
        <f t="shared" si="94"/>
        <v>0.91666666666666685</v>
      </c>
      <c r="AG119" s="88">
        <f t="shared" si="95"/>
        <v>0.94444444444444464</v>
      </c>
      <c r="AH119" s="88"/>
      <c r="AI119" s="88"/>
      <c r="AJ119" s="88"/>
      <c r="AK119" s="88"/>
      <c r="AL119" s="88"/>
      <c r="AM119" s="88"/>
    </row>
    <row r="120" spans="2:39">
      <c r="B120" s="7" t="s">
        <v>81</v>
      </c>
      <c r="C120" s="91"/>
      <c r="D120" s="91">
        <v>0.22569444444444439</v>
      </c>
      <c r="E120" s="91">
        <v>0.24444444444444438</v>
      </c>
      <c r="F120" s="91">
        <v>0.26666666666666666</v>
      </c>
      <c r="G120" s="91"/>
      <c r="H120" s="91">
        <v>0.28749999999999998</v>
      </c>
      <c r="I120" s="91">
        <v>0.30138888888888887</v>
      </c>
      <c r="J120" s="92">
        <v>0.31666666666666665</v>
      </c>
      <c r="K120" s="92">
        <v>0.33750000000000002</v>
      </c>
      <c r="L120" s="91">
        <f t="shared" si="75"/>
        <v>0.36388888888888893</v>
      </c>
      <c r="M120" s="91">
        <f t="shared" si="75"/>
        <v>0.39166666666666672</v>
      </c>
      <c r="N120" s="91">
        <f t="shared" si="76"/>
        <v>0.41944444444444451</v>
      </c>
      <c r="O120" s="91">
        <f t="shared" si="77"/>
        <v>0.4472222222222223</v>
      </c>
      <c r="P120" s="91">
        <f t="shared" si="78"/>
        <v>0.47500000000000009</v>
      </c>
      <c r="Q120" s="91">
        <f t="shared" si="79"/>
        <v>0.50277777777777788</v>
      </c>
      <c r="R120" s="91">
        <f t="shared" si="80"/>
        <v>0.53055555555555567</v>
      </c>
      <c r="S120" s="91">
        <f t="shared" si="81"/>
        <v>0.55833333333333335</v>
      </c>
      <c r="T120" s="91">
        <f t="shared" si="82"/>
        <v>0.58611111111111125</v>
      </c>
      <c r="U120" s="91">
        <f t="shared" si="83"/>
        <v>0.61388888888888893</v>
      </c>
      <c r="V120" s="91">
        <f t="shared" si="84"/>
        <v>0.64166666666666683</v>
      </c>
      <c r="W120" s="91">
        <f t="shared" si="85"/>
        <v>0.66944444444444451</v>
      </c>
      <c r="X120" s="91">
        <f t="shared" si="86"/>
        <v>0.69722222222222241</v>
      </c>
      <c r="Y120" s="91">
        <f t="shared" si="87"/>
        <v>0.72500000000000009</v>
      </c>
      <c r="Z120" s="91">
        <f t="shared" si="88"/>
        <v>0.75277777777777799</v>
      </c>
      <c r="AA120" s="91">
        <f t="shared" si="89"/>
        <v>0.78055555555555567</v>
      </c>
      <c r="AB120" s="91">
        <f t="shared" si="90"/>
        <v>0.80833333333333357</v>
      </c>
      <c r="AC120" s="91">
        <f t="shared" si="91"/>
        <v>0.83611111111111125</v>
      </c>
      <c r="AD120" s="91">
        <f t="shared" si="92"/>
        <v>0.86250000000000016</v>
      </c>
      <c r="AE120" s="91">
        <f t="shared" si="93"/>
        <v>0.89027777777777795</v>
      </c>
      <c r="AF120" s="91">
        <f t="shared" si="94"/>
        <v>0.91805555555555574</v>
      </c>
      <c r="AG120" s="91">
        <f t="shared" si="95"/>
        <v>0.94583333333333353</v>
      </c>
      <c r="AH120" s="91"/>
      <c r="AI120" s="91"/>
      <c r="AJ120" s="91"/>
      <c r="AK120" s="91"/>
      <c r="AL120" s="91"/>
      <c r="AM120" s="91"/>
    </row>
    <row r="121" spans="2:39">
      <c r="B121" s="8" t="s">
        <v>82</v>
      </c>
      <c r="C121" s="88"/>
      <c r="D121" s="88">
        <v>0.22708333333333328</v>
      </c>
      <c r="E121" s="88">
        <v>0.24583333333333326</v>
      </c>
      <c r="F121" s="88">
        <v>0.26805555555555555</v>
      </c>
      <c r="G121" s="88"/>
      <c r="H121" s="88">
        <v>0.28888888888888886</v>
      </c>
      <c r="I121" s="88">
        <v>0.30277777777777776</v>
      </c>
      <c r="J121" s="34">
        <v>0.31805555555555554</v>
      </c>
      <c r="K121" s="34">
        <v>0.33888888888888891</v>
      </c>
      <c r="L121" s="88">
        <f t="shared" si="75"/>
        <v>0.36527777777777781</v>
      </c>
      <c r="M121" s="88">
        <f t="shared" si="75"/>
        <v>0.3930555555555556</v>
      </c>
      <c r="N121" s="88">
        <f t="shared" si="76"/>
        <v>0.42083333333333339</v>
      </c>
      <c r="O121" s="88">
        <f t="shared" si="77"/>
        <v>0.44861111111111118</v>
      </c>
      <c r="P121" s="88">
        <f t="shared" si="78"/>
        <v>0.47638888888888897</v>
      </c>
      <c r="Q121" s="88">
        <f t="shared" si="79"/>
        <v>0.50416666666666676</v>
      </c>
      <c r="R121" s="88">
        <f t="shared" si="80"/>
        <v>0.53194444444444455</v>
      </c>
      <c r="S121" s="88">
        <f t="shared" si="81"/>
        <v>0.55972222222222223</v>
      </c>
      <c r="T121" s="88">
        <f t="shared" si="82"/>
        <v>0.58750000000000013</v>
      </c>
      <c r="U121" s="88">
        <f t="shared" si="83"/>
        <v>0.61527777777777781</v>
      </c>
      <c r="V121" s="88">
        <f t="shared" si="84"/>
        <v>0.64305555555555571</v>
      </c>
      <c r="W121" s="88">
        <f t="shared" si="85"/>
        <v>0.67083333333333339</v>
      </c>
      <c r="X121" s="88">
        <f t="shared" si="86"/>
        <v>0.69861111111111129</v>
      </c>
      <c r="Y121" s="88">
        <f t="shared" si="87"/>
        <v>0.72638888888888897</v>
      </c>
      <c r="Z121" s="88">
        <f t="shared" si="88"/>
        <v>0.75416666666666687</v>
      </c>
      <c r="AA121" s="88">
        <f t="shared" si="89"/>
        <v>0.78194444444444455</v>
      </c>
      <c r="AB121" s="88">
        <f t="shared" si="90"/>
        <v>0.80972222222222245</v>
      </c>
      <c r="AC121" s="88">
        <f t="shared" si="91"/>
        <v>0.83750000000000013</v>
      </c>
      <c r="AD121" s="88">
        <f t="shared" si="92"/>
        <v>0.86388888888888904</v>
      </c>
      <c r="AE121" s="88">
        <f t="shared" si="93"/>
        <v>0.89166666666666683</v>
      </c>
      <c r="AF121" s="88">
        <f t="shared" si="94"/>
        <v>0.91944444444444462</v>
      </c>
      <c r="AG121" s="88">
        <f t="shared" si="95"/>
        <v>0.94722222222222241</v>
      </c>
      <c r="AH121" s="88"/>
      <c r="AI121" s="88"/>
      <c r="AJ121" s="88"/>
      <c r="AK121" s="88"/>
      <c r="AL121" s="88"/>
      <c r="AM121" s="88"/>
    </row>
    <row r="122" spans="2:39">
      <c r="B122" s="7" t="s">
        <v>103</v>
      </c>
      <c r="C122" s="91"/>
      <c r="D122" s="91">
        <v>0.22777777777777772</v>
      </c>
      <c r="E122" s="91">
        <v>0.24652777777777771</v>
      </c>
      <c r="F122" s="91">
        <v>0.26874999999999999</v>
      </c>
      <c r="G122" s="91"/>
      <c r="H122" s="91">
        <v>0.2895833333333333</v>
      </c>
      <c r="I122" s="91">
        <v>0.3034722222222222</v>
      </c>
      <c r="J122" s="92">
        <v>0.31874999999999998</v>
      </c>
      <c r="K122" s="92">
        <v>0.33958333333333335</v>
      </c>
      <c r="L122" s="91">
        <f t="shared" si="75"/>
        <v>0.36597222222222225</v>
      </c>
      <c r="M122" s="91">
        <f t="shared" si="75"/>
        <v>0.39375000000000004</v>
      </c>
      <c r="N122" s="91">
        <f t="shared" si="76"/>
        <v>0.42152777777777783</v>
      </c>
      <c r="O122" s="91">
        <f t="shared" si="77"/>
        <v>0.44930555555555562</v>
      </c>
      <c r="P122" s="91">
        <f t="shared" si="78"/>
        <v>0.47708333333333341</v>
      </c>
      <c r="Q122" s="91">
        <f t="shared" si="79"/>
        <v>0.5048611111111112</v>
      </c>
      <c r="R122" s="91">
        <f t="shared" si="80"/>
        <v>0.53263888888888899</v>
      </c>
      <c r="S122" s="91">
        <f t="shared" si="81"/>
        <v>0.56041666666666667</v>
      </c>
      <c r="T122" s="91">
        <f t="shared" si="82"/>
        <v>0.58819444444444458</v>
      </c>
      <c r="U122" s="91">
        <f t="shared" si="83"/>
        <v>0.61597222222222225</v>
      </c>
      <c r="V122" s="91">
        <f t="shared" si="84"/>
        <v>0.64375000000000016</v>
      </c>
      <c r="W122" s="91">
        <f t="shared" si="85"/>
        <v>0.67152777777777783</v>
      </c>
      <c r="X122" s="91">
        <f t="shared" si="86"/>
        <v>0.69930555555555574</v>
      </c>
      <c r="Y122" s="91">
        <f t="shared" si="87"/>
        <v>0.72708333333333341</v>
      </c>
      <c r="Z122" s="91">
        <f t="shared" si="88"/>
        <v>0.75486111111111132</v>
      </c>
      <c r="AA122" s="91">
        <f t="shared" si="89"/>
        <v>0.78263888888888899</v>
      </c>
      <c r="AB122" s="91">
        <f t="shared" si="90"/>
        <v>0.8104166666666669</v>
      </c>
      <c r="AC122" s="91">
        <f t="shared" si="91"/>
        <v>0.83819444444444458</v>
      </c>
      <c r="AD122" s="91">
        <f t="shared" si="92"/>
        <v>0.86458333333333348</v>
      </c>
      <c r="AE122" s="91">
        <f t="shared" si="93"/>
        <v>0.89236111111111127</v>
      </c>
      <c r="AF122" s="91">
        <f t="shared" si="94"/>
        <v>0.92013888888888906</v>
      </c>
      <c r="AG122" s="91">
        <f t="shared" si="95"/>
        <v>0.94791666666666685</v>
      </c>
      <c r="AH122" s="91"/>
      <c r="AI122" s="91"/>
      <c r="AJ122" s="91"/>
      <c r="AK122" s="91"/>
      <c r="AL122" s="91"/>
      <c r="AM122" s="91"/>
    </row>
    <row r="123" spans="2:39">
      <c r="B123" s="8" t="s">
        <v>104</v>
      </c>
      <c r="C123" s="88"/>
      <c r="D123" s="88">
        <v>0.22847222222222216</v>
      </c>
      <c r="E123" s="88">
        <v>0.24722222222222215</v>
      </c>
      <c r="F123" s="88">
        <v>0.26944444444444443</v>
      </c>
      <c r="G123" s="88"/>
      <c r="H123" s="88">
        <v>0.29027777777777775</v>
      </c>
      <c r="I123" s="88">
        <v>0.30416666666666664</v>
      </c>
      <c r="J123" s="34">
        <v>0.31944444444444442</v>
      </c>
      <c r="K123" s="34">
        <v>0.34027777777777779</v>
      </c>
      <c r="L123" s="88">
        <f t="shared" si="75"/>
        <v>0.3666666666666667</v>
      </c>
      <c r="M123" s="88">
        <f t="shared" si="75"/>
        <v>0.39444444444444449</v>
      </c>
      <c r="N123" s="88">
        <f t="shared" si="76"/>
        <v>0.42222222222222228</v>
      </c>
      <c r="O123" s="88">
        <f t="shared" si="77"/>
        <v>0.45000000000000007</v>
      </c>
      <c r="P123" s="88">
        <f t="shared" si="78"/>
        <v>0.47777777777777786</v>
      </c>
      <c r="Q123" s="88">
        <f t="shared" si="79"/>
        <v>0.50555555555555565</v>
      </c>
      <c r="R123" s="88">
        <f t="shared" si="80"/>
        <v>0.53333333333333344</v>
      </c>
      <c r="S123" s="88">
        <f t="shared" si="81"/>
        <v>0.56111111111111112</v>
      </c>
      <c r="T123" s="88">
        <f t="shared" si="82"/>
        <v>0.58888888888888902</v>
      </c>
      <c r="U123" s="88">
        <f t="shared" si="83"/>
        <v>0.6166666666666667</v>
      </c>
      <c r="V123" s="88">
        <f t="shared" si="84"/>
        <v>0.6444444444444446</v>
      </c>
      <c r="W123" s="88">
        <f t="shared" si="85"/>
        <v>0.67222222222222228</v>
      </c>
      <c r="X123" s="88">
        <f t="shared" si="86"/>
        <v>0.70000000000000018</v>
      </c>
      <c r="Y123" s="88">
        <f t="shared" si="87"/>
        <v>0.72777777777777786</v>
      </c>
      <c r="Z123" s="88">
        <f t="shared" si="88"/>
        <v>0.75555555555555576</v>
      </c>
      <c r="AA123" s="88">
        <f t="shared" si="89"/>
        <v>0.78333333333333344</v>
      </c>
      <c r="AB123" s="88">
        <f t="shared" si="90"/>
        <v>0.81111111111111134</v>
      </c>
      <c r="AC123" s="88">
        <f t="shared" si="91"/>
        <v>0.83888888888888902</v>
      </c>
      <c r="AD123" s="88">
        <f t="shared" si="92"/>
        <v>0.86527777777777792</v>
      </c>
      <c r="AE123" s="88">
        <f t="shared" si="93"/>
        <v>0.89305555555555571</v>
      </c>
      <c r="AF123" s="88">
        <f t="shared" si="94"/>
        <v>0.9208333333333335</v>
      </c>
      <c r="AG123" s="88">
        <f t="shared" si="95"/>
        <v>0.94861111111111129</v>
      </c>
      <c r="AH123" s="88"/>
      <c r="AI123" s="88"/>
      <c r="AJ123" s="88"/>
      <c r="AK123" s="88"/>
      <c r="AL123" s="88"/>
      <c r="AM123" s="88"/>
    </row>
    <row r="124" spans="2:39">
      <c r="B124" s="237" t="s">
        <v>133</v>
      </c>
      <c r="C124" s="238"/>
      <c r="D124" s="238">
        <v>0.2291666666666666</v>
      </c>
      <c r="E124" s="238">
        <v>0.24791666666666659</v>
      </c>
      <c r="F124" s="238">
        <v>0.27013888888888887</v>
      </c>
      <c r="G124" s="238"/>
      <c r="H124" s="238">
        <v>0.29097222222222219</v>
      </c>
      <c r="I124" s="238">
        <v>0.30486111111111108</v>
      </c>
      <c r="J124" s="239">
        <v>0.32013888888888886</v>
      </c>
      <c r="K124" s="239">
        <v>0.34097222222222223</v>
      </c>
      <c r="L124" s="238">
        <f t="shared" si="75"/>
        <v>0.36736111111111114</v>
      </c>
      <c r="M124" s="238">
        <f t="shared" si="75"/>
        <v>0.39513888888888893</v>
      </c>
      <c r="N124" s="238">
        <f t="shared" si="76"/>
        <v>0.42291666666666672</v>
      </c>
      <c r="O124" s="238">
        <f t="shared" si="77"/>
        <v>0.45069444444444451</v>
      </c>
      <c r="P124" s="238">
        <f t="shared" si="78"/>
        <v>0.4784722222222223</v>
      </c>
      <c r="Q124" s="238">
        <f t="shared" si="79"/>
        <v>0.50625000000000009</v>
      </c>
      <c r="R124" s="238">
        <f t="shared" si="80"/>
        <v>0.53402777777777788</v>
      </c>
      <c r="S124" s="238">
        <f t="shared" si="81"/>
        <v>0.56180555555555556</v>
      </c>
      <c r="T124" s="238">
        <f t="shared" si="82"/>
        <v>0.58958333333333346</v>
      </c>
      <c r="U124" s="238">
        <f t="shared" si="83"/>
        <v>0.61736111111111114</v>
      </c>
      <c r="V124" s="238">
        <f t="shared" si="84"/>
        <v>0.64513888888888904</v>
      </c>
      <c r="W124" s="238">
        <f t="shared" si="85"/>
        <v>0.67291666666666672</v>
      </c>
      <c r="X124" s="238">
        <f t="shared" si="86"/>
        <v>0.70069444444444462</v>
      </c>
      <c r="Y124" s="238">
        <f t="shared" si="87"/>
        <v>0.7284722222222223</v>
      </c>
      <c r="Z124" s="238">
        <f t="shared" si="88"/>
        <v>0.7562500000000002</v>
      </c>
      <c r="AA124" s="238">
        <f t="shared" si="89"/>
        <v>0.78402777777777788</v>
      </c>
      <c r="AB124" s="238">
        <f t="shared" si="90"/>
        <v>0.81180555555555578</v>
      </c>
      <c r="AC124" s="238">
        <f t="shared" si="91"/>
        <v>0.83958333333333346</v>
      </c>
      <c r="AD124" s="238">
        <f t="shared" si="92"/>
        <v>0.86597222222222237</v>
      </c>
      <c r="AE124" s="238">
        <f t="shared" si="93"/>
        <v>0.89375000000000016</v>
      </c>
      <c r="AF124" s="238">
        <f t="shared" si="94"/>
        <v>0.92152777777777795</v>
      </c>
      <c r="AG124" s="238">
        <f t="shared" si="95"/>
        <v>0.94930555555555574</v>
      </c>
      <c r="AH124" s="238"/>
      <c r="AI124" s="238"/>
      <c r="AJ124" s="238"/>
      <c r="AK124" s="238"/>
      <c r="AL124" s="238"/>
      <c r="AM124" s="238"/>
    </row>
    <row r="125" spans="2:39">
      <c r="B125" s="8" t="s">
        <v>132</v>
      </c>
      <c r="C125" s="88"/>
      <c r="D125" s="88">
        <v>0.22986111111111104</v>
      </c>
      <c r="E125" s="88">
        <v>0.24861111111111103</v>
      </c>
      <c r="F125" s="88">
        <v>0.27083333333333331</v>
      </c>
      <c r="G125" s="88"/>
      <c r="H125" s="88">
        <v>0.29166666666666663</v>
      </c>
      <c r="I125" s="88">
        <v>0.30555555555555552</v>
      </c>
      <c r="J125" s="34">
        <v>0.32083333333333336</v>
      </c>
      <c r="K125" s="34">
        <v>0.34166666666666667</v>
      </c>
      <c r="L125" s="88">
        <f t="shared" si="75"/>
        <v>0.36805555555555558</v>
      </c>
      <c r="M125" s="88">
        <f t="shared" si="75"/>
        <v>0.39583333333333337</v>
      </c>
      <c r="N125" s="88">
        <f t="shared" si="76"/>
        <v>0.42361111111111116</v>
      </c>
      <c r="O125" s="88">
        <f t="shared" si="77"/>
        <v>0.45138888888888895</v>
      </c>
      <c r="P125" s="88">
        <f t="shared" si="78"/>
        <v>0.47916666666666674</v>
      </c>
      <c r="Q125" s="88">
        <f t="shared" si="79"/>
        <v>0.50694444444444453</v>
      </c>
      <c r="R125" s="88">
        <f t="shared" si="80"/>
        <v>0.53472222222222232</v>
      </c>
      <c r="S125" s="88">
        <f t="shared" si="81"/>
        <v>0.5625</v>
      </c>
      <c r="T125" s="88">
        <f t="shared" si="82"/>
        <v>0.5902777777777779</v>
      </c>
      <c r="U125" s="88">
        <f t="shared" si="83"/>
        <v>0.61805555555555558</v>
      </c>
      <c r="V125" s="88">
        <f t="shared" si="84"/>
        <v>0.64583333333333348</v>
      </c>
      <c r="W125" s="88">
        <f t="shared" si="85"/>
        <v>0.67361111111111116</v>
      </c>
      <c r="X125" s="88">
        <f t="shared" si="86"/>
        <v>0.70138888888888906</v>
      </c>
      <c r="Y125" s="88">
        <f t="shared" si="87"/>
        <v>0.72916666666666674</v>
      </c>
      <c r="Z125" s="88">
        <f t="shared" si="88"/>
        <v>0.75694444444444464</v>
      </c>
      <c r="AA125" s="88">
        <f t="shared" si="89"/>
        <v>0.78472222222222232</v>
      </c>
      <c r="AB125" s="88">
        <f t="shared" si="90"/>
        <v>0.81250000000000022</v>
      </c>
      <c r="AC125" s="88">
        <f t="shared" si="91"/>
        <v>0.8402777777777779</v>
      </c>
      <c r="AD125" s="88">
        <f t="shared" si="92"/>
        <v>0.86666666666666681</v>
      </c>
      <c r="AE125" s="88">
        <f t="shared" si="93"/>
        <v>0.8944444444444446</v>
      </c>
      <c r="AF125" s="88">
        <f t="shared" si="94"/>
        <v>0.92222222222222239</v>
      </c>
      <c r="AG125" s="88">
        <f t="shared" si="95"/>
        <v>0.95000000000000018</v>
      </c>
      <c r="AH125" s="88"/>
      <c r="AI125" s="88"/>
      <c r="AJ125" s="88"/>
      <c r="AK125" s="88"/>
      <c r="AL125" s="88"/>
      <c r="AM125" s="88"/>
    </row>
    <row r="126" spans="2:39">
      <c r="B126" s="30" t="s">
        <v>147</v>
      </c>
      <c r="C126" s="91">
        <v>0.20416666666666669</v>
      </c>
      <c r="D126" s="91">
        <v>0.23055555555555549</v>
      </c>
      <c r="E126" s="91">
        <v>0.24930555555555547</v>
      </c>
      <c r="F126" s="91">
        <v>0.27152777777777776</v>
      </c>
      <c r="G126" s="91">
        <v>0.28541666666666665</v>
      </c>
      <c r="H126" s="91">
        <v>0.29236111111111107</v>
      </c>
      <c r="I126" s="91">
        <v>0.30624999999999997</v>
      </c>
      <c r="J126" s="92">
        <v>0.32152777777777775</v>
      </c>
      <c r="K126" s="92">
        <v>0.34236111111111112</v>
      </c>
      <c r="L126" s="91">
        <f t="shared" si="75"/>
        <v>0.36875000000000002</v>
      </c>
      <c r="M126" s="91">
        <f t="shared" si="75"/>
        <v>0.39652777777777781</v>
      </c>
      <c r="N126" s="91">
        <f t="shared" si="76"/>
        <v>0.4243055555555556</v>
      </c>
      <c r="O126" s="91">
        <f t="shared" si="77"/>
        <v>0.45208333333333339</v>
      </c>
      <c r="P126" s="91">
        <f t="shared" si="78"/>
        <v>0.47986111111111118</v>
      </c>
      <c r="Q126" s="91">
        <f t="shared" si="79"/>
        <v>0.50763888888888897</v>
      </c>
      <c r="R126" s="91">
        <f t="shared" si="80"/>
        <v>0.53541666666666676</v>
      </c>
      <c r="S126" s="91">
        <f t="shared" si="81"/>
        <v>0.56319444444444444</v>
      </c>
      <c r="T126" s="91">
        <f t="shared" si="82"/>
        <v>0.59097222222222234</v>
      </c>
      <c r="U126" s="91">
        <f t="shared" si="83"/>
        <v>0.61875000000000002</v>
      </c>
      <c r="V126" s="91">
        <f t="shared" si="84"/>
        <v>0.64652777777777792</v>
      </c>
      <c r="W126" s="91">
        <f t="shared" si="85"/>
        <v>0.6743055555555556</v>
      </c>
      <c r="X126" s="91">
        <f t="shared" si="86"/>
        <v>0.7020833333333335</v>
      </c>
      <c r="Y126" s="91">
        <f t="shared" si="87"/>
        <v>0.72986111111111118</v>
      </c>
      <c r="Z126" s="91">
        <f t="shared" si="88"/>
        <v>0.75763888888888908</v>
      </c>
      <c r="AA126" s="91">
        <f t="shared" si="89"/>
        <v>0.78541666666666676</v>
      </c>
      <c r="AB126" s="91">
        <f t="shared" si="90"/>
        <v>0.81319444444444466</v>
      </c>
      <c r="AC126" s="91">
        <f t="shared" si="91"/>
        <v>0.84097222222222234</v>
      </c>
      <c r="AD126" s="91">
        <f t="shared" si="92"/>
        <v>0.86736111111111125</v>
      </c>
      <c r="AE126" s="91">
        <f t="shared" si="93"/>
        <v>0.89513888888888904</v>
      </c>
      <c r="AF126" s="91">
        <f t="shared" si="94"/>
        <v>0.92291666666666683</v>
      </c>
      <c r="AG126" s="91">
        <f t="shared" si="95"/>
        <v>0.95069444444444462</v>
      </c>
      <c r="AH126" s="91"/>
      <c r="AI126" s="91"/>
      <c r="AJ126" s="91"/>
      <c r="AK126" s="91"/>
      <c r="AL126" s="91"/>
      <c r="AM126" s="91"/>
    </row>
    <row r="127" spans="2:39">
      <c r="B127" s="8" t="s">
        <v>148</v>
      </c>
      <c r="C127" s="88">
        <v>0.20486111111111113</v>
      </c>
      <c r="D127" s="88">
        <v>0.23124999999999993</v>
      </c>
      <c r="E127" s="88">
        <v>0.24999999999999992</v>
      </c>
      <c r="F127" s="88">
        <v>0.2722222222222222</v>
      </c>
      <c r="G127" s="88">
        <v>0.28611111111111109</v>
      </c>
      <c r="H127" s="88">
        <v>0.29305555555555551</v>
      </c>
      <c r="I127" s="88">
        <v>0.30694444444444441</v>
      </c>
      <c r="J127" s="34">
        <v>0.32222222222222219</v>
      </c>
      <c r="K127" s="34">
        <v>0.34305555555555556</v>
      </c>
      <c r="L127" s="88">
        <f t="shared" si="75"/>
        <v>0.36944444444444446</v>
      </c>
      <c r="M127" s="88">
        <f t="shared" si="75"/>
        <v>0.39722222222222225</v>
      </c>
      <c r="N127" s="88">
        <f t="shared" si="76"/>
        <v>0.42500000000000004</v>
      </c>
      <c r="O127" s="88">
        <f t="shared" si="77"/>
        <v>0.45277777777777783</v>
      </c>
      <c r="P127" s="88">
        <f t="shared" si="78"/>
        <v>0.48055555555555562</v>
      </c>
      <c r="Q127" s="88">
        <f t="shared" si="79"/>
        <v>0.50833333333333341</v>
      </c>
      <c r="R127" s="88">
        <f t="shared" si="80"/>
        <v>0.5361111111111112</v>
      </c>
      <c r="S127" s="88">
        <f t="shared" si="81"/>
        <v>0.56388888888888888</v>
      </c>
      <c r="T127" s="88">
        <f t="shared" si="82"/>
        <v>0.59166666666666679</v>
      </c>
      <c r="U127" s="88">
        <f t="shared" si="83"/>
        <v>0.61944444444444446</v>
      </c>
      <c r="V127" s="88">
        <f t="shared" si="84"/>
        <v>0.64722222222222237</v>
      </c>
      <c r="W127" s="88">
        <f t="shared" si="85"/>
        <v>0.67500000000000004</v>
      </c>
      <c r="X127" s="88">
        <f t="shared" si="86"/>
        <v>0.70277777777777795</v>
      </c>
      <c r="Y127" s="88">
        <f t="shared" si="87"/>
        <v>0.73055555555555562</v>
      </c>
      <c r="Z127" s="88">
        <f t="shared" si="88"/>
        <v>0.75833333333333353</v>
      </c>
      <c r="AA127" s="88">
        <f t="shared" si="89"/>
        <v>0.7861111111111112</v>
      </c>
      <c r="AB127" s="88">
        <f t="shared" si="90"/>
        <v>0.81388888888888911</v>
      </c>
      <c r="AC127" s="88">
        <f t="shared" si="91"/>
        <v>0.84166666666666679</v>
      </c>
      <c r="AD127" s="88">
        <f t="shared" si="92"/>
        <v>0.86805555555555569</v>
      </c>
      <c r="AE127" s="88">
        <f t="shared" si="93"/>
        <v>0.89583333333333348</v>
      </c>
      <c r="AF127" s="88">
        <f t="shared" si="94"/>
        <v>0.92361111111111127</v>
      </c>
      <c r="AG127" s="88">
        <f t="shared" si="95"/>
        <v>0.95138888888888906</v>
      </c>
      <c r="AH127" s="88"/>
      <c r="AI127" s="88"/>
      <c r="AJ127" s="88"/>
      <c r="AK127" s="88"/>
      <c r="AL127" s="88"/>
      <c r="AM127" s="88"/>
    </row>
    <row r="128" spans="2:39">
      <c r="B128" s="7" t="s">
        <v>129</v>
      </c>
      <c r="C128" s="91">
        <v>0.20555555555555569</v>
      </c>
      <c r="D128" s="91">
        <v>0.23194444444444437</v>
      </c>
      <c r="E128" s="91">
        <v>0.25069444444444444</v>
      </c>
      <c r="F128" s="91">
        <v>0.27361111111111108</v>
      </c>
      <c r="G128" s="91">
        <v>0.28749999999999998</v>
      </c>
      <c r="H128" s="91">
        <v>0.2944444444444444</v>
      </c>
      <c r="I128" s="91">
        <v>0.30833333333333329</v>
      </c>
      <c r="J128" s="92">
        <v>0.32361111111111107</v>
      </c>
      <c r="K128" s="92">
        <v>0.34444444444444444</v>
      </c>
      <c r="L128" s="91">
        <f t="shared" si="75"/>
        <v>0.37083333333333335</v>
      </c>
      <c r="M128" s="91">
        <f t="shared" si="75"/>
        <v>0.39861111111111114</v>
      </c>
      <c r="N128" s="91">
        <f t="shared" si="76"/>
        <v>0.42638888888888893</v>
      </c>
      <c r="O128" s="91">
        <f t="shared" si="77"/>
        <v>0.45416666666666672</v>
      </c>
      <c r="P128" s="91">
        <f t="shared" si="78"/>
        <v>0.48194444444444451</v>
      </c>
      <c r="Q128" s="91">
        <f t="shared" si="79"/>
        <v>0.5097222222222223</v>
      </c>
      <c r="R128" s="91">
        <f t="shared" si="80"/>
        <v>0.53750000000000009</v>
      </c>
      <c r="S128" s="91">
        <f t="shared" si="81"/>
        <v>0.56527777777777777</v>
      </c>
      <c r="T128" s="91">
        <f t="shared" si="82"/>
        <v>0.59305555555555567</v>
      </c>
      <c r="U128" s="91">
        <f t="shared" si="83"/>
        <v>0.62083333333333335</v>
      </c>
      <c r="V128" s="91">
        <f t="shared" si="84"/>
        <v>0.64861111111111125</v>
      </c>
      <c r="W128" s="91">
        <f t="shared" si="85"/>
        <v>0.67638888888888893</v>
      </c>
      <c r="X128" s="91">
        <f t="shared" si="86"/>
        <v>0.70416666666666683</v>
      </c>
      <c r="Y128" s="91">
        <f t="shared" si="87"/>
        <v>0.73194444444444451</v>
      </c>
      <c r="Z128" s="91">
        <f t="shared" si="88"/>
        <v>0.75972222222222241</v>
      </c>
      <c r="AA128" s="91">
        <f t="shared" si="89"/>
        <v>0.78750000000000009</v>
      </c>
      <c r="AB128" s="91">
        <f t="shared" si="90"/>
        <v>0.81527777777777799</v>
      </c>
      <c r="AC128" s="91">
        <f t="shared" si="91"/>
        <v>0.84305555555555567</v>
      </c>
      <c r="AD128" s="91">
        <f t="shared" si="92"/>
        <v>0.86875000000000013</v>
      </c>
      <c r="AE128" s="91">
        <f t="shared" si="93"/>
        <v>0.89652777777777792</v>
      </c>
      <c r="AF128" s="91">
        <f t="shared" si="94"/>
        <v>0.92430555555555571</v>
      </c>
      <c r="AG128" s="91">
        <f t="shared" si="95"/>
        <v>0.9520833333333335</v>
      </c>
      <c r="AH128" s="91"/>
      <c r="AI128" s="91"/>
      <c r="AJ128" s="91"/>
      <c r="AK128" s="91"/>
      <c r="AL128" s="91"/>
      <c r="AM128" s="91"/>
    </row>
    <row r="129" spans="2:39">
      <c r="B129" s="8" t="s">
        <v>129</v>
      </c>
      <c r="C129" s="88">
        <v>0.20625000000000013</v>
      </c>
      <c r="D129" s="88">
        <v>0.23263888888888881</v>
      </c>
      <c r="E129" s="88">
        <v>0.25138888888888888</v>
      </c>
      <c r="F129" s="88">
        <v>0.27430555555555552</v>
      </c>
      <c r="G129" s="88">
        <v>0.28819444444444442</v>
      </c>
      <c r="H129" s="88">
        <v>0.29513888888888884</v>
      </c>
      <c r="I129" s="88">
        <v>0.30902777777777773</v>
      </c>
      <c r="J129" s="34">
        <v>0.32430555555555551</v>
      </c>
      <c r="K129" s="34">
        <v>0.34513888888888888</v>
      </c>
      <c r="L129" s="88">
        <f t="shared" si="75"/>
        <v>0.37152777777777779</v>
      </c>
      <c r="M129" s="88">
        <f t="shared" si="75"/>
        <v>0.39930555555555558</v>
      </c>
      <c r="N129" s="88">
        <f t="shared" si="76"/>
        <v>0.42708333333333337</v>
      </c>
      <c r="O129" s="88">
        <f t="shared" si="77"/>
        <v>0.45486111111111116</v>
      </c>
      <c r="P129" s="88">
        <f t="shared" si="78"/>
        <v>0.48263888888888895</v>
      </c>
      <c r="Q129" s="88">
        <f t="shared" si="79"/>
        <v>0.51041666666666674</v>
      </c>
      <c r="R129" s="88">
        <f t="shared" si="80"/>
        <v>0.53819444444444453</v>
      </c>
      <c r="S129" s="88">
        <f t="shared" si="81"/>
        <v>0.56597222222222221</v>
      </c>
      <c r="T129" s="88">
        <f t="shared" si="82"/>
        <v>0.59375000000000011</v>
      </c>
      <c r="U129" s="88">
        <f t="shared" si="83"/>
        <v>0.62152777777777779</v>
      </c>
      <c r="V129" s="88">
        <f t="shared" si="84"/>
        <v>0.64930555555555569</v>
      </c>
      <c r="W129" s="88">
        <f t="shared" si="85"/>
        <v>0.67708333333333337</v>
      </c>
      <c r="X129" s="88">
        <f t="shared" si="86"/>
        <v>0.70486111111111127</v>
      </c>
      <c r="Y129" s="88">
        <f t="shared" si="87"/>
        <v>0.73263888888888895</v>
      </c>
      <c r="Z129" s="88">
        <f t="shared" si="88"/>
        <v>0.76041666666666685</v>
      </c>
      <c r="AA129" s="88">
        <f t="shared" si="89"/>
        <v>0.78819444444444453</v>
      </c>
      <c r="AB129" s="88">
        <f t="shared" si="90"/>
        <v>0.81597222222222243</v>
      </c>
      <c r="AC129" s="88">
        <f t="shared" si="91"/>
        <v>0.84375000000000011</v>
      </c>
      <c r="AD129" s="88">
        <f t="shared" si="92"/>
        <v>0.86944444444444458</v>
      </c>
      <c r="AE129" s="88">
        <f t="shared" si="93"/>
        <v>0.89722222222222237</v>
      </c>
      <c r="AF129" s="88">
        <f t="shared" si="94"/>
        <v>0.92500000000000016</v>
      </c>
      <c r="AG129" s="88">
        <f t="shared" si="95"/>
        <v>0.95277777777777795</v>
      </c>
      <c r="AH129" s="88"/>
      <c r="AI129" s="88"/>
      <c r="AJ129" s="88"/>
      <c r="AK129" s="88"/>
      <c r="AL129" s="88"/>
      <c r="AM129" s="88"/>
    </row>
    <row r="130" spans="2:39">
      <c r="B130" s="7" t="s">
        <v>130</v>
      </c>
      <c r="C130" s="91">
        <v>0.20694444444444446</v>
      </c>
      <c r="D130" s="91">
        <v>0.23333333333333325</v>
      </c>
      <c r="E130" s="91">
        <v>0.25208333333333333</v>
      </c>
      <c r="F130" s="91">
        <v>0.27499999999999997</v>
      </c>
      <c r="G130" s="91">
        <v>0.28888888888888886</v>
      </c>
      <c r="H130" s="91">
        <v>0.29583333333333328</v>
      </c>
      <c r="I130" s="91">
        <v>0.30972222222222218</v>
      </c>
      <c r="J130" s="92">
        <v>0.32499999999999996</v>
      </c>
      <c r="K130" s="92">
        <v>0.34583333333333333</v>
      </c>
      <c r="L130" s="91">
        <f t="shared" si="75"/>
        <v>0.37222222222222223</v>
      </c>
      <c r="M130" s="91">
        <f t="shared" si="75"/>
        <v>0.4</v>
      </c>
      <c r="N130" s="91">
        <f t="shared" si="76"/>
        <v>0.42777777777777781</v>
      </c>
      <c r="O130" s="91">
        <f t="shared" si="77"/>
        <v>0.4555555555555556</v>
      </c>
      <c r="P130" s="91">
        <f t="shared" si="78"/>
        <v>0.48333333333333339</v>
      </c>
      <c r="Q130" s="91">
        <f t="shared" si="79"/>
        <v>0.51111111111111118</v>
      </c>
      <c r="R130" s="91">
        <f t="shared" si="80"/>
        <v>0.53888888888888897</v>
      </c>
      <c r="S130" s="91">
        <f t="shared" si="81"/>
        <v>0.56666666666666665</v>
      </c>
      <c r="T130" s="91">
        <f t="shared" si="82"/>
        <v>0.59444444444444455</v>
      </c>
      <c r="U130" s="91">
        <f t="shared" si="83"/>
        <v>0.62222222222222223</v>
      </c>
      <c r="V130" s="91">
        <f t="shared" si="84"/>
        <v>0.65000000000000013</v>
      </c>
      <c r="W130" s="91">
        <f t="shared" si="85"/>
        <v>0.67777777777777781</v>
      </c>
      <c r="X130" s="91">
        <f t="shared" si="86"/>
        <v>0.70555555555555571</v>
      </c>
      <c r="Y130" s="91">
        <f t="shared" si="87"/>
        <v>0.73333333333333339</v>
      </c>
      <c r="Z130" s="91">
        <f t="shared" si="88"/>
        <v>0.76111111111111129</v>
      </c>
      <c r="AA130" s="91">
        <f t="shared" si="89"/>
        <v>0.78888888888888897</v>
      </c>
      <c r="AB130" s="91">
        <f t="shared" si="90"/>
        <v>0.81666666666666687</v>
      </c>
      <c r="AC130" s="91">
        <f t="shared" si="91"/>
        <v>0.84444444444444455</v>
      </c>
      <c r="AD130" s="91">
        <f t="shared" si="92"/>
        <v>0.87013888888888902</v>
      </c>
      <c r="AE130" s="91">
        <f t="shared" si="93"/>
        <v>0.89791666666666681</v>
      </c>
      <c r="AF130" s="91">
        <f t="shared" si="94"/>
        <v>0.9256944444444446</v>
      </c>
      <c r="AG130" s="91">
        <f t="shared" si="95"/>
        <v>0.95347222222222239</v>
      </c>
      <c r="AH130" s="91"/>
      <c r="AI130" s="91"/>
      <c r="AJ130" s="91"/>
      <c r="AK130" s="91"/>
      <c r="AL130" s="91"/>
      <c r="AM130" s="91"/>
    </row>
    <row r="131" spans="2:39">
      <c r="B131" s="8" t="s">
        <v>131</v>
      </c>
      <c r="C131" s="88">
        <v>0.20763888888888901</v>
      </c>
      <c r="D131" s="88">
        <v>0.2340277777777777</v>
      </c>
      <c r="E131" s="88">
        <v>0.25277777777777777</v>
      </c>
      <c r="F131" s="88">
        <v>0.27569444444444441</v>
      </c>
      <c r="G131" s="88">
        <v>0.2895833333333333</v>
      </c>
      <c r="H131" s="88">
        <v>0.29652777777777772</v>
      </c>
      <c r="I131" s="88">
        <v>0.31041666666666662</v>
      </c>
      <c r="J131" s="34">
        <v>0.3256944444444444</v>
      </c>
      <c r="K131" s="34">
        <v>0.34652777777777777</v>
      </c>
      <c r="L131" s="88">
        <f t="shared" si="75"/>
        <v>0.37291666666666667</v>
      </c>
      <c r="M131" s="88">
        <f t="shared" si="75"/>
        <v>0.40069444444444446</v>
      </c>
      <c r="N131" s="88">
        <f t="shared" si="76"/>
        <v>0.42847222222222225</v>
      </c>
      <c r="O131" s="88">
        <f t="shared" si="77"/>
        <v>0.45625000000000004</v>
      </c>
      <c r="P131" s="88">
        <f t="shared" si="78"/>
        <v>0.48402777777777783</v>
      </c>
      <c r="Q131" s="88">
        <f t="shared" si="79"/>
        <v>0.51180555555555562</v>
      </c>
      <c r="R131" s="88">
        <f t="shared" si="80"/>
        <v>0.53958333333333341</v>
      </c>
      <c r="S131" s="88">
        <f t="shared" si="81"/>
        <v>0.56736111111111109</v>
      </c>
      <c r="T131" s="88">
        <f t="shared" si="82"/>
        <v>0.59513888888888899</v>
      </c>
      <c r="U131" s="88">
        <f t="shared" si="83"/>
        <v>0.62291666666666667</v>
      </c>
      <c r="V131" s="88">
        <f t="shared" si="84"/>
        <v>0.65069444444444458</v>
      </c>
      <c r="W131" s="88">
        <f t="shared" si="85"/>
        <v>0.67847222222222225</v>
      </c>
      <c r="X131" s="88">
        <f t="shared" si="86"/>
        <v>0.70625000000000016</v>
      </c>
      <c r="Y131" s="88">
        <f t="shared" si="87"/>
        <v>0.73402777777777783</v>
      </c>
      <c r="Z131" s="88">
        <f t="shared" si="88"/>
        <v>0.76180555555555574</v>
      </c>
      <c r="AA131" s="88">
        <f t="shared" si="89"/>
        <v>0.78958333333333341</v>
      </c>
      <c r="AB131" s="88">
        <f t="shared" si="90"/>
        <v>0.81736111111111132</v>
      </c>
      <c r="AC131" s="88">
        <f t="shared" si="91"/>
        <v>0.84513888888888899</v>
      </c>
      <c r="AD131" s="88">
        <f t="shared" si="92"/>
        <v>0.87083333333333346</v>
      </c>
      <c r="AE131" s="88">
        <f t="shared" si="93"/>
        <v>0.89861111111111125</v>
      </c>
      <c r="AF131" s="88">
        <f t="shared" si="94"/>
        <v>0.92638888888888904</v>
      </c>
      <c r="AG131" s="88">
        <f t="shared" si="95"/>
        <v>0.95416666666666683</v>
      </c>
      <c r="AH131" s="88"/>
      <c r="AI131" s="88"/>
      <c r="AJ131" s="88"/>
      <c r="AK131" s="88"/>
      <c r="AL131" s="88"/>
      <c r="AM131" s="88"/>
    </row>
    <row r="132" spans="2:39">
      <c r="B132" s="7" t="s">
        <v>132</v>
      </c>
      <c r="C132" s="91">
        <v>0.20833333333333345</v>
      </c>
      <c r="D132" s="91">
        <v>0.23472222222222214</v>
      </c>
      <c r="E132" s="91">
        <v>0.25347222222222221</v>
      </c>
      <c r="F132" s="91">
        <v>0.27638888888888885</v>
      </c>
      <c r="G132" s="91">
        <v>0.29027777777777775</v>
      </c>
      <c r="H132" s="91">
        <v>0.29722222222222217</v>
      </c>
      <c r="I132" s="91">
        <v>0.31111111111111106</v>
      </c>
      <c r="J132" s="92">
        <v>0.32638888888888884</v>
      </c>
      <c r="K132" s="92">
        <v>0.34722222222222221</v>
      </c>
      <c r="L132" s="91">
        <f t="shared" si="75"/>
        <v>0.37361111111111112</v>
      </c>
      <c r="M132" s="91">
        <f t="shared" si="75"/>
        <v>0.40138888888888891</v>
      </c>
      <c r="N132" s="91">
        <f t="shared" si="76"/>
        <v>0.4291666666666667</v>
      </c>
      <c r="O132" s="91">
        <f t="shared" si="77"/>
        <v>0.45694444444444449</v>
      </c>
      <c r="P132" s="91">
        <f t="shared" si="78"/>
        <v>0.48472222222222228</v>
      </c>
      <c r="Q132" s="91">
        <f t="shared" si="79"/>
        <v>0.51250000000000007</v>
      </c>
      <c r="R132" s="91">
        <f t="shared" si="80"/>
        <v>0.54027777777777786</v>
      </c>
      <c r="S132" s="91">
        <f t="shared" si="81"/>
        <v>0.56805555555555554</v>
      </c>
      <c r="T132" s="91">
        <f t="shared" si="82"/>
        <v>0.59583333333333344</v>
      </c>
      <c r="U132" s="91">
        <f t="shared" si="83"/>
        <v>0.62361111111111112</v>
      </c>
      <c r="V132" s="91">
        <f t="shared" si="84"/>
        <v>0.65138888888888902</v>
      </c>
      <c r="W132" s="91">
        <f t="shared" si="85"/>
        <v>0.6791666666666667</v>
      </c>
      <c r="X132" s="91">
        <f t="shared" si="86"/>
        <v>0.7069444444444446</v>
      </c>
      <c r="Y132" s="91">
        <f t="shared" si="87"/>
        <v>0.73472222222222228</v>
      </c>
      <c r="Z132" s="91">
        <f t="shared" si="88"/>
        <v>0.76250000000000018</v>
      </c>
      <c r="AA132" s="91">
        <f t="shared" si="89"/>
        <v>0.79027777777777786</v>
      </c>
      <c r="AB132" s="91">
        <f t="shared" si="90"/>
        <v>0.81805555555555576</v>
      </c>
      <c r="AC132" s="91">
        <f t="shared" si="91"/>
        <v>0.84583333333333344</v>
      </c>
      <c r="AD132" s="91">
        <f t="shared" si="92"/>
        <v>0.8715277777777779</v>
      </c>
      <c r="AE132" s="91">
        <f t="shared" si="93"/>
        <v>0.89930555555555569</v>
      </c>
      <c r="AF132" s="91">
        <f t="shared" si="94"/>
        <v>0.92708333333333348</v>
      </c>
      <c r="AG132" s="91">
        <f t="shared" si="95"/>
        <v>0.95486111111111127</v>
      </c>
      <c r="AH132" s="91"/>
      <c r="AI132" s="91"/>
      <c r="AJ132" s="91"/>
      <c r="AK132" s="91"/>
      <c r="AL132" s="91"/>
      <c r="AM132" s="91"/>
    </row>
    <row r="133" spans="2:39">
      <c r="B133" s="240" t="s">
        <v>133</v>
      </c>
      <c r="C133" s="241">
        <v>0.2090277777777779</v>
      </c>
      <c r="D133" s="241">
        <v>0.23541666666666658</v>
      </c>
      <c r="E133" s="241">
        <v>0.25416666666666665</v>
      </c>
      <c r="F133" s="241">
        <v>0.27708333333333329</v>
      </c>
      <c r="G133" s="241">
        <v>0.29166666666666663</v>
      </c>
      <c r="H133" s="241">
        <v>0.29861111111111105</v>
      </c>
      <c r="I133" s="241">
        <v>0.31249999999999994</v>
      </c>
      <c r="J133" s="243">
        <v>0.32777777777777772</v>
      </c>
      <c r="K133" s="243">
        <v>0.34861111111111109</v>
      </c>
      <c r="L133" s="241">
        <f t="shared" si="75"/>
        <v>0.37430555555555556</v>
      </c>
      <c r="M133" s="241">
        <f t="shared" si="75"/>
        <v>0.40208333333333335</v>
      </c>
      <c r="N133" s="241">
        <f t="shared" si="76"/>
        <v>0.42986111111111114</v>
      </c>
      <c r="O133" s="241">
        <f t="shared" si="77"/>
        <v>0.45763888888888893</v>
      </c>
      <c r="P133" s="241">
        <f t="shared" si="78"/>
        <v>0.48541666666666672</v>
      </c>
      <c r="Q133" s="241">
        <f t="shared" si="79"/>
        <v>0.51319444444444451</v>
      </c>
      <c r="R133" s="241">
        <f t="shared" si="80"/>
        <v>0.5409722222222223</v>
      </c>
      <c r="S133" s="241">
        <f t="shared" si="81"/>
        <v>0.56874999999999998</v>
      </c>
      <c r="T133" s="241">
        <f t="shared" si="82"/>
        <v>0.59652777777777788</v>
      </c>
      <c r="U133" s="241">
        <f t="shared" si="83"/>
        <v>0.62430555555555556</v>
      </c>
      <c r="V133" s="241">
        <f t="shared" si="84"/>
        <v>0.65208333333333346</v>
      </c>
      <c r="W133" s="241">
        <f t="shared" si="85"/>
        <v>0.67986111111111114</v>
      </c>
      <c r="X133" s="241">
        <f t="shared" si="86"/>
        <v>0.70763888888888904</v>
      </c>
      <c r="Y133" s="241">
        <f t="shared" si="87"/>
        <v>0.73541666666666672</v>
      </c>
      <c r="Z133" s="241">
        <f t="shared" si="88"/>
        <v>0.76319444444444462</v>
      </c>
      <c r="AA133" s="241">
        <f t="shared" si="89"/>
        <v>0.7909722222222223</v>
      </c>
      <c r="AB133" s="241">
        <f t="shared" si="90"/>
        <v>0.8187500000000002</v>
      </c>
      <c r="AC133" s="241">
        <f t="shared" si="91"/>
        <v>0.84652777777777788</v>
      </c>
      <c r="AD133" s="241">
        <f t="shared" si="92"/>
        <v>0.87222222222222234</v>
      </c>
      <c r="AE133" s="241">
        <f t="shared" si="93"/>
        <v>0.90000000000000013</v>
      </c>
      <c r="AF133" s="241">
        <f t="shared" si="94"/>
        <v>0.92777777777777792</v>
      </c>
      <c r="AG133" s="241">
        <f t="shared" si="95"/>
        <v>0.95555555555555571</v>
      </c>
      <c r="AH133" s="241"/>
      <c r="AI133" s="241"/>
      <c r="AJ133" s="241"/>
      <c r="AK133" s="241"/>
      <c r="AL133" s="241"/>
      <c r="AM133" s="241"/>
    </row>
    <row r="134" spans="2:39">
      <c r="B134" s="30" t="s">
        <v>126</v>
      </c>
      <c r="C134" s="91">
        <v>0.21041666666666678</v>
      </c>
      <c r="D134" s="91">
        <v>0.23680555555555546</v>
      </c>
      <c r="E134" s="91">
        <v>0.25555555555555554</v>
      </c>
      <c r="F134" s="91">
        <v>0.27847222222222218</v>
      </c>
      <c r="G134" s="91">
        <v>0.29305555555555551</v>
      </c>
      <c r="H134" s="91">
        <v>0.29999999999999993</v>
      </c>
      <c r="I134" s="91">
        <v>0.31388888888888883</v>
      </c>
      <c r="J134" s="92">
        <v>0.32916666666666661</v>
      </c>
      <c r="K134" s="92">
        <v>0.35</v>
      </c>
      <c r="L134" s="91">
        <f t="shared" si="75"/>
        <v>0.37569444444444444</v>
      </c>
      <c r="M134" s="91">
        <f t="shared" si="75"/>
        <v>0.40347222222222223</v>
      </c>
      <c r="N134" s="91">
        <f t="shared" si="76"/>
        <v>0.43125000000000002</v>
      </c>
      <c r="O134" s="91">
        <f t="shared" si="77"/>
        <v>0.45902777777777781</v>
      </c>
      <c r="P134" s="91">
        <f t="shared" si="78"/>
        <v>0.4868055555555556</v>
      </c>
      <c r="Q134" s="91">
        <f t="shared" si="79"/>
        <v>0.51458333333333339</v>
      </c>
      <c r="R134" s="91">
        <f t="shared" si="80"/>
        <v>0.54236111111111118</v>
      </c>
      <c r="S134" s="91">
        <f t="shared" si="81"/>
        <v>0.57013888888888886</v>
      </c>
      <c r="T134" s="91">
        <f t="shared" si="82"/>
        <v>0.59791666666666676</v>
      </c>
      <c r="U134" s="91">
        <f t="shared" si="83"/>
        <v>0.62569444444444444</v>
      </c>
      <c r="V134" s="91">
        <f t="shared" si="84"/>
        <v>0.65347222222222234</v>
      </c>
      <c r="W134" s="91">
        <f t="shared" si="85"/>
        <v>0.68125000000000002</v>
      </c>
      <c r="X134" s="91">
        <f t="shared" si="86"/>
        <v>0.70902777777777792</v>
      </c>
      <c r="Y134" s="91">
        <f t="shared" si="87"/>
        <v>0.7368055555555556</v>
      </c>
      <c r="Z134" s="91">
        <f t="shared" si="88"/>
        <v>0.7645833333333335</v>
      </c>
      <c r="AA134" s="91">
        <f t="shared" si="89"/>
        <v>0.79236111111111118</v>
      </c>
      <c r="AB134" s="91">
        <f t="shared" si="90"/>
        <v>0.82013888888888908</v>
      </c>
      <c r="AC134" s="91">
        <f t="shared" si="91"/>
        <v>0.84791666666666676</v>
      </c>
      <c r="AD134" s="91">
        <f t="shared" si="92"/>
        <v>0.87361111111111123</v>
      </c>
      <c r="AE134" s="91">
        <f t="shared" si="93"/>
        <v>0.90138888888888902</v>
      </c>
      <c r="AF134" s="91">
        <f t="shared" si="94"/>
        <v>0.92916666666666681</v>
      </c>
      <c r="AG134" s="91">
        <f t="shared" si="95"/>
        <v>0.9569444444444446</v>
      </c>
      <c r="AH134" s="91"/>
      <c r="AI134" s="91"/>
      <c r="AJ134" s="91"/>
      <c r="AK134" s="91"/>
      <c r="AL134" s="91"/>
      <c r="AM134" s="91"/>
    </row>
    <row r="135" spans="2:39">
      <c r="B135" s="219" t="s">
        <v>340</v>
      </c>
      <c r="C135" s="288">
        <v>0.21041666666666678</v>
      </c>
      <c r="D135" s="288">
        <v>0.23680555555555546</v>
      </c>
      <c r="E135" s="288">
        <v>0.25555555555555554</v>
      </c>
      <c r="F135" s="288">
        <v>0.27916666666666667</v>
      </c>
      <c r="G135" s="288">
        <v>0.29374999999999996</v>
      </c>
      <c r="H135" s="288">
        <v>0.30069444444444438</v>
      </c>
      <c r="I135" s="288">
        <v>0.31458333333333327</v>
      </c>
      <c r="J135" s="289">
        <v>0.32986111111111105</v>
      </c>
      <c r="K135" s="289">
        <v>0.35069444444444442</v>
      </c>
      <c r="L135" s="288">
        <f t="shared" si="75"/>
        <v>0.37638888888888894</v>
      </c>
      <c r="M135" s="288">
        <f t="shared" si="75"/>
        <v>0.40416666666666673</v>
      </c>
      <c r="N135" s="288">
        <f t="shared" si="76"/>
        <v>0.43194444444444452</v>
      </c>
      <c r="O135" s="288">
        <f t="shared" si="77"/>
        <v>0.45972222222222231</v>
      </c>
      <c r="P135" s="288">
        <f t="shared" si="78"/>
        <v>0.4875000000000001</v>
      </c>
      <c r="Q135" s="288">
        <f t="shared" si="79"/>
        <v>0.51527777777777795</v>
      </c>
      <c r="R135" s="288">
        <f t="shared" si="80"/>
        <v>0.54305555555555562</v>
      </c>
      <c r="S135" s="288">
        <f t="shared" si="81"/>
        <v>0.5708333333333333</v>
      </c>
      <c r="T135" s="288">
        <f t="shared" si="82"/>
        <v>0.5986111111111112</v>
      </c>
      <c r="U135" s="288">
        <f t="shared" si="83"/>
        <v>0.62638888888888888</v>
      </c>
      <c r="V135" s="288">
        <f t="shared" si="84"/>
        <v>0.65416666666666679</v>
      </c>
      <c r="W135" s="288">
        <f t="shared" si="85"/>
        <v>0.68194444444444446</v>
      </c>
      <c r="X135" s="288">
        <f t="shared" si="86"/>
        <v>0.70972222222222237</v>
      </c>
      <c r="Y135" s="288">
        <f t="shared" si="87"/>
        <v>0.73750000000000004</v>
      </c>
      <c r="Z135" s="288">
        <f t="shared" si="88"/>
        <v>0.76527777777777795</v>
      </c>
      <c r="AA135" s="288">
        <f t="shared" si="89"/>
        <v>0.79305555555555562</v>
      </c>
      <c r="AB135" s="288">
        <f t="shared" si="90"/>
        <v>0.82083333333333353</v>
      </c>
      <c r="AC135" s="288">
        <f t="shared" si="91"/>
        <v>0.8486111111111112</v>
      </c>
      <c r="AD135" s="288">
        <f t="shared" si="92"/>
        <v>0.87361111111111123</v>
      </c>
      <c r="AE135" s="288">
        <f t="shared" si="93"/>
        <v>0.90138888888888902</v>
      </c>
      <c r="AF135" s="288">
        <f t="shared" si="94"/>
        <v>0.92916666666666681</v>
      </c>
      <c r="AG135" s="288">
        <f t="shared" si="95"/>
        <v>0.9569444444444446</v>
      </c>
      <c r="AH135" s="288"/>
      <c r="AI135" s="288"/>
      <c r="AJ135" s="288"/>
      <c r="AK135" s="288"/>
      <c r="AL135" s="288"/>
      <c r="AM135" s="288"/>
    </row>
    <row r="136" spans="2:39">
      <c r="B136" s="8" t="s">
        <v>37</v>
      </c>
      <c r="C136" s="88">
        <v>0.21111111111111122</v>
      </c>
      <c r="D136" s="88">
        <v>0.23749999999999991</v>
      </c>
      <c r="E136" s="88">
        <v>0.25624999999999998</v>
      </c>
      <c r="F136" s="88">
        <v>0.27986111111111106</v>
      </c>
      <c r="G136" s="88">
        <v>0.2944444444444444</v>
      </c>
      <c r="H136" s="88">
        <v>0.30138888888888882</v>
      </c>
      <c r="I136" s="88">
        <v>0.31527777777777771</v>
      </c>
      <c r="J136" s="34">
        <v>0.33055555555555549</v>
      </c>
      <c r="K136" s="34">
        <v>0.35138888888888886</v>
      </c>
      <c r="L136" s="88">
        <f t="shared" si="75"/>
        <v>0.37708333333333333</v>
      </c>
      <c r="M136" s="88">
        <f t="shared" si="75"/>
        <v>0.40486111111111112</v>
      </c>
      <c r="N136" s="88">
        <f t="shared" si="76"/>
        <v>0.43263888888888891</v>
      </c>
      <c r="O136" s="88">
        <f t="shared" si="77"/>
        <v>0.4604166666666667</v>
      </c>
      <c r="P136" s="88">
        <f t="shared" si="78"/>
        <v>0.48819444444444449</v>
      </c>
      <c r="Q136" s="88">
        <f t="shared" si="79"/>
        <v>0.51597222222222228</v>
      </c>
      <c r="R136" s="88">
        <f t="shared" si="80"/>
        <v>0.54374999999999996</v>
      </c>
      <c r="S136" s="88">
        <f t="shared" si="81"/>
        <v>0.57152777777777763</v>
      </c>
      <c r="T136" s="88">
        <f t="shared" si="82"/>
        <v>0.59930555555555554</v>
      </c>
      <c r="U136" s="88">
        <f t="shared" si="83"/>
        <v>0.62708333333333321</v>
      </c>
      <c r="V136" s="88">
        <f t="shared" si="84"/>
        <v>0.65486111111111112</v>
      </c>
      <c r="W136" s="88">
        <f t="shared" si="85"/>
        <v>0.6826388888888888</v>
      </c>
      <c r="X136" s="88">
        <f t="shared" si="86"/>
        <v>0.7104166666666667</v>
      </c>
      <c r="Y136" s="88">
        <f t="shared" si="87"/>
        <v>0.73819444444444438</v>
      </c>
      <c r="Z136" s="88">
        <f t="shared" si="88"/>
        <v>0.76597222222222228</v>
      </c>
      <c r="AA136" s="88">
        <f t="shared" si="89"/>
        <v>0.79374999999999996</v>
      </c>
      <c r="AB136" s="88">
        <f t="shared" si="90"/>
        <v>0.82152777777777786</v>
      </c>
      <c r="AC136" s="88">
        <f t="shared" si="91"/>
        <v>0.84930555555555554</v>
      </c>
      <c r="AD136" s="88">
        <f t="shared" si="92"/>
        <v>0.87430555555555567</v>
      </c>
      <c r="AE136" s="88">
        <f t="shared" si="93"/>
        <v>0.90208333333333346</v>
      </c>
      <c r="AF136" s="88">
        <f t="shared" si="94"/>
        <v>0.92986111111111125</v>
      </c>
      <c r="AG136" s="88"/>
      <c r="AH136" s="88"/>
      <c r="AI136" s="88"/>
      <c r="AJ136" s="88"/>
      <c r="AK136" s="88"/>
      <c r="AL136" s="88"/>
      <c r="AM136" s="88"/>
    </row>
    <row r="137" spans="2:39">
      <c r="B137" s="7" t="s">
        <v>38</v>
      </c>
      <c r="C137" s="91">
        <v>0.21250000000000011</v>
      </c>
      <c r="D137" s="91">
        <v>0.23888888888888879</v>
      </c>
      <c r="E137" s="91">
        <v>0.25763888888888886</v>
      </c>
      <c r="F137" s="91">
        <v>0.28124999999999994</v>
      </c>
      <c r="G137" s="91">
        <v>0.29583333333333328</v>
      </c>
      <c r="H137" s="91">
        <v>0.3027777777777777</v>
      </c>
      <c r="I137" s="91">
        <v>0.3166666666666666</v>
      </c>
      <c r="J137" s="92">
        <v>0.33194444444444438</v>
      </c>
      <c r="K137" s="92">
        <v>0.3527777777777778</v>
      </c>
      <c r="L137" s="91">
        <f t="shared" si="75"/>
        <v>0.37847222222222221</v>
      </c>
      <c r="M137" s="91">
        <f t="shared" si="75"/>
        <v>0.40625</v>
      </c>
      <c r="N137" s="91">
        <f t="shared" si="76"/>
        <v>0.43402777777777779</v>
      </c>
      <c r="O137" s="91">
        <f t="shared" si="77"/>
        <v>0.46180555555555558</v>
      </c>
      <c r="P137" s="91">
        <f t="shared" si="78"/>
        <v>0.48958333333333337</v>
      </c>
      <c r="Q137" s="91">
        <f t="shared" si="79"/>
        <v>0.51736111111111116</v>
      </c>
      <c r="R137" s="91">
        <f t="shared" si="80"/>
        <v>0.54513888888888884</v>
      </c>
      <c r="S137" s="91">
        <f t="shared" si="81"/>
        <v>0.57291666666666652</v>
      </c>
      <c r="T137" s="91">
        <f t="shared" si="82"/>
        <v>0.60069444444444442</v>
      </c>
      <c r="U137" s="91">
        <f t="shared" si="83"/>
        <v>0.6284722222222221</v>
      </c>
      <c r="V137" s="91">
        <f t="shared" si="84"/>
        <v>0.65625</v>
      </c>
      <c r="W137" s="91">
        <f t="shared" si="85"/>
        <v>0.68402777777777768</v>
      </c>
      <c r="X137" s="91">
        <f t="shared" si="86"/>
        <v>0.71180555555555558</v>
      </c>
      <c r="Y137" s="91">
        <f t="shared" si="87"/>
        <v>0.73958333333333326</v>
      </c>
      <c r="Z137" s="91">
        <f t="shared" si="88"/>
        <v>0.76736111111111116</v>
      </c>
      <c r="AA137" s="91">
        <f t="shared" si="89"/>
        <v>0.79513888888888884</v>
      </c>
      <c r="AB137" s="91">
        <f t="shared" si="90"/>
        <v>0.82291666666666674</v>
      </c>
      <c r="AC137" s="91">
        <f t="shared" si="91"/>
        <v>0.85069444444444442</v>
      </c>
      <c r="AD137" s="91">
        <f t="shared" si="92"/>
        <v>0.87569444444444455</v>
      </c>
      <c r="AE137" s="91">
        <f t="shared" si="93"/>
        <v>0.90347222222222234</v>
      </c>
      <c r="AF137" s="91">
        <f t="shared" si="94"/>
        <v>0.93125000000000013</v>
      </c>
      <c r="AG137" s="91"/>
      <c r="AH137" s="91"/>
      <c r="AI137" s="91"/>
      <c r="AJ137" s="91"/>
      <c r="AK137" s="91"/>
      <c r="AL137" s="91"/>
      <c r="AM137" s="91"/>
    </row>
    <row r="138" spans="2:39">
      <c r="B138" s="8" t="s">
        <v>40</v>
      </c>
      <c r="C138" s="88">
        <v>0.21388888888888899</v>
      </c>
      <c r="D138" s="88">
        <v>0.24027777777777767</v>
      </c>
      <c r="E138" s="88">
        <v>0.25902777777777775</v>
      </c>
      <c r="F138" s="88">
        <v>0.28263888888888883</v>
      </c>
      <c r="G138" s="88">
        <v>0.29722222222222217</v>
      </c>
      <c r="H138" s="88">
        <v>0.30416666666666659</v>
      </c>
      <c r="I138" s="88">
        <v>0.31805555555555548</v>
      </c>
      <c r="J138" s="34">
        <v>0.33333333333333326</v>
      </c>
      <c r="K138" s="34">
        <v>0.35416666666666669</v>
      </c>
      <c r="L138" s="88">
        <f t="shared" si="75"/>
        <v>0.37986111111111109</v>
      </c>
      <c r="M138" s="88">
        <f t="shared" si="75"/>
        <v>0.40763888888888888</v>
      </c>
      <c r="N138" s="88">
        <f t="shared" si="76"/>
        <v>0.43541666666666667</v>
      </c>
      <c r="O138" s="88">
        <f t="shared" si="77"/>
        <v>0.46319444444444446</v>
      </c>
      <c r="P138" s="88">
        <f t="shared" si="78"/>
        <v>0.49097222222222225</v>
      </c>
      <c r="Q138" s="88">
        <f t="shared" si="79"/>
        <v>0.51875000000000004</v>
      </c>
      <c r="R138" s="88">
        <f t="shared" si="80"/>
        <v>0.54652777777777772</v>
      </c>
      <c r="S138" s="88">
        <f t="shared" si="81"/>
        <v>0.5743055555555554</v>
      </c>
      <c r="T138" s="88">
        <f t="shared" si="82"/>
        <v>0.6020833333333333</v>
      </c>
      <c r="U138" s="88">
        <f t="shared" si="83"/>
        <v>0.62986111111111098</v>
      </c>
      <c r="V138" s="88">
        <f t="shared" si="84"/>
        <v>0.65763888888888888</v>
      </c>
      <c r="W138" s="88">
        <f t="shared" si="85"/>
        <v>0.68541666666666656</v>
      </c>
      <c r="X138" s="88">
        <f t="shared" si="86"/>
        <v>0.71319444444444446</v>
      </c>
      <c r="Y138" s="88">
        <f t="shared" si="87"/>
        <v>0.74097222222222214</v>
      </c>
      <c r="Z138" s="88">
        <f t="shared" si="88"/>
        <v>0.76875000000000004</v>
      </c>
      <c r="AA138" s="88">
        <f t="shared" si="89"/>
        <v>0.79652777777777772</v>
      </c>
      <c r="AB138" s="88">
        <f t="shared" si="90"/>
        <v>0.82430555555555562</v>
      </c>
      <c r="AC138" s="88">
        <f t="shared" si="91"/>
        <v>0.8520833333333333</v>
      </c>
      <c r="AD138" s="88">
        <f t="shared" si="92"/>
        <v>0.87708333333333344</v>
      </c>
      <c r="AE138" s="88">
        <f t="shared" si="93"/>
        <v>0.90486111111111123</v>
      </c>
      <c r="AF138" s="88">
        <f t="shared" si="94"/>
        <v>0.93263888888888902</v>
      </c>
      <c r="AG138" s="88"/>
      <c r="AH138" s="88"/>
      <c r="AI138" s="88"/>
      <c r="AJ138" s="88"/>
      <c r="AK138" s="88"/>
      <c r="AL138" s="88"/>
      <c r="AM138" s="88"/>
    </row>
    <row r="139" spans="2:39">
      <c r="B139" s="7" t="s">
        <v>41</v>
      </c>
      <c r="C139" s="91">
        <v>0.21527777777777787</v>
      </c>
      <c r="D139" s="91">
        <v>0.24166666666666656</v>
      </c>
      <c r="E139" s="91">
        <v>0.26041666666666663</v>
      </c>
      <c r="F139" s="91">
        <v>0.28402777777777771</v>
      </c>
      <c r="G139" s="91">
        <v>0.29861111111111105</v>
      </c>
      <c r="H139" s="91">
        <v>0.30555555555555547</v>
      </c>
      <c r="I139" s="91">
        <v>0.31944444444444436</v>
      </c>
      <c r="J139" s="92">
        <v>0.33472222222222214</v>
      </c>
      <c r="K139" s="92">
        <v>0.35555555555555557</v>
      </c>
      <c r="L139" s="91">
        <f t="shared" si="75"/>
        <v>0.38124999999999998</v>
      </c>
      <c r="M139" s="91">
        <f t="shared" si="75"/>
        <v>0.40902777777777777</v>
      </c>
      <c r="N139" s="91">
        <f t="shared" si="76"/>
        <v>0.43680555555555556</v>
      </c>
      <c r="O139" s="91">
        <f t="shared" si="77"/>
        <v>0.46458333333333335</v>
      </c>
      <c r="P139" s="91">
        <f t="shared" si="78"/>
        <v>0.49236111111111114</v>
      </c>
      <c r="Q139" s="91">
        <f t="shared" si="79"/>
        <v>0.52013888888888893</v>
      </c>
      <c r="R139" s="91">
        <f t="shared" si="80"/>
        <v>0.54791666666666661</v>
      </c>
      <c r="S139" s="91">
        <f t="shared" si="81"/>
        <v>0.57569444444444429</v>
      </c>
      <c r="T139" s="91">
        <f t="shared" si="82"/>
        <v>0.60347222222222219</v>
      </c>
      <c r="U139" s="91">
        <f t="shared" si="83"/>
        <v>0.63124999999999987</v>
      </c>
      <c r="V139" s="91">
        <f t="shared" si="84"/>
        <v>0.65902777777777777</v>
      </c>
      <c r="W139" s="91">
        <f t="shared" si="85"/>
        <v>0.68680555555555545</v>
      </c>
      <c r="X139" s="91">
        <f t="shared" si="86"/>
        <v>0.71458333333333335</v>
      </c>
      <c r="Y139" s="91">
        <f t="shared" si="87"/>
        <v>0.74236111111111103</v>
      </c>
      <c r="Z139" s="91">
        <f t="shared" si="88"/>
        <v>0.77013888888888893</v>
      </c>
      <c r="AA139" s="91">
        <f t="shared" si="89"/>
        <v>0.79791666666666661</v>
      </c>
      <c r="AB139" s="91">
        <f t="shared" si="90"/>
        <v>0.82569444444444451</v>
      </c>
      <c r="AC139" s="91">
        <f t="shared" si="91"/>
        <v>0.85347222222222219</v>
      </c>
      <c r="AD139" s="91">
        <f t="shared" si="92"/>
        <v>0.87847222222222232</v>
      </c>
      <c r="AE139" s="91">
        <f t="shared" si="93"/>
        <v>0.90625000000000011</v>
      </c>
      <c r="AF139" s="91">
        <f t="shared" si="94"/>
        <v>0.9340277777777779</v>
      </c>
      <c r="AG139" s="91"/>
      <c r="AH139" s="91"/>
      <c r="AI139" s="91"/>
      <c r="AJ139" s="91"/>
      <c r="AK139" s="91"/>
      <c r="AL139" s="91"/>
      <c r="AM139" s="91"/>
    </row>
    <row r="140" spans="2:39">
      <c r="B140" s="8" t="s">
        <v>42</v>
      </c>
      <c r="C140" s="88">
        <v>0.21666666666666676</v>
      </c>
      <c r="D140" s="88">
        <v>0.24305555555555544</v>
      </c>
      <c r="E140" s="88">
        <v>0.26180555555555551</v>
      </c>
      <c r="F140" s="88">
        <v>0.2854166666666666</v>
      </c>
      <c r="G140" s="88">
        <v>0.29999999999999993</v>
      </c>
      <c r="H140" s="88">
        <v>0.30694444444444435</v>
      </c>
      <c r="I140" s="88">
        <v>0.32083333333333325</v>
      </c>
      <c r="J140" s="34">
        <v>0.33611111111111103</v>
      </c>
      <c r="K140" s="34">
        <v>0.35694444444444445</v>
      </c>
      <c r="L140" s="88">
        <f t="shared" si="75"/>
        <v>0.38263888888888886</v>
      </c>
      <c r="M140" s="88">
        <f t="shared" si="75"/>
        <v>0.41041666666666665</v>
      </c>
      <c r="N140" s="88">
        <f t="shared" si="76"/>
        <v>0.43819444444444444</v>
      </c>
      <c r="O140" s="88">
        <f t="shared" si="77"/>
        <v>0.46597222222222223</v>
      </c>
      <c r="P140" s="88">
        <f t="shared" si="78"/>
        <v>0.49375000000000002</v>
      </c>
      <c r="Q140" s="88">
        <f t="shared" si="79"/>
        <v>0.52152777777777781</v>
      </c>
      <c r="R140" s="88">
        <f t="shared" si="80"/>
        <v>0.54930555555555549</v>
      </c>
      <c r="S140" s="88">
        <f t="shared" si="81"/>
        <v>0.57708333333333317</v>
      </c>
      <c r="T140" s="88">
        <f t="shared" si="82"/>
        <v>0.60486111111111107</v>
      </c>
      <c r="U140" s="88">
        <f t="shared" si="83"/>
        <v>0.63263888888888875</v>
      </c>
      <c r="V140" s="88">
        <f t="shared" si="84"/>
        <v>0.66041666666666665</v>
      </c>
      <c r="W140" s="88">
        <f t="shared" si="85"/>
        <v>0.68819444444444433</v>
      </c>
      <c r="X140" s="88">
        <f t="shared" si="86"/>
        <v>0.71597222222222223</v>
      </c>
      <c r="Y140" s="88">
        <f t="shared" si="87"/>
        <v>0.74374999999999991</v>
      </c>
      <c r="Z140" s="88">
        <f t="shared" si="88"/>
        <v>0.77152777777777781</v>
      </c>
      <c r="AA140" s="88">
        <f t="shared" si="89"/>
        <v>0.79930555555555549</v>
      </c>
      <c r="AB140" s="88">
        <f t="shared" si="90"/>
        <v>0.82708333333333339</v>
      </c>
      <c r="AC140" s="88">
        <f t="shared" si="91"/>
        <v>0.85486111111111107</v>
      </c>
      <c r="AD140" s="88">
        <f t="shared" si="92"/>
        <v>0.8798611111111112</v>
      </c>
      <c r="AE140" s="88">
        <f t="shared" si="93"/>
        <v>0.90763888888888899</v>
      </c>
      <c r="AF140" s="88">
        <f t="shared" si="94"/>
        <v>0.93541666666666679</v>
      </c>
      <c r="AG140" s="88"/>
      <c r="AH140" s="88"/>
      <c r="AI140" s="88"/>
      <c r="AJ140" s="88"/>
      <c r="AK140" s="88"/>
      <c r="AL140" s="88"/>
      <c r="AM140" s="88"/>
    </row>
    <row r="141" spans="2:39">
      <c r="B141" s="7" t="s">
        <v>43</v>
      </c>
      <c r="C141" s="91">
        <v>0.2173611111111112</v>
      </c>
      <c r="D141" s="91">
        <v>0.24374999999999988</v>
      </c>
      <c r="E141" s="91">
        <v>0.26249999999999996</v>
      </c>
      <c r="F141" s="91">
        <v>0.28611111111111104</v>
      </c>
      <c r="G141" s="91">
        <v>0.30069444444444438</v>
      </c>
      <c r="H141" s="91">
        <v>0.3076388888888888</v>
      </c>
      <c r="I141" s="91">
        <v>0.32152777777777769</v>
      </c>
      <c r="J141" s="92">
        <v>0.33680555555555547</v>
      </c>
      <c r="K141" s="92">
        <v>0.3576388888888889</v>
      </c>
      <c r="L141" s="91">
        <f t="shared" si="75"/>
        <v>0.3833333333333333</v>
      </c>
      <c r="M141" s="91">
        <f t="shared" si="75"/>
        <v>0.41111111111111109</v>
      </c>
      <c r="N141" s="91">
        <f t="shared" si="76"/>
        <v>0.43888888888888888</v>
      </c>
      <c r="O141" s="91">
        <f t="shared" si="77"/>
        <v>0.46666666666666667</v>
      </c>
      <c r="P141" s="91">
        <f t="shared" si="78"/>
        <v>0.49444444444444446</v>
      </c>
      <c r="Q141" s="91">
        <f t="shared" si="79"/>
        <v>0.52222222222222225</v>
      </c>
      <c r="R141" s="91">
        <f t="shared" si="80"/>
        <v>0.54999999999999993</v>
      </c>
      <c r="S141" s="91">
        <f t="shared" si="81"/>
        <v>0.57777777777777761</v>
      </c>
      <c r="T141" s="91">
        <f t="shared" si="82"/>
        <v>0.60555555555555551</v>
      </c>
      <c r="U141" s="91">
        <f t="shared" si="83"/>
        <v>0.63333333333333319</v>
      </c>
      <c r="V141" s="91">
        <f t="shared" si="84"/>
        <v>0.66111111111111109</v>
      </c>
      <c r="W141" s="91">
        <f t="shared" si="85"/>
        <v>0.68888888888888877</v>
      </c>
      <c r="X141" s="91">
        <f t="shared" si="86"/>
        <v>0.71666666666666667</v>
      </c>
      <c r="Y141" s="91">
        <f t="shared" si="87"/>
        <v>0.74444444444444435</v>
      </c>
      <c r="Z141" s="91">
        <f t="shared" si="88"/>
        <v>0.77222222222222225</v>
      </c>
      <c r="AA141" s="91">
        <f t="shared" si="89"/>
        <v>0.79999999999999993</v>
      </c>
      <c r="AB141" s="91">
        <f t="shared" si="90"/>
        <v>0.82777777777777783</v>
      </c>
      <c r="AC141" s="91">
        <f t="shared" si="91"/>
        <v>0.85555555555555551</v>
      </c>
      <c r="AD141" s="91">
        <f t="shared" si="92"/>
        <v>0.88055555555555565</v>
      </c>
      <c r="AE141" s="91">
        <f t="shared" si="93"/>
        <v>0.90833333333333344</v>
      </c>
      <c r="AF141" s="91">
        <f t="shared" si="94"/>
        <v>0.93611111111111123</v>
      </c>
      <c r="AG141" s="91"/>
      <c r="AH141" s="91"/>
      <c r="AI141" s="91"/>
      <c r="AJ141" s="91"/>
      <c r="AK141" s="91"/>
      <c r="AL141" s="91"/>
      <c r="AM141" s="91"/>
    </row>
    <row r="142" spans="2:39">
      <c r="B142" s="8" t="s">
        <v>111</v>
      </c>
      <c r="C142" s="88">
        <v>0.21875000000000008</v>
      </c>
      <c r="D142" s="88">
        <v>0.24513888888888877</v>
      </c>
      <c r="E142" s="88">
        <v>0.26388888888888884</v>
      </c>
      <c r="F142" s="88">
        <v>0.28819444444444436</v>
      </c>
      <c r="G142" s="88">
        <v>0.3027777777777777</v>
      </c>
      <c r="H142" s="88">
        <v>0.30972222222222212</v>
      </c>
      <c r="I142" s="88">
        <v>0.32361111111111102</v>
      </c>
      <c r="J142" s="34">
        <v>0.3388888888888888</v>
      </c>
      <c r="K142" s="34">
        <v>0.35972222222222222</v>
      </c>
      <c r="L142" s="88">
        <f t="shared" si="75"/>
        <v>0.38541666666666663</v>
      </c>
      <c r="M142" s="88">
        <f t="shared" si="75"/>
        <v>0.41319444444444442</v>
      </c>
      <c r="N142" s="88">
        <f t="shared" si="76"/>
        <v>0.44097222222222221</v>
      </c>
      <c r="O142" s="88">
        <f t="shared" si="77"/>
        <v>0.46875</v>
      </c>
      <c r="P142" s="88">
        <f t="shared" si="78"/>
        <v>0.49652777777777779</v>
      </c>
      <c r="Q142" s="88">
        <f t="shared" si="79"/>
        <v>0.52430555555555558</v>
      </c>
      <c r="R142" s="88">
        <f t="shared" si="80"/>
        <v>0.55208333333333326</v>
      </c>
      <c r="S142" s="88">
        <f t="shared" si="81"/>
        <v>0.57986111111111094</v>
      </c>
      <c r="T142" s="88">
        <f t="shared" si="82"/>
        <v>0.60763888888888884</v>
      </c>
      <c r="U142" s="88">
        <f t="shared" si="83"/>
        <v>0.63541666666666652</v>
      </c>
      <c r="V142" s="88">
        <f t="shared" si="84"/>
        <v>0.66319444444444442</v>
      </c>
      <c r="W142" s="88">
        <f t="shared" si="85"/>
        <v>0.6909722222222221</v>
      </c>
      <c r="X142" s="88">
        <f t="shared" si="86"/>
        <v>0.71875</v>
      </c>
      <c r="Y142" s="88">
        <f t="shared" si="87"/>
        <v>0.74652777777777768</v>
      </c>
      <c r="Z142" s="88">
        <f t="shared" si="88"/>
        <v>0.77430555555555558</v>
      </c>
      <c r="AA142" s="88">
        <f t="shared" si="89"/>
        <v>0.80208333333333326</v>
      </c>
      <c r="AB142" s="88">
        <f t="shared" si="90"/>
        <v>0.82986111111111116</v>
      </c>
      <c r="AC142" s="88">
        <f t="shared" si="91"/>
        <v>0.85763888888888884</v>
      </c>
      <c r="AD142" s="88">
        <f t="shared" si="92"/>
        <v>0.88194444444444453</v>
      </c>
      <c r="AE142" s="88">
        <f t="shared" si="93"/>
        <v>0.90972222222222232</v>
      </c>
      <c r="AF142" s="88">
        <f t="shared" si="94"/>
        <v>0.93750000000000011</v>
      </c>
      <c r="AG142" s="88"/>
      <c r="AH142" s="88"/>
      <c r="AI142" s="88"/>
      <c r="AJ142" s="88"/>
      <c r="AK142" s="88"/>
      <c r="AL142" s="88"/>
      <c r="AM142" s="88"/>
    </row>
    <row r="143" spans="2:39">
      <c r="B143" s="7" t="s">
        <v>110</v>
      </c>
      <c r="C143" s="91">
        <v>0.21944444444444444</v>
      </c>
      <c r="D143" s="91">
        <v>0.24583333333333321</v>
      </c>
      <c r="E143" s="91">
        <v>0.26458333333333328</v>
      </c>
      <c r="F143" s="91">
        <v>0.28888888888888881</v>
      </c>
      <c r="G143" s="91">
        <v>0.30347222222222214</v>
      </c>
      <c r="H143" s="91">
        <v>0.31041666666666656</v>
      </c>
      <c r="I143" s="91">
        <v>0.32430555555555546</v>
      </c>
      <c r="J143" s="92">
        <v>0.33958333333333324</v>
      </c>
      <c r="K143" s="92">
        <v>0.36041666666666666</v>
      </c>
      <c r="L143" s="91">
        <f t="shared" si="75"/>
        <v>0.38611111111111107</v>
      </c>
      <c r="M143" s="91">
        <f t="shared" si="75"/>
        <v>0.41388888888888886</v>
      </c>
      <c r="N143" s="91">
        <f t="shared" si="76"/>
        <v>0.44166666666666665</v>
      </c>
      <c r="O143" s="91">
        <f t="shared" si="77"/>
        <v>0.46944444444444444</v>
      </c>
      <c r="P143" s="91">
        <f t="shared" si="78"/>
        <v>0.49722222222222223</v>
      </c>
      <c r="Q143" s="91">
        <f t="shared" si="79"/>
        <v>0.52500000000000002</v>
      </c>
      <c r="R143" s="91">
        <f t="shared" si="80"/>
        <v>0.5527777777777777</v>
      </c>
      <c r="S143" s="91">
        <f t="shared" si="81"/>
        <v>0.58055555555555538</v>
      </c>
      <c r="T143" s="91">
        <f t="shared" si="82"/>
        <v>0.60833333333333328</v>
      </c>
      <c r="U143" s="91">
        <f t="shared" si="83"/>
        <v>0.63611111111111096</v>
      </c>
      <c r="V143" s="91">
        <f t="shared" si="84"/>
        <v>0.66388888888888886</v>
      </c>
      <c r="W143" s="91">
        <f t="shared" si="85"/>
        <v>0.69166666666666654</v>
      </c>
      <c r="X143" s="91">
        <f t="shared" si="86"/>
        <v>0.71944444444444444</v>
      </c>
      <c r="Y143" s="91">
        <f t="shared" si="87"/>
        <v>0.74722222222222212</v>
      </c>
      <c r="Z143" s="91">
        <f t="shared" si="88"/>
        <v>0.77500000000000002</v>
      </c>
      <c r="AA143" s="91">
        <f t="shared" si="89"/>
        <v>0.8027777777777777</v>
      </c>
      <c r="AB143" s="91">
        <f t="shared" si="90"/>
        <v>0.8305555555555556</v>
      </c>
      <c r="AC143" s="91">
        <f t="shared" si="91"/>
        <v>0.85833333333333328</v>
      </c>
      <c r="AD143" s="91">
        <f t="shared" si="92"/>
        <v>0.88263888888888897</v>
      </c>
      <c r="AE143" s="91">
        <f t="shared" si="93"/>
        <v>0.91041666666666676</v>
      </c>
      <c r="AF143" s="91">
        <f t="shared" si="94"/>
        <v>0.93819444444444455</v>
      </c>
      <c r="AG143" s="91"/>
      <c r="AH143" s="91"/>
      <c r="AI143" s="91"/>
      <c r="AJ143" s="91"/>
      <c r="AK143" s="91"/>
      <c r="AL143" s="91"/>
      <c r="AM143" s="91"/>
    </row>
    <row r="144" spans="2:39">
      <c r="B144" s="8" t="s">
        <v>215</v>
      </c>
      <c r="C144" s="88">
        <v>0.22013888888888888</v>
      </c>
      <c r="D144" s="88">
        <v>0.24652777777777765</v>
      </c>
      <c r="E144" s="88">
        <v>0.26527777777777778</v>
      </c>
      <c r="F144" s="88">
        <v>0.28958333333333325</v>
      </c>
      <c r="G144" s="88">
        <v>0.30416666666666659</v>
      </c>
      <c r="H144" s="88">
        <v>0.31111111111111101</v>
      </c>
      <c r="I144" s="88">
        <v>0.3249999999999999</v>
      </c>
      <c r="J144" s="34">
        <v>0.34027777777777768</v>
      </c>
      <c r="K144" s="34">
        <v>0.3611111111111111</v>
      </c>
      <c r="L144" s="88">
        <f t="shared" si="75"/>
        <v>0.38680555555555551</v>
      </c>
      <c r="M144" s="88">
        <f t="shared" si="75"/>
        <v>0.4145833333333333</v>
      </c>
      <c r="N144" s="88">
        <f t="shared" si="76"/>
        <v>0.44236111111111109</v>
      </c>
      <c r="O144" s="88">
        <f t="shared" si="77"/>
        <v>0.47013888888888888</v>
      </c>
      <c r="P144" s="88">
        <f t="shared" si="78"/>
        <v>0.49791666666666667</v>
      </c>
      <c r="Q144" s="88">
        <f t="shared" si="79"/>
        <v>0.52569444444444446</v>
      </c>
      <c r="R144" s="88">
        <f t="shared" si="80"/>
        <v>0.55347222222222214</v>
      </c>
      <c r="S144" s="88">
        <f t="shared" si="81"/>
        <v>0.58124999999999982</v>
      </c>
      <c r="T144" s="88">
        <f t="shared" si="82"/>
        <v>0.60902777777777772</v>
      </c>
      <c r="U144" s="88">
        <f t="shared" si="83"/>
        <v>0.6368055555555554</v>
      </c>
      <c r="V144" s="88">
        <f t="shared" si="84"/>
        <v>0.6645833333333333</v>
      </c>
      <c r="W144" s="88">
        <f t="shared" si="85"/>
        <v>0.69236111111111098</v>
      </c>
      <c r="X144" s="88">
        <f t="shared" si="86"/>
        <v>0.72013888888888888</v>
      </c>
      <c r="Y144" s="88">
        <f t="shared" si="87"/>
        <v>0.74791666666666656</v>
      </c>
      <c r="Z144" s="88">
        <f t="shared" si="88"/>
        <v>0.77569444444444446</v>
      </c>
      <c r="AA144" s="88">
        <f t="shared" si="89"/>
        <v>0.80347222222222214</v>
      </c>
      <c r="AB144" s="88">
        <f t="shared" si="90"/>
        <v>0.83125000000000004</v>
      </c>
      <c r="AC144" s="88">
        <f t="shared" si="91"/>
        <v>0.85902777777777772</v>
      </c>
      <c r="AD144" s="88">
        <f t="shared" si="92"/>
        <v>0.88333333333333341</v>
      </c>
      <c r="AE144" s="88">
        <f t="shared" si="93"/>
        <v>0.9111111111111112</v>
      </c>
      <c r="AF144" s="88">
        <f t="shared" si="94"/>
        <v>0.93888888888888899</v>
      </c>
      <c r="AG144" s="88"/>
      <c r="AH144" s="88"/>
      <c r="AI144" s="88"/>
      <c r="AJ144" s="88"/>
      <c r="AK144" s="88"/>
      <c r="AL144" s="88"/>
      <c r="AM144" s="88"/>
    </row>
    <row r="145" spans="2:39">
      <c r="B145" s="7" t="s">
        <v>214</v>
      </c>
      <c r="C145" s="91">
        <v>0.22083333333333333</v>
      </c>
      <c r="D145" s="91">
        <v>0.24722222222222209</v>
      </c>
      <c r="E145" s="91">
        <v>0.26597222222222222</v>
      </c>
      <c r="F145" s="91">
        <v>0.29027777777777769</v>
      </c>
      <c r="G145" s="91">
        <v>0.30486111111111103</v>
      </c>
      <c r="H145" s="91">
        <v>0.31180555555555545</v>
      </c>
      <c r="I145" s="91">
        <v>0.32569444444444434</v>
      </c>
      <c r="J145" s="92">
        <v>0.34097222222222212</v>
      </c>
      <c r="K145" s="92">
        <v>0.36180555555555555</v>
      </c>
      <c r="L145" s="91">
        <f t="shared" si="75"/>
        <v>0.38749999999999996</v>
      </c>
      <c r="M145" s="91">
        <f t="shared" si="75"/>
        <v>0.41527777777777775</v>
      </c>
      <c r="N145" s="91">
        <f t="shared" si="76"/>
        <v>0.44305555555555554</v>
      </c>
      <c r="O145" s="91">
        <f t="shared" si="77"/>
        <v>0.47083333333333333</v>
      </c>
      <c r="P145" s="91">
        <f t="shared" si="78"/>
        <v>0.49861111111111112</v>
      </c>
      <c r="Q145" s="91">
        <f t="shared" si="79"/>
        <v>0.52638888888888891</v>
      </c>
      <c r="R145" s="91">
        <f t="shared" si="80"/>
        <v>0.55416666666666659</v>
      </c>
      <c r="S145" s="91">
        <f t="shared" si="81"/>
        <v>0.58194444444444426</v>
      </c>
      <c r="T145" s="91">
        <f t="shared" si="82"/>
        <v>0.60972222222222217</v>
      </c>
      <c r="U145" s="91">
        <f t="shared" si="83"/>
        <v>0.63749999999999984</v>
      </c>
      <c r="V145" s="91">
        <f t="shared" si="84"/>
        <v>0.66527777777777775</v>
      </c>
      <c r="W145" s="91">
        <f t="shared" si="85"/>
        <v>0.69305555555555542</v>
      </c>
      <c r="X145" s="91">
        <f t="shared" si="86"/>
        <v>0.72083333333333333</v>
      </c>
      <c r="Y145" s="91">
        <f t="shared" si="87"/>
        <v>0.74861111111111101</v>
      </c>
      <c r="Z145" s="91">
        <f t="shared" si="88"/>
        <v>0.77638888888888891</v>
      </c>
      <c r="AA145" s="91">
        <f t="shared" si="89"/>
        <v>0.80416666666666659</v>
      </c>
      <c r="AB145" s="91">
        <f t="shared" si="90"/>
        <v>0.83194444444444449</v>
      </c>
      <c r="AC145" s="91">
        <f t="shared" si="91"/>
        <v>0.85972222222222217</v>
      </c>
      <c r="AD145" s="91">
        <f t="shared" si="92"/>
        <v>0.88402777777777786</v>
      </c>
      <c r="AE145" s="91">
        <f t="shared" si="93"/>
        <v>0.91180555555555565</v>
      </c>
      <c r="AF145" s="91">
        <f t="shared" si="94"/>
        <v>0.93958333333333344</v>
      </c>
      <c r="AG145" s="91"/>
      <c r="AH145" s="91"/>
      <c r="AI145" s="91"/>
      <c r="AJ145" s="91"/>
      <c r="AK145" s="91"/>
      <c r="AL145" s="91"/>
      <c r="AM145" s="91"/>
    </row>
    <row r="146" spans="2:39">
      <c r="B146" s="8" t="s">
        <v>246</v>
      </c>
      <c r="C146" s="88">
        <v>0.22152777777777777</v>
      </c>
      <c r="D146" s="88">
        <v>0.24791666666666654</v>
      </c>
      <c r="E146" s="88">
        <v>0.26666666666666666</v>
      </c>
      <c r="F146" s="88">
        <v>0.29097222222222213</v>
      </c>
      <c r="G146" s="88">
        <v>0.30555555555555547</v>
      </c>
      <c r="H146" s="88">
        <v>0.31249999999999989</v>
      </c>
      <c r="I146" s="88">
        <v>0.32638888888888878</v>
      </c>
      <c r="J146" s="34">
        <v>0.34166666666666656</v>
      </c>
      <c r="K146" s="34">
        <v>0.36249999999999999</v>
      </c>
      <c r="L146" s="88">
        <f t="shared" si="75"/>
        <v>0.3881944444444444</v>
      </c>
      <c r="M146" s="88">
        <f t="shared" si="75"/>
        <v>0.41597222222222219</v>
      </c>
      <c r="N146" s="88">
        <f t="shared" si="76"/>
        <v>0.44374999999999998</v>
      </c>
      <c r="O146" s="88">
        <f t="shared" si="77"/>
        <v>0.47152777777777777</v>
      </c>
      <c r="P146" s="88">
        <f t="shared" si="78"/>
        <v>0.49930555555555556</v>
      </c>
      <c r="Q146" s="88">
        <f t="shared" si="79"/>
        <v>0.52708333333333335</v>
      </c>
      <c r="R146" s="88">
        <f t="shared" si="80"/>
        <v>0.55486111111111103</v>
      </c>
      <c r="S146" s="88">
        <f t="shared" si="81"/>
        <v>0.58263888888888871</v>
      </c>
      <c r="T146" s="88">
        <f t="shared" si="82"/>
        <v>0.61041666666666661</v>
      </c>
      <c r="U146" s="88">
        <f t="shared" si="83"/>
        <v>0.63819444444444429</v>
      </c>
      <c r="V146" s="88">
        <f t="shared" si="84"/>
        <v>0.66597222222222219</v>
      </c>
      <c r="W146" s="88">
        <f t="shared" si="85"/>
        <v>0.69374999999999987</v>
      </c>
      <c r="X146" s="88">
        <f t="shared" si="86"/>
        <v>0.72152777777777777</v>
      </c>
      <c r="Y146" s="88">
        <f t="shared" si="87"/>
        <v>0.74930555555555545</v>
      </c>
      <c r="Z146" s="88">
        <f t="shared" si="88"/>
        <v>0.77708333333333335</v>
      </c>
      <c r="AA146" s="88">
        <f t="shared" si="89"/>
        <v>0.80486111111111103</v>
      </c>
      <c r="AB146" s="88">
        <f t="shared" si="90"/>
        <v>0.83263888888888893</v>
      </c>
      <c r="AC146" s="88">
        <f t="shared" si="91"/>
        <v>0.86041666666666661</v>
      </c>
      <c r="AD146" s="88">
        <f t="shared" si="92"/>
        <v>0.8847222222222223</v>
      </c>
      <c r="AE146" s="88">
        <f t="shared" si="93"/>
        <v>0.91250000000000009</v>
      </c>
      <c r="AF146" s="88">
        <f t="shared" si="94"/>
        <v>0.94027777777777788</v>
      </c>
      <c r="AG146" s="88"/>
      <c r="AH146" s="88"/>
      <c r="AI146" s="88"/>
      <c r="AJ146" s="88"/>
      <c r="AK146" s="88"/>
      <c r="AL146" s="88"/>
      <c r="AM146" s="88"/>
    </row>
    <row r="147" spans="2:39">
      <c r="B147" s="7" t="s">
        <v>107</v>
      </c>
      <c r="C147" s="91">
        <v>0.22222222222222229</v>
      </c>
      <c r="D147" s="91">
        <v>0.24861111111111098</v>
      </c>
      <c r="E147" s="91">
        <v>0.26736111111111105</v>
      </c>
      <c r="F147" s="91">
        <v>0.29166666666666657</v>
      </c>
      <c r="G147" s="91">
        <v>0.30624999999999991</v>
      </c>
      <c r="H147" s="91">
        <v>0.31319444444444433</v>
      </c>
      <c r="I147" s="91">
        <v>0.32708333333333323</v>
      </c>
      <c r="J147" s="92">
        <v>0.34236111111111101</v>
      </c>
      <c r="K147" s="92">
        <v>0.36319444444444443</v>
      </c>
      <c r="L147" s="91">
        <f t="shared" si="75"/>
        <v>0.38888888888888884</v>
      </c>
      <c r="M147" s="91">
        <f t="shared" si="75"/>
        <v>0.41666666666666663</v>
      </c>
      <c r="N147" s="91">
        <f t="shared" si="76"/>
        <v>0.44444444444444442</v>
      </c>
      <c r="O147" s="91">
        <f t="shared" si="77"/>
        <v>0.47222222222222221</v>
      </c>
      <c r="P147" s="91">
        <f t="shared" si="78"/>
        <v>0.5</v>
      </c>
      <c r="Q147" s="91">
        <f t="shared" si="79"/>
        <v>0.52777777777777779</v>
      </c>
      <c r="R147" s="91">
        <f t="shared" si="80"/>
        <v>0.55555555555555547</v>
      </c>
      <c r="S147" s="91">
        <f t="shared" si="81"/>
        <v>0.58333333333333315</v>
      </c>
      <c r="T147" s="91">
        <f t="shared" si="82"/>
        <v>0.61111111111111105</v>
      </c>
      <c r="U147" s="91">
        <f t="shared" si="83"/>
        <v>0.63888888888888873</v>
      </c>
      <c r="V147" s="91">
        <f t="shared" si="84"/>
        <v>0.66666666666666663</v>
      </c>
      <c r="W147" s="91">
        <f t="shared" si="85"/>
        <v>0.69444444444444431</v>
      </c>
      <c r="X147" s="91">
        <f t="shared" si="86"/>
        <v>0.72222222222222221</v>
      </c>
      <c r="Y147" s="91">
        <f t="shared" si="87"/>
        <v>0.74999999999999989</v>
      </c>
      <c r="Z147" s="91">
        <f t="shared" si="88"/>
        <v>0.77777777777777779</v>
      </c>
      <c r="AA147" s="91">
        <f t="shared" si="89"/>
        <v>0.80555555555555547</v>
      </c>
      <c r="AB147" s="91">
        <f t="shared" si="90"/>
        <v>0.83333333333333337</v>
      </c>
      <c r="AC147" s="91">
        <f t="shared" si="91"/>
        <v>0.86111111111111105</v>
      </c>
      <c r="AD147" s="91">
        <f t="shared" si="92"/>
        <v>0.88541666666666674</v>
      </c>
      <c r="AE147" s="91">
        <f t="shared" si="93"/>
        <v>0.91319444444444453</v>
      </c>
      <c r="AF147" s="91">
        <f t="shared" si="94"/>
        <v>0.94097222222222232</v>
      </c>
      <c r="AG147" s="91"/>
      <c r="AH147" s="91"/>
      <c r="AI147" s="91"/>
      <c r="AJ147" s="91"/>
      <c r="AK147" s="91"/>
      <c r="AL147" s="91"/>
      <c r="AM147" s="91"/>
    </row>
    <row r="148" spans="2:39">
      <c r="B148" s="8" t="s">
        <v>105</v>
      </c>
      <c r="C148" s="88">
        <v>0.22430555555555562</v>
      </c>
      <c r="D148" s="88">
        <v>0.25069444444444433</v>
      </c>
      <c r="E148" s="88">
        <v>0.26944444444444438</v>
      </c>
      <c r="F148" s="88">
        <v>0.2937499999999999</v>
      </c>
      <c r="G148" s="88">
        <v>0.30833333333333324</v>
      </c>
      <c r="H148" s="88">
        <v>0.31527777777777766</v>
      </c>
      <c r="I148" s="88">
        <v>0.32916666666666655</v>
      </c>
      <c r="J148" s="34">
        <v>0.34444444444444433</v>
      </c>
      <c r="K148" s="34">
        <v>0.36527777777777776</v>
      </c>
      <c r="L148" s="88">
        <f t="shared" si="75"/>
        <v>0.39097222222222217</v>
      </c>
      <c r="M148" s="88">
        <f t="shared" si="75"/>
        <v>0.41874999999999996</v>
      </c>
      <c r="N148" s="88">
        <f t="shared" si="76"/>
        <v>0.44652777777777775</v>
      </c>
      <c r="O148" s="88">
        <f t="shared" si="77"/>
        <v>0.47430555555555554</v>
      </c>
      <c r="P148" s="88">
        <f t="shared" si="78"/>
        <v>0.50208333333333333</v>
      </c>
      <c r="Q148" s="88">
        <f t="shared" si="79"/>
        <v>0.52986111111111112</v>
      </c>
      <c r="R148" s="88">
        <f t="shared" si="80"/>
        <v>0.5576388888888888</v>
      </c>
      <c r="S148" s="88">
        <f t="shared" si="81"/>
        <v>0.58541666666666647</v>
      </c>
      <c r="T148" s="88">
        <f t="shared" si="82"/>
        <v>0.61319444444444438</v>
      </c>
      <c r="U148" s="88">
        <f t="shared" si="83"/>
        <v>0.64097222222222205</v>
      </c>
      <c r="V148" s="88">
        <f t="shared" si="84"/>
        <v>0.66874999999999996</v>
      </c>
      <c r="W148" s="88">
        <f t="shared" si="85"/>
        <v>0.69652777777777763</v>
      </c>
      <c r="X148" s="88">
        <f t="shared" si="86"/>
        <v>0.72430555555555554</v>
      </c>
      <c r="Y148" s="88">
        <f t="shared" si="87"/>
        <v>0.75208333333333321</v>
      </c>
      <c r="Z148" s="88">
        <f t="shared" si="88"/>
        <v>0.77986111111111112</v>
      </c>
      <c r="AA148" s="88">
        <f t="shared" si="89"/>
        <v>0.8076388888888888</v>
      </c>
      <c r="AB148" s="88">
        <f t="shared" si="90"/>
        <v>0.8354166666666667</v>
      </c>
      <c r="AC148" s="88">
        <f t="shared" si="91"/>
        <v>0.86319444444444438</v>
      </c>
      <c r="AD148" s="88">
        <f t="shared" si="92"/>
        <v>0.88750000000000007</v>
      </c>
      <c r="AE148" s="88">
        <f t="shared" si="93"/>
        <v>0.91527777777777786</v>
      </c>
      <c r="AF148" s="88">
        <f t="shared" si="94"/>
        <v>0.94305555555555565</v>
      </c>
      <c r="AG148" s="88"/>
      <c r="AH148" s="88"/>
      <c r="AI148" s="88"/>
      <c r="AJ148" s="88"/>
      <c r="AK148" s="88"/>
      <c r="AL148" s="88"/>
      <c r="AM148" s="88"/>
    </row>
    <row r="149" spans="2:39">
      <c r="B149" s="7" t="s">
        <v>126</v>
      </c>
      <c r="C149" s="91">
        <v>0.22569444444444445</v>
      </c>
      <c r="D149" s="91">
        <v>0.25208333333333321</v>
      </c>
      <c r="E149" s="91">
        <v>0.27083333333333326</v>
      </c>
      <c r="F149" s="91">
        <v>0.29513888888888878</v>
      </c>
      <c r="G149" s="91">
        <v>0.30972222222222223</v>
      </c>
      <c r="H149" s="91">
        <v>0.31666666666666654</v>
      </c>
      <c r="I149" s="91">
        <v>0.33055555555555544</v>
      </c>
      <c r="J149" s="92">
        <v>0.34583333333333321</v>
      </c>
      <c r="K149" s="92">
        <v>0.36666666666666664</v>
      </c>
      <c r="L149" s="91">
        <f t="shared" si="75"/>
        <v>0.39236111111111105</v>
      </c>
      <c r="M149" s="91">
        <f t="shared" si="75"/>
        <v>0.42013888888888884</v>
      </c>
      <c r="N149" s="91">
        <f t="shared" si="76"/>
        <v>0.44791666666666663</v>
      </c>
      <c r="O149" s="91">
        <f t="shared" si="77"/>
        <v>0.47569444444444442</v>
      </c>
      <c r="P149" s="91">
        <f t="shared" si="78"/>
        <v>0.50347222222222221</v>
      </c>
      <c r="Q149" s="91">
        <f t="shared" si="79"/>
        <v>0.53125</v>
      </c>
      <c r="R149" s="91">
        <f t="shared" si="80"/>
        <v>0.55902777777777768</v>
      </c>
      <c r="S149" s="91">
        <f t="shared" si="81"/>
        <v>0.58680555555555536</v>
      </c>
      <c r="T149" s="91">
        <f t="shared" si="82"/>
        <v>0.61458333333333326</v>
      </c>
      <c r="U149" s="91">
        <f t="shared" si="83"/>
        <v>0.64236111111111094</v>
      </c>
      <c r="V149" s="91">
        <f t="shared" si="84"/>
        <v>0.67013888888888884</v>
      </c>
      <c r="W149" s="91">
        <f t="shared" si="85"/>
        <v>0.69791666666666652</v>
      </c>
      <c r="X149" s="91">
        <f t="shared" si="86"/>
        <v>0.72569444444444442</v>
      </c>
      <c r="Y149" s="91">
        <f t="shared" si="87"/>
        <v>0.7534722222222221</v>
      </c>
      <c r="Z149" s="91">
        <f t="shared" si="88"/>
        <v>0.78125</v>
      </c>
      <c r="AA149" s="91">
        <f t="shared" si="89"/>
        <v>0.80902777777777768</v>
      </c>
      <c r="AB149" s="91">
        <f t="shared" si="90"/>
        <v>0.83680555555555558</v>
      </c>
      <c r="AC149" s="91">
        <f t="shared" si="91"/>
        <v>0.86458333333333326</v>
      </c>
      <c r="AD149" s="91">
        <f t="shared" si="92"/>
        <v>0.88888888888888895</v>
      </c>
      <c r="AE149" s="91">
        <f t="shared" si="93"/>
        <v>0.91666666666666674</v>
      </c>
      <c r="AF149" s="91">
        <f t="shared" si="94"/>
        <v>0.94444444444444453</v>
      </c>
      <c r="AG149" s="91"/>
      <c r="AH149" s="91"/>
      <c r="AI149" s="91"/>
      <c r="AJ149" s="91"/>
      <c r="AK149" s="91"/>
      <c r="AL149" s="91"/>
      <c r="AM149" s="91"/>
    </row>
    <row r="150" spans="2:39">
      <c r="B150" s="8" t="s">
        <v>364</v>
      </c>
      <c r="C150" s="290">
        <v>0.22569444444444445</v>
      </c>
      <c r="D150" s="290">
        <v>0.25208333333333321</v>
      </c>
      <c r="E150" s="290">
        <v>0.27083333333333326</v>
      </c>
      <c r="F150" s="290">
        <v>0.29513888888888878</v>
      </c>
      <c r="G150" s="290">
        <v>0.31041666666666667</v>
      </c>
      <c r="H150" s="290">
        <v>0.31736111111111098</v>
      </c>
      <c r="I150" s="290">
        <v>0.33124999999999988</v>
      </c>
      <c r="J150" s="161">
        <v>0.34652777777777766</v>
      </c>
      <c r="K150" s="161">
        <v>0.36736111111111114</v>
      </c>
      <c r="L150" s="290">
        <f t="shared" si="75"/>
        <v>0.39236111111111105</v>
      </c>
      <c r="M150" s="290">
        <f t="shared" si="75"/>
        <v>0.42013888888888884</v>
      </c>
      <c r="N150" s="290">
        <f t="shared" si="76"/>
        <v>0.44791666666666663</v>
      </c>
      <c r="O150" s="290">
        <f t="shared" si="77"/>
        <v>0.47569444444444442</v>
      </c>
      <c r="P150" s="290">
        <f t="shared" si="78"/>
        <v>0.50347222222222221</v>
      </c>
      <c r="Q150" s="290">
        <f t="shared" si="79"/>
        <v>0.53125</v>
      </c>
      <c r="R150" s="290">
        <f t="shared" si="80"/>
        <v>0.55902777777777768</v>
      </c>
      <c r="S150" s="290">
        <f t="shared" si="81"/>
        <v>0.58680555555555536</v>
      </c>
      <c r="T150" s="290">
        <f t="shared" si="82"/>
        <v>0.61458333333333326</v>
      </c>
      <c r="U150" s="290">
        <f t="shared" si="83"/>
        <v>0.64236111111111094</v>
      </c>
      <c r="V150" s="290">
        <f t="shared" si="84"/>
        <v>0.67013888888888884</v>
      </c>
      <c r="W150" s="290">
        <f t="shared" si="85"/>
        <v>0.69791666666666652</v>
      </c>
      <c r="X150" s="290">
        <f t="shared" si="86"/>
        <v>0.72569444444444442</v>
      </c>
      <c r="Y150" s="290">
        <f t="shared" si="87"/>
        <v>0.7534722222222221</v>
      </c>
      <c r="Z150" s="290">
        <f t="shared" si="88"/>
        <v>0.78125</v>
      </c>
      <c r="AA150" s="290">
        <f t="shared" si="89"/>
        <v>0.80902777777777768</v>
      </c>
      <c r="AB150" s="290">
        <f t="shared" si="90"/>
        <v>0.83680555555555558</v>
      </c>
      <c r="AC150" s="290">
        <f t="shared" si="91"/>
        <v>0.86458333333333326</v>
      </c>
      <c r="AD150" s="290">
        <f t="shared" si="92"/>
        <v>0.88888888888888895</v>
      </c>
      <c r="AE150" s="290">
        <f t="shared" si="93"/>
        <v>0.91666666666666674</v>
      </c>
      <c r="AF150" s="290">
        <f t="shared" si="94"/>
        <v>0.94444444444444453</v>
      </c>
      <c r="AG150" s="290"/>
      <c r="AH150" s="290"/>
      <c r="AI150" s="290"/>
      <c r="AJ150" s="290"/>
      <c r="AK150" s="290"/>
      <c r="AL150" s="290"/>
      <c r="AM150" s="88"/>
    </row>
    <row r="151" spans="2:39">
      <c r="B151" s="287" t="s">
        <v>37</v>
      </c>
      <c r="C151" s="91">
        <v>0.22638888888888895</v>
      </c>
      <c r="D151" s="91">
        <v>0.25277777777777766</v>
      </c>
      <c r="E151" s="91">
        <v>0.2715277777777777</v>
      </c>
      <c r="F151" s="91">
        <v>0.29583333333333323</v>
      </c>
      <c r="G151" s="91">
        <v>0.31111111111111101</v>
      </c>
      <c r="H151" s="91">
        <v>0.31805555555555542</v>
      </c>
      <c r="I151" s="91">
        <v>0.33194444444444432</v>
      </c>
      <c r="J151" s="92">
        <v>0.3472222222222221</v>
      </c>
      <c r="K151" s="92">
        <v>0.36805555555555558</v>
      </c>
      <c r="L151" s="91">
        <f t="shared" si="75"/>
        <v>0.39305555555555549</v>
      </c>
      <c r="M151" s="91">
        <f t="shared" si="75"/>
        <v>0.42083333333333328</v>
      </c>
      <c r="N151" s="91">
        <f t="shared" si="76"/>
        <v>0.44861111111111107</v>
      </c>
      <c r="O151" s="91">
        <f t="shared" si="77"/>
        <v>0.47638888888888886</v>
      </c>
      <c r="P151" s="91">
        <f t="shared" si="78"/>
        <v>0.50416666666666665</v>
      </c>
      <c r="Q151" s="91">
        <f t="shared" si="79"/>
        <v>0.53194444444444444</v>
      </c>
      <c r="R151" s="91">
        <f t="shared" si="80"/>
        <v>0.55972222222222212</v>
      </c>
      <c r="S151" s="91">
        <f t="shared" si="81"/>
        <v>0.5874999999999998</v>
      </c>
      <c r="T151" s="91">
        <f t="shared" si="82"/>
        <v>0.6152777777777777</v>
      </c>
      <c r="U151" s="91">
        <f t="shared" si="83"/>
        <v>0.64305555555555538</v>
      </c>
      <c r="V151" s="91">
        <f t="shared" si="84"/>
        <v>0.67083333333333328</v>
      </c>
      <c r="W151" s="91">
        <f t="shared" si="85"/>
        <v>0.69861111111111096</v>
      </c>
      <c r="X151" s="91">
        <f t="shared" si="86"/>
        <v>0.72638888888888886</v>
      </c>
      <c r="Y151" s="91">
        <f t="shared" si="87"/>
        <v>0.75416666666666654</v>
      </c>
      <c r="Z151" s="91">
        <f t="shared" si="88"/>
        <v>0.78194444444444444</v>
      </c>
      <c r="AA151" s="91">
        <f t="shared" si="89"/>
        <v>0.80972222222222212</v>
      </c>
      <c r="AB151" s="91">
        <f t="shared" si="90"/>
        <v>0.83750000000000002</v>
      </c>
      <c r="AC151" s="91">
        <f t="shared" si="91"/>
        <v>0.8652777777777777</v>
      </c>
      <c r="AD151" s="91">
        <f t="shared" si="92"/>
        <v>0.88958333333333339</v>
      </c>
      <c r="AE151" s="91">
        <f t="shared" si="93"/>
        <v>0.91736111111111118</v>
      </c>
      <c r="AF151" s="91">
        <f t="shared" si="94"/>
        <v>0.94513888888888897</v>
      </c>
      <c r="AG151" s="91"/>
      <c r="AH151" s="91"/>
      <c r="AI151" s="91"/>
      <c r="AJ151" s="91"/>
      <c r="AK151" s="91"/>
      <c r="AL151" s="91"/>
    </row>
    <row r="152" spans="2:39">
      <c r="B152" s="30" t="s">
        <v>35</v>
      </c>
      <c r="C152" s="91">
        <v>0.22708333333333339</v>
      </c>
      <c r="D152" s="91">
        <v>0.2534722222222221</v>
      </c>
      <c r="E152" s="91">
        <v>0.27222222222222214</v>
      </c>
      <c r="F152" s="91">
        <v>0.29722222222222217</v>
      </c>
      <c r="G152" s="91">
        <v>0.31249999999999994</v>
      </c>
      <c r="H152" s="91">
        <v>0.31944444444444436</v>
      </c>
      <c r="I152" s="91">
        <v>0.33333333333333326</v>
      </c>
      <c r="J152" s="92">
        <v>0.34861111111111098</v>
      </c>
      <c r="K152" s="92">
        <v>0.36944444444444446</v>
      </c>
      <c r="L152" s="91">
        <f t="shared" si="75"/>
        <v>0.39444444444444443</v>
      </c>
      <c r="M152" s="91">
        <f t="shared" si="75"/>
        <v>0.42222222222222222</v>
      </c>
      <c r="N152" s="91">
        <f t="shared" si="76"/>
        <v>0.45</v>
      </c>
      <c r="O152" s="91">
        <f t="shared" si="77"/>
        <v>0.4777777777777778</v>
      </c>
      <c r="P152" s="91">
        <f t="shared" si="78"/>
        <v>0.50555555555555554</v>
      </c>
      <c r="Q152" s="91">
        <f t="shared" si="79"/>
        <v>0.53333333333333344</v>
      </c>
      <c r="R152" s="91">
        <f t="shared" si="80"/>
        <v>0.56111111111111112</v>
      </c>
      <c r="S152" s="91">
        <f t="shared" si="81"/>
        <v>0.5888888888888888</v>
      </c>
      <c r="T152" s="91">
        <f t="shared" si="82"/>
        <v>0.6166666666666667</v>
      </c>
      <c r="U152" s="91">
        <f t="shared" si="83"/>
        <v>0.64444444444444438</v>
      </c>
      <c r="V152" s="91">
        <f t="shared" si="84"/>
        <v>0.67222222222222228</v>
      </c>
      <c r="W152" s="91">
        <f t="shared" si="85"/>
        <v>0.7</v>
      </c>
      <c r="X152" s="91">
        <f t="shared" si="86"/>
        <v>0.72777777777777786</v>
      </c>
      <c r="Y152" s="91">
        <f t="shared" si="87"/>
        <v>0.75555555555555554</v>
      </c>
      <c r="Z152" s="91">
        <f t="shared" si="88"/>
        <v>0.78333333333333344</v>
      </c>
      <c r="AA152" s="91">
        <f t="shared" si="89"/>
        <v>0.81111111111111112</v>
      </c>
      <c r="AB152" s="91">
        <f t="shared" si="90"/>
        <v>0.83888888888888902</v>
      </c>
      <c r="AC152" s="91">
        <f t="shared" si="91"/>
        <v>0.8666666666666667</v>
      </c>
      <c r="AD152" s="91">
        <f t="shared" si="92"/>
        <v>0.89027777777777783</v>
      </c>
      <c r="AE152" s="91">
        <f t="shared" si="93"/>
        <v>0.91805555555555562</v>
      </c>
      <c r="AF152" s="91">
        <f t="shared" si="94"/>
        <v>0.94583333333333341</v>
      </c>
      <c r="AG152" s="91"/>
      <c r="AH152" s="91"/>
      <c r="AI152" s="91"/>
      <c r="AJ152" s="91"/>
      <c r="AK152" s="91"/>
      <c r="AL152" s="91"/>
      <c r="AM152" s="91"/>
    </row>
    <row r="153" spans="2:39">
      <c r="C153" s="49"/>
      <c r="G153" t="s">
        <v>373</v>
      </c>
    </row>
    <row r="154" spans="2:39">
      <c r="C154" s="49">
        <f>C152-C126</f>
        <v>2.2916666666666696E-2</v>
      </c>
      <c r="D154" s="49">
        <v>3.958333333333322E-2</v>
      </c>
      <c r="E154" s="49">
        <v>3.9583333333333276E-2</v>
      </c>
      <c r="F154" s="49">
        <v>4.3749999999999956E-2</v>
      </c>
      <c r="G154" s="49">
        <f>G152-G126</f>
        <v>2.7083333333333293E-2</v>
      </c>
      <c r="H154" s="49">
        <v>4.513888888888884E-2</v>
      </c>
      <c r="I154" s="49">
        <v>4.6527777777777668E-2</v>
      </c>
      <c r="J154" s="49">
        <v>4.6527777777777724E-2</v>
      </c>
      <c r="K154" s="49">
        <v>4.3749999999999956E-2</v>
      </c>
      <c r="L154" s="49">
        <v>4.3749999999999845E-2</v>
      </c>
      <c r="M154" s="49">
        <v>4.3749999999999956E-2</v>
      </c>
      <c r="N154" s="49">
        <v>4.3749999999999845E-2</v>
      </c>
      <c r="O154" s="49">
        <v>4.3749999999999956E-2</v>
      </c>
      <c r="P154" s="49">
        <v>4.3749999999999845E-2</v>
      </c>
      <c r="Q154" s="49">
        <v>4.3749999999999956E-2</v>
      </c>
      <c r="R154" s="49">
        <v>4.37499999999999E-2</v>
      </c>
      <c r="S154" s="49">
        <v>4.3749999999999956E-2</v>
      </c>
      <c r="T154" s="49">
        <v>4.3749999999999845E-2</v>
      </c>
      <c r="U154" s="49">
        <v>4.3750000000000067E-2</v>
      </c>
      <c r="V154" s="49">
        <v>4.3749999999999956E-2</v>
      </c>
      <c r="W154" s="49">
        <v>4.3749999999999956E-2</v>
      </c>
      <c r="X154" s="49">
        <v>4.3749999999999956E-2</v>
      </c>
      <c r="Y154" s="49">
        <v>4.3749999999999956E-2</v>
      </c>
      <c r="Z154" s="49">
        <v>4.3749999999999956E-2</v>
      </c>
      <c r="AA154" s="49">
        <v>4.3749999999999956E-2</v>
      </c>
      <c r="AB154" s="49">
        <v>4.3750000000000067E-2</v>
      </c>
      <c r="AC154" s="49">
        <v>4.3750000000000067E-2</v>
      </c>
      <c r="AD154" s="49">
        <v>4.3749999999999845E-2</v>
      </c>
      <c r="AE154" s="49">
        <v>4.3749999999999956E-2</v>
      </c>
      <c r="AF154" s="49">
        <v>4.3749999999999845E-2</v>
      </c>
      <c r="AG154" s="49">
        <v>4.3749999999999956E-2</v>
      </c>
      <c r="AH154" s="49">
        <v>4.3749999999999845E-2</v>
      </c>
      <c r="AI154" s="49">
        <v>3.9583333333333304E-2</v>
      </c>
      <c r="AJ154" s="49">
        <v>3.9583333333333193E-2</v>
      </c>
      <c r="AK154" s="49">
        <v>3.9583333333333304E-2</v>
      </c>
      <c r="AL154" s="49"/>
    </row>
    <row r="155" spans="2:39">
      <c r="C155" t="s">
        <v>335</v>
      </c>
      <c r="D155" t="s">
        <v>335</v>
      </c>
      <c r="E155" t="s">
        <v>335</v>
      </c>
      <c r="F155" s="49" t="s">
        <v>336</v>
      </c>
      <c r="G155" t="s">
        <v>374</v>
      </c>
      <c r="H155" s="49" t="s">
        <v>374</v>
      </c>
      <c r="I155" t="s">
        <v>375</v>
      </c>
      <c r="J155" s="49" t="s">
        <v>375</v>
      </c>
      <c r="K155" t="s">
        <v>336</v>
      </c>
      <c r="L155" t="s">
        <v>336</v>
      </c>
      <c r="M155" t="s">
        <v>336</v>
      </c>
      <c r="N155" t="s">
        <v>336</v>
      </c>
      <c r="O155" t="s">
        <v>336</v>
      </c>
      <c r="P155" t="s">
        <v>336</v>
      </c>
      <c r="Q155" t="s">
        <v>336</v>
      </c>
      <c r="R155" t="s">
        <v>336</v>
      </c>
      <c r="S155" t="s">
        <v>336</v>
      </c>
      <c r="T155" t="s">
        <v>336</v>
      </c>
      <c r="U155" t="s">
        <v>336</v>
      </c>
      <c r="V155" t="s">
        <v>336</v>
      </c>
      <c r="W155" t="s">
        <v>336</v>
      </c>
      <c r="X155" t="s">
        <v>336</v>
      </c>
      <c r="Y155" t="s">
        <v>336</v>
      </c>
      <c r="Z155" t="s">
        <v>336</v>
      </c>
      <c r="AA155" t="s">
        <v>336</v>
      </c>
      <c r="AB155" t="s">
        <v>336</v>
      </c>
      <c r="AC155" t="s">
        <v>336</v>
      </c>
      <c r="AD155" t="s">
        <v>336</v>
      </c>
      <c r="AE155" t="s">
        <v>336</v>
      </c>
      <c r="AF155" t="s">
        <v>336</v>
      </c>
      <c r="AG155" t="s">
        <v>336</v>
      </c>
      <c r="AH155" t="s">
        <v>336</v>
      </c>
      <c r="AI155" t="s">
        <v>335</v>
      </c>
      <c r="AJ155" t="s">
        <v>335</v>
      </c>
      <c r="AK155" t="s">
        <v>335</v>
      </c>
    </row>
    <row r="156" spans="2:39">
      <c r="C156" s="49">
        <v>0</v>
      </c>
      <c r="D156" s="49">
        <v>0.25</v>
      </c>
      <c r="E156" s="49">
        <v>0.2673611111111111</v>
      </c>
      <c r="F156" s="49">
        <v>0.29166666666666669</v>
      </c>
      <c r="G156" s="49">
        <v>0.33333333333333331</v>
      </c>
      <c r="H156" s="49">
        <v>0.83333333333333337</v>
      </c>
    </row>
    <row r="157" spans="2:39">
      <c r="C157" s="49">
        <v>0.24930555555555556</v>
      </c>
      <c r="D157" s="49">
        <v>0.26666666666666666</v>
      </c>
      <c r="E157" s="49">
        <v>0.29097222222222224</v>
      </c>
      <c r="F157" s="49">
        <v>0.33263888888888887</v>
      </c>
      <c r="G157" s="49">
        <v>0.83263888888888893</v>
      </c>
      <c r="H157" s="49">
        <v>0.99930555555555556</v>
      </c>
    </row>
    <row r="158" spans="2:39">
      <c r="B158" s="5" t="s">
        <v>35</v>
      </c>
      <c r="C158" t="s">
        <v>335</v>
      </c>
      <c r="D158" t="s">
        <v>336</v>
      </c>
      <c r="E158" t="s">
        <v>374</v>
      </c>
      <c r="F158" t="s">
        <v>375</v>
      </c>
      <c r="G158" t="s">
        <v>336</v>
      </c>
      <c r="H158" t="s">
        <v>335</v>
      </c>
      <c r="AB158">
        <v>17</v>
      </c>
      <c r="AC158" t="s">
        <v>376</v>
      </c>
    </row>
    <row r="159" spans="2:39">
      <c r="B159" s="7" t="s">
        <v>369</v>
      </c>
      <c r="C159" s="49">
        <f t="shared" ref="C159:C203" si="96">D108-D107</f>
        <v>6.9444444444444198E-4</v>
      </c>
      <c r="D159" s="49">
        <f t="shared" ref="D159:D203" si="97">F108-F107</f>
        <v>6.9444444444444198E-4</v>
      </c>
      <c r="E159" s="49">
        <f t="shared" ref="E159:E203" si="98">H108-H107</f>
        <v>6.9444444444444198E-4</v>
      </c>
      <c r="F159" s="49">
        <f t="shared" ref="F159:F203" si="99">K108-K107</f>
        <v>6.9444444444444198E-4</v>
      </c>
      <c r="G159" s="108">
        <v>6.9444444444444198E-4</v>
      </c>
      <c r="H159" s="108">
        <v>6.9444444444444198E-4</v>
      </c>
      <c r="AB159">
        <v>6</v>
      </c>
      <c r="AC159" t="s">
        <v>377</v>
      </c>
    </row>
    <row r="160" spans="2:39">
      <c r="B160" s="8" t="s">
        <v>104</v>
      </c>
      <c r="C160" s="49">
        <f t="shared" si="96"/>
        <v>6.9444444444444198E-4</v>
      </c>
      <c r="D160" s="49">
        <f t="shared" si="97"/>
        <v>6.9444444444444198E-4</v>
      </c>
      <c r="E160" s="49">
        <f t="shared" si="98"/>
        <v>6.9444444444444198E-4</v>
      </c>
      <c r="F160" s="49">
        <f t="shared" si="99"/>
        <v>6.9444444444444198E-4</v>
      </c>
      <c r="G160" s="108">
        <v>6.9444444444444198E-4</v>
      </c>
      <c r="H160" s="108">
        <v>6.9444444444444198E-4</v>
      </c>
      <c r="AB160">
        <f>AB158*AB159</f>
        <v>102</v>
      </c>
      <c r="AC160" t="s">
        <v>378</v>
      </c>
    </row>
    <row r="161" spans="2:29">
      <c r="B161" s="7" t="s">
        <v>105</v>
      </c>
      <c r="C161" s="49">
        <f t="shared" si="96"/>
        <v>1.388888888888884E-3</v>
      </c>
      <c r="D161" s="49">
        <f t="shared" si="97"/>
        <v>1.388888888888884E-3</v>
      </c>
      <c r="E161" s="49">
        <f t="shared" si="98"/>
        <v>1.388888888888884E-3</v>
      </c>
      <c r="F161" s="49">
        <f t="shared" si="99"/>
        <v>1.388888888888884E-3</v>
      </c>
      <c r="G161" s="108">
        <v>1.388888888888884E-3</v>
      </c>
      <c r="H161" s="108">
        <v>1.388888888888884E-3</v>
      </c>
      <c r="AB161">
        <v>66</v>
      </c>
      <c r="AC161" t="s">
        <v>379</v>
      </c>
    </row>
    <row r="162" spans="2:29">
      <c r="B162" s="8" t="s">
        <v>106</v>
      </c>
      <c r="C162" s="49">
        <f t="shared" si="96"/>
        <v>6.9444444444444198E-4</v>
      </c>
      <c r="D162" s="49">
        <f t="shared" si="97"/>
        <v>6.9444444444444198E-4</v>
      </c>
      <c r="E162" s="49">
        <f t="shared" si="98"/>
        <v>6.9444444444444198E-4</v>
      </c>
      <c r="F162" s="49">
        <f t="shared" si="99"/>
        <v>6.9444444444444198E-4</v>
      </c>
      <c r="G162" s="108">
        <v>6.9444444444444198E-4</v>
      </c>
      <c r="H162" s="108">
        <v>6.9444444444444198E-4</v>
      </c>
      <c r="AB162">
        <v>64</v>
      </c>
      <c r="AC162" t="s">
        <v>380</v>
      </c>
    </row>
    <row r="163" spans="2:29">
      <c r="B163" s="7" t="s">
        <v>107</v>
      </c>
      <c r="C163" s="49">
        <f t="shared" si="96"/>
        <v>1.388888888888884E-3</v>
      </c>
      <c r="D163" s="49">
        <f t="shared" si="97"/>
        <v>1.388888888888884E-3</v>
      </c>
      <c r="E163" s="49">
        <f t="shared" si="98"/>
        <v>1.388888888888884E-3</v>
      </c>
      <c r="F163" s="49">
        <f t="shared" si="99"/>
        <v>1.388888888888884E-3</v>
      </c>
      <c r="G163" s="108">
        <v>1.388888888888884E-3</v>
      </c>
      <c r="H163" s="108">
        <v>1.388888888888884E-3</v>
      </c>
      <c r="AB163">
        <f>AB160*AB161</f>
        <v>6732</v>
      </c>
      <c r="AC163" t="s">
        <v>381</v>
      </c>
    </row>
    <row r="164" spans="2:29">
      <c r="B164" s="8" t="s">
        <v>213</v>
      </c>
      <c r="C164" s="49">
        <f t="shared" si="96"/>
        <v>6.9444444444444198E-4</v>
      </c>
      <c r="D164" s="49">
        <f t="shared" si="97"/>
        <v>6.9444444444444198E-4</v>
      </c>
      <c r="E164" s="49">
        <f t="shared" si="98"/>
        <v>6.9444444444444198E-4</v>
      </c>
      <c r="F164" s="49">
        <f t="shared" si="99"/>
        <v>6.9444444444444198E-4</v>
      </c>
      <c r="G164" s="108">
        <v>6.9444444444444198E-4</v>
      </c>
      <c r="H164" s="108">
        <v>6.9444444444444198E-4</v>
      </c>
      <c r="P164" t="s">
        <v>341</v>
      </c>
      <c r="AB164">
        <f>AB160*AB162</f>
        <v>6528</v>
      </c>
      <c r="AC164" t="s">
        <v>382</v>
      </c>
    </row>
    <row r="165" spans="2:29">
      <c r="B165" s="7" t="s">
        <v>214</v>
      </c>
      <c r="C165" s="49">
        <f t="shared" si="96"/>
        <v>6.9444444444444198E-4</v>
      </c>
      <c r="D165" s="49">
        <f t="shared" si="97"/>
        <v>1.388888888888884E-3</v>
      </c>
      <c r="E165" s="49">
        <f t="shared" si="98"/>
        <v>1.388888888888884E-3</v>
      </c>
      <c r="F165" s="49">
        <f t="shared" si="99"/>
        <v>1.388888888888884E-3</v>
      </c>
      <c r="G165" s="108">
        <v>1.388888888888884E-3</v>
      </c>
      <c r="H165" s="108">
        <v>6.9444444444444198E-4</v>
      </c>
      <c r="P165" t="s">
        <v>342</v>
      </c>
    </row>
    <row r="166" spans="2:29">
      <c r="B166" s="8" t="s">
        <v>215</v>
      </c>
      <c r="C166" s="49">
        <f t="shared" si="96"/>
        <v>6.9444444444444198E-4</v>
      </c>
      <c r="D166" s="49">
        <f t="shared" si="97"/>
        <v>6.9444444444444198E-4</v>
      </c>
      <c r="E166" s="49">
        <f t="shared" si="98"/>
        <v>6.9444444444444198E-4</v>
      </c>
      <c r="F166" s="49">
        <f t="shared" si="99"/>
        <v>6.9444444444444198E-4</v>
      </c>
      <c r="G166" s="108">
        <v>6.9444444444444198E-4</v>
      </c>
      <c r="H166" s="108">
        <v>6.9444444444444198E-4</v>
      </c>
    </row>
    <row r="167" spans="2:29">
      <c r="B167" s="7" t="s">
        <v>110</v>
      </c>
      <c r="C167" s="49">
        <f t="shared" si="96"/>
        <v>1.388888888888884E-3</v>
      </c>
      <c r="D167" s="49">
        <f t="shared" si="97"/>
        <v>1.388888888888884E-3</v>
      </c>
      <c r="E167" s="49">
        <f t="shared" si="98"/>
        <v>1.388888888888884E-3</v>
      </c>
      <c r="F167" s="49">
        <f t="shared" si="99"/>
        <v>1.388888888888884E-3</v>
      </c>
      <c r="G167" s="108">
        <v>1.388888888888884E-3</v>
      </c>
      <c r="H167" s="108">
        <v>1.388888888888884E-3</v>
      </c>
    </row>
    <row r="168" spans="2:29">
      <c r="B168" s="8" t="s">
        <v>111</v>
      </c>
      <c r="C168" s="49">
        <f t="shared" si="96"/>
        <v>6.9444444444444198E-4</v>
      </c>
      <c r="D168" s="49">
        <f t="shared" si="97"/>
        <v>6.9444444444444198E-4</v>
      </c>
      <c r="E168" s="49">
        <f t="shared" si="98"/>
        <v>6.9444444444444198E-4</v>
      </c>
      <c r="F168" s="49">
        <f t="shared" si="99"/>
        <v>6.9444444444444198E-4</v>
      </c>
      <c r="G168" s="108">
        <v>6.9444444444444198E-4</v>
      </c>
      <c r="H168" s="108">
        <v>6.9444444444444198E-4</v>
      </c>
    </row>
    <row r="169" spans="2:29">
      <c r="B169" s="7" t="s">
        <v>43</v>
      </c>
      <c r="C169" s="49">
        <f t="shared" si="96"/>
        <v>6.9444444444444198E-4</v>
      </c>
      <c r="D169" s="49">
        <f t="shared" si="97"/>
        <v>6.9444444444449749E-4</v>
      </c>
      <c r="E169" s="49">
        <f t="shared" si="98"/>
        <v>6.9444444444449749E-4</v>
      </c>
      <c r="F169" s="49">
        <f t="shared" si="99"/>
        <v>1.388888888888884E-3</v>
      </c>
      <c r="G169" s="108">
        <v>6.9444444444449749E-4</v>
      </c>
      <c r="H169" s="108">
        <v>6.9444444444444198E-4</v>
      </c>
    </row>
    <row r="170" spans="2:29">
      <c r="B170" s="8" t="s">
        <v>42</v>
      </c>
      <c r="C170" s="49">
        <f t="shared" si="96"/>
        <v>6.9444444444444198E-4</v>
      </c>
      <c r="D170" s="49">
        <f t="shared" si="97"/>
        <v>6.9444444444444198E-4</v>
      </c>
      <c r="E170" s="49">
        <f t="shared" si="98"/>
        <v>6.9444444444444198E-4</v>
      </c>
      <c r="F170" s="49">
        <f t="shared" si="99"/>
        <v>1.388888888888884E-3</v>
      </c>
      <c r="G170" s="108">
        <v>6.9444444444444198E-4</v>
      </c>
      <c r="H170" s="108">
        <v>6.9444444444444198E-4</v>
      </c>
    </row>
    <row r="171" spans="2:29">
      <c r="B171" s="7" t="s">
        <v>81</v>
      </c>
      <c r="C171" s="49">
        <f t="shared" si="96"/>
        <v>1.388888888888884E-3</v>
      </c>
      <c r="D171" s="49">
        <f t="shared" si="97"/>
        <v>2.0833333333333259E-3</v>
      </c>
      <c r="E171" s="49">
        <f t="shared" si="98"/>
        <v>2.0833333333333259E-3</v>
      </c>
      <c r="F171" s="49">
        <f t="shared" si="99"/>
        <v>2.0833333333333814E-3</v>
      </c>
      <c r="G171" s="108">
        <v>2.0833333333333259E-3</v>
      </c>
      <c r="H171" s="108">
        <v>1.388888888888884E-3</v>
      </c>
    </row>
    <row r="172" spans="2:29">
      <c r="B172" s="8" t="s">
        <v>82</v>
      </c>
      <c r="C172" s="49">
        <f t="shared" si="96"/>
        <v>1.388888888888884E-3</v>
      </c>
      <c r="D172" s="49">
        <f t="shared" si="97"/>
        <v>1.388888888888884E-3</v>
      </c>
      <c r="E172" s="49">
        <f t="shared" si="98"/>
        <v>1.388888888888884E-3</v>
      </c>
      <c r="F172" s="49">
        <f t="shared" si="99"/>
        <v>1.388888888888884E-3</v>
      </c>
      <c r="G172" s="108">
        <v>1.388888888888884E-3</v>
      </c>
      <c r="H172" s="108">
        <v>1.388888888888884E-3</v>
      </c>
    </row>
    <row r="173" spans="2:29">
      <c r="B173" s="7" t="s">
        <v>103</v>
      </c>
      <c r="C173" s="49">
        <f t="shared" si="96"/>
        <v>6.9444444444444198E-4</v>
      </c>
      <c r="D173" s="49">
        <f t="shared" si="97"/>
        <v>6.9444444444444198E-4</v>
      </c>
      <c r="E173" s="49">
        <f t="shared" si="98"/>
        <v>6.9444444444444198E-4</v>
      </c>
      <c r="F173" s="49">
        <f t="shared" si="99"/>
        <v>6.9444444444444198E-4</v>
      </c>
      <c r="G173" s="108">
        <v>6.9444444444444198E-4</v>
      </c>
      <c r="H173" s="108">
        <v>6.9444444444444198E-4</v>
      </c>
    </row>
    <row r="174" spans="2:29">
      <c r="B174" s="8" t="s">
        <v>104</v>
      </c>
      <c r="C174" s="49">
        <f t="shared" si="96"/>
        <v>6.9444444444444198E-4</v>
      </c>
      <c r="D174" s="49">
        <f t="shared" si="97"/>
        <v>6.9444444444444198E-4</v>
      </c>
      <c r="E174" s="49">
        <f t="shared" si="98"/>
        <v>6.9444444444444198E-4</v>
      </c>
      <c r="F174" s="49">
        <f t="shared" si="99"/>
        <v>6.9444444444444198E-4</v>
      </c>
      <c r="G174" s="108">
        <v>6.9444444444444198E-4</v>
      </c>
      <c r="H174" s="108">
        <v>6.9444444444444198E-4</v>
      </c>
    </row>
    <row r="175" spans="2:29">
      <c r="B175" s="237" t="s">
        <v>133</v>
      </c>
      <c r="C175" s="49">
        <f t="shared" si="96"/>
        <v>6.9444444444444198E-4</v>
      </c>
      <c r="D175" s="49">
        <f t="shared" si="97"/>
        <v>6.9444444444444198E-4</v>
      </c>
      <c r="E175" s="49">
        <f t="shared" si="98"/>
        <v>6.9444444444444198E-4</v>
      </c>
      <c r="F175" s="49">
        <f t="shared" si="99"/>
        <v>6.9444444444444198E-4</v>
      </c>
      <c r="G175" s="108">
        <v>6.9444444444444198E-4</v>
      </c>
      <c r="H175" s="108">
        <v>6.9444444444444198E-4</v>
      </c>
    </row>
    <row r="176" spans="2:29">
      <c r="B176" s="8" t="s">
        <v>132</v>
      </c>
      <c r="C176" s="49">
        <f t="shared" si="96"/>
        <v>6.9444444444444198E-4</v>
      </c>
      <c r="D176" s="49">
        <f t="shared" si="97"/>
        <v>6.9444444444444198E-4</v>
      </c>
      <c r="E176" s="49">
        <f t="shared" si="98"/>
        <v>6.9444444444444198E-4</v>
      </c>
      <c r="F176" s="49">
        <f t="shared" si="99"/>
        <v>6.9444444444444198E-4</v>
      </c>
      <c r="G176" s="108">
        <v>6.9444444444444198E-4</v>
      </c>
      <c r="H176" s="108">
        <v>6.9444444444444198E-4</v>
      </c>
    </row>
    <row r="177" spans="2:8">
      <c r="B177" s="30" t="s">
        <v>147</v>
      </c>
      <c r="C177" s="49">
        <f t="shared" si="96"/>
        <v>6.9444444444444198E-4</v>
      </c>
      <c r="D177" s="49">
        <f t="shared" si="97"/>
        <v>6.9444444444444198E-4</v>
      </c>
      <c r="E177" s="49">
        <f t="shared" si="98"/>
        <v>6.9444444444444198E-4</v>
      </c>
      <c r="F177" s="49">
        <f t="shared" si="99"/>
        <v>6.9444444444444198E-4</v>
      </c>
      <c r="G177" s="108">
        <v>6.9444444444444198E-4</v>
      </c>
      <c r="H177" s="108">
        <v>6.9444444444444198E-4</v>
      </c>
    </row>
    <row r="178" spans="2:8">
      <c r="B178" s="8" t="s">
        <v>148</v>
      </c>
      <c r="C178" s="49">
        <f t="shared" si="96"/>
        <v>6.9444444444444198E-4</v>
      </c>
      <c r="D178" s="49">
        <f t="shared" si="97"/>
        <v>6.9444444444444198E-4</v>
      </c>
      <c r="E178" s="49">
        <f t="shared" si="98"/>
        <v>6.9444444444444198E-4</v>
      </c>
      <c r="F178" s="49">
        <f t="shared" si="99"/>
        <v>6.9444444444444198E-4</v>
      </c>
      <c r="G178" s="108">
        <v>6.9444444444444198E-4</v>
      </c>
      <c r="H178" s="108">
        <v>6.9444444444444198E-4</v>
      </c>
    </row>
    <row r="179" spans="2:8">
      <c r="B179" s="7" t="s">
        <v>129</v>
      </c>
      <c r="C179" s="49">
        <f t="shared" si="96"/>
        <v>6.9444444444444198E-4</v>
      </c>
      <c r="D179" s="49">
        <f t="shared" si="97"/>
        <v>1.388888888888884E-3</v>
      </c>
      <c r="E179" s="49">
        <f t="shared" si="98"/>
        <v>1.388888888888884E-3</v>
      </c>
      <c r="F179" s="49">
        <f t="shared" si="99"/>
        <v>1.388888888888884E-3</v>
      </c>
      <c r="G179" s="108">
        <v>1.388888888888884E-3</v>
      </c>
      <c r="H179" s="108">
        <v>6.9444444444444198E-4</v>
      </c>
    </row>
    <row r="180" spans="2:8">
      <c r="B180" s="8" t="s">
        <v>129</v>
      </c>
      <c r="C180" s="49">
        <f t="shared" si="96"/>
        <v>6.9444444444444198E-4</v>
      </c>
      <c r="D180" s="49">
        <f t="shared" si="97"/>
        <v>6.9444444444444198E-4</v>
      </c>
      <c r="E180" s="49">
        <f t="shared" si="98"/>
        <v>6.9444444444444198E-4</v>
      </c>
      <c r="F180" s="49">
        <f t="shared" si="99"/>
        <v>6.9444444444444198E-4</v>
      </c>
      <c r="G180" s="108">
        <v>6.9444444444444198E-4</v>
      </c>
      <c r="H180" s="108">
        <v>6.9444444444444198E-4</v>
      </c>
    </row>
    <row r="181" spans="2:8">
      <c r="B181" s="7" t="s">
        <v>130</v>
      </c>
      <c r="C181" s="49">
        <f t="shared" si="96"/>
        <v>6.9444444444444198E-4</v>
      </c>
      <c r="D181" s="49">
        <f t="shared" si="97"/>
        <v>6.9444444444444198E-4</v>
      </c>
      <c r="E181" s="49">
        <f t="shared" si="98"/>
        <v>6.9444444444444198E-4</v>
      </c>
      <c r="F181" s="49">
        <f t="shared" si="99"/>
        <v>6.9444444444444198E-4</v>
      </c>
      <c r="G181" s="108">
        <v>6.9444444444444198E-4</v>
      </c>
      <c r="H181" s="108">
        <v>6.9444444444444198E-4</v>
      </c>
    </row>
    <row r="182" spans="2:8">
      <c r="B182" s="8" t="s">
        <v>131</v>
      </c>
      <c r="C182" s="49">
        <f t="shared" si="96"/>
        <v>6.9444444444444198E-4</v>
      </c>
      <c r="D182" s="49">
        <f t="shared" si="97"/>
        <v>6.9444444444444198E-4</v>
      </c>
      <c r="E182" s="49">
        <f t="shared" si="98"/>
        <v>6.9444444444444198E-4</v>
      </c>
      <c r="F182" s="49">
        <f t="shared" si="99"/>
        <v>6.9444444444444198E-4</v>
      </c>
      <c r="G182" s="108">
        <v>6.9444444444444198E-4</v>
      </c>
      <c r="H182" s="108">
        <v>6.9444444444444198E-4</v>
      </c>
    </row>
    <row r="183" spans="2:8">
      <c r="B183" s="7" t="s">
        <v>132</v>
      </c>
      <c r="C183" s="49">
        <f t="shared" si="96"/>
        <v>6.9444444444444198E-4</v>
      </c>
      <c r="D183" s="49">
        <f t="shared" si="97"/>
        <v>6.9444444444444198E-4</v>
      </c>
      <c r="E183" s="49">
        <f t="shared" si="98"/>
        <v>6.9444444444444198E-4</v>
      </c>
      <c r="F183" s="49">
        <f t="shared" si="99"/>
        <v>6.9444444444444198E-4</v>
      </c>
      <c r="G183" s="108">
        <v>6.9444444444444198E-4</v>
      </c>
      <c r="H183" s="108">
        <v>6.9444444444444198E-4</v>
      </c>
    </row>
    <row r="184" spans="2:8">
      <c r="B184" s="240" t="s">
        <v>133</v>
      </c>
      <c r="C184" s="49">
        <f t="shared" si="96"/>
        <v>6.9444444444444198E-4</v>
      </c>
      <c r="D184" s="49">
        <f t="shared" si="97"/>
        <v>6.9444444444444198E-4</v>
      </c>
      <c r="E184" s="49">
        <f t="shared" si="98"/>
        <v>1.388888888888884E-3</v>
      </c>
      <c r="F184" s="49">
        <f t="shared" si="99"/>
        <v>1.388888888888884E-3</v>
      </c>
      <c r="G184" s="108">
        <v>6.9444444444444198E-4</v>
      </c>
      <c r="H184" s="108">
        <v>6.9444444444444198E-4</v>
      </c>
    </row>
    <row r="185" spans="2:8">
      <c r="B185" s="30" t="s">
        <v>126</v>
      </c>
      <c r="C185" s="49">
        <f t="shared" si="96"/>
        <v>1.388888888888884E-3</v>
      </c>
      <c r="D185" s="49">
        <f t="shared" si="97"/>
        <v>1.388888888888884E-3</v>
      </c>
      <c r="E185" s="49">
        <f t="shared" si="98"/>
        <v>1.388888888888884E-3</v>
      </c>
      <c r="F185" s="49">
        <f t="shared" si="99"/>
        <v>1.388888888888884E-3</v>
      </c>
      <c r="G185" s="108">
        <v>1.388888888888884E-3</v>
      </c>
      <c r="H185" s="108">
        <v>1.388888888888884E-3</v>
      </c>
    </row>
    <row r="186" spans="2:8">
      <c r="B186" s="219" t="s">
        <v>340</v>
      </c>
      <c r="C186" s="49">
        <f t="shared" si="96"/>
        <v>0</v>
      </c>
      <c r="D186" s="49">
        <f t="shared" si="97"/>
        <v>6.9444444444449749E-4</v>
      </c>
      <c r="E186" s="49">
        <f t="shared" si="98"/>
        <v>6.9444444444444198E-4</v>
      </c>
      <c r="F186" s="49">
        <f t="shared" si="99"/>
        <v>6.9444444444444198E-4</v>
      </c>
      <c r="G186" s="108">
        <v>6.9444444444449749E-4</v>
      </c>
      <c r="H186" s="108">
        <v>0</v>
      </c>
    </row>
    <row r="187" spans="2:8">
      <c r="B187" s="8" t="s">
        <v>37</v>
      </c>
      <c r="C187" s="49">
        <f t="shared" si="96"/>
        <v>6.9444444444444198E-4</v>
      </c>
      <c r="D187" s="49">
        <f t="shared" si="97"/>
        <v>6.9444444444438647E-4</v>
      </c>
      <c r="E187" s="49">
        <f t="shared" si="98"/>
        <v>6.9444444444444198E-4</v>
      </c>
      <c r="F187" s="49">
        <f t="shared" si="99"/>
        <v>6.9444444444444198E-4</v>
      </c>
      <c r="G187" s="108">
        <v>6.9444444444438647E-4</v>
      </c>
      <c r="H187" s="108">
        <v>6.9444444444444198E-4</v>
      </c>
    </row>
    <row r="188" spans="2:8">
      <c r="B188" s="7" t="s">
        <v>38</v>
      </c>
      <c r="C188" s="49">
        <f t="shared" si="96"/>
        <v>1.388888888888884E-3</v>
      </c>
      <c r="D188" s="49">
        <f t="shared" si="97"/>
        <v>1.388888888888884E-3</v>
      </c>
      <c r="E188" s="49">
        <f t="shared" si="98"/>
        <v>1.388888888888884E-3</v>
      </c>
      <c r="F188" s="49">
        <f t="shared" si="99"/>
        <v>1.3888888888889395E-3</v>
      </c>
      <c r="G188" s="108">
        <v>1.388888888888884E-3</v>
      </c>
      <c r="H188" s="108">
        <v>1.388888888888884E-3</v>
      </c>
    </row>
    <row r="189" spans="2:8">
      <c r="B189" s="8" t="s">
        <v>40</v>
      </c>
      <c r="C189" s="49">
        <f t="shared" si="96"/>
        <v>1.388888888888884E-3</v>
      </c>
      <c r="D189" s="49">
        <f t="shared" si="97"/>
        <v>1.388888888888884E-3</v>
      </c>
      <c r="E189" s="49">
        <f t="shared" si="98"/>
        <v>1.388888888888884E-3</v>
      </c>
      <c r="F189" s="49">
        <f t="shared" si="99"/>
        <v>1.388888888888884E-3</v>
      </c>
      <c r="G189" s="108">
        <v>1.388888888888884E-3</v>
      </c>
      <c r="H189" s="108">
        <v>1.388888888888884E-3</v>
      </c>
    </row>
    <row r="190" spans="2:8">
      <c r="B190" s="7" t="s">
        <v>41</v>
      </c>
      <c r="C190" s="49">
        <f t="shared" si="96"/>
        <v>1.388888888888884E-3</v>
      </c>
      <c r="D190" s="49">
        <f t="shared" si="97"/>
        <v>1.388888888888884E-3</v>
      </c>
      <c r="E190" s="49">
        <f t="shared" si="98"/>
        <v>1.388888888888884E-3</v>
      </c>
      <c r="F190" s="49">
        <f t="shared" si="99"/>
        <v>1.388888888888884E-3</v>
      </c>
      <c r="G190" s="108">
        <v>1.388888888888884E-3</v>
      </c>
      <c r="H190" s="108">
        <v>1.388888888888884E-3</v>
      </c>
    </row>
    <row r="191" spans="2:8">
      <c r="B191" s="8" t="s">
        <v>42</v>
      </c>
      <c r="C191" s="49">
        <f t="shared" si="96"/>
        <v>1.388888888888884E-3</v>
      </c>
      <c r="D191" s="49">
        <f t="shared" si="97"/>
        <v>1.388888888888884E-3</v>
      </c>
      <c r="E191" s="49">
        <f t="shared" si="98"/>
        <v>1.388888888888884E-3</v>
      </c>
      <c r="F191" s="49">
        <f t="shared" si="99"/>
        <v>1.388888888888884E-3</v>
      </c>
      <c r="G191" s="108">
        <v>1.388888888888884E-3</v>
      </c>
      <c r="H191" s="108">
        <v>1.388888888888884E-3</v>
      </c>
    </row>
    <row r="192" spans="2:8">
      <c r="B192" s="7" t="s">
        <v>43</v>
      </c>
      <c r="C192" s="49">
        <f t="shared" si="96"/>
        <v>6.9444444444444198E-4</v>
      </c>
      <c r="D192" s="49">
        <f t="shared" si="97"/>
        <v>6.9444444444444198E-4</v>
      </c>
      <c r="E192" s="49">
        <f t="shared" si="98"/>
        <v>6.9444444444444198E-4</v>
      </c>
      <c r="F192" s="49">
        <f t="shared" si="99"/>
        <v>6.9444444444444198E-4</v>
      </c>
      <c r="G192" s="108">
        <v>6.9444444444444198E-4</v>
      </c>
      <c r="H192" s="108">
        <v>6.9444444444444198E-4</v>
      </c>
    </row>
    <row r="193" spans="2:8">
      <c r="B193" s="8" t="s">
        <v>111</v>
      </c>
      <c r="C193" s="49">
        <f t="shared" si="96"/>
        <v>1.388888888888884E-3</v>
      </c>
      <c r="D193" s="49">
        <f t="shared" si="97"/>
        <v>2.0833333333333259E-3</v>
      </c>
      <c r="E193" s="49">
        <f t="shared" si="98"/>
        <v>2.0833333333333259E-3</v>
      </c>
      <c r="F193" s="49">
        <f t="shared" si="99"/>
        <v>2.0833333333333259E-3</v>
      </c>
      <c r="G193" s="108">
        <v>2.0833333333333259E-3</v>
      </c>
      <c r="H193" s="108">
        <v>1.388888888888884E-3</v>
      </c>
    </row>
    <row r="194" spans="2:8">
      <c r="B194" s="7" t="s">
        <v>110</v>
      </c>
      <c r="C194" s="49">
        <f t="shared" si="96"/>
        <v>6.9444444444444198E-4</v>
      </c>
      <c r="D194" s="49">
        <f t="shared" si="97"/>
        <v>6.9444444444444198E-4</v>
      </c>
      <c r="E194" s="49">
        <f t="shared" si="98"/>
        <v>6.9444444444444198E-4</v>
      </c>
      <c r="F194" s="49">
        <f t="shared" si="99"/>
        <v>6.9444444444444198E-4</v>
      </c>
      <c r="G194" s="108">
        <v>6.9444444444444198E-4</v>
      </c>
      <c r="H194" s="108">
        <v>6.9444444444444198E-4</v>
      </c>
    </row>
    <row r="195" spans="2:8">
      <c r="B195" s="8" t="s">
        <v>215</v>
      </c>
      <c r="C195" s="49">
        <f t="shared" si="96"/>
        <v>6.9444444444444198E-4</v>
      </c>
      <c r="D195" s="49">
        <f t="shared" si="97"/>
        <v>6.9444444444444198E-4</v>
      </c>
      <c r="E195" s="49">
        <f t="shared" si="98"/>
        <v>6.9444444444444198E-4</v>
      </c>
      <c r="F195" s="49">
        <f t="shared" si="99"/>
        <v>6.9444444444444198E-4</v>
      </c>
      <c r="G195" s="108">
        <v>6.9444444444444198E-4</v>
      </c>
      <c r="H195" s="108">
        <v>6.9444444444444198E-4</v>
      </c>
    </row>
    <row r="196" spans="2:8">
      <c r="B196" s="7" t="s">
        <v>214</v>
      </c>
      <c r="C196" s="49">
        <f t="shared" si="96"/>
        <v>6.9444444444444198E-4</v>
      </c>
      <c r="D196" s="49">
        <f t="shared" si="97"/>
        <v>6.9444444444444198E-4</v>
      </c>
      <c r="E196" s="49">
        <f t="shared" si="98"/>
        <v>6.9444444444444198E-4</v>
      </c>
      <c r="F196" s="49">
        <f t="shared" si="99"/>
        <v>6.9444444444444198E-4</v>
      </c>
      <c r="G196" s="108">
        <v>6.9444444444444198E-4</v>
      </c>
      <c r="H196" s="108">
        <v>6.9444444444444198E-4</v>
      </c>
    </row>
    <row r="197" spans="2:8">
      <c r="B197" s="8" t="s">
        <v>246</v>
      </c>
      <c r="C197" s="49">
        <f t="shared" si="96"/>
        <v>6.9444444444444198E-4</v>
      </c>
      <c r="D197" s="49">
        <f t="shared" si="97"/>
        <v>6.9444444444444198E-4</v>
      </c>
      <c r="E197" s="49">
        <f t="shared" si="98"/>
        <v>6.9444444444444198E-4</v>
      </c>
      <c r="F197" s="49">
        <f t="shared" si="99"/>
        <v>6.9444444444444198E-4</v>
      </c>
      <c r="G197" s="108">
        <v>6.9444444444444198E-4</v>
      </c>
      <c r="H197" s="108">
        <v>6.9444444444444198E-4</v>
      </c>
    </row>
    <row r="198" spans="2:8">
      <c r="B198" s="7" t="s">
        <v>107</v>
      </c>
      <c r="C198" s="49">
        <f t="shared" si="96"/>
        <v>6.9444444444444198E-4</v>
      </c>
      <c r="D198" s="49">
        <f t="shared" si="97"/>
        <v>6.9444444444444198E-4</v>
      </c>
      <c r="E198" s="49">
        <f t="shared" si="98"/>
        <v>6.9444444444444198E-4</v>
      </c>
      <c r="F198" s="49">
        <f t="shared" si="99"/>
        <v>6.9444444444444198E-4</v>
      </c>
      <c r="G198" s="108">
        <v>6.9444444444444198E-4</v>
      </c>
      <c r="H198" s="108">
        <v>6.9444444444444198E-4</v>
      </c>
    </row>
    <row r="199" spans="2:8">
      <c r="B199" s="8" t="s">
        <v>105</v>
      </c>
      <c r="C199" s="49">
        <f t="shared" si="96"/>
        <v>2.0833333333333537E-3</v>
      </c>
      <c r="D199" s="49">
        <f t="shared" si="97"/>
        <v>2.0833333333333259E-3</v>
      </c>
      <c r="E199" s="49">
        <f t="shared" si="98"/>
        <v>2.0833333333333259E-3</v>
      </c>
      <c r="F199" s="49">
        <f t="shared" si="99"/>
        <v>2.0833333333333259E-3</v>
      </c>
      <c r="G199" s="108">
        <v>2.0833333333333259E-3</v>
      </c>
      <c r="H199" s="108">
        <v>2.0833333333333537E-3</v>
      </c>
    </row>
    <row r="200" spans="2:8">
      <c r="B200" s="7" t="s">
        <v>126</v>
      </c>
      <c r="C200" s="49">
        <f t="shared" si="96"/>
        <v>1.388888888888884E-3</v>
      </c>
      <c r="D200" s="49">
        <f t="shared" si="97"/>
        <v>1.388888888888884E-3</v>
      </c>
      <c r="E200" s="49">
        <f t="shared" si="98"/>
        <v>1.388888888888884E-3</v>
      </c>
      <c r="F200" s="49">
        <f t="shared" si="99"/>
        <v>1.388888888888884E-3</v>
      </c>
      <c r="G200" s="108">
        <v>1.388888888888884E-3</v>
      </c>
      <c r="H200" s="108">
        <v>1.388888888888884E-3</v>
      </c>
    </row>
    <row r="201" spans="2:8">
      <c r="B201" s="8" t="s">
        <v>364</v>
      </c>
      <c r="C201" s="49">
        <f t="shared" si="96"/>
        <v>0</v>
      </c>
      <c r="D201" s="49">
        <f t="shared" si="97"/>
        <v>0</v>
      </c>
      <c r="E201" s="49">
        <f t="shared" si="98"/>
        <v>6.9444444444444198E-4</v>
      </c>
      <c r="F201" s="49">
        <f t="shared" si="99"/>
        <v>6.9444444444449749E-4</v>
      </c>
      <c r="G201" s="108">
        <v>0</v>
      </c>
      <c r="H201" s="108">
        <v>0</v>
      </c>
    </row>
    <row r="202" spans="2:8">
      <c r="B202" s="287" t="s">
        <v>37</v>
      </c>
      <c r="C202" s="49">
        <f t="shared" si="96"/>
        <v>6.9444444444444198E-4</v>
      </c>
      <c r="D202" s="49">
        <f t="shared" si="97"/>
        <v>6.9444444444444198E-4</v>
      </c>
      <c r="E202" s="49">
        <f t="shared" si="98"/>
        <v>6.9444444444444198E-4</v>
      </c>
      <c r="F202" s="49">
        <f t="shared" si="99"/>
        <v>6.9444444444444198E-4</v>
      </c>
      <c r="G202" s="108">
        <v>6.9444444444444198E-4</v>
      </c>
      <c r="H202" s="108">
        <v>6.9444444444444198E-4</v>
      </c>
    </row>
    <row r="203" spans="2:8">
      <c r="B203" s="30" t="s">
        <v>35</v>
      </c>
      <c r="C203" s="49">
        <f t="shared" si="96"/>
        <v>6.9444444444444198E-4</v>
      </c>
      <c r="D203" s="49">
        <f t="shared" si="97"/>
        <v>1.3888888888889395E-3</v>
      </c>
      <c r="E203" s="49">
        <f t="shared" si="98"/>
        <v>1.3888888888889395E-3</v>
      </c>
      <c r="F203" s="49">
        <f t="shared" si="99"/>
        <v>1.388888888888884E-3</v>
      </c>
      <c r="G203" s="108">
        <v>1.3888888888889395E-3</v>
      </c>
      <c r="H203" s="108">
        <v>6.9444444444444198E-4</v>
      </c>
    </row>
    <row r="210" spans="2:39">
      <c r="B210" s="54"/>
      <c r="C210" s="87">
        <v>18</v>
      </c>
      <c r="D210" s="87">
        <v>18</v>
      </c>
      <c r="E210" s="87">
        <v>18</v>
      </c>
      <c r="F210" s="87">
        <v>18</v>
      </c>
      <c r="G210" s="87">
        <v>18</v>
      </c>
      <c r="H210" s="87">
        <v>18</v>
      </c>
      <c r="I210" s="87">
        <v>18</v>
      </c>
      <c r="J210" s="217">
        <v>18</v>
      </c>
      <c r="K210" s="217">
        <v>18</v>
      </c>
      <c r="L210" s="87">
        <v>18</v>
      </c>
      <c r="M210" s="87">
        <v>18</v>
      </c>
      <c r="N210" s="87">
        <v>18</v>
      </c>
      <c r="O210" s="87">
        <v>18</v>
      </c>
      <c r="P210" s="87">
        <v>18</v>
      </c>
      <c r="Q210" s="87">
        <v>18</v>
      </c>
      <c r="R210" s="87">
        <v>18</v>
      </c>
      <c r="S210" s="87">
        <v>18</v>
      </c>
      <c r="T210" s="87">
        <v>18</v>
      </c>
      <c r="U210" s="87">
        <v>18</v>
      </c>
      <c r="V210" s="87">
        <v>18</v>
      </c>
      <c r="W210" s="87">
        <v>18</v>
      </c>
      <c r="X210" s="87">
        <v>18</v>
      </c>
      <c r="Y210" s="87">
        <v>18</v>
      </c>
      <c r="Z210" s="87">
        <v>18</v>
      </c>
      <c r="AA210" s="87">
        <v>18</v>
      </c>
      <c r="AB210" s="87">
        <v>18</v>
      </c>
      <c r="AC210" s="87">
        <v>18</v>
      </c>
      <c r="AD210" s="87">
        <v>18</v>
      </c>
      <c r="AE210" s="87">
        <v>18</v>
      </c>
      <c r="AF210" s="87">
        <v>18</v>
      </c>
      <c r="AG210" s="87">
        <v>18</v>
      </c>
      <c r="AH210" s="87">
        <v>18</v>
      </c>
      <c r="AI210" s="87">
        <v>18</v>
      </c>
      <c r="AJ210" s="87">
        <v>18</v>
      </c>
      <c r="AK210" s="217">
        <v>18</v>
      </c>
      <c r="AL210" s="87">
        <v>18</v>
      </c>
      <c r="AM210" s="87">
        <v>18</v>
      </c>
    </row>
    <row r="211" spans="2:39">
      <c r="B211" s="54"/>
      <c r="C211" s="32"/>
      <c r="D211" s="32"/>
      <c r="E211" s="32"/>
      <c r="F211" s="32"/>
      <c r="G211" s="32"/>
      <c r="H211" s="32"/>
      <c r="I211" s="32"/>
      <c r="J211" s="223" t="s">
        <v>7</v>
      </c>
      <c r="K211" s="223" t="s">
        <v>7</v>
      </c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32"/>
      <c r="AI211" s="32"/>
      <c r="AJ211" s="32"/>
      <c r="AK211" s="217"/>
      <c r="AL211" s="32"/>
      <c r="AM211" s="32"/>
    </row>
    <row r="212" spans="2:39">
      <c r="B212" s="5" t="s">
        <v>35</v>
      </c>
      <c r="C212" s="88"/>
      <c r="D212" s="88">
        <v>0.21388888888888888</v>
      </c>
      <c r="E212" s="88">
        <v>0.23263888888888887</v>
      </c>
      <c r="F212" s="88">
        <v>0.25347222222222221</v>
      </c>
      <c r="G212" s="88"/>
      <c r="H212" s="88">
        <v>0.27430555555555552</v>
      </c>
      <c r="I212" s="88">
        <v>0.28680555555555554</v>
      </c>
      <c r="J212" s="34">
        <v>0.30208333333333331</v>
      </c>
      <c r="K212" s="34">
        <v>0.32291666666666669</v>
      </c>
      <c r="L212" s="88">
        <v>0.34375</v>
      </c>
      <c r="M212" s="88">
        <v>0.36458333333333331</v>
      </c>
      <c r="N212" s="88">
        <v>0.38541666666666669</v>
      </c>
      <c r="O212" s="88">
        <v>0.40625</v>
      </c>
      <c r="P212" s="88">
        <v>0.42708333333333298</v>
      </c>
      <c r="Q212" s="88">
        <v>0.44791666666666702</v>
      </c>
      <c r="R212" s="88">
        <v>0.46875</v>
      </c>
      <c r="S212" s="88">
        <v>0.48958333333333298</v>
      </c>
      <c r="T212" s="88">
        <v>0.51041666666666696</v>
      </c>
      <c r="U212" s="88">
        <v>0.53125</v>
      </c>
      <c r="V212" s="88">
        <v>0.55208333333333404</v>
      </c>
      <c r="W212" s="88">
        <v>0.57291666666666696</v>
      </c>
      <c r="X212" s="88">
        <v>0.59375</v>
      </c>
      <c r="Y212" s="88">
        <v>0.61458333333333304</v>
      </c>
      <c r="Z212" s="88">
        <v>0.63541666666666696</v>
      </c>
      <c r="AA212" s="88">
        <v>0.65625</v>
      </c>
      <c r="AB212" s="88">
        <v>0.67708333333333304</v>
      </c>
      <c r="AC212" s="88">
        <v>0.69791666666666596</v>
      </c>
      <c r="AD212" s="88">
        <v>0.718749999999999</v>
      </c>
      <c r="AE212" s="88">
        <v>0.74305555555555547</v>
      </c>
      <c r="AF212" s="88">
        <v>0.76041666666666496</v>
      </c>
      <c r="AG212" s="88">
        <v>0.78472222222222221</v>
      </c>
      <c r="AH212" s="88">
        <v>0.80208333333333104</v>
      </c>
      <c r="AI212" s="88">
        <v>0.82638888888888884</v>
      </c>
      <c r="AJ212" s="88">
        <v>0.84375</v>
      </c>
      <c r="AK212" s="88">
        <v>0.86458333333333337</v>
      </c>
      <c r="AL212" s="88">
        <v>0.88541666666666663</v>
      </c>
      <c r="AM212" s="88">
        <v>0.92708333333333337</v>
      </c>
    </row>
    <row r="213" spans="2:39">
      <c r="B213" s="7" t="s">
        <v>369</v>
      </c>
      <c r="C213" s="91"/>
      <c r="D213" s="91">
        <v>0.21458333333333332</v>
      </c>
      <c r="E213" s="91">
        <v>0.23333333333333331</v>
      </c>
      <c r="F213" s="91">
        <v>0.25416666666666665</v>
      </c>
      <c r="G213" s="91"/>
      <c r="H213" s="91">
        <v>0.27499999999999997</v>
      </c>
      <c r="I213" s="91">
        <v>0.28749999999999998</v>
      </c>
      <c r="J213" s="92">
        <v>0.30277777777777776</v>
      </c>
      <c r="K213" s="92">
        <v>0.32361111111111118</v>
      </c>
      <c r="L213" s="91">
        <v>0.34444444444444444</v>
      </c>
      <c r="M213" s="91">
        <v>0.36527777777777776</v>
      </c>
      <c r="N213" s="91">
        <v>0.38611111111111113</v>
      </c>
      <c r="O213" s="91">
        <v>0.40694444444444444</v>
      </c>
      <c r="P213" s="91">
        <v>0.42777777777777742</v>
      </c>
      <c r="Q213" s="91">
        <v>0.44861111111111146</v>
      </c>
      <c r="R213" s="91">
        <v>0.46944444444444444</v>
      </c>
      <c r="S213" s="91">
        <v>0.49027777777777742</v>
      </c>
      <c r="T213" s="91">
        <v>0.5111111111111114</v>
      </c>
      <c r="U213" s="91">
        <v>0.53194444444444444</v>
      </c>
      <c r="V213" s="91">
        <v>0.55277777777777848</v>
      </c>
      <c r="W213" s="91">
        <v>0.5736111111111114</v>
      </c>
      <c r="X213" s="91">
        <v>0.59444444444444444</v>
      </c>
      <c r="Y213" s="91">
        <v>0.61527777777777748</v>
      </c>
      <c r="Z213" s="91">
        <v>0.6361111111111114</v>
      </c>
      <c r="AA213" s="91">
        <v>0.65694444444444444</v>
      </c>
      <c r="AB213" s="91">
        <v>0.67777777777777748</v>
      </c>
      <c r="AC213" s="91">
        <v>0.69861111111111041</v>
      </c>
      <c r="AD213" s="91">
        <v>0.71944444444444344</v>
      </c>
      <c r="AE213" s="91">
        <v>0.74374999999999991</v>
      </c>
      <c r="AF213" s="91">
        <v>0.76111111111110941</v>
      </c>
      <c r="AG213" s="91">
        <v>0.78541666666666665</v>
      </c>
      <c r="AH213" s="91">
        <v>0.80277777777777548</v>
      </c>
      <c r="AI213" s="91">
        <v>0.82708333333333328</v>
      </c>
      <c r="AJ213" s="91">
        <v>0.84444444444444444</v>
      </c>
      <c r="AK213" s="91">
        <v>0.86527777777777781</v>
      </c>
      <c r="AL213" s="91">
        <v>0.88611111111111107</v>
      </c>
      <c r="AM213" s="91">
        <v>0.9277777777777777</v>
      </c>
    </row>
    <row r="214" spans="2:39">
      <c r="B214" s="8" t="s">
        <v>104</v>
      </c>
      <c r="C214" s="88"/>
      <c r="D214" s="88">
        <v>0.21527777777777776</v>
      </c>
      <c r="E214" s="88">
        <v>0.23402777777777775</v>
      </c>
      <c r="F214" s="88">
        <v>0.25486111111111109</v>
      </c>
      <c r="G214" s="88"/>
      <c r="H214" s="88">
        <v>0.27569444444444441</v>
      </c>
      <c r="I214" s="88">
        <v>0.28819444444444442</v>
      </c>
      <c r="J214" s="34">
        <v>0.3034722222222222</v>
      </c>
      <c r="K214" s="34">
        <v>0.32430555555555562</v>
      </c>
      <c r="L214" s="88">
        <v>0.34513888888888888</v>
      </c>
      <c r="M214" s="88">
        <v>0.3659722222222222</v>
      </c>
      <c r="N214" s="88">
        <v>0.38680555555555557</v>
      </c>
      <c r="O214" s="88">
        <v>0.40763888888888888</v>
      </c>
      <c r="P214" s="88">
        <v>0.42847222222222187</v>
      </c>
      <c r="Q214" s="88">
        <v>0.4493055555555559</v>
      </c>
      <c r="R214" s="88">
        <v>0.47013888888888888</v>
      </c>
      <c r="S214" s="88">
        <v>0.49097222222222187</v>
      </c>
      <c r="T214" s="88">
        <v>0.51180555555555585</v>
      </c>
      <c r="U214" s="88">
        <v>0.53263888888888888</v>
      </c>
      <c r="V214" s="88">
        <v>0.55347222222222292</v>
      </c>
      <c r="W214" s="88">
        <v>0.57430555555555585</v>
      </c>
      <c r="X214" s="88">
        <v>0.59513888888888888</v>
      </c>
      <c r="Y214" s="88">
        <v>0.61597222222222192</v>
      </c>
      <c r="Z214" s="88">
        <v>0.63680555555555585</v>
      </c>
      <c r="AA214" s="88">
        <v>0.65763888888888888</v>
      </c>
      <c r="AB214" s="88">
        <v>0.67847222222222192</v>
      </c>
      <c r="AC214" s="88">
        <v>0.69930555555555485</v>
      </c>
      <c r="AD214" s="88">
        <v>0.72013888888888788</v>
      </c>
      <c r="AE214" s="88">
        <v>0.74444444444444435</v>
      </c>
      <c r="AF214" s="88">
        <v>0.76180555555555385</v>
      </c>
      <c r="AG214" s="88">
        <v>0.78611111111111109</v>
      </c>
      <c r="AH214" s="88">
        <v>0.80347222222221992</v>
      </c>
      <c r="AI214" s="88">
        <v>0.82777777777777772</v>
      </c>
      <c r="AJ214" s="88">
        <v>0.84513888888888899</v>
      </c>
      <c r="AK214" s="88">
        <v>0.86597222222222225</v>
      </c>
      <c r="AL214" s="88">
        <v>0.88680555555555562</v>
      </c>
      <c r="AM214" s="88">
        <v>0.92847222222222225</v>
      </c>
    </row>
    <row r="215" spans="2:39">
      <c r="B215" s="7" t="s">
        <v>105</v>
      </c>
      <c r="C215" s="91"/>
      <c r="D215" s="91">
        <v>0.21666666666666665</v>
      </c>
      <c r="E215" s="91">
        <v>0.23541666666666664</v>
      </c>
      <c r="F215" s="91">
        <v>0.25624999999999998</v>
      </c>
      <c r="G215" s="91"/>
      <c r="H215" s="91">
        <v>0.27708333333333329</v>
      </c>
      <c r="I215" s="91">
        <v>0.2895833333333333</v>
      </c>
      <c r="J215" s="92">
        <v>0.30486111111111108</v>
      </c>
      <c r="K215" s="92">
        <v>0.32569444444444451</v>
      </c>
      <c r="L215" s="91">
        <v>0.34652777777777777</v>
      </c>
      <c r="M215" s="91">
        <v>0.36736111111111108</v>
      </c>
      <c r="N215" s="91">
        <v>0.38819444444444445</v>
      </c>
      <c r="O215" s="91">
        <v>0.40902777777777777</v>
      </c>
      <c r="P215" s="91">
        <v>0.42986111111111075</v>
      </c>
      <c r="Q215" s="91">
        <v>0.45069444444444479</v>
      </c>
      <c r="R215" s="91">
        <v>0.47152777777777777</v>
      </c>
      <c r="S215" s="91">
        <v>0.49236111111111075</v>
      </c>
      <c r="T215" s="91">
        <v>0.51319444444444473</v>
      </c>
      <c r="U215" s="91">
        <v>0.53402777777777777</v>
      </c>
      <c r="V215" s="91">
        <v>0.5548611111111118</v>
      </c>
      <c r="W215" s="91">
        <v>0.57569444444444473</v>
      </c>
      <c r="X215" s="91">
        <v>0.59652777777777777</v>
      </c>
      <c r="Y215" s="91">
        <v>0.61736111111111081</v>
      </c>
      <c r="Z215" s="91">
        <v>0.63819444444444473</v>
      </c>
      <c r="AA215" s="91">
        <v>0.65902777777777777</v>
      </c>
      <c r="AB215" s="91">
        <v>0.67986111111111081</v>
      </c>
      <c r="AC215" s="91">
        <v>0.70069444444444373</v>
      </c>
      <c r="AD215" s="91">
        <v>0.72152777777777677</v>
      </c>
      <c r="AE215" s="91">
        <v>0.74583333333333324</v>
      </c>
      <c r="AF215" s="91">
        <v>0.76319444444444273</v>
      </c>
      <c r="AG215" s="91">
        <v>0.78749999999999998</v>
      </c>
      <c r="AH215" s="91">
        <v>0.80486111111110881</v>
      </c>
      <c r="AI215" s="91">
        <v>0.82916666666666661</v>
      </c>
      <c r="AJ215" s="91">
        <v>0.84652777777777777</v>
      </c>
      <c r="AK215" s="91">
        <v>0.86736111111111114</v>
      </c>
      <c r="AL215" s="91">
        <v>0.8881944444444444</v>
      </c>
      <c r="AM215" s="91">
        <v>0.92986111111111114</v>
      </c>
    </row>
    <row r="216" spans="2:39">
      <c r="B216" s="8" t="s">
        <v>106</v>
      </c>
      <c r="C216" s="88"/>
      <c r="D216" s="88">
        <v>0.21736111111111109</v>
      </c>
      <c r="E216" s="88">
        <v>0.23611111111111108</v>
      </c>
      <c r="F216" s="88">
        <v>0.25694444444444442</v>
      </c>
      <c r="G216" s="88"/>
      <c r="H216" s="88">
        <v>0.27777777777777773</v>
      </c>
      <c r="I216" s="88">
        <v>0.29027777777777775</v>
      </c>
      <c r="J216" s="34">
        <v>0.30555555555555552</v>
      </c>
      <c r="K216" s="34">
        <v>0.32638888888888895</v>
      </c>
      <c r="L216" s="88">
        <v>0.34722222222222221</v>
      </c>
      <c r="M216" s="88">
        <v>0.36805555555555552</v>
      </c>
      <c r="N216" s="88">
        <v>0.3888888888888889</v>
      </c>
      <c r="O216" s="88">
        <v>0.40972222222222221</v>
      </c>
      <c r="P216" s="88">
        <v>0.43055555555555519</v>
      </c>
      <c r="Q216" s="88">
        <v>0.45138888888888923</v>
      </c>
      <c r="R216" s="88">
        <v>0.47222222222222221</v>
      </c>
      <c r="S216" s="88">
        <v>0.49305555555555519</v>
      </c>
      <c r="T216" s="88">
        <v>0.51388888888888917</v>
      </c>
      <c r="U216" s="88">
        <v>0.53472222222222221</v>
      </c>
      <c r="V216" s="88">
        <v>0.55555555555555625</v>
      </c>
      <c r="W216" s="88">
        <v>0.57638888888888917</v>
      </c>
      <c r="X216" s="88">
        <v>0.59722222222222221</v>
      </c>
      <c r="Y216" s="88">
        <v>0.61805555555555525</v>
      </c>
      <c r="Z216" s="88">
        <v>0.63888888888888917</v>
      </c>
      <c r="AA216" s="88">
        <v>0.65972222222222221</v>
      </c>
      <c r="AB216" s="88">
        <v>0.68055555555555525</v>
      </c>
      <c r="AC216" s="88">
        <v>0.70138888888888817</v>
      </c>
      <c r="AD216" s="88">
        <v>0.72222222222222121</v>
      </c>
      <c r="AE216" s="88">
        <v>0.74652777777777768</v>
      </c>
      <c r="AF216" s="88">
        <v>0.76388888888888717</v>
      </c>
      <c r="AG216" s="88">
        <v>0.78819444444444442</v>
      </c>
      <c r="AH216" s="88">
        <v>0.80555555555555325</v>
      </c>
      <c r="AI216" s="88">
        <v>0.82986111111111105</v>
      </c>
      <c r="AJ216" s="88">
        <v>0.84722222222222221</v>
      </c>
      <c r="AK216" s="88">
        <v>0.86805555555555558</v>
      </c>
      <c r="AL216" s="88">
        <v>0.88888888888888884</v>
      </c>
      <c r="AM216" s="88">
        <v>0.93055555555555547</v>
      </c>
    </row>
    <row r="217" spans="2:39">
      <c r="B217" s="7" t="s">
        <v>107</v>
      </c>
      <c r="C217" s="91"/>
      <c r="D217" s="91">
        <v>0.21874999999999997</v>
      </c>
      <c r="E217" s="91">
        <v>0.23749999999999996</v>
      </c>
      <c r="F217" s="91">
        <v>0.2583333333333333</v>
      </c>
      <c r="G217" s="91"/>
      <c r="H217" s="91">
        <v>0.27916666666666662</v>
      </c>
      <c r="I217" s="91">
        <v>0.29166666666666663</v>
      </c>
      <c r="J217" s="92">
        <v>0.30694444444444441</v>
      </c>
      <c r="K217" s="92">
        <v>0.32777777777777783</v>
      </c>
      <c r="L217" s="91">
        <v>0.34861111111111109</v>
      </c>
      <c r="M217" s="91">
        <v>0.36944444444444441</v>
      </c>
      <c r="N217" s="91">
        <v>0.39027777777777778</v>
      </c>
      <c r="O217" s="91">
        <v>0.41111111111111109</v>
      </c>
      <c r="P217" s="91">
        <v>0.43194444444444408</v>
      </c>
      <c r="Q217" s="91">
        <v>0.45277777777777811</v>
      </c>
      <c r="R217" s="91">
        <v>0.47361111111111109</v>
      </c>
      <c r="S217" s="91">
        <v>0.49444444444444408</v>
      </c>
      <c r="T217" s="91">
        <v>0.51527777777777806</v>
      </c>
      <c r="U217" s="91">
        <v>0.53611111111111109</v>
      </c>
      <c r="V217" s="91">
        <v>0.55694444444444513</v>
      </c>
      <c r="W217" s="91">
        <v>0.57777777777777806</v>
      </c>
      <c r="X217" s="91">
        <v>0.59861111111111109</v>
      </c>
      <c r="Y217" s="91">
        <v>0.61944444444444413</v>
      </c>
      <c r="Z217" s="91">
        <v>0.64027777777777806</v>
      </c>
      <c r="AA217" s="91">
        <v>0.66111111111111109</v>
      </c>
      <c r="AB217" s="91">
        <v>0.68194444444444413</v>
      </c>
      <c r="AC217" s="91">
        <v>0.70277777777777706</v>
      </c>
      <c r="AD217" s="91">
        <v>0.72361111111111009</v>
      </c>
      <c r="AE217" s="91">
        <v>0.74791666666666656</v>
      </c>
      <c r="AF217" s="91">
        <v>0.76527777777777606</v>
      </c>
      <c r="AG217" s="91">
        <v>0.7895833333333333</v>
      </c>
      <c r="AH217" s="91">
        <v>0.80694444444444213</v>
      </c>
      <c r="AI217" s="91">
        <v>0.83124999999999993</v>
      </c>
      <c r="AJ217" s="91">
        <v>0.84861111111111109</v>
      </c>
      <c r="AK217" s="91">
        <v>0.86944444444444446</v>
      </c>
      <c r="AL217" s="91">
        <v>0.89027777777777783</v>
      </c>
      <c r="AM217" s="91">
        <v>0.93194444444444446</v>
      </c>
    </row>
    <row r="218" spans="2:39">
      <c r="B218" s="8" t="s">
        <v>213</v>
      </c>
      <c r="C218" s="88"/>
      <c r="D218" s="88">
        <v>0.21944444444444441</v>
      </c>
      <c r="E218" s="88">
        <v>0.2381944444444444</v>
      </c>
      <c r="F218" s="88">
        <v>0.25902777777777775</v>
      </c>
      <c r="G218" s="88"/>
      <c r="H218" s="88">
        <v>0.27986111111111106</v>
      </c>
      <c r="I218" s="88">
        <v>0.29236111111111107</v>
      </c>
      <c r="J218" s="34">
        <v>0.30763888888888885</v>
      </c>
      <c r="K218" s="34">
        <v>0.32847222222222228</v>
      </c>
      <c r="L218" s="88">
        <v>0.34930555555555554</v>
      </c>
      <c r="M218" s="88">
        <v>0.37013888888888885</v>
      </c>
      <c r="N218" s="88">
        <v>0.39097222222222222</v>
      </c>
      <c r="O218" s="88">
        <v>0.41180555555555554</v>
      </c>
      <c r="P218" s="88">
        <v>0.43263888888888852</v>
      </c>
      <c r="Q218" s="88">
        <v>0.45347222222222255</v>
      </c>
      <c r="R218" s="88">
        <v>0.47430555555555554</v>
      </c>
      <c r="S218" s="88">
        <v>0.49513888888888852</v>
      </c>
      <c r="T218" s="88">
        <v>0.5159722222222225</v>
      </c>
      <c r="U218" s="88">
        <v>0.53680555555555554</v>
      </c>
      <c r="V218" s="88">
        <v>0.55763888888888957</v>
      </c>
      <c r="W218" s="88">
        <v>0.5784722222222225</v>
      </c>
      <c r="X218" s="88">
        <v>0.59930555555555554</v>
      </c>
      <c r="Y218" s="88">
        <v>0.62013888888888857</v>
      </c>
      <c r="Z218" s="88">
        <v>0.6409722222222225</v>
      </c>
      <c r="AA218" s="88">
        <v>0.66180555555555554</v>
      </c>
      <c r="AB218" s="88">
        <v>0.68263888888888857</v>
      </c>
      <c r="AC218" s="88">
        <v>0.7034722222222215</v>
      </c>
      <c r="AD218" s="88">
        <v>0.72430555555555454</v>
      </c>
      <c r="AE218" s="88">
        <v>0.74861111111111101</v>
      </c>
      <c r="AF218" s="88">
        <v>0.7659722222222205</v>
      </c>
      <c r="AG218" s="88">
        <v>0.79027777777777775</v>
      </c>
      <c r="AH218" s="88">
        <v>0.80763888888888657</v>
      </c>
      <c r="AI218" s="88">
        <v>0.83194444444444438</v>
      </c>
      <c r="AJ218" s="88">
        <v>0.84930555555555554</v>
      </c>
      <c r="AK218" s="88">
        <v>0.87013888888888891</v>
      </c>
      <c r="AL218" s="88">
        <v>0.89097222222222217</v>
      </c>
      <c r="AM218" s="88">
        <v>0.93263888888888891</v>
      </c>
    </row>
    <row r="219" spans="2:39">
      <c r="B219" s="7" t="s">
        <v>214</v>
      </c>
      <c r="C219" s="91"/>
      <c r="D219" s="91">
        <v>0.22013888888888886</v>
      </c>
      <c r="E219" s="91">
        <v>0.23888888888888885</v>
      </c>
      <c r="F219" s="91">
        <v>0.26041666666666663</v>
      </c>
      <c r="G219" s="91"/>
      <c r="H219" s="91">
        <v>0.28124999999999994</v>
      </c>
      <c r="I219" s="91">
        <v>0.29374999999999996</v>
      </c>
      <c r="J219" s="92">
        <v>0.30902777777777773</v>
      </c>
      <c r="K219" s="92">
        <v>0.32986111111111116</v>
      </c>
      <c r="L219" s="91">
        <v>0.35069444444444442</v>
      </c>
      <c r="M219" s="91">
        <v>0.37152777777777773</v>
      </c>
      <c r="N219" s="91">
        <v>0.3923611111111111</v>
      </c>
      <c r="O219" s="91">
        <v>0.41319444444444442</v>
      </c>
      <c r="P219" s="91">
        <v>0.4340277777777774</v>
      </c>
      <c r="Q219" s="91">
        <v>0.45486111111111144</v>
      </c>
      <c r="R219" s="91">
        <v>0.47569444444444442</v>
      </c>
      <c r="S219" s="91">
        <v>0.4965277777777774</v>
      </c>
      <c r="T219" s="91">
        <v>0.51736111111111138</v>
      </c>
      <c r="U219" s="91">
        <v>0.53819444444444442</v>
      </c>
      <c r="V219" s="91">
        <v>0.55902777777777846</v>
      </c>
      <c r="W219" s="91">
        <v>0.57986111111111138</v>
      </c>
      <c r="X219" s="91">
        <v>0.60069444444444442</v>
      </c>
      <c r="Y219" s="91">
        <v>0.62152777777777746</v>
      </c>
      <c r="Z219" s="91">
        <v>0.64236111111111138</v>
      </c>
      <c r="AA219" s="91">
        <v>0.66319444444444442</v>
      </c>
      <c r="AB219" s="91">
        <v>0.68402777777777746</v>
      </c>
      <c r="AC219" s="91">
        <v>0.70486111111111038</v>
      </c>
      <c r="AD219" s="91">
        <v>0.72569444444444342</v>
      </c>
      <c r="AE219" s="91">
        <v>0.74999999999999989</v>
      </c>
      <c r="AF219" s="91">
        <v>0.76736111111110938</v>
      </c>
      <c r="AG219" s="91">
        <v>0.79166666666666663</v>
      </c>
      <c r="AH219" s="91">
        <v>0.80902777777777546</v>
      </c>
      <c r="AI219" s="91">
        <v>0.83333333333333326</v>
      </c>
      <c r="AJ219" s="91">
        <v>0.85</v>
      </c>
      <c r="AK219" s="91">
        <v>0.87083333333333335</v>
      </c>
      <c r="AL219" s="91">
        <v>0.89166666666666661</v>
      </c>
      <c r="AM219" s="91">
        <v>0.93333333333333324</v>
      </c>
    </row>
    <row r="220" spans="2:39">
      <c r="B220" s="8" t="s">
        <v>215</v>
      </c>
      <c r="C220" s="88"/>
      <c r="D220" s="88">
        <v>0.2208333333333333</v>
      </c>
      <c r="E220" s="88">
        <v>0.23958333333333329</v>
      </c>
      <c r="F220" s="88">
        <v>0.26111111111111107</v>
      </c>
      <c r="G220" s="88"/>
      <c r="H220" s="88">
        <v>0.28194444444444439</v>
      </c>
      <c r="I220" s="88">
        <v>0.2944444444444444</v>
      </c>
      <c r="J220" s="34">
        <v>0.30972222222222218</v>
      </c>
      <c r="K220" s="34">
        <v>0.3305555555555556</v>
      </c>
      <c r="L220" s="88">
        <v>0.35138888888888886</v>
      </c>
      <c r="M220" s="88">
        <v>0.37222222222222218</v>
      </c>
      <c r="N220" s="88">
        <v>0.39305555555555555</v>
      </c>
      <c r="O220" s="88">
        <v>0.41388888888888886</v>
      </c>
      <c r="P220" s="88">
        <v>0.43472222222222184</v>
      </c>
      <c r="Q220" s="88">
        <v>0.45555555555555588</v>
      </c>
      <c r="R220" s="88">
        <v>0.47638888888888886</v>
      </c>
      <c r="S220" s="88">
        <v>0.49722222222222184</v>
      </c>
      <c r="T220" s="88">
        <v>0.51805555555555582</v>
      </c>
      <c r="U220" s="88">
        <v>0.53888888888888886</v>
      </c>
      <c r="V220" s="88">
        <v>0.5597222222222229</v>
      </c>
      <c r="W220" s="88">
        <v>0.58055555555555582</v>
      </c>
      <c r="X220" s="88">
        <v>0.60138888888888886</v>
      </c>
      <c r="Y220" s="88">
        <v>0.6222222222222219</v>
      </c>
      <c r="Z220" s="88">
        <v>0.64305555555555582</v>
      </c>
      <c r="AA220" s="88">
        <v>0.66388888888888886</v>
      </c>
      <c r="AB220" s="88">
        <v>0.6847222222222219</v>
      </c>
      <c r="AC220" s="88">
        <v>0.70555555555555483</v>
      </c>
      <c r="AD220" s="88">
        <v>0.72638888888888786</v>
      </c>
      <c r="AE220" s="88">
        <v>0.75069444444444433</v>
      </c>
      <c r="AF220" s="88">
        <v>0.76805555555555383</v>
      </c>
      <c r="AG220" s="88">
        <v>0.79236111111111107</v>
      </c>
      <c r="AH220" s="88">
        <v>0.8097222222222199</v>
      </c>
      <c r="AI220" s="88">
        <v>0.8340277777777777</v>
      </c>
      <c r="AJ220" s="88">
        <v>0.85069444444444453</v>
      </c>
      <c r="AK220" s="88">
        <v>0.87152777777777779</v>
      </c>
      <c r="AL220" s="88">
        <v>0.89236111111111116</v>
      </c>
      <c r="AM220" s="88">
        <v>0.93402777777777779</v>
      </c>
    </row>
    <row r="221" spans="2:39">
      <c r="B221" s="7" t="s">
        <v>110</v>
      </c>
      <c r="C221" s="91"/>
      <c r="D221" s="91">
        <v>0.22222222222222218</v>
      </c>
      <c r="E221" s="91">
        <v>0.24097222222222217</v>
      </c>
      <c r="F221" s="91">
        <v>0.26249999999999996</v>
      </c>
      <c r="G221" s="91"/>
      <c r="H221" s="91">
        <v>0.28333333333333327</v>
      </c>
      <c r="I221" s="91">
        <v>0.29583333333333328</v>
      </c>
      <c r="J221" s="92">
        <v>0.31111111111111106</v>
      </c>
      <c r="K221" s="92">
        <v>0.33194444444444449</v>
      </c>
      <c r="L221" s="91">
        <v>0.35277777777777775</v>
      </c>
      <c r="M221" s="91">
        <v>0.37361111111111106</v>
      </c>
      <c r="N221" s="91">
        <v>0.39444444444444443</v>
      </c>
      <c r="O221" s="91">
        <v>0.41527777777777775</v>
      </c>
      <c r="P221" s="91">
        <v>0.43611111111111073</v>
      </c>
      <c r="Q221" s="91">
        <v>0.45694444444444476</v>
      </c>
      <c r="R221" s="91">
        <v>0.47777777777777775</v>
      </c>
      <c r="S221" s="91">
        <v>0.49861111111111073</v>
      </c>
      <c r="T221" s="91">
        <v>0.51944444444444471</v>
      </c>
      <c r="U221" s="91">
        <v>0.54027777777777775</v>
      </c>
      <c r="V221" s="91">
        <v>0.56111111111111178</v>
      </c>
      <c r="W221" s="91">
        <v>0.58194444444444471</v>
      </c>
      <c r="X221" s="91">
        <v>0.60277777777777775</v>
      </c>
      <c r="Y221" s="91">
        <v>0.62361111111111078</v>
      </c>
      <c r="Z221" s="91">
        <v>0.64444444444444471</v>
      </c>
      <c r="AA221" s="91">
        <v>0.66527777777777775</v>
      </c>
      <c r="AB221" s="91">
        <v>0.68611111111111078</v>
      </c>
      <c r="AC221" s="91">
        <v>0.70694444444444371</v>
      </c>
      <c r="AD221" s="91">
        <v>0.72777777777777675</v>
      </c>
      <c r="AE221" s="91">
        <v>0.75208333333333321</v>
      </c>
      <c r="AF221" s="91">
        <v>0.76944444444444271</v>
      </c>
      <c r="AG221" s="91">
        <v>0.79374999999999996</v>
      </c>
      <c r="AH221" s="91">
        <v>0.81111111111110878</v>
      </c>
      <c r="AI221" s="91">
        <v>0.83541666666666659</v>
      </c>
      <c r="AJ221" s="91">
        <v>0.8520833333333333</v>
      </c>
      <c r="AK221" s="91">
        <v>0.87291666666666667</v>
      </c>
      <c r="AL221" s="91">
        <v>0.89374999999999993</v>
      </c>
      <c r="AM221" s="91">
        <v>0.93541666666666667</v>
      </c>
    </row>
    <row r="222" spans="2:39">
      <c r="B222" s="8" t="s">
        <v>111</v>
      </c>
      <c r="C222" s="88"/>
      <c r="D222" s="88">
        <v>0.22291666666666662</v>
      </c>
      <c r="E222" s="88">
        <v>0.24166666666666661</v>
      </c>
      <c r="F222" s="88">
        <v>0.2631944444444444</v>
      </c>
      <c r="G222" s="88"/>
      <c r="H222" s="88">
        <v>0.28402777777777771</v>
      </c>
      <c r="I222" s="88">
        <v>0.29652777777777772</v>
      </c>
      <c r="J222" s="34">
        <v>0.3118055555555555</v>
      </c>
      <c r="K222" s="34">
        <v>0.33263888888888893</v>
      </c>
      <c r="L222" s="88">
        <v>0.35347222222222219</v>
      </c>
      <c r="M222" s="88">
        <v>0.3743055555555555</v>
      </c>
      <c r="N222" s="88">
        <v>0.39513888888888887</v>
      </c>
      <c r="O222" s="88">
        <v>0.41597222222222219</v>
      </c>
      <c r="P222" s="88">
        <v>0.43680555555555517</v>
      </c>
      <c r="Q222" s="88">
        <v>0.45763888888888921</v>
      </c>
      <c r="R222" s="88">
        <v>0.47847222222222219</v>
      </c>
      <c r="S222" s="88">
        <v>0.49930555555555517</v>
      </c>
      <c r="T222" s="88">
        <v>0.52013888888888915</v>
      </c>
      <c r="U222" s="88">
        <v>0.54097222222222219</v>
      </c>
      <c r="V222" s="88">
        <v>0.56180555555555622</v>
      </c>
      <c r="W222" s="88">
        <v>0.58263888888888915</v>
      </c>
      <c r="X222" s="88">
        <v>0.60347222222222219</v>
      </c>
      <c r="Y222" s="88">
        <v>0.62430555555555522</v>
      </c>
      <c r="Z222" s="88">
        <v>0.64513888888888915</v>
      </c>
      <c r="AA222" s="88">
        <v>0.66597222222222219</v>
      </c>
      <c r="AB222" s="88">
        <v>0.68680555555555522</v>
      </c>
      <c r="AC222" s="88">
        <v>0.70763888888888815</v>
      </c>
      <c r="AD222" s="88">
        <v>0.72847222222222119</v>
      </c>
      <c r="AE222" s="88">
        <v>0.75277777777777766</v>
      </c>
      <c r="AF222" s="88">
        <v>0.77013888888888715</v>
      </c>
      <c r="AG222" s="88">
        <v>0.7944444444444444</v>
      </c>
      <c r="AH222" s="88">
        <v>0.81180555555555323</v>
      </c>
      <c r="AI222" s="88">
        <v>0.83611111111111103</v>
      </c>
      <c r="AJ222" s="88">
        <v>0.85277777777777775</v>
      </c>
      <c r="AK222" s="88">
        <v>0.87361111111111112</v>
      </c>
      <c r="AL222" s="88">
        <v>0.89444444444444438</v>
      </c>
      <c r="AM222" s="88">
        <v>0.93611111111111101</v>
      </c>
    </row>
    <row r="223" spans="2:39">
      <c r="B223" s="7" t="s">
        <v>43</v>
      </c>
      <c r="C223" s="91"/>
      <c r="D223" s="91">
        <v>0.22361111111111107</v>
      </c>
      <c r="E223" s="91">
        <v>0.24236111111111105</v>
      </c>
      <c r="F223" s="91">
        <v>0.2638888888888889</v>
      </c>
      <c r="G223" s="91"/>
      <c r="H223" s="91">
        <v>0.28472222222222221</v>
      </c>
      <c r="I223" s="91">
        <v>0.29791666666666666</v>
      </c>
      <c r="J223" s="92">
        <v>0.3131944444444445</v>
      </c>
      <c r="K223" s="92">
        <v>0.33402777777777792</v>
      </c>
      <c r="L223" s="91">
        <v>0.35416666666666669</v>
      </c>
      <c r="M223" s="91">
        <v>0.37499999999999994</v>
      </c>
      <c r="N223" s="91">
        <v>0.39583333333333337</v>
      </c>
      <c r="O223" s="91">
        <v>0.41666666666666663</v>
      </c>
      <c r="P223" s="91">
        <v>0.43749999999999967</v>
      </c>
      <c r="Q223" s="91">
        <v>0.45833333333333365</v>
      </c>
      <c r="R223" s="91">
        <v>0.47916666666666669</v>
      </c>
      <c r="S223" s="91">
        <v>0.49999999999999961</v>
      </c>
      <c r="T223" s="91">
        <v>0.52083333333333359</v>
      </c>
      <c r="U223" s="91">
        <v>0.54166666666666663</v>
      </c>
      <c r="V223" s="91">
        <v>0.56250000000000067</v>
      </c>
      <c r="W223" s="91">
        <v>0.58333333333333359</v>
      </c>
      <c r="X223" s="91">
        <v>0.60416666666666663</v>
      </c>
      <c r="Y223" s="91">
        <v>0.62499999999999967</v>
      </c>
      <c r="Z223" s="91">
        <v>0.64583333333333359</v>
      </c>
      <c r="AA223" s="91">
        <v>0.66666666666666663</v>
      </c>
      <c r="AB223" s="91">
        <v>0.68749999999999967</v>
      </c>
      <c r="AC223" s="91">
        <v>0.70833333333333259</v>
      </c>
      <c r="AD223" s="91">
        <v>0.72916666666666563</v>
      </c>
      <c r="AE223" s="91">
        <v>0.7534722222222221</v>
      </c>
      <c r="AF223" s="91">
        <v>0.77083333333333159</v>
      </c>
      <c r="AG223" s="91">
        <v>0.79513888888888884</v>
      </c>
      <c r="AH223" s="91">
        <v>0.81249999999999767</v>
      </c>
      <c r="AI223" s="91">
        <v>0.83680555555555547</v>
      </c>
      <c r="AJ223" s="91">
        <v>0.8534722222222223</v>
      </c>
      <c r="AK223" s="91">
        <v>0.87430555555555556</v>
      </c>
      <c r="AL223" s="91">
        <v>0.89513888888888893</v>
      </c>
      <c r="AM223" s="91">
        <v>0.93680555555555556</v>
      </c>
    </row>
    <row r="224" spans="2:39">
      <c r="B224" s="8" t="s">
        <v>42</v>
      </c>
      <c r="C224" s="88"/>
      <c r="D224" s="88">
        <v>0.22430555555555551</v>
      </c>
      <c r="E224" s="88">
        <v>0.2430555555555555</v>
      </c>
      <c r="F224" s="88">
        <v>0.26458333333333334</v>
      </c>
      <c r="G224" s="88"/>
      <c r="H224" s="88">
        <v>0.28541666666666665</v>
      </c>
      <c r="I224" s="88">
        <v>0.29930555555555555</v>
      </c>
      <c r="J224" s="34">
        <v>0.31458333333333333</v>
      </c>
      <c r="K224" s="34">
        <v>0.33541666666666675</v>
      </c>
      <c r="L224" s="88">
        <v>0.35486111111111113</v>
      </c>
      <c r="M224" s="88">
        <v>0.37569444444444439</v>
      </c>
      <c r="N224" s="88">
        <v>0.39652777777777781</v>
      </c>
      <c r="O224" s="88">
        <v>0.41736111111111107</v>
      </c>
      <c r="P224" s="88">
        <v>0.43819444444444411</v>
      </c>
      <c r="Q224" s="88">
        <v>0.45902777777777809</v>
      </c>
      <c r="R224" s="88">
        <v>0.47986111111111113</v>
      </c>
      <c r="S224" s="88">
        <v>0.50069444444444411</v>
      </c>
      <c r="T224" s="88">
        <v>0.52152777777777803</v>
      </c>
      <c r="U224" s="88">
        <v>0.54236111111111107</v>
      </c>
      <c r="V224" s="88">
        <v>0.56319444444444511</v>
      </c>
      <c r="W224" s="88">
        <v>0.58402777777777803</v>
      </c>
      <c r="X224" s="88">
        <v>0.60486111111111107</v>
      </c>
      <c r="Y224" s="88">
        <v>0.62569444444444411</v>
      </c>
      <c r="Z224" s="88">
        <v>0.64652777777777803</v>
      </c>
      <c r="AA224" s="88">
        <v>0.66736111111111107</v>
      </c>
      <c r="AB224" s="88">
        <v>0.68819444444444411</v>
      </c>
      <c r="AC224" s="88">
        <v>0.70902777777777704</v>
      </c>
      <c r="AD224" s="88">
        <v>0.72986111111111007</v>
      </c>
      <c r="AE224" s="88">
        <v>0.75416666666666654</v>
      </c>
      <c r="AF224" s="88">
        <v>0.77152777777777604</v>
      </c>
      <c r="AG224" s="88">
        <v>0.79583333333333328</v>
      </c>
      <c r="AH224" s="88">
        <v>0.81319444444444211</v>
      </c>
      <c r="AI224" s="88">
        <v>0.83749999999999991</v>
      </c>
      <c r="AJ224" s="88">
        <v>0.85416666666666663</v>
      </c>
      <c r="AK224" s="88">
        <v>0.875</v>
      </c>
      <c r="AL224" s="88">
        <v>0.89583333333333337</v>
      </c>
      <c r="AM224" s="88">
        <v>0.9375</v>
      </c>
    </row>
    <row r="225" spans="2:39">
      <c r="B225" s="7" t="s">
        <v>81</v>
      </c>
      <c r="C225" s="91"/>
      <c r="D225" s="91">
        <v>0.22569444444444439</v>
      </c>
      <c r="E225" s="91">
        <v>0.24444444444444438</v>
      </c>
      <c r="F225" s="91">
        <v>0.26666666666666666</v>
      </c>
      <c r="G225" s="91"/>
      <c r="H225" s="91">
        <v>0.28749999999999998</v>
      </c>
      <c r="I225" s="91">
        <v>0.30138888888888887</v>
      </c>
      <c r="J225" s="92">
        <v>0.31666666666666665</v>
      </c>
      <c r="K225" s="92">
        <v>0.33750000000000008</v>
      </c>
      <c r="L225" s="91">
        <v>0.35694444444444445</v>
      </c>
      <c r="M225" s="91">
        <v>0.37777777777777771</v>
      </c>
      <c r="N225" s="91">
        <v>0.39861111111111114</v>
      </c>
      <c r="O225" s="91">
        <v>0.4194444444444444</v>
      </c>
      <c r="P225" s="91">
        <v>0.44027777777777743</v>
      </c>
      <c r="Q225" s="91">
        <v>0.46111111111111142</v>
      </c>
      <c r="R225" s="91">
        <v>0.48194444444444445</v>
      </c>
      <c r="S225" s="91">
        <v>0.50277777777777743</v>
      </c>
      <c r="T225" s="91">
        <v>0.52361111111111136</v>
      </c>
      <c r="U225" s="91">
        <v>0.5444444444444444</v>
      </c>
      <c r="V225" s="91">
        <v>0.56527777777777843</v>
      </c>
      <c r="W225" s="91">
        <v>0.58611111111111136</v>
      </c>
      <c r="X225" s="91">
        <v>0.6069444444444444</v>
      </c>
      <c r="Y225" s="91">
        <v>0.62777777777777743</v>
      </c>
      <c r="Z225" s="91">
        <v>0.64861111111111136</v>
      </c>
      <c r="AA225" s="91">
        <v>0.6694444444444444</v>
      </c>
      <c r="AB225" s="91">
        <v>0.69027777777777743</v>
      </c>
      <c r="AC225" s="91">
        <v>0.71111111111111036</v>
      </c>
      <c r="AD225" s="91">
        <v>0.7319444444444434</v>
      </c>
      <c r="AE225" s="91">
        <v>0.75624999999999987</v>
      </c>
      <c r="AF225" s="91">
        <v>0.77361111111110936</v>
      </c>
      <c r="AG225" s="91">
        <v>0.79791666666666661</v>
      </c>
      <c r="AH225" s="91">
        <v>0.81527777777777544</v>
      </c>
      <c r="AI225" s="91">
        <v>0.83958333333333324</v>
      </c>
      <c r="AJ225" s="91">
        <v>0.85555555555555562</v>
      </c>
      <c r="AK225" s="91">
        <v>0.87638888888888888</v>
      </c>
      <c r="AL225" s="91">
        <v>0.89722222222222225</v>
      </c>
      <c r="AM225" s="91">
        <v>0.93888888888888899</v>
      </c>
    </row>
    <row r="226" spans="2:39">
      <c r="B226" s="8" t="s">
        <v>82</v>
      </c>
      <c r="C226" s="88"/>
      <c r="D226" s="88">
        <v>0.22708333333333328</v>
      </c>
      <c r="E226" s="88">
        <v>0.24583333333333326</v>
      </c>
      <c r="F226" s="88">
        <v>0.26805555555555555</v>
      </c>
      <c r="G226" s="88"/>
      <c r="H226" s="88">
        <v>0.28888888888888886</v>
      </c>
      <c r="I226" s="88">
        <v>0.30277777777777776</v>
      </c>
      <c r="J226" s="34">
        <v>0.31805555555555554</v>
      </c>
      <c r="K226" s="34">
        <v>0.33888888888888896</v>
      </c>
      <c r="L226" s="88">
        <v>0.35833333333333334</v>
      </c>
      <c r="M226" s="88">
        <v>0.3791666666666666</v>
      </c>
      <c r="N226" s="88">
        <v>0.4</v>
      </c>
      <c r="O226" s="88">
        <v>0.42083333333333328</v>
      </c>
      <c r="P226" s="88">
        <v>0.44166666666666632</v>
      </c>
      <c r="Q226" s="88">
        <v>0.4625000000000003</v>
      </c>
      <c r="R226" s="88">
        <v>0.48333333333333334</v>
      </c>
      <c r="S226" s="88">
        <v>0.50416666666666632</v>
      </c>
      <c r="T226" s="88">
        <v>0.52500000000000024</v>
      </c>
      <c r="U226" s="88">
        <v>0.54583333333333328</v>
      </c>
      <c r="V226" s="88">
        <v>0.56666666666666732</v>
      </c>
      <c r="W226" s="88">
        <v>0.58750000000000024</v>
      </c>
      <c r="X226" s="88">
        <v>0.60833333333333328</v>
      </c>
      <c r="Y226" s="88">
        <v>0.62916666666666632</v>
      </c>
      <c r="Z226" s="88">
        <v>0.65000000000000024</v>
      </c>
      <c r="AA226" s="88">
        <v>0.67083333333333328</v>
      </c>
      <c r="AB226" s="88">
        <v>0.69166666666666632</v>
      </c>
      <c r="AC226" s="88">
        <v>0.71249999999999925</v>
      </c>
      <c r="AD226" s="88">
        <v>0.73333333333333228</v>
      </c>
      <c r="AE226" s="88">
        <v>0.75763888888888875</v>
      </c>
      <c r="AF226" s="88">
        <v>0.77499999999999825</v>
      </c>
      <c r="AG226" s="88">
        <v>0.79930555555555549</v>
      </c>
      <c r="AH226" s="88">
        <v>0.81666666666666432</v>
      </c>
      <c r="AI226" s="88">
        <v>0.84097222222222212</v>
      </c>
      <c r="AJ226" s="88">
        <v>0.8569444444444444</v>
      </c>
      <c r="AK226" s="88">
        <v>0.87777777777777777</v>
      </c>
      <c r="AL226" s="88">
        <v>0.89861111111111114</v>
      </c>
      <c r="AM226" s="88">
        <v>0.94027777777777777</v>
      </c>
    </row>
    <row r="227" spans="2:39">
      <c r="B227" s="7" t="s">
        <v>103</v>
      </c>
      <c r="C227" s="91"/>
      <c r="D227" s="91">
        <v>0.22777777777777772</v>
      </c>
      <c r="E227" s="91">
        <v>0.24652777777777771</v>
      </c>
      <c r="F227" s="91">
        <v>0.26874999999999999</v>
      </c>
      <c r="G227" s="91"/>
      <c r="H227" s="91">
        <v>0.2895833333333333</v>
      </c>
      <c r="I227" s="91">
        <v>0.3034722222222222</v>
      </c>
      <c r="J227" s="92">
        <v>0.31874999999999998</v>
      </c>
      <c r="K227" s="92">
        <v>0.3395833333333334</v>
      </c>
      <c r="L227" s="91">
        <v>0.35902777777777778</v>
      </c>
      <c r="M227" s="91">
        <v>0.37986111111111104</v>
      </c>
      <c r="N227" s="91">
        <v>0.40069444444444446</v>
      </c>
      <c r="O227" s="91">
        <v>0.42152777777777772</v>
      </c>
      <c r="P227" s="91">
        <v>0.44236111111111076</v>
      </c>
      <c r="Q227" s="91">
        <v>0.46319444444444474</v>
      </c>
      <c r="R227" s="91">
        <v>0.48402777777777778</v>
      </c>
      <c r="S227" s="91">
        <v>0.50486111111111076</v>
      </c>
      <c r="T227" s="91">
        <v>0.52569444444444469</v>
      </c>
      <c r="U227" s="91">
        <v>0.54652777777777772</v>
      </c>
      <c r="V227" s="91">
        <v>0.56736111111111176</v>
      </c>
      <c r="W227" s="91">
        <v>0.58819444444444469</v>
      </c>
      <c r="X227" s="91">
        <v>0.60902777777777772</v>
      </c>
      <c r="Y227" s="91">
        <v>0.62986111111111076</v>
      </c>
      <c r="Z227" s="91">
        <v>0.65069444444444469</v>
      </c>
      <c r="AA227" s="91">
        <v>0.67152777777777772</v>
      </c>
      <c r="AB227" s="91">
        <v>0.69236111111111076</v>
      </c>
      <c r="AC227" s="91">
        <v>0.71319444444444369</v>
      </c>
      <c r="AD227" s="91">
        <v>0.73402777777777672</v>
      </c>
      <c r="AE227" s="91">
        <v>0.75833333333333319</v>
      </c>
      <c r="AF227" s="91">
        <v>0.77569444444444269</v>
      </c>
      <c r="AG227" s="91">
        <v>0.79999999999999993</v>
      </c>
      <c r="AH227" s="91">
        <v>0.81736111111110876</v>
      </c>
      <c r="AI227" s="91">
        <v>0.84166666666666656</v>
      </c>
      <c r="AJ227" s="91">
        <v>0.85763888888888884</v>
      </c>
      <c r="AK227" s="91">
        <v>0.87847222222222221</v>
      </c>
      <c r="AL227" s="91">
        <v>0.89930555555555547</v>
      </c>
      <c r="AM227" s="91">
        <v>0.94097222222222221</v>
      </c>
    </row>
    <row r="228" spans="2:39">
      <c r="B228" s="8" t="s">
        <v>104</v>
      </c>
      <c r="C228" s="88"/>
      <c r="D228" s="88">
        <v>0.22847222222222216</v>
      </c>
      <c r="E228" s="88">
        <v>0.24722222222222215</v>
      </c>
      <c r="F228" s="88">
        <v>0.26944444444444443</v>
      </c>
      <c r="G228" s="88"/>
      <c r="H228" s="88">
        <v>0.29027777777777775</v>
      </c>
      <c r="I228" s="88">
        <v>0.30416666666666664</v>
      </c>
      <c r="J228" s="34">
        <v>0.31944444444444442</v>
      </c>
      <c r="K228" s="34">
        <v>0.34027777777777785</v>
      </c>
      <c r="L228" s="88">
        <v>0.35972222222222222</v>
      </c>
      <c r="M228" s="88">
        <v>0.38055555555555548</v>
      </c>
      <c r="N228" s="88">
        <v>0.40138888888888891</v>
      </c>
      <c r="O228" s="88">
        <v>0.42222222222222217</v>
      </c>
      <c r="P228" s="88">
        <v>0.4430555555555552</v>
      </c>
      <c r="Q228" s="88">
        <v>0.46388888888888918</v>
      </c>
      <c r="R228" s="88">
        <v>0.48472222222222222</v>
      </c>
      <c r="S228" s="88">
        <v>0.5055555555555552</v>
      </c>
      <c r="T228" s="88">
        <v>0.52638888888888913</v>
      </c>
      <c r="U228" s="88">
        <v>0.54722222222222217</v>
      </c>
      <c r="V228" s="88">
        <v>0.5680555555555562</v>
      </c>
      <c r="W228" s="88">
        <v>0.58888888888888913</v>
      </c>
      <c r="X228" s="88">
        <v>0.60972222222222217</v>
      </c>
      <c r="Y228" s="88">
        <v>0.6305555555555552</v>
      </c>
      <c r="Z228" s="88">
        <v>0.65138888888888913</v>
      </c>
      <c r="AA228" s="88">
        <v>0.67222222222222217</v>
      </c>
      <c r="AB228" s="88">
        <v>0.6930555555555552</v>
      </c>
      <c r="AC228" s="88">
        <v>0.71388888888888813</v>
      </c>
      <c r="AD228" s="88">
        <v>0.73472222222222117</v>
      </c>
      <c r="AE228" s="88">
        <v>0.75902777777777763</v>
      </c>
      <c r="AF228" s="88">
        <v>0.77638888888888713</v>
      </c>
      <c r="AG228" s="88">
        <v>0.80069444444444438</v>
      </c>
      <c r="AH228" s="88">
        <v>0.8180555555555532</v>
      </c>
      <c r="AI228" s="88">
        <v>0.84236111111111101</v>
      </c>
      <c r="AJ228" s="88">
        <v>0.85833333333333339</v>
      </c>
      <c r="AK228" s="88">
        <v>0.87916666666666665</v>
      </c>
      <c r="AL228" s="88">
        <v>0.9</v>
      </c>
      <c r="AM228" s="88">
        <v>0.94166666666666676</v>
      </c>
    </row>
    <row r="229" spans="2:39">
      <c r="B229" s="237" t="s">
        <v>133</v>
      </c>
      <c r="C229" s="238"/>
      <c r="D229" s="238">
        <v>0.2291666666666666</v>
      </c>
      <c r="E229" s="238">
        <v>0.24791666666666659</v>
      </c>
      <c r="F229" s="238">
        <v>0.27013888888888887</v>
      </c>
      <c r="G229" s="238"/>
      <c r="H229" s="238">
        <v>0.29097222222222219</v>
      </c>
      <c r="I229" s="238">
        <v>0.30486111111111108</v>
      </c>
      <c r="J229" s="239">
        <v>0.32013888888888886</v>
      </c>
      <c r="K229" s="239">
        <v>0.34097222222222229</v>
      </c>
      <c r="L229" s="238">
        <v>0.36041666666666666</v>
      </c>
      <c r="M229" s="238">
        <v>0.38124999999999992</v>
      </c>
      <c r="N229" s="238">
        <v>0.40208333333333335</v>
      </c>
      <c r="O229" s="238">
        <v>0.42291666666666661</v>
      </c>
      <c r="P229" s="238">
        <v>0.44374999999999964</v>
      </c>
      <c r="Q229" s="238">
        <v>0.46458333333333363</v>
      </c>
      <c r="R229" s="238">
        <v>0.48541666666666666</v>
      </c>
      <c r="S229" s="238">
        <v>0.50624999999999964</v>
      </c>
      <c r="T229" s="238">
        <v>0.52708333333333357</v>
      </c>
      <c r="U229" s="238">
        <v>0.54791666666666661</v>
      </c>
      <c r="V229" s="238">
        <v>0.56875000000000064</v>
      </c>
      <c r="W229" s="238">
        <v>0.58958333333333357</v>
      </c>
      <c r="X229" s="238">
        <v>0.61041666666666661</v>
      </c>
      <c r="Y229" s="238">
        <v>0.63124999999999964</v>
      </c>
      <c r="Z229" s="238">
        <v>0.65208333333333357</v>
      </c>
      <c r="AA229" s="238">
        <v>0.67291666666666661</v>
      </c>
      <c r="AB229" s="238">
        <v>0.69374999999999964</v>
      </c>
      <c r="AC229" s="238">
        <v>0.71458333333333257</v>
      </c>
      <c r="AD229" s="238">
        <v>0.73541666666666561</v>
      </c>
      <c r="AE229" s="238">
        <v>0.75972222222222208</v>
      </c>
      <c r="AF229" s="238">
        <v>0.77708333333333157</v>
      </c>
      <c r="AG229" s="238">
        <v>0.80138888888888882</v>
      </c>
      <c r="AH229" s="238">
        <v>0.81874999999999765</v>
      </c>
      <c r="AI229" s="238">
        <v>0.84305555555555545</v>
      </c>
      <c r="AJ229" s="238">
        <v>0.85902777777777783</v>
      </c>
      <c r="AK229" s="238">
        <v>0.87986111111111109</v>
      </c>
      <c r="AL229" s="238">
        <v>0.90069444444444446</v>
      </c>
      <c r="AM229" s="238">
        <v>0.94236111111111109</v>
      </c>
    </row>
    <row r="230" spans="2:39">
      <c r="B230" s="8" t="s">
        <v>132</v>
      </c>
      <c r="C230" s="88"/>
      <c r="D230" s="88">
        <v>0.22986111111111104</v>
      </c>
      <c r="E230" s="88">
        <v>0.24861111111111103</v>
      </c>
      <c r="F230" s="88">
        <v>0.27083333333333331</v>
      </c>
      <c r="G230" s="88"/>
      <c r="H230" s="88">
        <v>0.29166666666666663</v>
      </c>
      <c r="I230" s="88">
        <v>0.30555555555555552</v>
      </c>
      <c r="J230" s="34">
        <v>0.3208333333333333</v>
      </c>
      <c r="K230" s="34">
        <v>0.34166666666666673</v>
      </c>
      <c r="L230" s="88">
        <v>0.3611111111111111</v>
      </c>
      <c r="M230" s="88">
        <v>0.38194444444444436</v>
      </c>
      <c r="N230" s="88">
        <v>0.40277777777777779</v>
      </c>
      <c r="O230" s="88">
        <v>0.42361111111111105</v>
      </c>
      <c r="P230" s="88">
        <v>0.44444444444444409</v>
      </c>
      <c r="Q230" s="88">
        <v>0.46527777777777807</v>
      </c>
      <c r="R230" s="88">
        <v>0.4861111111111111</v>
      </c>
      <c r="S230" s="88">
        <v>0.50694444444444409</v>
      </c>
      <c r="T230" s="88">
        <v>0.52777777777777801</v>
      </c>
      <c r="U230" s="88">
        <v>0.54861111111111105</v>
      </c>
      <c r="V230" s="88">
        <v>0.56944444444444509</v>
      </c>
      <c r="W230" s="88">
        <v>0.59027777777777801</v>
      </c>
      <c r="X230" s="88">
        <v>0.61111111111111105</v>
      </c>
      <c r="Y230" s="88">
        <v>0.63194444444444409</v>
      </c>
      <c r="Z230" s="88">
        <v>0.65277777777777801</v>
      </c>
      <c r="AA230" s="88">
        <v>0.67361111111111105</v>
      </c>
      <c r="AB230" s="88">
        <v>0.69444444444444409</v>
      </c>
      <c r="AC230" s="88">
        <v>0.71527777777777701</v>
      </c>
      <c r="AD230" s="88">
        <v>0.73611111111111005</v>
      </c>
      <c r="AE230" s="88">
        <v>0.76041666666666652</v>
      </c>
      <c r="AF230" s="88">
        <v>0.77777777777777601</v>
      </c>
      <c r="AG230" s="88">
        <v>0.80208333333333326</v>
      </c>
      <c r="AH230" s="88">
        <v>0.81944444444444209</v>
      </c>
      <c r="AI230" s="88">
        <v>0.84374999999999989</v>
      </c>
      <c r="AJ230" s="88">
        <v>0.85972222222222217</v>
      </c>
      <c r="AK230" s="88">
        <v>0.88055555555555554</v>
      </c>
      <c r="AL230" s="88">
        <v>0.90138888888888891</v>
      </c>
      <c r="AM230" s="88">
        <v>0.94305555555555554</v>
      </c>
    </row>
    <row r="231" spans="2:39">
      <c r="B231" s="30" t="s">
        <v>147</v>
      </c>
      <c r="C231" s="91">
        <v>0.20416666666666669</v>
      </c>
      <c r="D231" s="91">
        <v>0.23055555555555549</v>
      </c>
      <c r="E231" s="91">
        <v>0.24930555555555547</v>
      </c>
      <c r="F231" s="91">
        <v>0.27152777777777776</v>
      </c>
      <c r="G231" s="91">
        <v>0.28541666666666665</v>
      </c>
      <c r="H231" s="91">
        <v>0.29236111111111107</v>
      </c>
      <c r="I231" s="91">
        <v>0.30624999999999997</v>
      </c>
      <c r="J231" s="92">
        <v>0.32152777777777775</v>
      </c>
      <c r="K231" s="92">
        <v>0.34236111111111117</v>
      </c>
      <c r="L231" s="91">
        <v>0.36180555555555555</v>
      </c>
      <c r="M231" s="91">
        <v>0.38263888888888881</v>
      </c>
      <c r="N231" s="91">
        <v>0.40347222222222223</v>
      </c>
      <c r="O231" s="91">
        <v>0.42430555555555549</v>
      </c>
      <c r="P231" s="91">
        <v>0.44513888888888853</v>
      </c>
      <c r="Q231" s="91">
        <v>0.46597222222222251</v>
      </c>
      <c r="R231" s="91">
        <v>0.48680555555555555</v>
      </c>
      <c r="S231" s="91">
        <v>0.50763888888888853</v>
      </c>
      <c r="T231" s="91">
        <v>0.52847222222222245</v>
      </c>
      <c r="U231" s="91">
        <v>0.54930555555555549</v>
      </c>
      <c r="V231" s="91">
        <v>0.57013888888888953</v>
      </c>
      <c r="W231" s="91">
        <v>0.59097222222222245</v>
      </c>
      <c r="X231" s="91">
        <v>0.61180555555555549</v>
      </c>
      <c r="Y231" s="91">
        <v>0.63263888888888853</v>
      </c>
      <c r="Z231" s="91">
        <v>0.65347222222222245</v>
      </c>
      <c r="AA231" s="91">
        <v>0.67430555555555549</v>
      </c>
      <c r="AB231" s="91">
        <v>0.69513888888888853</v>
      </c>
      <c r="AC231" s="91">
        <v>0.71597222222222145</v>
      </c>
      <c r="AD231" s="91">
        <v>0.73680555555555449</v>
      </c>
      <c r="AE231" s="91">
        <v>0.76111111111111096</v>
      </c>
      <c r="AF231" s="91">
        <v>0.77847222222222046</v>
      </c>
      <c r="AG231" s="91">
        <v>0.8027777777777777</v>
      </c>
      <c r="AH231" s="91">
        <v>0.82013888888888653</v>
      </c>
      <c r="AI231" s="91">
        <v>0.84444444444444433</v>
      </c>
      <c r="AJ231" s="91">
        <v>0.86041666666666661</v>
      </c>
      <c r="AK231" s="91">
        <v>0.88124999999999998</v>
      </c>
      <c r="AL231" s="91">
        <v>0.90208333333333324</v>
      </c>
      <c r="AM231" s="91">
        <v>0.94374999999999998</v>
      </c>
    </row>
    <row r="232" spans="2:39">
      <c r="B232" s="8" t="s">
        <v>148</v>
      </c>
      <c r="C232" s="88">
        <v>0.20486111111111113</v>
      </c>
      <c r="D232" s="88">
        <v>0.23124999999999993</v>
      </c>
      <c r="E232" s="88">
        <v>0.24999999999999992</v>
      </c>
      <c r="F232" s="88">
        <v>0.2722222222222222</v>
      </c>
      <c r="G232" s="88">
        <v>0.28611111111111109</v>
      </c>
      <c r="H232" s="88">
        <v>0.29305555555555551</v>
      </c>
      <c r="I232" s="88">
        <v>0.30694444444444441</v>
      </c>
      <c r="J232" s="34">
        <v>0.32222222222222219</v>
      </c>
      <c r="K232" s="34">
        <v>0.34305555555555561</v>
      </c>
      <c r="L232" s="88">
        <v>0.36249999999999999</v>
      </c>
      <c r="M232" s="88">
        <v>0.38333333333333325</v>
      </c>
      <c r="N232" s="88">
        <v>0.40416666666666667</v>
      </c>
      <c r="O232" s="88">
        <v>0.42499999999999993</v>
      </c>
      <c r="P232" s="88">
        <v>0.44583333333333297</v>
      </c>
      <c r="Q232" s="88">
        <v>0.46666666666666695</v>
      </c>
      <c r="R232" s="88">
        <v>0.48749999999999999</v>
      </c>
      <c r="S232" s="88">
        <v>0.50833333333333297</v>
      </c>
      <c r="T232" s="88">
        <v>0.5291666666666669</v>
      </c>
      <c r="U232" s="88">
        <v>0.54999999999999993</v>
      </c>
      <c r="V232" s="88">
        <v>0.57083333333333397</v>
      </c>
      <c r="W232" s="88">
        <v>0.5916666666666669</v>
      </c>
      <c r="X232" s="88">
        <v>0.61249999999999993</v>
      </c>
      <c r="Y232" s="88">
        <v>0.63333333333333297</v>
      </c>
      <c r="Z232" s="88">
        <v>0.6541666666666669</v>
      </c>
      <c r="AA232" s="88">
        <v>0.67499999999999993</v>
      </c>
      <c r="AB232" s="88">
        <v>0.69583333333333297</v>
      </c>
      <c r="AC232" s="88">
        <v>0.7166666666666659</v>
      </c>
      <c r="AD232" s="88">
        <v>0.73749999999999893</v>
      </c>
      <c r="AE232" s="88">
        <v>0.7618055555555554</v>
      </c>
      <c r="AF232" s="88">
        <v>0.7791666666666649</v>
      </c>
      <c r="AG232" s="88">
        <v>0.80347222222222214</v>
      </c>
      <c r="AH232" s="88">
        <v>0.82083333333333097</v>
      </c>
      <c r="AI232" s="88">
        <v>0.84513888888888877</v>
      </c>
      <c r="AJ232" s="88">
        <v>0.86111111111111105</v>
      </c>
      <c r="AK232" s="88">
        <v>0.88194444444444442</v>
      </c>
      <c r="AL232" s="88">
        <v>0.90277777777777779</v>
      </c>
      <c r="AM232" s="88">
        <v>0.94444444444444453</v>
      </c>
    </row>
    <row r="233" spans="2:39">
      <c r="B233" s="7" t="s">
        <v>129</v>
      </c>
      <c r="C233" s="91">
        <v>0.20555555555555569</v>
      </c>
      <c r="D233" s="91">
        <v>0.23194444444444437</v>
      </c>
      <c r="E233" s="91">
        <v>0.25069444444444444</v>
      </c>
      <c r="F233" s="91">
        <v>0.27361111111111108</v>
      </c>
      <c r="G233" s="91">
        <v>0.28749999999999998</v>
      </c>
      <c r="H233" s="91">
        <v>0.2944444444444444</v>
      </c>
      <c r="I233" s="91">
        <v>0.30833333333333329</v>
      </c>
      <c r="J233" s="92">
        <v>0.32361111111111107</v>
      </c>
      <c r="K233" s="92">
        <v>0.3444444444444445</v>
      </c>
      <c r="L233" s="91">
        <v>0.36388888888888887</v>
      </c>
      <c r="M233" s="91">
        <v>0.38472222222222213</v>
      </c>
      <c r="N233" s="91">
        <v>0.40555555555555556</v>
      </c>
      <c r="O233" s="91">
        <v>0.42638888888888882</v>
      </c>
      <c r="P233" s="91">
        <v>0.44722222222222185</v>
      </c>
      <c r="Q233" s="91">
        <v>0.46805555555555584</v>
      </c>
      <c r="R233" s="91">
        <v>0.48888888888888887</v>
      </c>
      <c r="S233" s="91">
        <v>0.50972222222222185</v>
      </c>
      <c r="T233" s="91">
        <v>0.53055555555555589</v>
      </c>
      <c r="U233" s="91">
        <v>0.55138888888888882</v>
      </c>
      <c r="V233" s="91">
        <v>0.57222222222222296</v>
      </c>
      <c r="W233" s="91">
        <v>0.59305555555555589</v>
      </c>
      <c r="X233" s="91">
        <v>0.61388888888888893</v>
      </c>
      <c r="Y233" s="91">
        <v>0.63472222222222197</v>
      </c>
      <c r="Z233" s="91">
        <v>0.65555555555555589</v>
      </c>
      <c r="AA233" s="91">
        <v>0.67638888888888893</v>
      </c>
      <c r="AB233" s="91">
        <v>0.69722222222222197</v>
      </c>
      <c r="AC233" s="91">
        <v>0.71805555555555489</v>
      </c>
      <c r="AD233" s="91">
        <v>0.73888888888888793</v>
      </c>
      <c r="AE233" s="91">
        <v>0.76319444444444429</v>
      </c>
      <c r="AF233" s="91">
        <v>0.78055555555555389</v>
      </c>
      <c r="AG233" s="91">
        <v>0.80486111111111103</v>
      </c>
      <c r="AH233" s="91">
        <v>0.82222222222221997</v>
      </c>
      <c r="AI233" s="91">
        <v>0.84652777777777766</v>
      </c>
      <c r="AJ233" s="91">
        <v>0.8618055555555556</v>
      </c>
      <c r="AK233" s="91">
        <v>0.88263888888888886</v>
      </c>
      <c r="AL233" s="91">
        <v>0.90347222222222223</v>
      </c>
      <c r="AM233" s="91">
        <v>0.94513888888888886</v>
      </c>
    </row>
    <row r="234" spans="2:39">
      <c r="B234" s="8" t="s">
        <v>129</v>
      </c>
      <c r="C234" s="88">
        <v>0.20625000000000013</v>
      </c>
      <c r="D234" s="88">
        <v>0.23263888888888881</v>
      </c>
      <c r="E234" s="88">
        <v>0.25138888888888888</v>
      </c>
      <c r="F234" s="88">
        <v>0.27430555555555552</v>
      </c>
      <c r="G234" s="88">
        <v>0.28819444444444442</v>
      </c>
      <c r="H234" s="88">
        <v>0.29513888888888884</v>
      </c>
      <c r="I234" s="88">
        <v>0.30902777777777773</v>
      </c>
      <c r="J234" s="34">
        <v>0.32430555555555551</v>
      </c>
      <c r="K234" s="34">
        <v>0.34513888888888894</v>
      </c>
      <c r="L234" s="88">
        <v>0.36458333333333331</v>
      </c>
      <c r="M234" s="88">
        <v>0.38541666666666657</v>
      </c>
      <c r="N234" s="88">
        <v>0.40625</v>
      </c>
      <c r="O234" s="88">
        <v>0.42708333333333326</v>
      </c>
      <c r="P234" s="88">
        <v>0.4479166666666663</v>
      </c>
      <c r="Q234" s="88">
        <v>0.46875000000000028</v>
      </c>
      <c r="R234" s="88">
        <v>0.48958333333333331</v>
      </c>
      <c r="S234" s="88">
        <v>0.5104166666666663</v>
      </c>
      <c r="T234" s="88">
        <v>0.53125000000000033</v>
      </c>
      <c r="U234" s="88">
        <v>0.55208333333333326</v>
      </c>
      <c r="V234" s="88">
        <v>0.57291666666666741</v>
      </c>
      <c r="W234" s="88">
        <v>0.59375000000000033</v>
      </c>
      <c r="X234" s="88">
        <v>0.61458333333333337</v>
      </c>
      <c r="Y234" s="88">
        <v>0.63541666666666641</v>
      </c>
      <c r="Z234" s="88">
        <v>0.65625000000000033</v>
      </c>
      <c r="AA234" s="88">
        <v>0.67708333333333337</v>
      </c>
      <c r="AB234" s="88">
        <v>0.69791666666666641</v>
      </c>
      <c r="AC234" s="88">
        <v>0.71874999999999933</v>
      </c>
      <c r="AD234" s="88">
        <v>0.73958333333333237</v>
      </c>
      <c r="AE234" s="88">
        <v>0.76388888888888873</v>
      </c>
      <c r="AF234" s="88">
        <v>0.78124999999999833</v>
      </c>
      <c r="AG234" s="88">
        <v>0.80555555555555547</v>
      </c>
      <c r="AH234" s="88">
        <v>0.82291666666666441</v>
      </c>
      <c r="AI234" s="88">
        <v>0.8472222222222221</v>
      </c>
      <c r="AJ234" s="88">
        <v>0.86250000000000004</v>
      </c>
      <c r="AK234" s="88">
        <v>0.8833333333333333</v>
      </c>
      <c r="AL234" s="88">
        <v>0.90416666666666667</v>
      </c>
      <c r="AM234" s="88">
        <v>0.9458333333333333</v>
      </c>
    </row>
    <row r="235" spans="2:39">
      <c r="B235" s="7" t="s">
        <v>130</v>
      </c>
      <c r="C235" s="91">
        <v>0.20694444444444446</v>
      </c>
      <c r="D235" s="91">
        <v>0.23333333333333325</v>
      </c>
      <c r="E235" s="91">
        <v>0.25208333333333333</v>
      </c>
      <c r="F235" s="91">
        <v>0.27499999999999997</v>
      </c>
      <c r="G235" s="91">
        <v>0.28888888888888886</v>
      </c>
      <c r="H235" s="91">
        <v>0.29583333333333328</v>
      </c>
      <c r="I235" s="91">
        <v>0.30972222222222218</v>
      </c>
      <c r="J235" s="92">
        <v>0.32499999999999996</v>
      </c>
      <c r="K235" s="92">
        <v>0.34583333333333338</v>
      </c>
      <c r="L235" s="91">
        <v>0.36527777777777776</v>
      </c>
      <c r="M235" s="91">
        <v>0.38611111111111102</v>
      </c>
      <c r="N235" s="91">
        <v>0.40694444444444444</v>
      </c>
      <c r="O235" s="91">
        <v>0.4277777777777777</v>
      </c>
      <c r="P235" s="91">
        <v>0.44861111111111074</v>
      </c>
      <c r="Q235" s="91">
        <v>0.46944444444444472</v>
      </c>
      <c r="R235" s="91">
        <v>0.49027777777777776</v>
      </c>
      <c r="S235" s="91">
        <v>0.51111111111111074</v>
      </c>
      <c r="T235" s="91">
        <v>0.53194444444444478</v>
      </c>
      <c r="U235" s="91">
        <v>0.5527777777777777</v>
      </c>
      <c r="V235" s="91">
        <v>0.57361111111111185</v>
      </c>
      <c r="W235" s="91">
        <v>0.59444444444444478</v>
      </c>
      <c r="X235" s="91">
        <v>0.61527777777777781</v>
      </c>
      <c r="Y235" s="91">
        <v>0.63611111111111085</v>
      </c>
      <c r="Z235" s="91">
        <v>0.65694444444444478</v>
      </c>
      <c r="AA235" s="91">
        <v>0.67777777777777781</v>
      </c>
      <c r="AB235" s="91">
        <v>0.69861111111111085</v>
      </c>
      <c r="AC235" s="91">
        <v>0.71944444444444378</v>
      </c>
      <c r="AD235" s="91">
        <v>0.74027777777777681</v>
      </c>
      <c r="AE235" s="91">
        <v>0.76458333333333317</v>
      </c>
      <c r="AF235" s="91">
        <v>0.78194444444444278</v>
      </c>
      <c r="AG235" s="91">
        <v>0.80624999999999991</v>
      </c>
      <c r="AH235" s="91">
        <v>0.82361111111110885</v>
      </c>
      <c r="AI235" s="91">
        <v>0.84791666666666654</v>
      </c>
      <c r="AJ235" s="91">
        <v>0.86319444444444449</v>
      </c>
      <c r="AK235" s="91">
        <v>0.88402777777777775</v>
      </c>
      <c r="AL235" s="91">
        <v>0.90486111111111101</v>
      </c>
      <c r="AM235" s="91">
        <v>0.94652777777777775</v>
      </c>
    </row>
    <row r="236" spans="2:39">
      <c r="B236" s="8" t="s">
        <v>131</v>
      </c>
      <c r="C236" s="88">
        <v>0.20763888888888901</v>
      </c>
      <c r="D236" s="88">
        <v>0.2340277777777777</v>
      </c>
      <c r="E236" s="88">
        <v>0.25277777777777777</v>
      </c>
      <c r="F236" s="88">
        <v>0.27569444444444441</v>
      </c>
      <c r="G236" s="88">
        <v>0.2895833333333333</v>
      </c>
      <c r="H236" s="88">
        <v>0.29652777777777772</v>
      </c>
      <c r="I236" s="88">
        <v>0.31041666666666662</v>
      </c>
      <c r="J236" s="34">
        <v>0.3256944444444444</v>
      </c>
      <c r="K236" s="34">
        <v>0.34652777777777782</v>
      </c>
      <c r="L236" s="88">
        <v>0.3659722222222222</v>
      </c>
      <c r="M236" s="88">
        <v>0.38680555555555546</v>
      </c>
      <c r="N236" s="88">
        <v>0.40763888888888888</v>
      </c>
      <c r="O236" s="88">
        <v>0.42847222222222214</v>
      </c>
      <c r="P236" s="88">
        <v>0.44930555555555518</v>
      </c>
      <c r="Q236" s="88">
        <v>0.47013888888888916</v>
      </c>
      <c r="R236" s="88">
        <v>0.4909722222222222</v>
      </c>
      <c r="S236" s="88">
        <v>0.51180555555555518</v>
      </c>
      <c r="T236" s="88">
        <v>0.53263888888888922</v>
      </c>
      <c r="U236" s="88">
        <v>0.55347222222222214</v>
      </c>
      <c r="V236" s="88">
        <v>0.57430555555555629</v>
      </c>
      <c r="W236" s="88">
        <v>0.59513888888888922</v>
      </c>
      <c r="X236" s="88">
        <v>0.61597222222222225</v>
      </c>
      <c r="Y236" s="88">
        <v>0.63680555555555529</v>
      </c>
      <c r="Z236" s="88">
        <v>0.65763888888888922</v>
      </c>
      <c r="AA236" s="88">
        <v>0.67847222222222225</v>
      </c>
      <c r="AB236" s="88">
        <v>0.69930555555555529</v>
      </c>
      <c r="AC236" s="88">
        <v>0.72013888888888822</v>
      </c>
      <c r="AD236" s="88">
        <v>0.74097222222222126</v>
      </c>
      <c r="AE236" s="88">
        <v>0.76527777777777761</v>
      </c>
      <c r="AF236" s="88">
        <v>0.78263888888888722</v>
      </c>
      <c r="AG236" s="88">
        <v>0.80694444444444435</v>
      </c>
      <c r="AH236" s="88">
        <v>0.82430555555555329</v>
      </c>
      <c r="AI236" s="88">
        <v>0.84861111111111098</v>
      </c>
      <c r="AJ236" s="88">
        <v>0.86388888888888893</v>
      </c>
      <c r="AK236" s="88">
        <v>0.88472222222222219</v>
      </c>
      <c r="AL236" s="88">
        <v>0.90555555555555556</v>
      </c>
      <c r="AM236" s="88">
        <v>0.9472222222222223</v>
      </c>
    </row>
    <row r="237" spans="2:39">
      <c r="B237" s="7" t="s">
        <v>132</v>
      </c>
      <c r="C237" s="91">
        <v>0.20833333333333345</v>
      </c>
      <c r="D237" s="91">
        <v>0.23472222222222214</v>
      </c>
      <c r="E237" s="91">
        <v>0.25347222222222221</v>
      </c>
      <c r="F237" s="91">
        <v>0.27638888888888885</v>
      </c>
      <c r="G237" s="91">
        <v>0.29027777777777775</v>
      </c>
      <c r="H237" s="91">
        <v>0.29722222222222217</v>
      </c>
      <c r="I237" s="91">
        <v>0.31111111111111106</v>
      </c>
      <c r="J237" s="92">
        <v>0.32638888888888884</v>
      </c>
      <c r="K237" s="92">
        <v>0.34722222222222227</v>
      </c>
      <c r="L237" s="91">
        <v>0.36666666666666664</v>
      </c>
      <c r="M237" s="91">
        <v>0.3874999999999999</v>
      </c>
      <c r="N237" s="91">
        <v>0.40833333333333333</v>
      </c>
      <c r="O237" s="91">
        <v>0.42916666666666659</v>
      </c>
      <c r="P237" s="91">
        <v>0.44999999999999962</v>
      </c>
      <c r="Q237" s="91">
        <v>0.4708333333333336</v>
      </c>
      <c r="R237" s="91">
        <v>0.49166666666666664</v>
      </c>
      <c r="S237" s="91">
        <v>0.51249999999999962</v>
      </c>
      <c r="T237" s="91">
        <v>0.53333333333333366</v>
      </c>
      <c r="U237" s="91">
        <v>0.55416666666666659</v>
      </c>
      <c r="V237" s="91">
        <v>0.57500000000000073</v>
      </c>
      <c r="W237" s="91">
        <v>0.59583333333333366</v>
      </c>
      <c r="X237" s="91">
        <v>0.6166666666666667</v>
      </c>
      <c r="Y237" s="91">
        <v>0.63749999999999973</v>
      </c>
      <c r="Z237" s="91">
        <v>0.65833333333333366</v>
      </c>
      <c r="AA237" s="91">
        <v>0.6791666666666667</v>
      </c>
      <c r="AB237" s="91">
        <v>0.69999999999999973</v>
      </c>
      <c r="AC237" s="91">
        <v>0.72083333333333266</v>
      </c>
      <c r="AD237" s="91">
        <v>0.7416666666666657</v>
      </c>
      <c r="AE237" s="91">
        <v>0.76597222222222205</v>
      </c>
      <c r="AF237" s="91">
        <v>0.78333333333333166</v>
      </c>
      <c r="AG237" s="91">
        <v>0.8076388888888888</v>
      </c>
      <c r="AH237" s="91">
        <v>0.82499999999999774</v>
      </c>
      <c r="AI237" s="91">
        <v>0.84930555555555542</v>
      </c>
      <c r="AJ237" s="91">
        <v>0.86458333333333337</v>
      </c>
      <c r="AK237" s="91">
        <v>0.88541666666666663</v>
      </c>
      <c r="AL237" s="91">
        <v>0.90625</v>
      </c>
      <c r="AM237" s="91">
        <v>0.94791666666666663</v>
      </c>
    </row>
    <row r="238" spans="2:39">
      <c r="B238" s="240" t="s">
        <v>133</v>
      </c>
      <c r="C238" s="241">
        <v>0.2090277777777779</v>
      </c>
      <c r="D238" s="241">
        <v>0.23541666666666658</v>
      </c>
      <c r="E238" s="241">
        <v>0.25416666666666665</v>
      </c>
      <c r="F238" s="241">
        <v>0.27708333333333329</v>
      </c>
      <c r="G238" s="241">
        <v>0.29166666666666663</v>
      </c>
      <c r="H238" s="241">
        <v>0.29861111111111105</v>
      </c>
      <c r="I238" s="241">
        <v>0.31249999999999994</v>
      </c>
      <c r="J238" s="243">
        <v>0.32777777777777772</v>
      </c>
      <c r="K238" s="243">
        <v>0.34861111111111115</v>
      </c>
      <c r="L238" s="241">
        <v>0.36736111111111108</v>
      </c>
      <c r="M238" s="241">
        <v>0.38819444444444434</v>
      </c>
      <c r="N238" s="241">
        <v>0.40902777777777777</v>
      </c>
      <c r="O238" s="241">
        <v>0.42986111111111103</v>
      </c>
      <c r="P238" s="241">
        <v>0.45069444444444406</v>
      </c>
      <c r="Q238" s="241">
        <v>0.47152777777777805</v>
      </c>
      <c r="R238" s="241">
        <v>0.49236111111111108</v>
      </c>
      <c r="S238" s="241">
        <v>0.51319444444444406</v>
      </c>
      <c r="T238" s="241">
        <v>0.5340277777777781</v>
      </c>
      <c r="U238" s="241">
        <v>0.55486111111111103</v>
      </c>
      <c r="V238" s="241">
        <v>0.57569444444444517</v>
      </c>
      <c r="W238" s="241">
        <v>0.5965277777777781</v>
      </c>
      <c r="X238" s="241">
        <v>0.61736111111111114</v>
      </c>
      <c r="Y238" s="241">
        <v>0.63819444444444418</v>
      </c>
      <c r="Z238" s="241">
        <v>0.6590277777777781</v>
      </c>
      <c r="AA238" s="241">
        <v>0.67986111111111114</v>
      </c>
      <c r="AB238" s="241">
        <v>0.70069444444444418</v>
      </c>
      <c r="AC238" s="241">
        <v>0.7215277777777771</v>
      </c>
      <c r="AD238" s="241">
        <v>0.74236111111111014</v>
      </c>
      <c r="AE238" s="241">
        <v>0.7666666666666665</v>
      </c>
      <c r="AF238" s="241">
        <v>0.7840277777777761</v>
      </c>
      <c r="AG238" s="241">
        <v>0.80833333333333324</v>
      </c>
      <c r="AH238" s="241">
        <v>0.82569444444444218</v>
      </c>
      <c r="AI238" s="241">
        <v>0.84999999999999987</v>
      </c>
      <c r="AJ238" s="241">
        <v>0.86527777777777781</v>
      </c>
      <c r="AK238" s="241">
        <v>0.88611111111111107</v>
      </c>
      <c r="AL238" s="241">
        <v>0.90694444444444444</v>
      </c>
      <c r="AM238" s="241">
        <v>0.94861111111111107</v>
      </c>
    </row>
    <row r="239" spans="2:39">
      <c r="B239" s="30" t="s">
        <v>126</v>
      </c>
      <c r="C239" s="91">
        <v>0.21041666666666678</v>
      </c>
      <c r="D239" s="91">
        <v>0.23680555555555546</v>
      </c>
      <c r="E239" s="91">
        <v>0.25555555555555554</v>
      </c>
      <c r="F239" s="91">
        <v>0.27847222222222218</v>
      </c>
      <c r="G239" s="91">
        <v>0.29305555555555551</v>
      </c>
      <c r="H239" s="91">
        <v>0.29999999999999993</v>
      </c>
      <c r="I239" s="91">
        <v>0.31388888888888883</v>
      </c>
      <c r="J239" s="92">
        <v>0.32916666666666661</v>
      </c>
      <c r="K239" s="92">
        <v>0.35000000000000003</v>
      </c>
      <c r="L239" s="91">
        <v>0.36874999999999997</v>
      </c>
      <c r="M239" s="91">
        <v>0.38958333333333323</v>
      </c>
      <c r="N239" s="91">
        <v>0.41041666666666665</v>
      </c>
      <c r="O239" s="91">
        <v>0.43124999999999991</v>
      </c>
      <c r="P239" s="91">
        <v>0.45208333333333295</v>
      </c>
      <c r="Q239" s="91">
        <v>0.47291666666666693</v>
      </c>
      <c r="R239" s="91">
        <v>0.49374999999999997</v>
      </c>
      <c r="S239" s="91">
        <v>0.51458333333333295</v>
      </c>
      <c r="T239" s="91">
        <v>0.53541666666666698</v>
      </c>
      <c r="U239" s="91">
        <v>0.55624999999999991</v>
      </c>
      <c r="V239" s="91">
        <v>0.57708333333333406</v>
      </c>
      <c r="W239" s="91">
        <v>0.59791666666666698</v>
      </c>
      <c r="X239" s="91">
        <v>0.61875000000000002</v>
      </c>
      <c r="Y239" s="91">
        <v>0.63958333333333306</v>
      </c>
      <c r="Z239" s="91">
        <v>0.66041666666666698</v>
      </c>
      <c r="AA239" s="91">
        <v>0.68125000000000002</v>
      </c>
      <c r="AB239" s="91">
        <v>0.70208333333333306</v>
      </c>
      <c r="AC239" s="91">
        <v>0.72291666666666599</v>
      </c>
      <c r="AD239" s="91">
        <v>0.74374999999999902</v>
      </c>
      <c r="AE239" s="91">
        <v>0.76805555555555538</v>
      </c>
      <c r="AF239" s="91">
        <v>0.78541666666666499</v>
      </c>
      <c r="AG239" s="91">
        <v>0.80972222222222212</v>
      </c>
      <c r="AH239" s="91">
        <v>0.82708333333333106</v>
      </c>
      <c r="AI239" s="91">
        <v>0.85138888888888875</v>
      </c>
      <c r="AJ239" s="91">
        <v>0.8666666666666667</v>
      </c>
      <c r="AK239" s="91">
        <v>0.88749999999999996</v>
      </c>
      <c r="AL239" s="91">
        <v>0.90833333333333333</v>
      </c>
      <c r="AM239" s="91">
        <v>0.95000000000000007</v>
      </c>
    </row>
    <row r="240" spans="2:39">
      <c r="B240" s="219" t="s">
        <v>340</v>
      </c>
      <c r="C240" s="288">
        <v>0.21041666666666678</v>
      </c>
      <c r="D240" s="288">
        <v>0.23680555555555546</v>
      </c>
      <c r="E240" s="288">
        <v>0.25555555555555554</v>
      </c>
      <c r="F240" s="288">
        <v>0.27916666666666667</v>
      </c>
      <c r="G240" s="288">
        <v>0.29374999999999996</v>
      </c>
      <c r="H240" s="288">
        <v>0.30069444444444438</v>
      </c>
      <c r="I240" s="288">
        <v>0.31458333333333327</v>
      </c>
      <c r="J240" s="289">
        <v>0.32986111111111105</v>
      </c>
      <c r="K240" s="289">
        <v>0.35069444444444448</v>
      </c>
      <c r="L240" s="288">
        <v>0.36944444444444441</v>
      </c>
      <c r="M240" s="288">
        <v>0.39027777777777767</v>
      </c>
      <c r="N240" s="288">
        <v>0.41111111111111109</v>
      </c>
      <c r="O240" s="288">
        <v>0.43194444444444435</v>
      </c>
      <c r="P240" s="288">
        <v>0.45277777777777739</v>
      </c>
      <c r="Q240" s="288">
        <v>0.47361111111111137</v>
      </c>
      <c r="R240" s="288">
        <v>0.49444444444444441</v>
      </c>
      <c r="S240" s="288">
        <v>0.51527777777777739</v>
      </c>
      <c r="T240" s="288">
        <v>0.53611111111111143</v>
      </c>
      <c r="U240" s="288">
        <v>0.55694444444444435</v>
      </c>
      <c r="V240" s="288">
        <v>0.5777777777777785</v>
      </c>
      <c r="W240" s="288">
        <v>0.59861111111111143</v>
      </c>
      <c r="X240" s="288">
        <v>0.61944444444444446</v>
      </c>
      <c r="Y240" s="288">
        <v>0.6402777777777775</v>
      </c>
      <c r="Z240" s="288">
        <v>0.66111111111111143</v>
      </c>
      <c r="AA240" s="288">
        <v>0.68194444444444446</v>
      </c>
      <c r="AB240" s="288">
        <v>0.7027777777777775</v>
      </c>
      <c r="AC240" s="288">
        <v>0.72361111111111043</v>
      </c>
      <c r="AD240" s="288">
        <v>0.74444444444444346</v>
      </c>
      <c r="AE240" s="288">
        <v>0.76874999999999982</v>
      </c>
      <c r="AF240" s="288">
        <v>0.78611111111110943</v>
      </c>
      <c r="AG240" s="288">
        <v>0.81041666666666656</v>
      </c>
      <c r="AH240" s="288">
        <v>0.8277777777777755</v>
      </c>
      <c r="AI240" s="288">
        <v>0.85208333333333319</v>
      </c>
      <c r="AJ240" s="288">
        <v>0.8666666666666667</v>
      </c>
      <c r="AK240" s="288">
        <v>0.88749999999999996</v>
      </c>
      <c r="AL240" s="288">
        <v>0.90833333333333333</v>
      </c>
      <c r="AM240" s="288"/>
    </row>
    <row r="241" spans="2:39">
      <c r="B241" s="8" t="s">
        <v>37</v>
      </c>
      <c r="C241" s="88">
        <v>0.21111111111111122</v>
      </c>
      <c r="D241" s="88">
        <v>0.23749999999999991</v>
      </c>
      <c r="E241" s="88">
        <v>0.25624999999999998</v>
      </c>
      <c r="F241" s="88">
        <v>0.27986111111111106</v>
      </c>
      <c r="G241" s="88">
        <v>0.2944444444444444</v>
      </c>
      <c r="H241" s="88">
        <v>0.30138888888888882</v>
      </c>
      <c r="I241" s="88">
        <v>0.31527777777777771</v>
      </c>
      <c r="J241" s="34">
        <v>0.33055555555555549</v>
      </c>
      <c r="K241" s="34">
        <v>0.35138888888888892</v>
      </c>
      <c r="L241" s="88">
        <v>0.37013888888888885</v>
      </c>
      <c r="M241" s="88">
        <v>0.39097222222222211</v>
      </c>
      <c r="N241" s="88">
        <v>0.41180555555555554</v>
      </c>
      <c r="O241" s="88">
        <v>0.4326388888888888</v>
      </c>
      <c r="P241" s="88">
        <v>0.45347222222222183</v>
      </c>
      <c r="Q241" s="88">
        <v>0.47430555555555581</v>
      </c>
      <c r="R241" s="88">
        <v>0.49513888888888885</v>
      </c>
      <c r="S241" s="88">
        <v>0.51597222222222183</v>
      </c>
      <c r="T241" s="88">
        <v>0.53680555555555587</v>
      </c>
      <c r="U241" s="88">
        <v>0.5576388888888888</v>
      </c>
      <c r="V241" s="88">
        <v>0.57847222222222294</v>
      </c>
      <c r="W241" s="88">
        <v>0.59930555555555587</v>
      </c>
      <c r="X241" s="88">
        <v>0.62013888888888891</v>
      </c>
      <c r="Y241" s="88">
        <v>0.64097222222222194</v>
      </c>
      <c r="Z241" s="88">
        <v>0.66180555555555587</v>
      </c>
      <c r="AA241" s="88">
        <v>0.68263888888888891</v>
      </c>
      <c r="AB241" s="88">
        <v>0.70347222222222194</v>
      </c>
      <c r="AC241" s="88">
        <v>0.72430555555555487</v>
      </c>
      <c r="AD241" s="88">
        <v>0.74513888888888791</v>
      </c>
      <c r="AE241" s="88">
        <v>0.76944444444444426</v>
      </c>
      <c r="AF241" s="88">
        <v>0.78680555555555387</v>
      </c>
      <c r="AG241" s="88">
        <v>0.81111111111111101</v>
      </c>
      <c r="AH241" s="88">
        <v>0.82847222222221995</v>
      </c>
      <c r="AI241" s="88">
        <v>0.85277777777777763</v>
      </c>
      <c r="AJ241" s="88">
        <v>0.86736111111111114</v>
      </c>
      <c r="AK241" s="88">
        <v>0.8881944444444444</v>
      </c>
      <c r="AL241" s="88">
        <v>0.90902777777777777</v>
      </c>
      <c r="AM241" s="88"/>
    </row>
    <row r="242" spans="2:39">
      <c r="B242" s="7" t="s">
        <v>38</v>
      </c>
      <c r="C242" s="91">
        <v>0.21250000000000011</v>
      </c>
      <c r="D242" s="91">
        <v>0.23888888888888879</v>
      </c>
      <c r="E242" s="91">
        <v>0.25763888888888886</v>
      </c>
      <c r="F242" s="91">
        <v>0.28124999999999994</v>
      </c>
      <c r="G242" s="91">
        <v>0.29583333333333328</v>
      </c>
      <c r="H242" s="91">
        <v>0.3027777777777777</v>
      </c>
      <c r="I242" s="91">
        <v>0.3166666666666666</v>
      </c>
      <c r="J242" s="92">
        <v>0.33194444444444438</v>
      </c>
      <c r="K242" s="92">
        <v>0.3527777777777778</v>
      </c>
      <c r="L242" s="91">
        <v>0.37152777777777773</v>
      </c>
      <c r="M242" s="91">
        <v>0.39236111111111099</v>
      </c>
      <c r="N242" s="91">
        <v>0.41319444444444442</v>
      </c>
      <c r="O242" s="91">
        <v>0.43402777777777768</v>
      </c>
      <c r="P242" s="91">
        <v>0.45486111111111072</v>
      </c>
      <c r="Q242" s="91">
        <v>0.4756944444444447</v>
      </c>
      <c r="R242" s="91">
        <v>0.49652777777777773</v>
      </c>
      <c r="S242" s="91">
        <v>0.51736111111111072</v>
      </c>
      <c r="T242" s="91">
        <v>0.53819444444444475</v>
      </c>
      <c r="U242" s="91">
        <v>0.55902777777777768</v>
      </c>
      <c r="V242" s="91">
        <v>0.57986111111111183</v>
      </c>
      <c r="W242" s="91">
        <v>0.60069444444444475</v>
      </c>
      <c r="X242" s="91">
        <v>0.62152777777777779</v>
      </c>
      <c r="Y242" s="91">
        <v>0.64236111111111083</v>
      </c>
      <c r="Z242" s="91">
        <v>0.66319444444444475</v>
      </c>
      <c r="AA242" s="91">
        <v>0.68402777777777779</v>
      </c>
      <c r="AB242" s="91">
        <v>0.70486111111111083</v>
      </c>
      <c r="AC242" s="91">
        <v>0.72569444444444375</v>
      </c>
      <c r="AD242" s="91">
        <v>0.74652777777777679</v>
      </c>
      <c r="AE242" s="91">
        <v>0.77083333333333315</v>
      </c>
      <c r="AF242" s="91">
        <v>0.78819444444444275</v>
      </c>
      <c r="AG242" s="91">
        <v>0.81249999999999989</v>
      </c>
      <c r="AH242" s="91">
        <v>0.82986111111110883</v>
      </c>
      <c r="AI242" s="91">
        <v>0.85416666666666652</v>
      </c>
      <c r="AJ242" s="91">
        <v>0.86875000000000002</v>
      </c>
      <c r="AK242" s="91">
        <v>0.88958333333333328</v>
      </c>
      <c r="AL242" s="91">
        <v>0.91041666666666676</v>
      </c>
      <c r="AM242" s="91"/>
    </row>
    <row r="243" spans="2:39">
      <c r="B243" s="8" t="s">
        <v>40</v>
      </c>
      <c r="C243" s="88">
        <v>0.21388888888888899</v>
      </c>
      <c r="D243" s="88">
        <v>0.24027777777777767</v>
      </c>
      <c r="E243" s="88">
        <v>0.25902777777777775</v>
      </c>
      <c r="F243" s="88">
        <v>0.28263888888888883</v>
      </c>
      <c r="G243" s="88">
        <v>0.29722222222222217</v>
      </c>
      <c r="H243" s="88">
        <v>0.30416666666666659</v>
      </c>
      <c r="I243" s="88">
        <v>0.31805555555555548</v>
      </c>
      <c r="J243" s="34">
        <v>0.33333333333333326</v>
      </c>
      <c r="K243" s="34">
        <v>0.35416666666666669</v>
      </c>
      <c r="L243" s="88">
        <v>0.37291666666666662</v>
      </c>
      <c r="M243" s="88">
        <v>0.39374999999999988</v>
      </c>
      <c r="N243" s="88">
        <v>0.4145833333333333</v>
      </c>
      <c r="O243" s="88">
        <v>0.43541666666666656</v>
      </c>
      <c r="P243" s="88">
        <v>0.4562499999999996</v>
      </c>
      <c r="Q243" s="88">
        <v>0.47708333333333358</v>
      </c>
      <c r="R243" s="88">
        <v>0.49791666666666662</v>
      </c>
      <c r="S243" s="88">
        <v>0.5187499999999996</v>
      </c>
      <c r="T243" s="88">
        <v>0.5395833333333333</v>
      </c>
      <c r="U243" s="88">
        <v>0.56041666666666656</v>
      </c>
      <c r="V243" s="88">
        <v>0.58125000000000071</v>
      </c>
      <c r="W243" s="88">
        <v>0.60208333333333364</v>
      </c>
      <c r="X243" s="88">
        <v>0.62291666666666667</v>
      </c>
      <c r="Y243" s="88">
        <v>0.64374999999999971</v>
      </c>
      <c r="Z243" s="88">
        <v>0.66458333333333364</v>
      </c>
      <c r="AA243" s="88">
        <v>0.68541666666666667</v>
      </c>
      <c r="AB243" s="88">
        <v>0.70624999999999971</v>
      </c>
      <c r="AC243" s="88">
        <v>0.72708333333333264</v>
      </c>
      <c r="AD243" s="88">
        <v>0.74791666666666567</v>
      </c>
      <c r="AE243" s="88">
        <v>0.77222222222222203</v>
      </c>
      <c r="AF243" s="88">
        <v>0.78958333333333164</v>
      </c>
      <c r="AG243" s="88">
        <v>0.81388888888888877</v>
      </c>
      <c r="AH243" s="88">
        <v>0.83124999999999771</v>
      </c>
      <c r="AI243" s="88">
        <v>0.8555555555555554</v>
      </c>
      <c r="AJ243" s="88">
        <v>0.87013888888888891</v>
      </c>
      <c r="AK243" s="88">
        <v>0.89097222222222217</v>
      </c>
      <c r="AL243" s="88">
        <v>0.91180555555555554</v>
      </c>
      <c r="AM243" s="88"/>
    </row>
    <row r="244" spans="2:39">
      <c r="B244" s="7" t="s">
        <v>41</v>
      </c>
      <c r="C244" s="91">
        <v>0.21527777777777787</v>
      </c>
      <c r="D244" s="91">
        <v>0.24166666666666656</v>
      </c>
      <c r="E244" s="91">
        <v>0.26041666666666663</v>
      </c>
      <c r="F244" s="91">
        <v>0.28402777777777771</v>
      </c>
      <c r="G244" s="91">
        <v>0.29861111111111105</v>
      </c>
      <c r="H244" s="91">
        <v>0.30555555555555547</v>
      </c>
      <c r="I244" s="91">
        <v>0.31944444444444436</v>
      </c>
      <c r="J244" s="92">
        <v>0.33472222222222214</v>
      </c>
      <c r="K244" s="92">
        <v>0.35555555555555557</v>
      </c>
      <c r="L244" s="91">
        <v>0.3743055555555555</v>
      </c>
      <c r="M244" s="91">
        <v>0.39513888888888876</v>
      </c>
      <c r="N244" s="91">
        <v>0.41597222222222219</v>
      </c>
      <c r="O244" s="91">
        <v>0.43680555555555545</v>
      </c>
      <c r="P244" s="91">
        <v>0.45763888888888848</v>
      </c>
      <c r="Q244" s="91">
        <v>0.47847222222222247</v>
      </c>
      <c r="R244" s="91">
        <v>0.4993055555555555</v>
      </c>
      <c r="S244" s="91">
        <v>0.52013888888888848</v>
      </c>
      <c r="T244" s="91">
        <v>0.54097222222222219</v>
      </c>
      <c r="U244" s="91">
        <v>0.56180555555555545</v>
      </c>
      <c r="V244" s="91">
        <v>0.58263888888888882</v>
      </c>
      <c r="W244" s="91">
        <v>0.60347222222222219</v>
      </c>
      <c r="X244" s="91">
        <v>0.62430555555555556</v>
      </c>
      <c r="Y244" s="91">
        <v>0.64513888888888882</v>
      </c>
      <c r="Z244" s="91">
        <v>0.66597222222222219</v>
      </c>
      <c r="AA244" s="91">
        <v>0.68680555555555556</v>
      </c>
      <c r="AB244" s="91">
        <v>0.70763888888888893</v>
      </c>
      <c r="AC244" s="91">
        <v>0.7284722222222223</v>
      </c>
      <c r="AD244" s="91">
        <v>0.74930555555555556</v>
      </c>
      <c r="AE244" s="91">
        <v>0.77361111111111114</v>
      </c>
      <c r="AF244" s="91">
        <v>0.7909722222222223</v>
      </c>
      <c r="AG244" s="91">
        <v>0.81527777777777777</v>
      </c>
      <c r="AH244" s="91">
        <v>0.83263888888888893</v>
      </c>
      <c r="AI244" s="91">
        <v>0.8569444444444444</v>
      </c>
      <c r="AJ244" s="91">
        <v>0.87152777777777779</v>
      </c>
      <c r="AK244" s="91">
        <v>0.89236111111111105</v>
      </c>
      <c r="AL244" s="91">
        <v>0.91319444444444453</v>
      </c>
      <c r="AM244" s="91"/>
    </row>
    <row r="245" spans="2:39">
      <c r="B245" s="8" t="s">
        <v>42</v>
      </c>
      <c r="C245" s="88">
        <v>0.21666666666666676</v>
      </c>
      <c r="D245" s="88">
        <v>0.24305555555555544</v>
      </c>
      <c r="E245" s="88">
        <v>0.26180555555555551</v>
      </c>
      <c r="F245" s="88">
        <v>0.2854166666666666</v>
      </c>
      <c r="G245" s="88">
        <v>0.29999999999999993</v>
      </c>
      <c r="H245" s="88">
        <v>0.30694444444444435</v>
      </c>
      <c r="I245" s="88">
        <v>0.32083333333333325</v>
      </c>
      <c r="J245" s="34">
        <v>0.33611111111111103</v>
      </c>
      <c r="K245" s="34">
        <v>0.35694444444444445</v>
      </c>
      <c r="L245" s="88">
        <v>0.37569444444444439</v>
      </c>
      <c r="M245" s="88">
        <v>0.39652777777777765</v>
      </c>
      <c r="N245" s="88">
        <v>0.41736111111111107</v>
      </c>
      <c r="O245" s="88">
        <v>0.43819444444444433</v>
      </c>
      <c r="P245" s="88">
        <v>0.45902777777777737</v>
      </c>
      <c r="Q245" s="88">
        <v>0.47986111111111135</v>
      </c>
      <c r="R245" s="88">
        <v>0.50069444444444433</v>
      </c>
      <c r="S245" s="88">
        <v>0.52152777777777737</v>
      </c>
      <c r="T245" s="88">
        <v>0.5423611111111114</v>
      </c>
      <c r="U245" s="88">
        <v>0.56319444444444433</v>
      </c>
      <c r="V245" s="88">
        <v>0.58402777777777848</v>
      </c>
      <c r="W245" s="88">
        <v>0.6048611111111114</v>
      </c>
      <c r="X245" s="88">
        <v>0.62569444444444444</v>
      </c>
      <c r="Y245" s="88">
        <v>0.64652777777777748</v>
      </c>
      <c r="Z245" s="88">
        <v>0.6673611111111114</v>
      </c>
      <c r="AA245" s="88">
        <v>0.68819444444444444</v>
      </c>
      <c r="AB245" s="88">
        <v>0.70902777777777748</v>
      </c>
      <c r="AC245" s="88">
        <v>0.72986111111111041</v>
      </c>
      <c r="AD245" s="88">
        <v>0.75069444444444344</v>
      </c>
      <c r="AE245" s="88">
        <v>0.7749999999999998</v>
      </c>
      <c r="AF245" s="88">
        <v>0.79236111111110941</v>
      </c>
      <c r="AG245" s="88">
        <v>0.81666666666666654</v>
      </c>
      <c r="AH245" s="88">
        <v>0.83402777777777548</v>
      </c>
      <c r="AI245" s="88">
        <v>0.85833333333333317</v>
      </c>
      <c r="AJ245" s="88">
        <v>0.87291666666666667</v>
      </c>
      <c r="AK245" s="88">
        <v>0.89374999999999993</v>
      </c>
      <c r="AL245" s="88">
        <v>0.9145833333333333</v>
      </c>
      <c r="AM245" s="88"/>
    </row>
    <row r="246" spans="2:39">
      <c r="B246" s="7" t="s">
        <v>43</v>
      </c>
      <c r="C246" s="91">
        <v>0.2173611111111112</v>
      </c>
      <c r="D246" s="91">
        <v>0.24374999999999988</v>
      </c>
      <c r="E246" s="91">
        <v>0.26249999999999996</v>
      </c>
      <c r="F246" s="91">
        <v>0.28611111111111104</v>
      </c>
      <c r="G246" s="91">
        <v>0.30069444444444438</v>
      </c>
      <c r="H246" s="91">
        <v>0.3076388888888888</v>
      </c>
      <c r="I246" s="91">
        <v>0.32152777777777769</v>
      </c>
      <c r="J246" s="92">
        <v>0.33680555555555547</v>
      </c>
      <c r="K246" s="92">
        <v>0.3576388888888889</v>
      </c>
      <c r="L246" s="91">
        <v>0.37638888888888883</v>
      </c>
      <c r="M246" s="91">
        <v>0.39722222222222209</v>
      </c>
      <c r="N246" s="91">
        <v>0.41805555555555551</v>
      </c>
      <c r="O246" s="91">
        <v>0.43888888888888877</v>
      </c>
      <c r="P246" s="91">
        <v>0.45972222222222181</v>
      </c>
      <c r="Q246" s="91">
        <v>0.48055555555555579</v>
      </c>
      <c r="R246" s="91">
        <v>0.50138888888888877</v>
      </c>
      <c r="S246" s="91">
        <v>0.52222222222222181</v>
      </c>
      <c r="T246" s="91">
        <v>0.54305555555555585</v>
      </c>
      <c r="U246" s="91">
        <v>0.56388888888888877</v>
      </c>
      <c r="V246" s="91">
        <v>0.58472222222222292</v>
      </c>
      <c r="W246" s="91">
        <v>0.60555555555555585</v>
      </c>
      <c r="X246" s="91">
        <v>0.62638888888888888</v>
      </c>
      <c r="Y246" s="91">
        <v>0.64722222222222192</v>
      </c>
      <c r="Z246" s="91">
        <v>0.66805555555555585</v>
      </c>
      <c r="AA246" s="91">
        <v>0.68888888888888888</v>
      </c>
      <c r="AB246" s="91">
        <v>0.70972222222222192</v>
      </c>
      <c r="AC246" s="91">
        <v>0.73055555555555485</v>
      </c>
      <c r="AD246" s="91">
        <v>0.75138888888888788</v>
      </c>
      <c r="AE246" s="91">
        <v>0.77569444444444424</v>
      </c>
      <c r="AF246" s="91">
        <v>0.79305555555555385</v>
      </c>
      <c r="AG246" s="91">
        <v>0.81736111111111098</v>
      </c>
      <c r="AH246" s="91">
        <v>0.83472222222221992</v>
      </c>
      <c r="AI246" s="91">
        <v>0.85902777777777761</v>
      </c>
      <c r="AJ246" s="91">
        <v>0.87361111111111112</v>
      </c>
      <c r="AK246" s="91">
        <v>0.89444444444444438</v>
      </c>
      <c r="AL246" s="91">
        <v>0.91527777777777775</v>
      </c>
      <c r="AM246" s="91"/>
    </row>
    <row r="247" spans="2:39">
      <c r="B247" s="8" t="s">
        <v>111</v>
      </c>
      <c r="C247" s="88">
        <v>0.21875000000000008</v>
      </c>
      <c r="D247" s="88">
        <v>0.24513888888888877</v>
      </c>
      <c r="E247" s="88">
        <v>0.26388888888888884</v>
      </c>
      <c r="F247" s="88">
        <v>0.28819444444444436</v>
      </c>
      <c r="G247" s="88">
        <v>0.3027777777777777</v>
      </c>
      <c r="H247" s="88">
        <v>0.30972222222222212</v>
      </c>
      <c r="I247" s="88">
        <v>0.32361111111111102</v>
      </c>
      <c r="J247" s="34">
        <v>0.3388888888888888</v>
      </c>
      <c r="K247" s="34">
        <v>0.35972222222222222</v>
      </c>
      <c r="L247" s="88">
        <v>0.37847222222222215</v>
      </c>
      <c r="M247" s="88">
        <v>0.39930555555555541</v>
      </c>
      <c r="N247" s="88">
        <v>0.42013888888888884</v>
      </c>
      <c r="O247" s="88">
        <v>0.4409722222222221</v>
      </c>
      <c r="P247" s="88">
        <v>0.46180555555555514</v>
      </c>
      <c r="Q247" s="88">
        <v>0.48263888888888912</v>
      </c>
      <c r="R247" s="88">
        <v>0.5034722222222221</v>
      </c>
      <c r="S247" s="88">
        <v>0.52430555555555514</v>
      </c>
      <c r="T247" s="88">
        <v>0.54513888888888917</v>
      </c>
      <c r="U247" s="88">
        <v>0.5659722222222221</v>
      </c>
      <c r="V247" s="88">
        <v>0.58680555555555625</v>
      </c>
      <c r="W247" s="88">
        <v>0.60763888888888917</v>
      </c>
      <c r="X247" s="88">
        <v>0.62847222222222221</v>
      </c>
      <c r="Y247" s="88">
        <v>0.64930555555555525</v>
      </c>
      <c r="Z247" s="88">
        <v>0.67013888888888917</v>
      </c>
      <c r="AA247" s="88">
        <v>0.69097222222222221</v>
      </c>
      <c r="AB247" s="88">
        <v>0.71180555555555525</v>
      </c>
      <c r="AC247" s="88">
        <v>0.73263888888888817</v>
      </c>
      <c r="AD247" s="88">
        <v>0.75347222222222121</v>
      </c>
      <c r="AE247" s="88">
        <v>0.77777777777777757</v>
      </c>
      <c r="AF247" s="88">
        <v>0.79513888888888717</v>
      </c>
      <c r="AG247" s="88">
        <v>0.81944444444444431</v>
      </c>
      <c r="AH247" s="88">
        <v>0.83680555555555325</v>
      </c>
      <c r="AI247" s="88">
        <v>0.86111111111111094</v>
      </c>
      <c r="AJ247" s="88">
        <v>0.875</v>
      </c>
      <c r="AK247" s="88">
        <v>0.89583333333333326</v>
      </c>
      <c r="AL247" s="88">
        <v>0.91666666666666663</v>
      </c>
      <c r="AM247" s="88"/>
    </row>
    <row r="248" spans="2:39">
      <c r="B248" s="7" t="s">
        <v>110</v>
      </c>
      <c r="C248" s="91">
        <v>0.21944444444444444</v>
      </c>
      <c r="D248" s="91">
        <v>0.24583333333333321</v>
      </c>
      <c r="E248" s="91">
        <v>0.26458333333333328</v>
      </c>
      <c r="F248" s="91">
        <v>0.28888888888888881</v>
      </c>
      <c r="G248" s="91">
        <v>0.30347222222222214</v>
      </c>
      <c r="H248" s="91">
        <v>0.31041666666666656</v>
      </c>
      <c r="I248" s="91">
        <v>0.32430555555555546</v>
      </c>
      <c r="J248" s="92">
        <v>0.33958333333333324</v>
      </c>
      <c r="K248" s="92">
        <v>0.36041666666666666</v>
      </c>
      <c r="L248" s="91">
        <v>0.3791666666666666</v>
      </c>
      <c r="M248" s="91">
        <v>0.39999999999999986</v>
      </c>
      <c r="N248" s="91">
        <v>0.42083333333333328</v>
      </c>
      <c r="O248" s="91">
        <v>0.44166666666666654</v>
      </c>
      <c r="P248" s="91">
        <v>0.46249999999999958</v>
      </c>
      <c r="Q248" s="91">
        <v>0.48333333333333356</v>
      </c>
      <c r="R248" s="91">
        <v>0.50416666666666654</v>
      </c>
      <c r="S248" s="91">
        <v>0.52499999999999958</v>
      </c>
      <c r="T248" s="91">
        <v>0.54583333333333361</v>
      </c>
      <c r="U248" s="91">
        <v>0.56666666666666654</v>
      </c>
      <c r="V248" s="91">
        <v>0.58750000000000069</v>
      </c>
      <c r="W248" s="91">
        <v>0.60833333333333361</v>
      </c>
      <c r="X248" s="91">
        <v>0.62916666666666665</v>
      </c>
      <c r="Y248" s="91">
        <v>0.64999999999999969</v>
      </c>
      <c r="Z248" s="91">
        <v>0.67083333333333361</v>
      </c>
      <c r="AA248" s="91">
        <v>0.69166666666666665</v>
      </c>
      <c r="AB248" s="91">
        <v>0.71249999999999969</v>
      </c>
      <c r="AC248" s="91">
        <v>0.73333333333333262</v>
      </c>
      <c r="AD248" s="91">
        <v>0.75416666666666565</v>
      </c>
      <c r="AE248" s="91">
        <v>0.77847222222222201</v>
      </c>
      <c r="AF248" s="91">
        <v>0.79583333333333162</v>
      </c>
      <c r="AG248" s="91">
        <v>0.82013888888888875</v>
      </c>
      <c r="AH248" s="91">
        <v>0.83749999999999769</v>
      </c>
      <c r="AI248" s="91">
        <v>0.86180555555555538</v>
      </c>
      <c r="AJ248" s="91">
        <v>0.87569444444444444</v>
      </c>
      <c r="AK248" s="91">
        <v>0.8965277777777777</v>
      </c>
      <c r="AL248" s="91">
        <v>0.91736111111111107</v>
      </c>
      <c r="AM248" s="91"/>
    </row>
    <row r="249" spans="2:39">
      <c r="B249" s="8" t="s">
        <v>215</v>
      </c>
      <c r="C249" s="88">
        <v>0.22013888888888888</v>
      </c>
      <c r="D249" s="88">
        <v>0.24652777777777765</v>
      </c>
      <c r="E249" s="88">
        <v>0.26527777777777778</v>
      </c>
      <c r="F249" s="88">
        <v>0.28958333333333325</v>
      </c>
      <c r="G249" s="88">
        <v>0.30416666666666659</v>
      </c>
      <c r="H249" s="88">
        <v>0.31111111111111101</v>
      </c>
      <c r="I249" s="88">
        <v>0.3249999999999999</v>
      </c>
      <c r="J249" s="34">
        <v>0.34027777777777768</v>
      </c>
      <c r="K249" s="34">
        <v>0.3611111111111111</v>
      </c>
      <c r="L249" s="88">
        <v>0.37986111111111104</v>
      </c>
      <c r="M249" s="88">
        <v>0.4006944444444443</v>
      </c>
      <c r="N249" s="88">
        <v>0.42152777777777772</v>
      </c>
      <c r="O249" s="88">
        <v>0.44236111111111098</v>
      </c>
      <c r="P249" s="88">
        <v>0.46319444444444402</v>
      </c>
      <c r="Q249" s="88">
        <v>0.484027777777778</v>
      </c>
      <c r="R249" s="88">
        <v>0.50486111111111098</v>
      </c>
      <c r="S249" s="88">
        <v>0.52569444444444402</v>
      </c>
      <c r="T249" s="88">
        <v>0.54652777777777806</v>
      </c>
      <c r="U249" s="88">
        <v>0.56736111111111098</v>
      </c>
      <c r="V249" s="88">
        <v>0.58819444444444513</v>
      </c>
      <c r="W249" s="88">
        <v>0.60902777777777806</v>
      </c>
      <c r="X249" s="88">
        <v>0.62986111111111109</v>
      </c>
      <c r="Y249" s="88">
        <v>0.65069444444444413</v>
      </c>
      <c r="Z249" s="88">
        <v>0.67152777777777806</v>
      </c>
      <c r="AA249" s="88">
        <v>0.69236111111111109</v>
      </c>
      <c r="AB249" s="88">
        <v>0.71319444444444413</v>
      </c>
      <c r="AC249" s="88">
        <v>0.73402777777777706</v>
      </c>
      <c r="AD249" s="88">
        <v>0.75486111111111009</v>
      </c>
      <c r="AE249" s="88">
        <v>0.77916666666666645</v>
      </c>
      <c r="AF249" s="88">
        <v>0.79652777777777606</v>
      </c>
      <c r="AG249" s="88">
        <v>0.82083333333333319</v>
      </c>
      <c r="AH249" s="88">
        <v>0.83819444444444213</v>
      </c>
      <c r="AI249" s="88">
        <v>0.86249999999999982</v>
      </c>
      <c r="AJ249" s="88">
        <v>0.87638888888888899</v>
      </c>
      <c r="AK249" s="88">
        <v>0.89722222222222214</v>
      </c>
      <c r="AL249" s="88">
        <v>0.91805555555555562</v>
      </c>
      <c r="AM249" s="88"/>
    </row>
    <row r="250" spans="2:39">
      <c r="B250" s="7" t="s">
        <v>214</v>
      </c>
      <c r="C250" s="91">
        <v>0.22083333333333333</v>
      </c>
      <c r="D250" s="91">
        <v>0.24722222222222209</v>
      </c>
      <c r="E250" s="91">
        <v>0.26597222222222222</v>
      </c>
      <c r="F250" s="91">
        <v>0.29027777777777769</v>
      </c>
      <c r="G250" s="91">
        <v>0.30486111111111103</v>
      </c>
      <c r="H250" s="91">
        <v>0.31180555555555545</v>
      </c>
      <c r="I250" s="91">
        <v>0.32569444444444434</v>
      </c>
      <c r="J250" s="92">
        <v>0.34097222222222212</v>
      </c>
      <c r="K250" s="92">
        <v>0.36180555555555555</v>
      </c>
      <c r="L250" s="91">
        <v>0.38055555555555548</v>
      </c>
      <c r="M250" s="91">
        <v>0.40138888888888874</v>
      </c>
      <c r="N250" s="91">
        <v>0.42222222222222217</v>
      </c>
      <c r="O250" s="91">
        <v>0.44305555555555542</v>
      </c>
      <c r="P250" s="91">
        <v>0.46388888888888846</v>
      </c>
      <c r="Q250" s="91">
        <v>0.48472222222222244</v>
      </c>
      <c r="R250" s="91">
        <v>0.50555555555555542</v>
      </c>
      <c r="S250" s="91">
        <v>0.52638888888888846</v>
      </c>
      <c r="T250" s="91">
        <v>0.5472222222222225</v>
      </c>
      <c r="U250" s="91">
        <v>0.56805555555555542</v>
      </c>
      <c r="V250" s="91">
        <v>0.58888888888888891</v>
      </c>
      <c r="W250" s="91">
        <v>0.6097222222222225</v>
      </c>
      <c r="X250" s="91">
        <v>0.63055555555555554</v>
      </c>
      <c r="Y250" s="91">
        <v>0.65138888888888891</v>
      </c>
      <c r="Z250" s="91">
        <v>0.67222222222222217</v>
      </c>
      <c r="AA250" s="91">
        <v>0.69305555555555554</v>
      </c>
      <c r="AB250" s="91">
        <v>0.71388888888888891</v>
      </c>
      <c r="AC250" s="91">
        <v>0.73472222222222217</v>
      </c>
      <c r="AD250" s="91">
        <v>0.75555555555555554</v>
      </c>
      <c r="AE250" s="91">
        <v>0.77986111111111089</v>
      </c>
      <c r="AF250" s="91">
        <v>0.79722222222222217</v>
      </c>
      <c r="AG250" s="91">
        <v>0.82152777777777763</v>
      </c>
      <c r="AH250" s="91">
        <v>0.83888888888888891</v>
      </c>
      <c r="AI250" s="91">
        <v>0.86319444444444426</v>
      </c>
      <c r="AJ250" s="91">
        <v>0.87708333333333333</v>
      </c>
      <c r="AK250" s="91">
        <v>0.89791666666666659</v>
      </c>
      <c r="AL250" s="91">
        <v>0.91875000000000007</v>
      </c>
      <c r="AM250" s="91"/>
    </row>
    <row r="251" spans="2:39">
      <c r="B251" s="8" t="s">
        <v>246</v>
      </c>
      <c r="C251" s="88">
        <v>0.22152777777777777</v>
      </c>
      <c r="D251" s="88">
        <v>0.24791666666666654</v>
      </c>
      <c r="E251" s="88">
        <v>0.26666666666666666</v>
      </c>
      <c r="F251" s="88">
        <v>0.29097222222222213</v>
      </c>
      <c r="G251" s="88">
        <v>0.30555555555555547</v>
      </c>
      <c r="H251" s="88">
        <v>0.31249999999999989</v>
      </c>
      <c r="I251" s="88">
        <v>0.32638888888888878</v>
      </c>
      <c r="J251" s="34">
        <v>0.34166666666666656</v>
      </c>
      <c r="K251" s="34">
        <v>0.36249999999999999</v>
      </c>
      <c r="L251" s="88">
        <v>0.38124999999999992</v>
      </c>
      <c r="M251" s="88">
        <v>0.40208333333333318</v>
      </c>
      <c r="N251" s="88">
        <v>0.42291666666666661</v>
      </c>
      <c r="O251" s="88">
        <v>0.44374999999999987</v>
      </c>
      <c r="P251" s="88">
        <v>0.4645833333333329</v>
      </c>
      <c r="Q251" s="88">
        <v>0.48541666666666689</v>
      </c>
      <c r="R251" s="88">
        <v>0.50624999999999987</v>
      </c>
      <c r="S251" s="88">
        <v>0.5270833333333329</v>
      </c>
      <c r="T251" s="88">
        <v>0.54791666666666694</v>
      </c>
      <c r="U251" s="88">
        <v>0.56874999999999987</v>
      </c>
      <c r="V251" s="88">
        <v>0.58958333333333401</v>
      </c>
      <c r="W251" s="88">
        <v>0.61041666666666694</v>
      </c>
      <c r="X251" s="88">
        <v>0.63124999999999998</v>
      </c>
      <c r="Y251" s="88">
        <v>0.65208333333333302</v>
      </c>
      <c r="Z251" s="88">
        <v>0.67291666666666694</v>
      </c>
      <c r="AA251" s="88">
        <v>0.69374999999999998</v>
      </c>
      <c r="AB251" s="88">
        <v>0.71458333333333302</v>
      </c>
      <c r="AC251" s="88">
        <v>0.73541666666666594</v>
      </c>
      <c r="AD251" s="88">
        <v>0.75624999999999898</v>
      </c>
      <c r="AE251" s="88">
        <v>0.78055555555555534</v>
      </c>
      <c r="AF251" s="88">
        <v>0.79791666666666494</v>
      </c>
      <c r="AG251" s="88">
        <v>0.82222222222222208</v>
      </c>
      <c r="AH251" s="88">
        <v>0.83958333333333102</v>
      </c>
      <c r="AI251" s="88">
        <v>0.86388888888888871</v>
      </c>
      <c r="AJ251" s="88">
        <v>0.87777777777777777</v>
      </c>
      <c r="AK251" s="88">
        <v>0.89861111111111103</v>
      </c>
      <c r="AL251" s="88">
        <v>0.9194444444444444</v>
      </c>
      <c r="AM251" s="88"/>
    </row>
    <row r="252" spans="2:39">
      <c r="B252" s="7" t="s">
        <v>107</v>
      </c>
      <c r="C252" s="91">
        <v>0.22222222222222229</v>
      </c>
      <c r="D252" s="91">
        <v>0.24861111111111098</v>
      </c>
      <c r="E252" s="91">
        <v>0.26736111111111105</v>
      </c>
      <c r="F252" s="91">
        <v>0.29166666666666657</v>
      </c>
      <c r="G252" s="91">
        <v>0.30624999999999991</v>
      </c>
      <c r="H252" s="91">
        <v>0.31319444444444433</v>
      </c>
      <c r="I252" s="91">
        <v>0.32708333333333323</v>
      </c>
      <c r="J252" s="92">
        <v>0.34236111111111101</v>
      </c>
      <c r="K252" s="92">
        <v>0.36319444444444443</v>
      </c>
      <c r="L252" s="91">
        <v>0.38194444444444436</v>
      </c>
      <c r="M252" s="91">
        <v>0.40277777777777762</v>
      </c>
      <c r="N252" s="91">
        <v>0.42361111111111105</v>
      </c>
      <c r="O252" s="91">
        <v>0.44444444444444431</v>
      </c>
      <c r="P252" s="91">
        <v>0.46527777777777735</v>
      </c>
      <c r="Q252" s="91">
        <v>0.48611111111111133</v>
      </c>
      <c r="R252" s="91">
        <v>0.50694444444444431</v>
      </c>
      <c r="S252" s="91">
        <v>0.52777777777777735</v>
      </c>
      <c r="T252" s="91">
        <v>0.54861111111111138</v>
      </c>
      <c r="U252" s="91">
        <v>0.56944444444444431</v>
      </c>
      <c r="V252" s="91">
        <v>0.59027777777777846</v>
      </c>
      <c r="W252" s="91">
        <v>0.61111111111111138</v>
      </c>
      <c r="X252" s="91">
        <v>0.63194444444444442</v>
      </c>
      <c r="Y252" s="91">
        <v>0.65277777777777746</v>
      </c>
      <c r="Z252" s="91">
        <v>0.67361111111111138</v>
      </c>
      <c r="AA252" s="91">
        <v>0.69444444444444442</v>
      </c>
      <c r="AB252" s="91">
        <v>0.71527777777777746</v>
      </c>
      <c r="AC252" s="91">
        <v>0.73611111111111038</v>
      </c>
      <c r="AD252" s="91">
        <v>0.75694444444444342</v>
      </c>
      <c r="AE252" s="91">
        <v>0.78124999999999978</v>
      </c>
      <c r="AF252" s="91">
        <v>0.79861111111110938</v>
      </c>
      <c r="AG252" s="91">
        <v>0.82291666666666652</v>
      </c>
      <c r="AH252" s="91">
        <v>0.84027777777777546</v>
      </c>
      <c r="AI252" s="91">
        <v>0.86458333333333315</v>
      </c>
      <c r="AJ252" s="91">
        <v>0.87847222222222221</v>
      </c>
      <c r="AK252" s="91">
        <v>0.89930555555555547</v>
      </c>
      <c r="AL252" s="91">
        <v>0.92013888888888884</v>
      </c>
      <c r="AM252" s="91"/>
    </row>
    <row r="253" spans="2:39">
      <c r="B253" s="8" t="s">
        <v>105</v>
      </c>
      <c r="C253" s="88">
        <v>0.22430555555555562</v>
      </c>
      <c r="D253" s="88">
        <v>0.25069444444444433</v>
      </c>
      <c r="E253" s="88">
        <v>0.26944444444444438</v>
      </c>
      <c r="F253" s="88">
        <v>0.2937499999999999</v>
      </c>
      <c r="G253" s="88">
        <v>0.30833333333333324</v>
      </c>
      <c r="H253" s="88">
        <v>0.31527777777777766</v>
      </c>
      <c r="I253" s="88">
        <v>0.32916666666666655</v>
      </c>
      <c r="J253" s="34">
        <v>0.34444444444444433</v>
      </c>
      <c r="K253" s="34">
        <v>0.36527777777777776</v>
      </c>
      <c r="L253" s="88">
        <v>0.38402777777777769</v>
      </c>
      <c r="M253" s="88">
        <v>0.40486111111111095</v>
      </c>
      <c r="N253" s="88">
        <v>0.42569444444444438</v>
      </c>
      <c r="O253" s="88">
        <v>0.44652777777777763</v>
      </c>
      <c r="P253" s="88">
        <v>0.46736111111111067</v>
      </c>
      <c r="Q253" s="88">
        <v>0.48819444444444465</v>
      </c>
      <c r="R253" s="88">
        <v>0.50902777777777763</v>
      </c>
      <c r="S253" s="88">
        <v>0.52986111111111067</v>
      </c>
      <c r="T253" s="88">
        <v>0.55069444444444471</v>
      </c>
      <c r="U253" s="88">
        <v>0.57152777777777763</v>
      </c>
      <c r="V253" s="88">
        <v>0.59236111111111178</v>
      </c>
      <c r="W253" s="88">
        <v>0.61319444444444471</v>
      </c>
      <c r="X253" s="88">
        <v>0.63402777777777775</v>
      </c>
      <c r="Y253" s="88">
        <v>0.65486111111111078</v>
      </c>
      <c r="Z253" s="88">
        <v>0.67569444444444471</v>
      </c>
      <c r="AA253" s="88">
        <v>0.69652777777777775</v>
      </c>
      <c r="AB253" s="88">
        <v>0.71736111111111078</v>
      </c>
      <c r="AC253" s="88">
        <v>0.73819444444444371</v>
      </c>
      <c r="AD253" s="88">
        <v>0.75902777777777675</v>
      </c>
      <c r="AE253" s="88">
        <v>0.7833333333333331</v>
      </c>
      <c r="AF253" s="88">
        <v>0.80069444444444271</v>
      </c>
      <c r="AG253" s="88">
        <v>0.82499999999999984</v>
      </c>
      <c r="AH253" s="88">
        <v>0.84236111111110878</v>
      </c>
      <c r="AI253" s="88">
        <v>0.86666666666666647</v>
      </c>
      <c r="AJ253" s="88">
        <v>0.88055555555555554</v>
      </c>
      <c r="AK253" s="88">
        <v>0.9013888888888888</v>
      </c>
      <c r="AL253" s="88">
        <v>0.92222222222222217</v>
      </c>
      <c r="AM253" s="88"/>
    </row>
    <row r="254" spans="2:39">
      <c r="B254" s="7" t="s">
        <v>126</v>
      </c>
      <c r="C254" s="91">
        <v>0.22569444444444445</v>
      </c>
      <c r="D254" s="91">
        <v>0.25208333333333321</v>
      </c>
      <c r="E254" s="91">
        <v>0.27083333333333326</v>
      </c>
      <c r="F254" s="91">
        <v>0.29513888888888878</v>
      </c>
      <c r="G254" s="91">
        <v>0.30972222222222223</v>
      </c>
      <c r="H254" s="91">
        <v>0.31666666666666654</v>
      </c>
      <c r="I254" s="91">
        <v>0.33055555555555544</v>
      </c>
      <c r="J254" s="92">
        <v>0.34583333333333321</v>
      </c>
      <c r="K254" s="92">
        <v>0.36666666666666664</v>
      </c>
      <c r="L254" s="91">
        <v>0.38541666666666657</v>
      </c>
      <c r="M254" s="91">
        <v>0.40624999999999983</v>
      </c>
      <c r="N254" s="91">
        <v>0.42708333333333326</v>
      </c>
      <c r="O254" s="91">
        <v>0.44791666666666652</v>
      </c>
      <c r="P254" s="91">
        <v>0.46874999999999956</v>
      </c>
      <c r="Q254" s="91">
        <v>0.48958333333333354</v>
      </c>
      <c r="R254" s="91">
        <v>0.51041666666666652</v>
      </c>
      <c r="S254" s="91">
        <v>0.53124999999999956</v>
      </c>
      <c r="T254" s="91">
        <v>0.55208333333333337</v>
      </c>
      <c r="U254" s="91">
        <v>0.57291666666666652</v>
      </c>
      <c r="V254" s="91">
        <v>0.59375000000000067</v>
      </c>
      <c r="W254" s="91">
        <v>0.61458333333333337</v>
      </c>
      <c r="X254" s="91">
        <v>0.63541666666666663</v>
      </c>
      <c r="Y254" s="91">
        <v>0.65624999999999967</v>
      </c>
      <c r="Z254" s="91">
        <v>0.67708333333333337</v>
      </c>
      <c r="AA254" s="91">
        <v>0.69791666666666663</v>
      </c>
      <c r="AB254" s="91">
        <v>0.71874999999999967</v>
      </c>
      <c r="AC254" s="91">
        <v>0.73958333333333337</v>
      </c>
      <c r="AD254" s="91">
        <v>0.76041666666666563</v>
      </c>
      <c r="AE254" s="91">
        <v>0.78472222222222199</v>
      </c>
      <c r="AF254" s="91">
        <v>0.80208333333333337</v>
      </c>
      <c r="AG254" s="91">
        <v>0.82638888888888873</v>
      </c>
      <c r="AH254" s="91">
        <v>0.84374999999999767</v>
      </c>
      <c r="AI254" s="91">
        <v>0.86805555555555536</v>
      </c>
      <c r="AJ254" s="91">
        <v>0.88194444444444453</v>
      </c>
      <c r="AK254" s="91">
        <v>0.90277777777777768</v>
      </c>
      <c r="AL254" s="91">
        <v>0.92361111111111116</v>
      </c>
      <c r="AM254" s="91"/>
    </row>
    <row r="255" spans="2:39">
      <c r="B255" s="8" t="s">
        <v>364</v>
      </c>
      <c r="C255" s="290">
        <v>0.22569444444444445</v>
      </c>
      <c r="D255" s="290">
        <v>0.25208333333333321</v>
      </c>
      <c r="E255" s="290">
        <v>0.27083333333333326</v>
      </c>
      <c r="F255" s="290">
        <v>0.29513888888888878</v>
      </c>
      <c r="G255" s="290">
        <v>0.31041666666666667</v>
      </c>
      <c r="H255" s="290">
        <v>0.31736111111111098</v>
      </c>
      <c r="I255" s="290">
        <v>0.33124999999999988</v>
      </c>
      <c r="J255" s="161">
        <v>0.34652777777777766</v>
      </c>
      <c r="K255" s="161">
        <v>0.36736111111111108</v>
      </c>
      <c r="L255" s="290">
        <v>0.38541666666666657</v>
      </c>
      <c r="M255" s="290">
        <v>0.40624999999999983</v>
      </c>
      <c r="N255" s="290">
        <v>0.42708333333333326</v>
      </c>
      <c r="O255" s="290">
        <v>0.44791666666666652</v>
      </c>
      <c r="P255" s="290">
        <v>0.46874999999999956</v>
      </c>
      <c r="Q255" s="290">
        <v>0.48958333333333354</v>
      </c>
      <c r="R255" s="290">
        <v>0.51041666666666652</v>
      </c>
      <c r="S255" s="290">
        <v>0.53124999999999956</v>
      </c>
      <c r="T255" s="290">
        <v>0.55208333333333337</v>
      </c>
      <c r="U255" s="290">
        <v>0.57291666666666652</v>
      </c>
      <c r="V255" s="290">
        <v>0.59375000000000067</v>
      </c>
      <c r="W255" s="290">
        <v>0.61458333333333337</v>
      </c>
      <c r="X255" s="290">
        <v>0.63541666666666663</v>
      </c>
      <c r="Y255" s="290">
        <v>0.65624999999999967</v>
      </c>
      <c r="Z255" s="290">
        <v>0.67708333333333337</v>
      </c>
      <c r="AA255" s="290">
        <v>0.69791666666666663</v>
      </c>
      <c r="AB255" s="290">
        <v>0.71874999999999967</v>
      </c>
      <c r="AC255" s="290">
        <v>0.73958333333333337</v>
      </c>
      <c r="AD255" s="290">
        <v>0.76041666666666563</v>
      </c>
      <c r="AE255" s="290">
        <v>0.78472222222222199</v>
      </c>
      <c r="AF255" s="290">
        <v>0.80208333333333337</v>
      </c>
      <c r="AG255" s="290">
        <v>0.82638888888888873</v>
      </c>
      <c r="AH255" s="290">
        <v>0.84374999999999767</v>
      </c>
      <c r="AI255" s="290">
        <v>0.86805555555555536</v>
      </c>
      <c r="AJ255" s="290">
        <v>0.88194444444444453</v>
      </c>
      <c r="AK255" s="290">
        <v>0.90277777777777768</v>
      </c>
      <c r="AL255" s="290">
        <v>0.92361111111111116</v>
      </c>
      <c r="AM255" s="88"/>
    </row>
    <row r="256" spans="2:39">
      <c r="B256" s="287" t="s">
        <v>37</v>
      </c>
      <c r="C256" s="91">
        <v>0.22638888888888895</v>
      </c>
      <c r="D256" s="91">
        <v>0.25277777777777766</v>
      </c>
      <c r="E256" s="91">
        <v>0.2715277777777777</v>
      </c>
      <c r="F256" s="91">
        <v>0.29583333333333323</v>
      </c>
      <c r="G256" s="91">
        <v>0.31111111111111101</v>
      </c>
      <c r="H256" s="91">
        <v>0.31805555555555542</v>
      </c>
      <c r="I256" s="91">
        <v>0.33194444444444432</v>
      </c>
      <c r="J256" s="92">
        <v>0.3472222222222221</v>
      </c>
      <c r="K256" s="92">
        <v>0.36805555555555552</v>
      </c>
      <c r="L256" s="91">
        <v>0.38611111111111102</v>
      </c>
      <c r="M256" s="91">
        <v>0.40694444444444428</v>
      </c>
      <c r="N256" s="91">
        <v>0.4277777777777777</v>
      </c>
      <c r="O256" s="91">
        <v>0.44861111111111096</v>
      </c>
      <c r="P256" s="91">
        <v>0.469444444444444</v>
      </c>
      <c r="Q256" s="91">
        <v>0.49027777777777798</v>
      </c>
      <c r="R256" s="91">
        <v>0.51111111111111096</v>
      </c>
      <c r="S256" s="91">
        <v>0.531944444444444</v>
      </c>
      <c r="T256" s="91">
        <v>0.55277777777777803</v>
      </c>
      <c r="U256" s="91">
        <v>0.57361111111111096</v>
      </c>
      <c r="V256" s="91">
        <v>0.59444444444444511</v>
      </c>
      <c r="W256" s="91">
        <v>0.61527777777777803</v>
      </c>
      <c r="X256" s="91">
        <v>0.63611111111111107</v>
      </c>
      <c r="Y256" s="91">
        <v>0.65694444444444411</v>
      </c>
      <c r="Z256" s="91">
        <v>0.67777777777777803</v>
      </c>
      <c r="AA256" s="91">
        <v>0.69861111111111107</v>
      </c>
      <c r="AB256" s="91">
        <v>0.71944444444444411</v>
      </c>
      <c r="AC256" s="91">
        <v>0.74027777777777704</v>
      </c>
      <c r="AD256" s="91">
        <v>0.76111111111111007</v>
      </c>
      <c r="AE256" s="91">
        <v>0.78541666666666643</v>
      </c>
      <c r="AF256" s="91">
        <v>0.80277777777777604</v>
      </c>
      <c r="AG256" s="91">
        <v>0.82708333333333317</v>
      </c>
      <c r="AH256" s="91">
        <v>0.84444444444444211</v>
      </c>
      <c r="AI256" s="91">
        <v>0.8687499999999998</v>
      </c>
      <c r="AJ256" s="91">
        <v>0.88263888888888886</v>
      </c>
      <c r="AK256" s="91">
        <v>0.90347222222222212</v>
      </c>
      <c r="AL256" s="91">
        <v>0.9243055555555556</v>
      </c>
    </row>
    <row r="257" spans="2:39">
      <c r="B257" s="30" t="s">
        <v>35</v>
      </c>
      <c r="C257" s="91">
        <v>0.22708333333333339</v>
      </c>
      <c r="D257" s="91">
        <v>0.2534722222222221</v>
      </c>
      <c r="E257" s="91">
        <v>0.27222222222222214</v>
      </c>
      <c r="F257" s="91">
        <v>0.29722222222222217</v>
      </c>
      <c r="G257" s="91">
        <v>0.31249999999999994</v>
      </c>
      <c r="H257" s="91">
        <v>0.31944444444444436</v>
      </c>
      <c r="I257" s="91">
        <v>0.33333333333333326</v>
      </c>
      <c r="J257" s="92">
        <v>0.34861111111111098</v>
      </c>
      <c r="K257" s="92">
        <v>0.36944444444444441</v>
      </c>
      <c r="L257" s="91">
        <v>0.38749999999999996</v>
      </c>
      <c r="M257" s="91">
        <v>0.40833333333333316</v>
      </c>
      <c r="N257" s="91">
        <v>0.42916666666666664</v>
      </c>
      <c r="O257" s="91">
        <v>0.44999999999999984</v>
      </c>
      <c r="P257" s="91">
        <v>0.47083333333333294</v>
      </c>
      <c r="Q257" s="91">
        <v>0.49166666666666686</v>
      </c>
      <c r="R257" s="91">
        <v>0.51249999999999996</v>
      </c>
      <c r="S257" s="91">
        <v>0.53333333333333288</v>
      </c>
      <c r="T257" s="91">
        <v>0.55416666666666692</v>
      </c>
      <c r="U257" s="91">
        <v>0.57499999999999984</v>
      </c>
      <c r="V257" s="91">
        <v>0.5958333333333341</v>
      </c>
      <c r="W257" s="91">
        <v>0.61666666666666692</v>
      </c>
      <c r="X257" s="91">
        <v>0.63749999999999996</v>
      </c>
      <c r="Y257" s="91">
        <v>0.65833333333333299</v>
      </c>
      <c r="Z257" s="91">
        <v>0.67916666666666692</v>
      </c>
      <c r="AA257" s="91">
        <v>0.7</v>
      </c>
      <c r="AB257" s="91">
        <v>0.72083333333333299</v>
      </c>
      <c r="AC257" s="91">
        <v>0.74166666666666603</v>
      </c>
      <c r="AD257" s="91">
        <v>0.76249999999999907</v>
      </c>
      <c r="AE257" s="91">
        <v>0.78680555555555531</v>
      </c>
      <c r="AF257" s="91">
        <v>0.80416666666666492</v>
      </c>
      <c r="AG257" s="91">
        <v>0.82847222222222205</v>
      </c>
      <c r="AH257" s="91">
        <v>0.84583333333333099</v>
      </c>
      <c r="AI257" s="91">
        <v>0.87013888888888868</v>
      </c>
      <c r="AJ257" s="91">
        <v>0.8833333333333333</v>
      </c>
      <c r="AK257" s="91">
        <v>0.90416666666666656</v>
      </c>
      <c r="AL257" s="91">
        <v>0.92499999999999993</v>
      </c>
      <c r="AM257" s="91"/>
    </row>
  </sheetData>
  <conditionalFormatting sqref="C159:C203">
    <cfRule type="expression" dxfId="2" priority="3">
      <formula>C159&lt;&gt;D159</formula>
    </cfRule>
  </conditionalFormatting>
  <conditionalFormatting sqref="E159:F203">
    <cfRule type="expression" dxfId="1" priority="2">
      <formula>E159&lt;&gt;$D159</formula>
    </cfRule>
  </conditionalFormatting>
  <conditionalFormatting sqref="F159:F203">
    <cfRule type="expression" dxfId="0" priority="1">
      <formula>F159&lt;&gt;E159</formula>
    </cfRule>
  </conditionalFormatting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16495-2B53-49CC-93C6-67F58095AD6C}">
  <sheetPr codeName="Munka20">
    <tabColor rgb="FFFFFF00"/>
  </sheetPr>
  <dimension ref="A1:AQ36"/>
  <sheetViews>
    <sheetView zoomScale="85" zoomScaleNormal="85" workbookViewId="0">
      <selection activeCell="B1" sqref="B1"/>
    </sheetView>
  </sheetViews>
  <sheetFormatPr defaultColWidth="6.7109375" defaultRowHeight="15"/>
  <cols>
    <col min="1" max="1" width="9.140625" customWidth="1"/>
    <col min="2" max="2" width="30.5703125" bestFit="1" customWidth="1"/>
    <col min="3" max="42" width="6.7109375" customWidth="1"/>
    <col min="43" max="43" width="8.7109375" bestFit="1" customWidth="1"/>
  </cols>
  <sheetData>
    <row r="1" spans="1:43" ht="24">
      <c r="A1" s="12">
        <v>20</v>
      </c>
      <c r="B1" s="10" t="s">
        <v>371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43" ht="17.25">
      <c r="B2" s="71" t="s">
        <v>2</v>
      </c>
      <c r="C2" s="111" t="s">
        <v>3</v>
      </c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69" t="s">
        <v>120</v>
      </c>
      <c r="AI2" s="112"/>
      <c r="AJ2" s="112"/>
      <c r="AK2" s="112"/>
      <c r="AL2" s="112"/>
      <c r="AM2" s="112"/>
      <c r="AN2" s="112"/>
      <c r="AO2" s="112"/>
      <c r="AP2" s="112"/>
      <c r="AQ2" s="112"/>
    </row>
    <row r="3" spans="1:43">
      <c r="B3" s="214" t="s">
        <v>107</v>
      </c>
      <c r="C3" s="215"/>
      <c r="D3" s="211">
        <v>0.22361111111111109</v>
      </c>
      <c r="E3" s="211"/>
      <c r="F3" s="211"/>
      <c r="G3" s="211">
        <v>0.29236111111111113</v>
      </c>
      <c r="H3" s="211">
        <v>0.30069444444444449</v>
      </c>
      <c r="I3" s="211">
        <v>0.30902777777777785</v>
      </c>
      <c r="J3" s="211">
        <v>0.3173611111111112</v>
      </c>
      <c r="K3" s="211">
        <v>0.32569444444444456</v>
      </c>
      <c r="L3" s="211">
        <v>0.33402777777777792</v>
      </c>
      <c r="M3" s="211">
        <v>0.35486111111111124</v>
      </c>
      <c r="N3" s="211">
        <v>0.37569444444444455</v>
      </c>
      <c r="O3" s="211">
        <v>0.39652777777777787</v>
      </c>
      <c r="P3" s="211">
        <v>0.41736111111111118</v>
      </c>
      <c r="Q3" s="211">
        <v>0.4381944444444445</v>
      </c>
      <c r="R3" s="211">
        <v>0.45902777777777781</v>
      </c>
      <c r="S3" s="211">
        <v>0.47986111111111113</v>
      </c>
      <c r="T3" s="211">
        <v>0.50069444444444444</v>
      </c>
      <c r="U3" s="211">
        <v>0.52152777777777781</v>
      </c>
      <c r="V3" s="211">
        <v>0.54236111111111118</v>
      </c>
      <c r="W3" s="211">
        <v>0.56319444444444455</v>
      </c>
      <c r="X3" s="211">
        <v>0.58402777777777792</v>
      </c>
      <c r="Y3" s="211">
        <v>0.60486111111111129</v>
      </c>
      <c r="Z3" s="211">
        <v>0.62569444444444466</v>
      </c>
      <c r="AA3" s="211">
        <v>0.64652777777777803</v>
      </c>
      <c r="AB3" s="211">
        <v>0.6673611111111114</v>
      </c>
      <c r="AC3" s="211">
        <v>0.68819444444444478</v>
      </c>
      <c r="AD3" s="211">
        <v>0.70902777777777815</v>
      </c>
      <c r="AE3" s="211">
        <v>0.72986111111111152</v>
      </c>
      <c r="AF3" s="211">
        <v>0.75069444444444489</v>
      </c>
      <c r="AG3" s="211">
        <v>0.77152777777777826</v>
      </c>
      <c r="AH3" s="89"/>
      <c r="AI3" s="89">
        <v>0.31527777777777777</v>
      </c>
      <c r="AJ3" s="89">
        <v>0.33611111111111108</v>
      </c>
      <c r="AK3" s="89">
        <v>0.3569444444444444</v>
      </c>
      <c r="AL3" s="89">
        <v>0.37777777777777771</v>
      </c>
      <c r="AM3" s="89">
        <v>0.39861111111111103</v>
      </c>
      <c r="AN3" s="89">
        <v>0.41944444444444434</v>
      </c>
      <c r="AO3" s="89">
        <v>0.44027777777777766</v>
      </c>
      <c r="AP3" s="89">
        <v>0.46111111111111097</v>
      </c>
      <c r="AQ3" s="89">
        <v>0.48194444444444429</v>
      </c>
    </row>
    <row r="4" spans="1:43">
      <c r="B4" s="212" t="s">
        <v>105</v>
      </c>
      <c r="C4" s="213"/>
      <c r="D4" s="213">
        <v>0.22499999999999998</v>
      </c>
      <c r="E4" s="213"/>
      <c r="F4" s="213"/>
      <c r="G4" s="213">
        <v>0.29444444444444445</v>
      </c>
      <c r="H4" s="213">
        <v>0.30277777777777781</v>
      </c>
      <c r="I4" s="213">
        <v>0.31111111111111117</v>
      </c>
      <c r="J4" s="213">
        <v>0.31944444444444453</v>
      </c>
      <c r="K4" s="213">
        <v>0.32777777777777789</v>
      </c>
      <c r="L4" s="213">
        <v>0.33611111111111125</v>
      </c>
      <c r="M4" s="213">
        <v>0.35694444444444456</v>
      </c>
      <c r="N4" s="213">
        <v>0.37777777777777788</v>
      </c>
      <c r="O4" s="213">
        <v>0.39861111111111119</v>
      </c>
      <c r="P4" s="213">
        <v>0.41944444444444451</v>
      </c>
      <c r="Q4" s="213">
        <v>0.44027777777777782</v>
      </c>
      <c r="R4" s="213">
        <v>0.46111111111111114</v>
      </c>
      <c r="S4" s="213">
        <v>0.48194444444444445</v>
      </c>
      <c r="T4" s="213">
        <v>0.50277777777777777</v>
      </c>
      <c r="U4" s="213">
        <v>0.52361111111111114</v>
      </c>
      <c r="V4" s="213">
        <v>0.54444444444444451</v>
      </c>
      <c r="W4" s="213">
        <v>0.56527777777777788</v>
      </c>
      <c r="X4" s="213">
        <v>0.58611111111111125</v>
      </c>
      <c r="Y4" s="213">
        <v>0.60694444444444462</v>
      </c>
      <c r="Z4" s="213">
        <v>0.62777777777777799</v>
      </c>
      <c r="AA4" s="213">
        <v>0.64861111111111136</v>
      </c>
      <c r="AB4" s="213">
        <v>0.66944444444444473</v>
      </c>
      <c r="AC4" s="213">
        <v>0.6902777777777781</v>
      </c>
      <c r="AD4" s="213">
        <v>0.71041666666666703</v>
      </c>
      <c r="AE4" s="213">
        <v>0.7312500000000004</v>
      </c>
      <c r="AF4" s="213">
        <v>0.75208333333333377</v>
      </c>
      <c r="AG4" s="213">
        <v>0.77291666666666714</v>
      </c>
      <c r="AH4" s="91"/>
      <c r="AI4" s="91">
        <v>0.31666666666666665</v>
      </c>
      <c r="AJ4" s="91">
        <v>0.33749999999999997</v>
      </c>
      <c r="AK4" s="91">
        <v>0.35833333333333328</v>
      </c>
      <c r="AL4" s="91">
        <v>0.3791666666666666</v>
      </c>
      <c r="AM4" s="91">
        <v>0.39999999999999991</v>
      </c>
      <c r="AN4" s="91">
        <v>0.42083333333333323</v>
      </c>
      <c r="AO4" s="91">
        <v>0.44166666666666654</v>
      </c>
      <c r="AP4" s="91">
        <v>0.46249999999999986</v>
      </c>
      <c r="AQ4" s="91">
        <v>0.48333333333333317</v>
      </c>
    </row>
    <row r="5" spans="1:43">
      <c r="B5" s="210" t="s">
        <v>126</v>
      </c>
      <c r="C5" s="211"/>
      <c r="D5" s="211">
        <v>0.22638888888888886</v>
      </c>
      <c r="E5" s="211"/>
      <c r="F5" s="211"/>
      <c r="G5" s="211">
        <v>0.29583333333333334</v>
      </c>
      <c r="H5" s="211">
        <v>0.3041666666666667</v>
      </c>
      <c r="I5" s="211">
        <v>0.31250000000000006</v>
      </c>
      <c r="J5" s="211">
        <v>0.32083333333333341</v>
      </c>
      <c r="K5" s="211">
        <v>0.32916666666666677</v>
      </c>
      <c r="L5" s="211">
        <v>0.33750000000000013</v>
      </c>
      <c r="M5" s="211">
        <v>0.35833333333333345</v>
      </c>
      <c r="N5" s="211">
        <v>0.37916666666666676</v>
      </c>
      <c r="O5" s="211">
        <v>0.40000000000000008</v>
      </c>
      <c r="P5" s="211">
        <v>0.42083333333333339</v>
      </c>
      <c r="Q5" s="211">
        <v>0.44166666666666671</v>
      </c>
      <c r="R5" s="211">
        <v>0.46250000000000002</v>
      </c>
      <c r="S5" s="211">
        <v>0.48333333333333334</v>
      </c>
      <c r="T5" s="211">
        <v>0.50416666666666665</v>
      </c>
      <c r="U5" s="211">
        <v>0.52500000000000002</v>
      </c>
      <c r="V5" s="211">
        <v>0.54583333333333339</v>
      </c>
      <c r="W5" s="211">
        <v>0.56666666666666676</v>
      </c>
      <c r="X5" s="211">
        <v>0.58750000000000013</v>
      </c>
      <c r="Y5" s="211">
        <v>0.6083333333333335</v>
      </c>
      <c r="Z5" s="211">
        <v>0.62916666666666687</v>
      </c>
      <c r="AA5" s="211">
        <v>0.65000000000000024</v>
      </c>
      <c r="AB5" s="211">
        <v>0.67083333333333361</v>
      </c>
      <c r="AC5" s="211">
        <v>0.69166666666666698</v>
      </c>
      <c r="AD5" s="211">
        <v>0.71180555555555591</v>
      </c>
      <c r="AE5" s="211">
        <v>0.73263888888888928</v>
      </c>
      <c r="AF5" s="211">
        <v>0.75347222222222265</v>
      </c>
      <c r="AG5" s="211">
        <v>0.77430555555555602</v>
      </c>
      <c r="AH5" s="89"/>
      <c r="AI5" s="89">
        <v>0.31805555555555554</v>
      </c>
      <c r="AJ5" s="89">
        <v>0.33888888888888885</v>
      </c>
      <c r="AK5" s="89">
        <v>0.35972222222222217</v>
      </c>
      <c r="AL5" s="89">
        <v>0.38055555555555548</v>
      </c>
      <c r="AM5" s="89">
        <v>0.4013888888888888</v>
      </c>
      <c r="AN5" s="89">
        <v>0.42222222222222211</v>
      </c>
      <c r="AO5" s="89">
        <v>0.44305555555555542</v>
      </c>
      <c r="AP5" s="89">
        <v>0.46388888888888874</v>
      </c>
      <c r="AQ5" s="89">
        <v>0.48472222222222205</v>
      </c>
    </row>
    <row r="6" spans="1:43">
      <c r="B6" s="212" t="s">
        <v>391</v>
      </c>
      <c r="C6" s="213"/>
      <c r="D6" s="213">
        <v>0.2270833333333333</v>
      </c>
      <c r="E6" s="213"/>
      <c r="F6" s="213"/>
      <c r="G6" s="213">
        <v>0.29652777777777778</v>
      </c>
      <c r="H6" s="213">
        <v>0.30486111111111114</v>
      </c>
      <c r="I6" s="213">
        <v>0.3131944444444445</v>
      </c>
      <c r="J6" s="213">
        <v>0.32152777777777786</v>
      </c>
      <c r="K6" s="213">
        <v>0.32986111111111122</v>
      </c>
      <c r="L6" s="213">
        <v>0.33819444444444458</v>
      </c>
      <c r="M6" s="213">
        <v>0.35902777777777789</v>
      </c>
      <c r="N6" s="213">
        <v>0.3798611111111112</v>
      </c>
      <c r="O6" s="213">
        <v>0.40069444444444452</v>
      </c>
      <c r="P6" s="213">
        <v>0.42152777777777783</v>
      </c>
      <c r="Q6" s="213">
        <v>0.44236111111111115</v>
      </c>
      <c r="R6" s="213">
        <v>0.46319444444444446</v>
      </c>
      <c r="S6" s="213">
        <v>0.48402777777777778</v>
      </c>
      <c r="T6" s="213">
        <v>0.50486111111111109</v>
      </c>
      <c r="U6" s="213">
        <v>0.52569444444444446</v>
      </c>
      <c r="V6" s="213">
        <v>0.54652777777777783</v>
      </c>
      <c r="W6" s="213">
        <v>0.5673611111111112</v>
      </c>
      <c r="X6" s="213">
        <v>0.58819444444444458</v>
      </c>
      <c r="Y6" s="213">
        <v>0.60902777777777795</v>
      </c>
      <c r="Z6" s="213">
        <v>0.62986111111111132</v>
      </c>
      <c r="AA6" s="213">
        <v>0.65069444444444469</v>
      </c>
      <c r="AB6" s="213">
        <v>0.67152777777777806</v>
      </c>
      <c r="AC6" s="213">
        <v>0.69236111111111143</v>
      </c>
      <c r="AD6" s="213">
        <v>0.71250000000000036</v>
      </c>
      <c r="AE6" s="213">
        <v>0.73333333333333373</v>
      </c>
      <c r="AF6" s="213">
        <v>0.7541666666666671</v>
      </c>
      <c r="AG6" s="213">
        <v>0.77500000000000047</v>
      </c>
      <c r="AH6" s="91"/>
      <c r="AI6" s="91">
        <v>0.31874999999999998</v>
      </c>
      <c r="AJ6" s="91">
        <v>0.33958333333333329</v>
      </c>
      <c r="AK6" s="91">
        <v>0.36041666666666661</v>
      </c>
      <c r="AL6" s="91">
        <v>0.38124999999999992</v>
      </c>
      <c r="AM6" s="91">
        <v>0.40208333333333324</v>
      </c>
      <c r="AN6" s="91">
        <v>0.42291666666666655</v>
      </c>
      <c r="AO6" s="91">
        <v>0.44374999999999987</v>
      </c>
      <c r="AP6" s="91">
        <v>0.46458333333333318</v>
      </c>
      <c r="AQ6" s="91">
        <v>0.4854166666666665</v>
      </c>
    </row>
    <row r="7" spans="1:43">
      <c r="B7" s="210" t="s">
        <v>385</v>
      </c>
      <c r="C7" s="211">
        <v>0.21527777777777779</v>
      </c>
      <c r="D7" s="211">
        <v>0.22777777777777775</v>
      </c>
      <c r="E7" s="211"/>
      <c r="F7" s="211">
        <v>0.28958333333333336</v>
      </c>
      <c r="G7" s="211">
        <v>0.29791666666666666</v>
      </c>
      <c r="H7" s="211">
        <v>0.30625000000000002</v>
      </c>
      <c r="I7" s="211">
        <v>0.31458333333333338</v>
      </c>
      <c r="J7" s="211">
        <v>0.32291666666666674</v>
      </c>
      <c r="K7" s="211">
        <v>0.3312500000000001</v>
      </c>
      <c r="L7" s="211">
        <v>0.33958333333333346</v>
      </c>
      <c r="M7" s="211">
        <v>0.36041666666666677</v>
      </c>
      <c r="N7" s="211">
        <v>0.38125000000000009</v>
      </c>
      <c r="O7" s="211">
        <v>0.4020833333333334</v>
      </c>
      <c r="P7" s="211">
        <v>0.42291666666666672</v>
      </c>
      <c r="Q7" s="211">
        <v>0.44375000000000003</v>
      </c>
      <c r="R7" s="211">
        <v>0.46458333333333335</v>
      </c>
      <c r="S7" s="211">
        <v>0.48541666666666666</v>
      </c>
      <c r="T7" s="211">
        <v>0.50624999999999998</v>
      </c>
      <c r="U7" s="211">
        <v>0.52708333333333335</v>
      </c>
      <c r="V7" s="211">
        <v>0.54791666666666672</v>
      </c>
      <c r="W7" s="211">
        <v>0.56875000000000009</v>
      </c>
      <c r="X7" s="211">
        <v>0.58958333333333346</v>
      </c>
      <c r="Y7" s="211">
        <v>0.61041666666666683</v>
      </c>
      <c r="Z7" s="211">
        <v>0.6312500000000002</v>
      </c>
      <c r="AA7" s="211">
        <v>0.65208333333333357</v>
      </c>
      <c r="AB7" s="211">
        <v>0.67291666666666694</v>
      </c>
      <c r="AC7" s="211">
        <v>0.69375000000000031</v>
      </c>
      <c r="AD7" s="211">
        <v>0.7131944444444448</v>
      </c>
      <c r="AE7" s="211">
        <v>0.73402777777777817</v>
      </c>
      <c r="AF7" s="211">
        <v>0.75486111111111154</v>
      </c>
      <c r="AG7" s="211">
        <v>0.77569444444444491</v>
      </c>
      <c r="AH7" s="89"/>
      <c r="AI7" s="89">
        <v>0.31944444444444442</v>
      </c>
      <c r="AJ7" s="89">
        <v>0.34027777777777773</v>
      </c>
      <c r="AK7" s="89">
        <v>0.36111111111111105</v>
      </c>
      <c r="AL7" s="89">
        <v>0.38194444444444436</v>
      </c>
      <c r="AM7" s="89">
        <v>0.40277777777777768</v>
      </c>
      <c r="AN7" s="89">
        <v>0.42361111111111099</v>
      </c>
      <c r="AO7" s="89">
        <v>0.44444444444444431</v>
      </c>
      <c r="AP7" s="89">
        <v>0.46527777777777762</v>
      </c>
      <c r="AQ7" s="89">
        <v>0.48611111111111094</v>
      </c>
    </row>
    <row r="8" spans="1:43">
      <c r="B8" s="212" t="s">
        <v>38</v>
      </c>
      <c r="C8" s="213">
        <v>0.21597222222222223</v>
      </c>
      <c r="D8" s="213">
        <v>0.22847222222222219</v>
      </c>
      <c r="E8" s="213"/>
      <c r="F8" s="213">
        <v>0.2902777777777778</v>
      </c>
      <c r="G8" s="213">
        <v>0.2986111111111111</v>
      </c>
      <c r="H8" s="213">
        <v>0.30694444444444446</v>
      </c>
      <c r="I8" s="213">
        <v>0.31527777777777782</v>
      </c>
      <c r="J8" s="213">
        <v>0.32361111111111118</v>
      </c>
      <c r="K8" s="213">
        <v>0.33194444444444454</v>
      </c>
      <c r="L8" s="213">
        <v>0.3402777777777779</v>
      </c>
      <c r="M8" s="213">
        <v>0.36111111111111122</v>
      </c>
      <c r="N8" s="213">
        <v>0.38194444444444453</v>
      </c>
      <c r="O8" s="213">
        <v>0.40277777777777785</v>
      </c>
      <c r="P8" s="213">
        <v>0.42361111111111116</v>
      </c>
      <c r="Q8" s="213">
        <v>0.44444444444444448</v>
      </c>
      <c r="R8" s="213">
        <v>0.46527777777777779</v>
      </c>
      <c r="S8" s="213">
        <v>0.4861111111111111</v>
      </c>
      <c r="T8" s="213">
        <v>0.50694444444444442</v>
      </c>
      <c r="U8" s="213">
        <v>0.52777777777777779</v>
      </c>
      <c r="V8" s="213">
        <v>0.54861111111111116</v>
      </c>
      <c r="W8" s="213">
        <v>0.56944444444444453</v>
      </c>
      <c r="X8" s="213">
        <v>0.5902777777777779</v>
      </c>
      <c r="Y8" s="213">
        <v>0.61111111111111127</v>
      </c>
      <c r="Z8" s="213">
        <v>0.63194444444444464</v>
      </c>
      <c r="AA8" s="213">
        <v>0.65277777777777801</v>
      </c>
      <c r="AB8" s="213">
        <v>0.67361111111111138</v>
      </c>
      <c r="AC8" s="213">
        <v>0.69444444444444475</v>
      </c>
      <c r="AD8" s="213">
        <v>0.71388888888888924</v>
      </c>
      <c r="AE8" s="213">
        <v>0.73472222222222261</v>
      </c>
      <c r="AF8" s="213">
        <v>0.75555555555555598</v>
      </c>
      <c r="AG8" s="213">
        <v>0.77638888888888935</v>
      </c>
      <c r="AH8" s="91"/>
      <c r="AI8" s="91">
        <v>0.32013888888888886</v>
      </c>
      <c r="AJ8" s="91">
        <v>0.34097222222222218</v>
      </c>
      <c r="AK8" s="91">
        <v>0.36180555555555549</v>
      </c>
      <c r="AL8" s="91">
        <v>0.38263888888888881</v>
      </c>
      <c r="AM8" s="91">
        <v>0.40347222222222212</v>
      </c>
      <c r="AN8" s="91">
        <v>0.42430555555555544</v>
      </c>
      <c r="AO8" s="91">
        <v>0.44513888888888875</v>
      </c>
      <c r="AP8" s="91">
        <v>0.46597222222222207</v>
      </c>
      <c r="AQ8" s="91">
        <v>0.48680555555555538</v>
      </c>
    </row>
    <row r="9" spans="1:43">
      <c r="B9" s="210" t="s">
        <v>40</v>
      </c>
      <c r="C9" s="211">
        <v>0.21666666666666667</v>
      </c>
      <c r="D9" s="211">
        <v>0.22916666666666663</v>
      </c>
      <c r="E9" s="211"/>
      <c r="F9" s="211">
        <v>0.29166666666666669</v>
      </c>
      <c r="G9" s="211">
        <v>0.3</v>
      </c>
      <c r="H9" s="211">
        <v>0.30833333333333335</v>
      </c>
      <c r="I9" s="211">
        <v>0.31666666666666671</v>
      </c>
      <c r="J9" s="211">
        <v>0.32500000000000007</v>
      </c>
      <c r="K9" s="211">
        <v>0.33333333333333343</v>
      </c>
      <c r="L9" s="211">
        <v>0.34166666666666679</v>
      </c>
      <c r="M9" s="211">
        <v>0.3625000000000001</v>
      </c>
      <c r="N9" s="211">
        <v>0.38333333333333341</v>
      </c>
      <c r="O9" s="211">
        <v>0.40416666666666673</v>
      </c>
      <c r="P9" s="211">
        <v>0.42500000000000004</v>
      </c>
      <c r="Q9" s="211">
        <v>0.44583333333333336</v>
      </c>
      <c r="R9" s="211">
        <v>0.46666666666666667</v>
      </c>
      <c r="S9" s="211">
        <v>0.48749999999999999</v>
      </c>
      <c r="T9" s="211">
        <v>0.5083333333333333</v>
      </c>
      <c r="U9" s="211">
        <v>0.52916666666666667</v>
      </c>
      <c r="V9" s="211">
        <v>0.55000000000000004</v>
      </c>
      <c r="W9" s="211">
        <v>0.57083333333333341</v>
      </c>
      <c r="X9" s="211">
        <v>0.59166666666666679</v>
      </c>
      <c r="Y9" s="211">
        <v>0.61250000000000016</v>
      </c>
      <c r="Z9" s="211">
        <v>0.63333333333333353</v>
      </c>
      <c r="AA9" s="211">
        <v>0.6541666666666669</v>
      </c>
      <c r="AB9" s="211">
        <v>0.67500000000000027</v>
      </c>
      <c r="AC9" s="211">
        <v>0.69583333333333364</v>
      </c>
      <c r="AD9" s="211">
        <v>0.71458333333333368</v>
      </c>
      <c r="AE9" s="211">
        <v>0.73541666666666705</v>
      </c>
      <c r="AF9" s="211">
        <v>0.75625000000000042</v>
      </c>
      <c r="AG9" s="211">
        <v>0.77708333333333379</v>
      </c>
      <c r="AH9" s="89">
        <v>0.3</v>
      </c>
      <c r="AI9" s="89">
        <v>0.3208333333333333</v>
      </c>
      <c r="AJ9" s="89">
        <v>0.34166666666666662</v>
      </c>
      <c r="AK9" s="89">
        <v>0.36249999999999993</v>
      </c>
      <c r="AL9" s="89">
        <v>0.38333333333333325</v>
      </c>
      <c r="AM9" s="89">
        <v>0.40416666666666656</v>
      </c>
      <c r="AN9" s="89">
        <v>0.42499999999999988</v>
      </c>
      <c r="AO9" s="89">
        <v>0.44583333333333319</v>
      </c>
      <c r="AP9" s="89">
        <v>0.46666666666666651</v>
      </c>
      <c r="AQ9" s="89">
        <v>0.48749999999999982</v>
      </c>
    </row>
    <row r="10" spans="1:43">
      <c r="B10" s="212" t="s">
        <v>41</v>
      </c>
      <c r="C10" s="213">
        <v>0.21736111111111112</v>
      </c>
      <c r="D10" s="213">
        <v>0.22986111111111107</v>
      </c>
      <c r="E10" s="213"/>
      <c r="F10" s="213">
        <v>0.29236111111111113</v>
      </c>
      <c r="G10" s="213">
        <v>0.30069444444444443</v>
      </c>
      <c r="H10" s="213">
        <v>0.30902777777777779</v>
      </c>
      <c r="I10" s="213">
        <v>0.31736111111111115</v>
      </c>
      <c r="J10" s="213">
        <v>0.32569444444444451</v>
      </c>
      <c r="K10" s="213">
        <v>0.33402777777777787</v>
      </c>
      <c r="L10" s="213">
        <v>0.34236111111111123</v>
      </c>
      <c r="M10" s="213">
        <v>0.36319444444444454</v>
      </c>
      <c r="N10" s="213">
        <v>0.38402777777777786</v>
      </c>
      <c r="O10" s="213">
        <v>0.40486111111111117</v>
      </c>
      <c r="P10" s="213">
        <v>0.42569444444444449</v>
      </c>
      <c r="Q10" s="213">
        <v>0.4465277777777778</v>
      </c>
      <c r="R10" s="213">
        <v>0.46736111111111112</v>
      </c>
      <c r="S10" s="213">
        <v>0.48819444444444443</v>
      </c>
      <c r="T10" s="213">
        <v>0.50902777777777775</v>
      </c>
      <c r="U10" s="213">
        <v>0.52986111111111112</v>
      </c>
      <c r="V10" s="213">
        <v>0.55069444444444449</v>
      </c>
      <c r="W10" s="213">
        <v>0.57152777777777786</v>
      </c>
      <c r="X10" s="213">
        <v>0.59236111111111123</v>
      </c>
      <c r="Y10" s="213">
        <v>0.6131944444444446</v>
      </c>
      <c r="Z10" s="213">
        <v>0.63402777777777797</v>
      </c>
      <c r="AA10" s="213">
        <v>0.65486111111111134</v>
      </c>
      <c r="AB10" s="213">
        <v>0.67569444444444471</v>
      </c>
      <c r="AC10" s="213">
        <v>0.69652777777777808</v>
      </c>
      <c r="AD10" s="213">
        <v>0.71527777777777812</v>
      </c>
      <c r="AE10" s="213">
        <v>0.73611111111111149</v>
      </c>
      <c r="AF10" s="213">
        <v>0.75694444444444486</v>
      </c>
      <c r="AG10" s="213">
        <v>0.77777777777777823</v>
      </c>
      <c r="AH10" s="91">
        <v>0.30069444444444443</v>
      </c>
      <c r="AI10" s="91">
        <v>0.32152777777777775</v>
      </c>
      <c r="AJ10" s="91">
        <v>0.34236111111111106</v>
      </c>
      <c r="AK10" s="91">
        <v>0.36319444444444438</v>
      </c>
      <c r="AL10" s="91">
        <v>0.38402777777777769</v>
      </c>
      <c r="AM10" s="91">
        <v>0.40486111111111101</v>
      </c>
      <c r="AN10" s="91">
        <v>0.42569444444444432</v>
      </c>
      <c r="AO10" s="91">
        <v>0.44652777777777763</v>
      </c>
      <c r="AP10" s="91">
        <v>0.46736111111111095</v>
      </c>
      <c r="AQ10" s="91">
        <v>0.48819444444444426</v>
      </c>
    </row>
    <row r="11" spans="1:43">
      <c r="B11" s="210" t="s">
        <v>42</v>
      </c>
      <c r="C11" s="211">
        <v>0.21805555555555556</v>
      </c>
      <c r="D11" s="211">
        <v>0.23055555555555551</v>
      </c>
      <c r="E11" s="211"/>
      <c r="F11" s="211">
        <v>0.29305555555555557</v>
      </c>
      <c r="G11" s="211">
        <v>0.30138888888888887</v>
      </c>
      <c r="H11" s="211">
        <v>0.30972222222222223</v>
      </c>
      <c r="I11" s="211">
        <v>0.31805555555555559</v>
      </c>
      <c r="J11" s="211">
        <v>0.3263888888888889</v>
      </c>
      <c r="K11" s="211">
        <v>0.33472222222222231</v>
      </c>
      <c r="L11" s="211">
        <v>0.34305555555555567</v>
      </c>
      <c r="M11" s="211">
        <v>0.36388888888888898</v>
      </c>
      <c r="N11" s="211">
        <v>0.3847222222222223</v>
      </c>
      <c r="O11" s="211">
        <v>0.40555555555555561</v>
      </c>
      <c r="P11" s="211">
        <v>0.42638888888888893</v>
      </c>
      <c r="Q11" s="211">
        <v>0.44722222222222224</v>
      </c>
      <c r="R11" s="211">
        <v>0.46805555555555556</v>
      </c>
      <c r="S11" s="211">
        <v>0.48888888888888887</v>
      </c>
      <c r="T11" s="211">
        <v>0.50972222222222219</v>
      </c>
      <c r="U11" s="211">
        <v>0.53055555555555556</v>
      </c>
      <c r="V11" s="211">
        <v>0.55138888888888893</v>
      </c>
      <c r="W11" s="211">
        <v>0.5722222222222223</v>
      </c>
      <c r="X11" s="211">
        <v>0.59305555555555567</v>
      </c>
      <c r="Y11" s="211">
        <v>0.61388888888888904</v>
      </c>
      <c r="Z11" s="211">
        <v>0.63472222222222241</v>
      </c>
      <c r="AA11" s="211">
        <v>0.65555555555555578</v>
      </c>
      <c r="AB11" s="211">
        <v>0.67638888888888915</v>
      </c>
      <c r="AC11" s="211">
        <v>0.69722222222222252</v>
      </c>
      <c r="AD11" s="211">
        <v>0.71597222222222257</v>
      </c>
      <c r="AE11" s="211">
        <v>0.73680555555555594</v>
      </c>
      <c r="AF11" s="211">
        <v>0.75763888888888931</v>
      </c>
      <c r="AG11" s="211">
        <v>0.77847222222222268</v>
      </c>
      <c r="AH11" s="89">
        <v>0.30138888888888887</v>
      </c>
      <c r="AI11" s="89">
        <v>0.32222222222222219</v>
      </c>
      <c r="AJ11" s="89">
        <v>0.3430555555555555</v>
      </c>
      <c r="AK11" s="89">
        <v>0.36388888888888882</v>
      </c>
      <c r="AL11" s="89">
        <v>0.38472222222222213</v>
      </c>
      <c r="AM11" s="89">
        <v>0.40555555555555545</v>
      </c>
      <c r="AN11" s="89">
        <v>0.42638888888888876</v>
      </c>
      <c r="AO11" s="89">
        <v>0.44722222222222208</v>
      </c>
      <c r="AP11" s="89">
        <v>0.46805555555555539</v>
      </c>
      <c r="AQ11" s="89">
        <v>0.48888888888888871</v>
      </c>
    </row>
    <row r="12" spans="1:43">
      <c r="B12" s="212" t="s">
        <v>43</v>
      </c>
      <c r="C12" s="213">
        <v>0.21875</v>
      </c>
      <c r="D12" s="213">
        <v>0.23124999999999996</v>
      </c>
      <c r="E12" s="213"/>
      <c r="F12" s="213">
        <v>0.29375000000000001</v>
      </c>
      <c r="G12" s="213">
        <v>0.30208333333333331</v>
      </c>
      <c r="H12" s="213">
        <v>0.31041666666666667</v>
      </c>
      <c r="I12" s="213">
        <v>0.31875000000000003</v>
      </c>
      <c r="J12" s="213">
        <v>0.32708333333333339</v>
      </c>
      <c r="K12" s="213">
        <v>0.33541666666666675</v>
      </c>
      <c r="L12" s="213">
        <v>0.34375000000000011</v>
      </c>
      <c r="M12" s="213">
        <v>0.36458333333333343</v>
      </c>
      <c r="N12" s="213">
        <v>0.38541666666666674</v>
      </c>
      <c r="O12" s="213">
        <v>0.40625000000000006</v>
      </c>
      <c r="P12" s="213">
        <v>0.42708333333333337</v>
      </c>
      <c r="Q12" s="213">
        <v>0.44791666666666669</v>
      </c>
      <c r="R12" s="213">
        <v>0.46875</v>
      </c>
      <c r="S12" s="213">
        <v>0.48958333333333331</v>
      </c>
      <c r="T12" s="213">
        <v>0.51041666666666663</v>
      </c>
      <c r="U12" s="213">
        <v>0.53125</v>
      </c>
      <c r="V12" s="213">
        <v>0.55208333333333337</v>
      </c>
      <c r="W12" s="213">
        <v>0.57291666666666674</v>
      </c>
      <c r="X12" s="213">
        <v>0.59375000000000011</v>
      </c>
      <c r="Y12" s="213">
        <v>0.61458333333333348</v>
      </c>
      <c r="Z12" s="213">
        <v>0.63541666666666685</v>
      </c>
      <c r="AA12" s="213">
        <v>0.65625000000000022</v>
      </c>
      <c r="AB12" s="213">
        <v>0.67708333333333359</v>
      </c>
      <c r="AC12" s="213">
        <v>0.69791666666666696</v>
      </c>
      <c r="AD12" s="213">
        <v>0.71666666666666701</v>
      </c>
      <c r="AE12" s="213">
        <v>0.73750000000000038</v>
      </c>
      <c r="AF12" s="213">
        <v>0.75833333333333375</v>
      </c>
      <c r="AG12" s="213">
        <v>0.77916666666666712</v>
      </c>
      <c r="AH12" s="91">
        <v>0.30208333333333331</v>
      </c>
      <c r="AI12" s="91">
        <v>0.32291666666666663</v>
      </c>
      <c r="AJ12" s="91">
        <v>0.34374999999999994</v>
      </c>
      <c r="AK12" s="91">
        <v>0.36458333333333326</v>
      </c>
      <c r="AL12" s="91">
        <v>0.38541666666666657</v>
      </c>
      <c r="AM12" s="91">
        <v>0.40624999999999989</v>
      </c>
      <c r="AN12" s="91">
        <v>0.4270833333333332</v>
      </c>
      <c r="AO12" s="91">
        <v>0.44791666666666652</v>
      </c>
      <c r="AP12" s="91">
        <v>0.46874999999999983</v>
      </c>
      <c r="AQ12" s="91">
        <v>0.48958333333333315</v>
      </c>
    </row>
    <row r="13" spans="1:43">
      <c r="B13" s="210" t="s">
        <v>124</v>
      </c>
      <c r="C13" s="211">
        <v>0.22013888888888888</v>
      </c>
      <c r="D13" s="211">
        <v>0.23263888888888884</v>
      </c>
      <c r="E13" s="211">
        <v>0.28819444444444442</v>
      </c>
      <c r="F13" s="211">
        <v>0.2951388888888889</v>
      </c>
      <c r="G13" s="211">
        <v>0.3034722222222222</v>
      </c>
      <c r="H13" s="211">
        <v>0.31180555555555556</v>
      </c>
      <c r="I13" s="211">
        <v>0.32013888888888892</v>
      </c>
      <c r="J13" s="211">
        <v>0.32847222222222228</v>
      </c>
      <c r="K13" s="211">
        <v>0.33680555555555564</v>
      </c>
      <c r="L13" s="211">
        <v>0.34513888888888899</v>
      </c>
      <c r="M13" s="211">
        <v>0.36597222222222231</v>
      </c>
      <c r="N13" s="211">
        <v>0.38680555555555562</v>
      </c>
      <c r="O13" s="211">
        <v>0.40763888888888894</v>
      </c>
      <c r="P13" s="211">
        <v>0.42847222222222225</v>
      </c>
      <c r="Q13" s="211">
        <v>0.44930555555555557</v>
      </c>
      <c r="R13" s="211">
        <v>0.47013888888888888</v>
      </c>
      <c r="S13" s="211">
        <v>0.4909722222222222</v>
      </c>
      <c r="T13" s="211">
        <v>0.51180555555555551</v>
      </c>
      <c r="U13" s="211">
        <v>0.53263888888888888</v>
      </c>
      <c r="V13" s="211">
        <v>0.55347222222222225</v>
      </c>
      <c r="W13" s="211">
        <v>0.57430555555555562</v>
      </c>
      <c r="X13" s="211">
        <v>0.59513888888888899</v>
      </c>
      <c r="Y13" s="211">
        <v>0.61597222222222237</v>
      </c>
      <c r="Z13" s="211">
        <v>0.63680555555555574</v>
      </c>
      <c r="AA13" s="211">
        <v>0.65763888888888911</v>
      </c>
      <c r="AB13" s="211">
        <v>0.67847222222222248</v>
      </c>
      <c r="AC13" s="211">
        <v>0.69930555555555585</v>
      </c>
      <c r="AD13" s="211">
        <v>0.71805555555555589</v>
      </c>
      <c r="AE13" s="211">
        <v>0.73888888888888926</v>
      </c>
      <c r="AF13" s="211">
        <v>0.75972222222222263</v>
      </c>
      <c r="AG13" s="211">
        <v>0.780555555555556</v>
      </c>
      <c r="AH13" s="89">
        <v>0.3034722222222222</v>
      </c>
      <c r="AI13" s="89">
        <v>0.32430555555555551</v>
      </c>
      <c r="AJ13" s="89">
        <v>0.34513888888888883</v>
      </c>
      <c r="AK13" s="89">
        <v>0.36597222222222214</v>
      </c>
      <c r="AL13" s="89">
        <v>0.38680555555555546</v>
      </c>
      <c r="AM13" s="89">
        <v>0.40763888888888877</v>
      </c>
      <c r="AN13" s="89">
        <v>0.42847222222222209</v>
      </c>
      <c r="AO13" s="89">
        <v>0.4493055555555554</v>
      </c>
      <c r="AP13" s="89">
        <v>0.47013888888888872</v>
      </c>
      <c r="AQ13" s="89">
        <v>0.49097222222222203</v>
      </c>
    </row>
    <row r="14" spans="1:43">
      <c r="B14" s="212" t="s">
        <v>99</v>
      </c>
      <c r="C14" s="213">
        <v>0.22152777777777777</v>
      </c>
      <c r="D14" s="213">
        <v>0.23402777777777772</v>
      </c>
      <c r="E14" s="213">
        <v>0.2895833333333333</v>
      </c>
      <c r="F14" s="213">
        <v>0.29722222222222222</v>
      </c>
      <c r="G14" s="213">
        <v>0.30555555555555552</v>
      </c>
      <c r="H14" s="213">
        <v>0.31388888888888888</v>
      </c>
      <c r="I14" s="213">
        <v>0.32222222222222224</v>
      </c>
      <c r="J14" s="213">
        <v>0.3305555555555556</v>
      </c>
      <c r="K14" s="213">
        <v>0.33888888888888896</v>
      </c>
      <c r="L14" s="213">
        <v>0.34722222222222232</v>
      </c>
      <c r="M14" s="213">
        <v>0.36805555555555564</v>
      </c>
      <c r="N14" s="213">
        <v>0.38888888888888895</v>
      </c>
      <c r="O14" s="213">
        <v>0.40972222222222227</v>
      </c>
      <c r="P14" s="213">
        <v>0.43055555555555558</v>
      </c>
      <c r="Q14" s="213">
        <v>0.4513888888888889</v>
      </c>
      <c r="R14" s="213">
        <v>0.47222222222222221</v>
      </c>
      <c r="S14" s="213">
        <v>0.49305555555555552</v>
      </c>
      <c r="T14" s="213">
        <v>0.51388888888888884</v>
      </c>
      <c r="U14" s="213">
        <v>0.53472222222222221</v>
      </c>
      <c r="V14" s="213">
        <v>0.55555555555555558</v>
      </c>
      <c r="W14" s="213">
        <v>0.57638888888888895</v>
      </c>
      <c r="X14" s="213">
        <v>0.59722222222222232</v>
      </c>
      <c r="Y14" s="213">
        <v>0.61805555555555569</v>
      </c>
      <c r="Z14" s="213">
        <v>0.63888888888888906</v>
      </c>
      <c r="AA14" s="213">
        <v>0.65972222222222243</v>
      </c>
      <c r="AB14" s="213">
        <v>0.6805555555555558</v>
      </c>
      <c r="AC14" s="213">
        <v>0.70138888888888917</v>
      </c>
      <c r="AD14" s="213">
        <v>0.71944444444444478</v>
      </c>
      <c r="AE14" s="213">
        <v>0.74027777777777815</v>
      </c>
      <c r="AF14" s="213">
        <v>0.76111111111111152</v>
      </c>
      <c r="AG14" s="213">
        <v>0.78194444444444489</v>
      </c>
      <c r="AH14" s="91">
        <v>0.30486111111111108</v>
      </c>
      <c r="AI14" s="91">
        <v>0.3256944444444444</v>
      </c>
      <c r="AJ14" s="91">
        <v>0.34652777777777771</v>
      </c>
      <c r="AK14" s="91">
        <v>0.36736111111111103</v>
      </c>
      <c r="AL14" s="91">
        <v>0.38819444444444434</v>
      </c>
      <c r="AM14" s="91">
        <v>0.40902777777777766</v>
      </c>
      <c r="AN14" s="91">
        <v>0.42986111111111097</v>
      </c>
      <c r="AO14" s="91">
        <v>0.45069444444444429</v>
      </c>
      <c r="AP14" s="91">
        <v>0.4715277777777776</v>
      </c>
      <c r="AQ14" s="91">
        <v>0.49236111111111092</v>
      </c>
    </row>
    <row r="15" spans="1:43">
      <c r="B15" s="210" t="s">
        <v>125</v>
      </c>
      <c r="C15" s="211">
        <v>0.22222222222222221</v>
      </c>
      <c r="D15" s="211">
        <v>0.23472222222222217</v>
      </c>
      <c r="E15" s="211">
        <v>0.29027777777777775</v>
      </c>
      <c r="F15" s="211">
        <v>0.2986111111111111</v>
      </c>
      <c r="G15" s="211">
        <v>0.30694444444444441</v>
      </c>
      <c r="H15" s="211">
        <v>0.31527777777777777</v>
      </c>
      <c r="I15" s="211">
        <v>0.32361111111111113</v>
      </c>
      <c r="J15" s="211">
        <v>0.33194444444444449</v>
      </c>
      <c r="K15" s="211">
        <v>0.34027777777777785</v>
      </c>
      <c r="L15" s="211">
        <v>0.3486111111111112</v>
      </c>
      <c r="M15" s="211">
        <v>0.36944444444444452</v>
      </c>
      <c r="N15" s="211">
        <v>0.39027777777777783</v>
      </c>
      <c r="O15" s="211">
        <v>0.41111111111111115</v>
      </c>
      <c r="P15" s="211">
        <v>0.43194444444444446</v>
      </c>
      <c r="Q15" s="211">
        <v>0.45277777777777778</v>
      </c>
      <c r="R15" s="211">
        <v>0.47361111111111109</v>
      </c>
      <c r="S15" s="211">
        <v>0.49444444444444441</v>
      </c>
      <c r="T15" s="211">
        <v>0.51527777777777772</v>
      </c>
      <c r="U15" s="211">
        <v>0.53611111111111109</v>
      </c>
      <c r="V15" s="211">
        <v>0.55694444444444446</v>
      </c>
      <c r="W15" s="211">
        <v>0.57777777777777783</v>
      </c>
      <c r="X15" s="211">
        <v>0.5986111111111112</v>
      </c>
      <c r="Y15" s="211">
        <v>0.61944444444444458</v>
      </c>
      <c r="Z15" s="211">
        <v>0.64027777777777795</v>
      </c>
      <c r="AA15" s="211">
        <v>0.66111111111111132</v>
      </c>
      <c r="AB15" s="211">
        <v>0.68194444444444469</v>
      </c>
      <c r="AC15" s="211">
        <v>0.70277777777777806</v>
      </c>
      <c r="AD15" s="211">
        <v>0.72013888888888922</v>
      </c>
      <c r="AE15" s="211">
        <v>0.74097222222222259</v>
      </c>
      <c r="AF15" s="211">
        <v>0.76180555555555596</v>
      </c>
      <c r="AG15" s="211">
        <v>0.78263888888888933</v>
      </c>
      <c r="AH15" s="89">
        <v>0.30555555555555552</v>
      </c>
      <c r="AI15" s="89">
        <v>0.32638888888888884</v>
      </c>
      <c r="AJ15" s="89">
        <v>0.34722222222222215</v>
      </c>
      <c r="AK15" s="89">
        <v>0.36805555555555547</v>
      </c>
      <c r="AL15" s="89">
        <v>0.38888888888888878</v>
      </c>
      <c r="AM15" s="89">
        <v>0.4097222222222221</v>
      </c>
      <c r="AN15" s="89">
        <v>0.43055555555555541</v>
      </c>
      <c r="AO15" s="89">
        <v>0.45138888888888873</v>
      </c>
      <c r="AP15" s="89">
        <v>0.47222222222222204</v>
      </c>
      <c r="AQ15" s="89">
        <v>0.49305555555555536</v>
      </c>
    </row>
    <row r="16" spans="1:43">
      <c r="B16" s="212" t="s">
        <v>108</v>
      </c>
      <c r="C16" s="213">
        <v>0.22291666666666665</v>
      </c>
      <c r="D16" s="213">
        <v>0.23541666666666661</v>
      </c>
      <c r="E16" s="213">
        <v>0.29097222222222219</v>
      </c>
      <c r="F16" s="213">
        <v>0.29930555555555555</v>
      </c>
      <c r="G16" s="213">
        <v>0.30763888888888885</v>
      </c>
      <c r="H16" s="213">
        <v>0.31597222222222221</v>
      </c>
      <c r="I16" s="213">
        <v>0.32430555555555557</v>
      </c>
      <c r="J16" s="213">
        <v>0.33263888888888893</v>
      </c>
      <c r="K16" s="213">
        <v>0.34097222222222229</v>
      </c>
      <c r="L16" s="213">
        <v>0.34930555555555565</v>
      </c>
      <c r="M16" s="213">
        <v>0.37013888888888896</v>
      </c>
      <c r="N16" s="213">
        <v>0.39097222222222228</v>
      </c>
      <c r="O16" s="213">
        <v>0.41180555555555559</v>
      </c>
      <c r="P16" s="213">
        <v>0.43263888888888891</v>
      </c>
      <c r="Q16" s="213">
        <v>0.45347222222222222</v>
      </c>
      <c r="R16" s="213">
        <v>0.47430555555555554</v>
      </c>
      <c r="S16" s="213">
        <v>0.49513888888888885</v>
      </c>
      <c r="T16" s="213">
        <v>0.51597222222222217</v>
      </c>
      <c r="U16" s="213">
        <v>0.53680555555555554</v>
      </c>
      <c r="V16" s="213">
        <v>0.55763888888888891</v>
      </c>
      <c r="W16" s="213">
        <v>0.57847222222222228</v>
      </c>
      <c r="X16" s="213">
        <v>0.59930555555555565</v>
      </c>
      <c r="Y16" s="213">
        <v>0.62013888888888902</v>
      </c>
      <c r="Z16" s="213">
        <v>0.64097222222222239</v>
      </c>
      <c r="AA16" s="213">
        <v>0.66180555555555576</v>
      </c>
      <c r="AB16" s="213">
        <v>0.68263888888888913</v>
      </c>
      <c r="AC16" s="213">
        <v>0.7034722222222225</v>
      </c>
      <c r="AD16" s="213">
        <v>0.72083333333333366</v>
      </c>
      <c r="AE16" s="213">
        <v>0.74166666666666703</v>
      </c>
      <c r="AF16" s="213">
        <v>0.7625000000000004</v>
      </c>
      <c r="AG16" s="213">
        <v>0.78333333333333377</v>
      </c>
      <c r="AH16" s="91">
        <v>0.30624999999999997</v>
      </c>
      <c r="AI16" s="91">
        <v>0.32708333333333328</v>
      </c>
      <c r="AJ16" s="91">
        <v>0.3479166666666666</v>
      </c>
      <c r="AK16" s="91">
        <v>0.36874999999999991</v>
      </c>
      <c r="AL16" s="91">
        <v>0.38958333333333323</v>
      </c>
      <c r="AM16" s="91">
        <v>0.41041666666666654</v>
      </c>
      <c r="AN16" s="91">
        <v>0.43124999999999986</v>
      </c>
      <c r="AO16" s="91">
        <v>0.45208333333333317</v>
      </c>
      <c r="AP16" s="91">
        <v>0.47291666666666649</v>
      </c>
      <c r="AQ16" s="91">
        <v>0.4937499999999998</v>
      </c>
    </row>
    <row r="17" spans="2:43">
      <c r="B17" s="210" t="s">
        <v>107</v>
      </c>
      <c r="C17" s="211">
        <v>0.22361111111111109</v>
      </c>
      <c r="D17" s="211">
        <v>0.23611111111111105</v>
      </c>
      <c r="E17" s="211">
        <v>0.29166666666666663</v>
      </c>
      <c r="F17" s="211">
        <v>0.3</v>
      </c>
      <c r="G17" s="211">
        <v>0.30833333333333329</v>
      </c>
      <c r="H17" s="211">
        <v>0.31666666666666665</v>
      </c>
      <c r="I17" s="211">
        <v>0.32500000000000001</v>
      </c>
      <c r="J17" s="211">
        <v>0.33333333333333337</v>
      </c>
      <c r="K17" s="211">
        <v>0.34166666666666673</v>
      </c>
      <c r="L17" s="211">
        <v>0.35000000000000009</v>
      </c>
      <c r="M17" s="211">
        <v>0.3708333333333334</v>
      </c>
      <c r="N17" s="211">
        <v>0.39166666666666672</v>
      </c>
      <c r="O17" s="211">
        <v>0.41250000000000003</v>
      </c>
      <c r="P17" s="211">
        <v>0.43333333333333335</v>
      </c>
      <c r="Q17" s="211">
        <v>0.45416666666666666</v>
      </c>
      <c r="R17" s="211">
        <v>0.47499999999999998</v>
      </c>
      <c r="S17" s="211">
        <v>0.49583333333333329</v>
      </c>
      <c r="T17" s="211">
        <v>0.51666666666666661</v>
      </c>
      <c r="U17" s="211">
        <v>0.53749999999999998</v>
      </c>
      <c r="V17" s="211">
        <v>0.55833333333333335</v>
      </c>
      <c r="W17" s="211">
        <v>0.57916666666666672</v>
      </c>
      <c r="X17" s="211">
        <v>0.60000000000000009</v>
      </c>
      <c r="Y17" s="211">
        <v>0.62083333333333346</v>
      </c>
      <c r="Z17" s="211">
        <v>0.64166666666666683</v>
      </c>
      <c r="AA17" s="211">
        <v>0.6625000000000002</v>
      </c>
      <c r="AB17" s="211">
        <v>0.68333333333333357</v>
      </c>
      <c r="AC17" s="211">
        <v>0.70416666666666694</v>
      </c>
      <c r="AD17" s="211">
        <v>0.7215277777777781</v>
      </c>
      <c r="AE17" s="211">
        <v>0.74236111111111147</v>
      </c>
      <c r="AF17" s="211">
        <v>0.76319444444444484</v>
      </c>
      <c r="AG17" s="211">
        <v>0.78402777777777821</v>
      </c>
      <c r="AH17" s="89">
        <v>0.30694444444444441</v>
      </c>
      <c r="AI17" s="89">
        <v>0.32777777777777772</v>
      </c>
      <c r="AJ17" s="89">
        <v>0.34861111111111104</v>
      </c>
      <c r="AK17" s="89">
        <v>0.36944444444444435</v>
      </c>
      <c r="AL17" s="89">
        <v>0.39027777777777767</v>
      </c>
      <c r="AM17" s="89">
        <v>0.41111111111111098</v>
      </c>
      <c r="AN17" s="89">
        <v>0.4319444444444443</v>
      </c>
      <c r="AO17" s="89">
        <v>0.45277777777777761</v>
      </c>
      <c r="AP17" s="89">
        <v>0.47361111111111093</v>
      </c>
      <c r="AQ17" s="89">
        <v>0.49444444444444424</v>
      </c>
    </row>
    <row r="18" spans="2:43">
      <c r="C18" s="108" t="s">
        <v>393</v>
      </c>
      <c r="D18" s="108" t="s">
        <v>393</v>
      </c>
      <c r="E18" s="108" t="s">
        <v>393</v>
      </c>
      <c r="F18" s="108" t="s">
        <v>336</v>
      </c>
      <c r="G18" s="108" t="s">
        <v>336</v>
      </c>
      <c r="H18" s="108" t="s">
        <v>336</v>
      </c>
      <c r="I18" s="108" t="s">
        <v>336</v>
      </c>
      <c r="J18" s="108" t="s">
        <v>336</v>
      </c>
      <c r="K18" s="108" t="s">
        <v>336</v>
      </c>
      <c r="L18" s="108" t="s">
        <v>336</v>
      </c>
      <c r="M18" s="108" t="s">
        <v>336</v>
      </c>
      <c r="N18" s="108" t="s">
        <v>336</v>
      </c>
      <c r="O18" s="108" t="s">
        <v>336</v>
      </c>
      <c r="P18" s="108" t="s">
        <v>336</v>
      </c>
      <c r="Q18" s="108" t="s">
        <v>336</v>
      </c>
      <c r="R18" s="108" t="s">
        <v>336</v>
      </c>
      <c r="S18" s="108" t="s">
        <v>336</v>
      </c>
      <c r="T18" s="108" t="s">
        <v>336</v>
      </c>
      <c r="U18" s="108" t="s">
        <v>336</v>
      </c>
      <c r="V18" s="108" t="s">
        <v>336</v>
      </c>
      <c r="W18" s="108" t="s">
        <v>336</v>
      </c>
      <c r="X18" s="108" t="s">
        <v>336</v>
      </c>
      <c r="Y18" s="108" t="s">
        <v>336</v>
      </c>
      <c r="Z18" s="108" t="s">
        <v>336</v>
      </c>
      <c r="AA18" s="108" t="s">
        <v>336</v>
      </c>
      <c r="AB18" s="108" t="s">
        <v>336</v>
      </c>
      <c r="AC18" s="108" t="s">
        <v>336</v>
      </c>
      <c r="AD18" s="108" t="s">
        <v>393</v>
      </c>
      <c r="AE18" s="108" t="s">
        <v>393</v>
      </c>
      <c r="AF18" s="108" t="s">
        <v>393</v>
      </c>
      <c r="AG18" s="108" t="s">
        <v>393</v>
      </c>
      <c r="AH18" s="108" t="s">
        <v>393</v>
      </c>
      <c r="AI18" s="108" t="s">
        <v>393</v>
      </c>
      <c r="AJ18" s="108" t="s">
        <v>393</v>
      </c>
      <c r="AK18" s="108" t="s">
        <v>393</v>
      </c>
      <c r="AL18" s="108" t="s">
        <v>393</v>
      </c>
      <c r="AM18" s="108" t="s">
        <v>393</v>
      </c>
      <c r="AN18" s="108" t="s">
        <v>393</v>
      </c>
      <c r="AO18" s="108" t="s">
        <v>393</v>
      </c>
      <c r="AP18" s="108" t="s">
        <v>393</v>
      </c>
      <c r="AQ18" s="108" t="s">
        <v>393</v>
      </c>
    </row>
    <row r="19" spans="2:43">
      <c r="B19" s="309" t="s">
        <v>392</v>
      </c>
    </row>
    <row r="20" spans="2:43">
      <c r="C20" s="52" t="s">
        <v>393</v>
      </c>
      <c r="D20" s="52" t="s">
        <v>336</v>
      </c>
      <c r="AQ20" s="251"/>
    </row>
    <row r="21" spans="2:43">
      <c r="B21" s="214" t="s">
        <v>107</v>
      </c>
      <c r="C21" s="52">
        <v>0</v>
      </c>
      <c r="D21" s="52">
        <v>0</v>
      </c>
      <c r="E21" s="52"/>
    </row>
    <row r="22" spans="2:43">
      <c r="B22" s="212" t="s">
        <v>105</v>
      </c>
      <c r="C22" s="310">
        <f t="shared" ref="C22:C35" si="0">D4-D3</f>
        <v>1.388888888888884E-3</v>
      </c>
      <c r="D22" s="310">
        <f t="shared" ref="D22:D35" si="1">K4-K3</f>
        <v>2.0833333333333259E-3</v>
      </c>
      <c r="E22" s="310"/>
    </row>
    <row r="23" spans="2:43">
      <c r="B23" s="210" t="s">
        <v>126</v>
      </c>
      <c r="C23" s="310">
        <f t="shared" si="0"/>
        <v>1.388888888888884E-3</v>
      </c>
      <c r="D23" s="310">
        <f t="shared" si="1"/>
        <v>1.388888888888884E-3</v>
      </c>
      <c r="E23" s="310"/>
    </row>
    <row r="24" spans="2:43">
      <c r="B24" s="212" t="s">
        <v>391</v>
      </c>
      <c r="C24" s="310">
        <f t="shared" si="0"/>
        <v>6.9444444444444198E-4</v>
      </c>
      <c r="D24" s="310">
        <f t="shared" si="1"/>
        <v>6.9444444444444198E-4</v>
      </c>
      <c r="E24" s="310"/>
    </row>
    <row r="25" spans="2:43">
      <c r="B25" s="210" t="s">
        <v>385</v>
      </c>
      <c r="C25" s="310">
        <f t="shared" si="0"/>
        <v>6.9444444444444198E-4</v>
      </c>
      <c r="D25" s="310">
        <f t="shared" si="1"/>
        <v>1.388888888888884E-3</v>
      </c>
      <c r="E25" s="310"/>
    </row>
    <row r="26" spans="2:43">
      <c r="B26" s="212" t="s">
        <v>38</v>
      </c>
      <c r="C26" s="310">
        <f t="shared" si="0"/>
        <v>6.9444444444444198E-4</v>
      </c>
      <c r="D26" s="310">
        <f t="shared" si="1"/>
        <v>6.9444444444444198E-4</v>
      </c>
      <c r="E26" s="310"/>
    </row>
    <row r="27" spans="2:43">
      <c r="B27" s="210" t="s">
        <v>40</v>
      </c>
      <c r="C27" s="310">
        <f t="shared" si="0"/>
        <v>6.9444444444444198E-4</v>
      </c>
      <c r="D27" s="310">
        <f t="shared" si="1"/>
        <v>1.388888888888884E-3</v>
      </c>
      <c r="E27" s="310"/>
    </row>
    <row r="28" spans="2:43">
      <c r="B28" s="212" t="s">
        <v>41</v>
      </c>
      <c r="C28" s="310">
        <f t="shared" si="0"/>
        <v>6.9444444444444198E-4</v>
      </c>
      <c r="D28" s="310">
        <f t="shared" si="1"/>
        <v>6.9444444444444198E-4</v>
      </c>
      <c r="E28" s="310"/>
    </row>
    <row r="29" spans="2:43">
      <c r="B29" s="210" t="s">
        <v>42</v>
      </c>
      <c r="C29" s="310">
        <f t="shared" si="0"/>
        <v>6.9444444444444198E-4</v>
      </c>
      <c r="D29" s="310">
        <f t="shared" si="1"/>
        <v>6.9444444444444198E-4</v>
      </c>
      <c r="E29" s="310"/>
    </row>
    <row r="30" spans="2:43">
      <c r="B30" s="212" t="s">
        <v>43</v>
      </c>
      <c r="C30" s="310">
        <f t="shared" si="0"/>
        <v>6.9444444444444198E-4</v>
      </c>
      <c r="D30" s="310">
        <f t="shared" si="1"/>
        <v>6.9444444444444198E-4</v>
      </c>
      <c r="E30" s="310"/>
    </row>
    <row r="31" spans="2:43">
      <c r="B31" s="210" t="s">
        <v>124</v>
      </c>
      <c r="C31" s="310">
        <f t="shared" si="0"/>
        <v>1.388888888888884E-3</v>
      </c>
      <c r="D31" s="310">
        <f t="shared" si="1"/>
        <v>1.388888888888884E-3</v>
      </c>
      <c r="E31" s="310"/>
    </row>
    <row r="32" spans="2:43">
      <c r="B32" s="212" t="s">
        <v>99</v>
      </c>
      <c r="C32" s="310">
        <f t="shared" si="0"/>
        <v>1.388888888888884E-3</v>
      </c>
      <c r="D32" s="310">
        <f t="shared" si="1"/>
        <v>2.0833333333333259E-3</v>
      </c>
      <c r="E32" s="310"/>
    </row>
    <row r="33" spans="2:5">
      <c r="B33" s="210" t="s">
        <v>125</v>
      </c>
      <c r="C33" s="310">
        <f t="shared" si="0"/>
        <v>6.9444444444444198E-4</v>
      </c>
      <c r="D33" s="310">
        <f t="shared" si="1"/>
        <v>1.388888888888884E-3</v>
      </c>
      <c r="E33" s="310"/>
    </row>
    <row r="34" spans="2:5">
      <c r="B34" s="212" t="s">
        <v>108</v>
      </c>
      <c r="C34" s="310">
        <f t="shared" si="0"/>
        <v>6.9444444444444198E-4</v>
      </c>
      <c r="D34" s="310">
        <f t="shared" si="1"/>
        <v>6.9444444444444198E-4</v>
      </c>
      <c r="E34" s="310"/>
    </row>
    <row r="35" spans="2:5">
      <c r="B35" s="210" t="s">
        <v>107</v>
      </c>
      <c r="C35" s="310">
        <f t="shared" si="0"/>
        <v>6.9444444444444198E-4</v>
      </c>
      <c r="D35" s="310">
        <f t="shared" si="1"/>
        <v>6.9444444444444198E-4</v>
      </c>
      <c r="E35" s="310"/>
    </row>
    <row r="36" spans="2:5">
      <c r="C36" s="311">
        <f t="shared" ref="C36:D36" si="2">SUM(C21:C35)</f>
        <v>1.2499999999999956E-2</v>
      </c>
      <c r="D36" s="311">
        <f t="shared" si="2"/>
        <v>1.5972222222222165E-2</v>
      </c>
      <c r="E36" s="311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79EEC-3E43-4A12-A262-34F6C28771A5}">
  <sheetPr codeName="Munka21">
    <tabColor rgb="FFFFC000"/>
  </sheetPr>
  <dimension ref="A1:P19"/>
  <sheetViews>
    <sheetView workbookViewId="0">
      <selection activeCell="B12" sqref="B12"/>
    </sheetView>
  </sheetViews>
  <sheetFormatPr defaultRowHeight="15"/>
  <cols>
    <col min="2" max="2" width="38.85546875" bestFit="1" customWidth="1"/>
    <col min="3" max="5" width="6.7109375" customWidth="1"/>
  </cols>
  <sheetData>
    <row r="1" spans="1:16" ht="24">
      <c r="A1" s="12">
        <v>21</v>
      </c>
      <c r="B1" s="11" t="s">
        <v>249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16" customFormat="1" ht="39.950000000000003" customHeight="1">
      <c r="B2" s="71" t="s">
        <v>250</v>
      </c>
      <c r="C2" s="321" t="s">
        <v>90</v>
      </c>
      <c r="D2" s="322"/>
      <c r="E2" s="322"/>
    </row>
    <row r="3" spans="1:16">
      <c r="B3" s="59"/>
      <c r="C3" s="65">
        <v>21</v>
      </c>
      <c r="D3" s="1"/>
      <c r="E3" s="1"/>
    </row>
    <row r="4" spans="1:16">
      <c r="B4" s="59"/>
      <c r="C4" s="228" t="s">
        <v>6</v>
      </c>
      <c r="D4" s="1"/>
      <c r="E4" s="1"/>
    </row>
    <row r="5" spans="1:16">
      <c r="B5" s="5" t="s">
        <v>223</v>
      </c>
      <c r="C5" s="13">
        <v>0.30208333333333331</v>
      </c>
      <c r="D5" s="1"/>
      <c r="E5" s="1"/>
    </row>
    <row r="6" spans="1:16">
      <c r="B6" s="7" t="s">
        <v>148</v>
      </c>
      <c r="C6" s="1">
        <v>0.30277777777777776</v>
      </c>
      <c r="D6" s="1"/>
      <c r="E6" s="1"/>
    </row>
    <row r="7" spans="1:16">
      <c r="B7" s="8" t="s">
        <v>147</v>
      </c>
      <c r="C7" s="13">
        <v>0.3034722222222222</v>
      </c>
      <c r="D7" s="1"/>
      <c r="E7" s="1"/>
    </row>
    <row r="8" spans="1:16">
      <c r="B8" s="7" t="s">
        <v>132</v>
      </c>
      <c r="C8" s="1">
        <v>0.30416666666666664</v>
      </c>
      <c r="D8" s="1"/>
      <c r="E8" s="1"/>
    </row>
    <row r="9" spans="1:16">
      <c r="B9" s="8" t="s">
        <v>133</v>
      </c>
      <c r="C9" s="13">
        <v>0.30555555555555552</v>
      </c>
      <c r="D9" s="1"/>
      <c r="E9" s="1"/>
    </row>
    <row r="10" spans="1:16">
      <c r="B10" s="7" t="s">
        <v>194</v>
      </c>
      <c r="C10" s="1">
        <v>0.30694444444444441</v>
      </c>
      <c r="D10" s="1"/>
      <c r="E10" s="1"/>
    </row>
    <row r="11" spans="1:16">
      <c r="B11" s="8" t="s">
        <v>81</v>
      </c>
      <c r="C11" s="13">
        <v>0.30902777777777773</v>
      </c>
      <c r="D11" s="1"/>
      <c r="E11" s="1"/>
    </row>
    <row r="12" spans="1:16">
      <c r="B12" s="7" t="s">
        <v>112</v>
      </c>
      <c r="C12" s="1">
        <v>0.31041666666666662</v>
      </c>
      <c r="D12" s="1"/>
      <c r="E12" s="1"/>
    </row>
    <row r="13" spans="1:16">
      <c r="B13" s="8" t="s">
        <v>113</v>
      </c>
      <c r="C13" s="13">
        <v>0.3118055555555555</v>
      </c>
      <c r="D13" s="1"/>
      <c r="E13" s="1"/>
    </row>
    <row r="14" spans="1:16">
      <c r="B14" s="7" t="s">
        <v>114</v>
      </c>
      <c r="C14" s="1">
        <v>0.31319444444444439</v>
      </c>
      <c r="D14" s="1"/>
      <c r="E14" s="1"/>
    </row>
    <row r="15" spans="1:16">
      <c r="B15" s="8" t="s">
        <v>115</v>
      </c>
      <c r="C15" s="13">
        <v>0.31388888888888883</v>
      </c>
      <c r="D15" s="1"/>
      <c r="E15" s="1"/>
    </row>
    <row r="16" spans="1:16">
      <c r="B16" s="7" t="s">
        <v>116</v>
      </c>
      <c r="C16" s="1">
        <v>0.31458333333333327</v>
      </c>
      <c r="D16" s="1"/>
      <c r="E16" s="1"/>
    </row>
    <row r="17" spans="2:5">
      <c r="B17" s="8" t="s">
        <v>117</v>
      </c>
      <c r="C17" s="13">
        <v>0.31597222222222215</v>
      </c>
      <c r="D17" s="1"/>
      <c r="E17" s="1"/>
    </row>
    <row r="18" spans="2:5">
      <c r="B18" s="7" t="s">
        <v>118</v>
      </c>
      <c r="C18" s="1">
        <v>0.3166666666666666</v>
      </c>
      <c r="D18" s="1"/>
      <c r="E18" s="1"/>
    </row>
    <row r="19" spans="2:5">
      <c r="B19" s="5" t="s">
        <v>119</v>
      </c>
      <c r="C19" s="13">
        <v>0.31736111111111104</v>
      </c>
      <c r="D19" s="1"/>
      <c r="E19" s="1"/>
    </row>
  </sheetData>
  <mergeCells count="1">
    <mergeCell ref="C2:E2"/>
  </mergeCells>
  <pageMargins left="0.7" right="0.7" top="0.75" bottom="0.75" header="0.3" footer="0.3"/>
  <pageSetup paperSize="9" orientation="portrait" horizontalDpi="1200" verticalDpi="12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1666A-C3C2-4B88-AC50-C8BA7EA85ADE}">
  <sheetPr codeName="Munka22">
    <tabColor rgb="FFFFC000"/>
  </sheetPr>
  <dimension ref="A1:O25"/>
  <sheetViews>
    <sheetView workbookViewId="0">
      <selection activeCell="B14" sqref="B14"/>
    </sheetView>
  </sheetViews>
  <sheetFormatPr defaultRowHeight="15"/>
  <cols>
    <col min="2" max="2" width="38.85546875" bestFit="1" customWidth="1"/>
    <col min="3" max="5" width="6.7109375" customWidth="1"/>
  </cols>
  <sheetData>
    <row r="1" spans="1:15" ht="24">
      <c r="A1" s="12">
        <v>21</v>
      </c>
      <c r="B1" s="11" t="s">
        <v>251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s="16" customFormat="1" ht="39.950000000000003" customHeight="1">
      <c r="B2" s="71" t="s">
        <v>250</v>
      </c>
      <c r="C2" s="321" t="s">
        <v>90</v>
      </c>
      <c r="D2" s="322"/>
      <c r="E2" s="322"/>
    </row>
    <row r="3" spans="1:15">
      <c r="B3" s="26"/>
      <c r="C3" s="65">
        <v>21</v>
      </c>
      <c r="D3" s="65">
        <v>21</v>
      </c>
      <c r="E3" s="65">
        <v>21</v>
      </c>
    </row>
    <row r="4" spans="1:15">
      <c r="B4" s="26"/>
      <c r="C4" s="223" t="s">
        <v>142</v>
      </c>
      <c r="D4" s="26"/>
      <c r="E4" s="26"/>
    </row>
    <row r="5" spans="1:15">
      <c r="B5" s="5" t="s">
        <v>119</v>
      </c>
      <c r="C5" s="13">
        <v>0.31805555555555554</v>
      </c>
      <c r="D5" s="13">
        <v>0.67361111111111105</v>
      </c>
      <c r="E5" s="13">
        <v>0.93055555555555547</v>
      </c>
    </row>
    <row r="6" spans="1:15">
      <c r="B6" s="7" t="s">
        <v>122</v>
      </c>
      <c r="C6" s="1">
        <v>0.31875000000000003</v>
      </c>
      <c r="D6" s="1">
        <v>0.67430555555555549</v>
      </c>
      <c r="E6" s="1">
        <v>0.93124999999999991</v>
      </c>
    </row>
    <row r="7" spans="1:15">
      <c r="B7" s="8" t="s">
        <v>116</v>
      </c>
      <c r="C7" s="13">
        <v>0.31944444444444448</v>
      </c>
      <c r="D7" s="13">
        <v>0.67499999999999993</v>
      </c>
      <c r="E7" s="13">
        <v>0.93194444444444435</v>
      </c>
    </row>
    <row r="8" spans="1:15">
      <c r="B8" s="7" t="s">
        <v>115</v>
      </c>
      <c r="C8" s="1">
        <v>0.32013888888888892</v>
      </c>
      <c r="D8" s="1">
        <v>0.67569444444444438</v>
      </c>
      <c r="E8" s="1">
        <v>0.9326388888888888</v>
      </c>
    </row>
    <row r="9" spans="1:15">
      <c r="B9" s="8" t="s">
        <v>114</v>
      </c>
      <c r="C9" s="13">
        <v>0.3215277777777778</v>
      </c>
      <c r="D9" s="13">
        <v>0.67708333333333326</v>
      </c>
      <c r="E9" s="13">
        <v>0.93402777777777768</v>
      </c>
    </row>
    <row r="10" spans="1:15">
      <c r="B10" s="7" t="s">
        <v>113</v>
      </c>
      <c r="C10" s="1">
        <v>0.32291666666666669</v>
      </c>
      <c r="D10" s="1">
        <v>0.67847222222222214</v>
      </c>
      <c r="E10" s="1">
        <v>0.93541666666666656</v>
      </c>
    </row>
    <row r="11" spans="1:15">
      <c r="B11" s="8" t="s">
        <v>123</v>
      </c>
      <c r="C11" s="13">
        <v>0.32430555555555557</v>
      </c>
      <c r="D11" s="13">
        <v>0.67986111111111103</v>
      </c>
      <c r="E11" s="13">
        <v>0.93680555555555545</v>
      </c>
    </row>
    <row r="12" spans="1:15">
      <c r="B12" s="7" t="s">
        <v>39</v>
      </c>
      <c r="C12" s="1" t="s">
        <v>18</v>
      </c>
      <c r="D12" s="1" t="s">
        <v>18</v>
      </c>
      <c r="E12" s="1">
        <v>0.9375</v>
      </c>
    </row>
    <row r="13" spans="1:15">
      <c r="B13" s="8" t="s">
        <v>40</v>
      </c>
      <c r="C13" s="13">
        <v>0.32500000000000001</v>
      </c>
      <c r="D13" s="13">
        <v>0.68055555555555547</v>
      </c>
      <c r="E13" s="13">
        <v>0.93888888888888877</v>
      </c>
    </row>
    <row r="14" spans="1:15">
      <c r="B14" s="7" t="s">
        <v>41</v>
      </c>
      <c r="C14" s="1">
        <v>0.3263888888888889</v>
      </c>
      <c r="D14" s="1">
        <v>0.68194444444444446</v>
      </c>
      <c r="E14" s="1">
        <v>0.94027777777777766</v>
      </c>
    </row>
    <row r="15" spans="1:15">
      <c r="B15" s="8" t="s">
        <v>194</v>
      </c>
      <c r="C15" s="13">
        <v>0.32708333333333339</v>
      </c>
      <c r="D15" s="13">
        <v>0.68263888888888891</v>
      </c>
      <c r="E15" s="13">
        <v>0.9409722222222221</v>
      </c>
    </row>
    <row r="16" spans="1:15">
      <c r="B16" s="7" t="s">
        <v>195</v>
      </c>
      <c r="C16" s="1">
        <v>0.32777777777777783</v>
      </c>
      <c r="D16" s="1">
        <v>0.68333333333333335</v>
      </c>
      <c r="E16" s="1">
        <v>0.94166666666666654</v>
      </c>
    </row>
    <row r="17" spans="2:6">
      <c r="B17" s="8" t="s">
        <v>133</v>
      </c>
      <c r="C17" s="13">
        <v>0.32847222222222228</v>
      </c>
      <c r="D17" s="13">
        <v>0.68402777777777779</v>
      </c>
      <c r="E17" s="13">
        <v>0.94236111111111098</v>
      </c>
    </row>
    <row r="18" spans="2:6">
      <c r="B18" s="7" t="s">
        <v>132</v>
      </c>
      <c r="C18" s="1">
        <v>0.32916666666666672</v>
      </c>
      <c r="D18" s="1">
        <v>0.68472222222222223</v>
      </c>
      <c r="E18" s="1">
        <v>0.94305555555555542</v>
      </c>
    </row>
    <row r="19" spans="2:6">
      <c r="B19" s="8" t="s">
        <v>147</v>
      </c>
      <c r="C19" s="13">
        <v>0.32986111111111116</v>
      </c>
      <c r="D19" s="13">
        <v>0.68541666666666667</v>
      </c>
      <c r="E19" s="13">
        <v>0.94374999999999987</v>
      </c>
    </row>
    <row r="20" spans="2:6">
      <c r="B20" s="7" t="s">
        <v>148</v>
      </c>
      <c r="C20" s="1">
        <v>0.3305555555555556</v>
      </c>
      <c r="D20" s="1">
        <v>0.68611111111111112</v>
      </c>
      <c r="E20" s="1">
        <v>0.94444444444444431</v>
      </c>
    </row>
    <row r="21" spans="2:6">
      <c r="B21" s="5" t="s">
        <v>223</v>
      </c>
      <c r="C21" s="13">
        <v>0.33124999999999999</v>
      </c>
      <c r="D21" s="13">
        <v>0.68680555555555556</v>
      </c>
      <c r="E21" s="13">
        <v>0.94513888888888875</v>
      </c>
    </row>
    <row r="25" spans="2:6">
      <c r="C25" s="333"/>
      <c r="D25" s="333"/>
      <c r="E25" s="333"/>
      <c r="F25" s="333"/>
    </row>
  </sheetData>
  <mergeCells count="2">
    <mergeCell ref="C25:F25"/>
    <mergeCell ref="C2:E2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6F86-D740-4D01-8C98-5B89856E02DF}">
  <sheetPr codeName="Munka23">
    <tabColor rgb="FFFFFF00"/>
  </sheetPr>
  <dimension ref="A1:P42"/>
  <sheetViews>
    <sheetView zoomScale="85" zoomScaleNormal="85" workbookViewId="0">
      <selection activeCell="B15" sqref="B15"/>
    </sheetView>
  </sheetViews>
  <sheetFormatPr defaultRowHeight="15"/>
  <cols>
    <col min="2" max="2" width="38.85546875" bestFit="1" customWidth="1"/>
    <col min="3" max="13" width="6.7109375" customWidth="1"/>
  </cols>
  <sheetData>
    <row r="1" spans="1:16" ht="24">
      <c r="A1" s="12" t="s">
        <v>252</v>
      </c>
      <c r="B1" s="11" t="s">
        <v>253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20.100000000000001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77"/>
    </row>
    <row r="3" spans="1:16">
      <c r="B3" s="21"/>
      <c r="C3" s="67">
        <v>24</v>
      </c>
      <c r="D3" s="66" t="s">
        <v>254</v>
      </c>
      <c r="E3" s="68" t="s">
        <v>255</v>
      </c>
      <c r="F3" s="67">
        <v>24</v>
      </c>
      <c r="G3" s="67">
        <v>24</v>
      </c>
      <c r="H3" s="66" t="s">
        <v>254</v>
      </c>
      <c r="I3" s="68" t="s">
        <v>255</v>
      </c>
      <c r="J3" s="67">
        <v>24</v>
      </c>
      <c r="K3" s="67">
        <v>24</v>
      </c>
      <c r="L3" s="66" t="s">
        <v>254</v>
      </c>
      <c r="M3" s="68" t="s">
        <v>255</v>
      </c>
    </row>
    <row r="4" spans="1:16">
      <c r="B4" s="5" t="s">
        <v>19</v>
      </c>
      <c r="C4" s="13"/>
      <c r="D4" s="13"/>
      <c r="E4" s="13">
        <v>0.25694444444444448</v>
      </c>
      <c r="F4" s="13"/>
      <c r="G4" s="13"/>
      <c r="H4" s="13"/>
      <c r="I4" s="13">
        <v>0.59027777777777779</v>
      </c>
      <c r="J4" s="13"/>
      <c r="K4" s="13"/>
      <c r="L4" s="13"/>
      <c r="M4" s="13">
        <v>0.92361111111111116</v>
      </c>
    </row>
    <row r="5" spans="1:16">
      <c r="B5" s="7" t="s">
        <v>17</v>
      </c>
      <c r="C5" s="1"/>
      <c r="D5" s="1"/>
      <c r="E5" s="1">
        <v>0.25763888888888892</v>
      </c>
      <c r="F5" s="1"/>
      <c r="G5" s="1"/>
      <c r="H5" s="1"/>
      <c r="I5" s="1">
        <v>0.59097222222222223</v>
      </c>
      <c r="J5" s="1"/>
      <c r="K5" s="1"/>
      <c r="L5" s="1"/>
      <c r="M5" s="1">
        <v>0.92430555555555549</v>
      </c>
    </row>
    <row r="6" spans="1:16">
      <c r="B6" s="5" t="s">
        <v>20</v>
      </c>
      <c r="C6" s="13"/>
      <c r="D6" s="13">
        <v>0.2638888888888889</v>
      </c>
      <c r="E6" s="13">
        <v>0.26527777777777778</v>
      </c>
      <c r="F6" s="13"/>
      <c r="G6" s="13"/>
      <c r="H6" s="13">
        <v>0.59722222222222221</v>
      </c>
      <c r="I6" s="13">
        <v>0.59861111111111109</v>
      </c>
      <c r="J6" s="13">
        <v>0.66319444444444442</v>
      </c>
      <c r="K6" s="13">
        <v>0.6875</v>
      </c>
      <c r="L6" s="13">
        <v>0.93055555555555558</v>
      </c>
      <c r="M6" s="13">
        <v>0.93194444444444446</v>
      </c>
    </row>
    <row r="7" spans="1:16">
      <c r="B7" s="7" t="s">
        <v>256</v>
      </c>
      <c r="C7" s="1"/>
      <c r="D7" s="1">
        <v>0.26458333333333334</v>
      </c>
      <c r="E7" s="1">
        <v>0.26597222222222228</v>
      </c>
      <c r="F7" s="1"/>
      <c r="G7" s="1"/>
      <c r="H7" s="1">
        <v>0.59791666666666665</v>
      </c>
      <c r="I7" s="1">
        <v>0.59930555555555554</v>
      </c>
      <c r="J7" s="1">
        <v>0.66388888888888886</v>
      </c>
      <c r="K7" s="1">
        <v>0.68819444444444444</v>
      </c>
      <c r="L7" s="1">
        <v>0.93124999999999991</v>
      </c>
      <c r="M7" s="1">
        <v>0.9326388888888888</v>
      </c>
    </row>
    <row r="8" spans="1:16">
      <c r="B8" s="8" t="s">
        <v>27</v>
      </c>
      <c r="C8" s="13"/>
      <c r="D8" s="13">
        <v>0.26527777777777778</v>
      </c>
      <c r="E8" s="13">
        <v>0.26666666666666672</v>
      </c>
      <c r="F8" s="13"/>
      <c r="G8" s="13"/>
      <c r="H8" s="13">
        <v>0.59861111111111109</v>
      </c>
      <c r="I8" s="13">
        <v>0.6</v>
      </c>
      <c r="J8" s="13">
        <v>0.6645833333333333</v>
      </c>
      <c r="K8" s="13">
        <v>0.68888888888888888</v>
      </c>
      <c r="L8" s="13">
        <v>0.93194444444444446</v>
      </c>
      <c r="M8" s="13">
        <v>0.93333333333333335</v>
      </c>
    </row>
    <row r="9" spans="1:16">
      <c r="B9" s="7" t="s">
        <v>28</v>
      </c>
      <c r="C9" s="1"/>
      <c r="D9" s="1">
        <v>0.26597222222222222</v>
      </c>
      <c r="E9" s="1">
        <v>0.26736111111111116</v>
      </c>
      <c r="F9" s="1"/>
      <c r="G9" s="1"/>
      <c r="H9" s="1">
        <v>0.59930555555555554</v>
      </c>
      <c r="I9" s="1">
        <v>0.60069444444444442</v>
      </c>
      <c r="J9" s="1">
        <v>0.66527777777777775</v>
      </c>
      <c r="K9" s="1">
        <v>0.68958333333333333</v>
      </c>
      <c r="L9" s="1">
        <v>0.9326388888888888</v>
      </c>
      <c r="M9" s="1">
        <v>0.93402777777777768</v>
      </c>
    </row>
    <row r="10" spans="1:16">
      <c r="B10" s="8" t="s">
        <v>32</v>
      </c>
      <c r="C10" s="13"/>
      <c r="D10" s="13">
        <v>0.26666666666666666</v>
      </c>
      <c r="E10" s="13">
        <v>0.2680555555555556</v>
      </c>
      <c r="F10" s="13"/>
      <c r="G10" s="13"/>
      <c r="H10" s="13">
        <v>0.6</v>
      </c>
      <c r="I10" s="13">
        <v>0.60138888888888886</v>
      </c>
      <c r="J10" s="13">
        <v>0.66597222222222219</v>
      </c>
      <c r="K10" s="13">
        <v>0.69027777777777777</v>
      </c>
      <c r="L10" s="13">
        <v>0.93333333333333335</v>
      </c>
      <c r="M10" s="13">
        <v>0.93472222222222223</v>
      </c>
    </row>
    <row r="11" spans="1:16">
      <c r="B11" s="7" t="s">
        <v>33</v>
      </c>
      <c r="C11" s="1"/>
      <c r="D11" s="1">
        <v>0.2673611111111111</v>
      </c>
      <c r="E11" s="1">
        <v>0.26875000000000004</v>
      </c>
      <c r="F11" s="1"/>
      <c r="G11" s="1"/>
      <c r="H11" s="1">
        <v>0.60069444444444442</v>
      </c>
      <c r="I11" s="1">
        <v>0.6020833333333333</v>
      </c>
      <c r="J11" s="1">
        <v>0.66666666666666663</v>
      </c>
      <c r="K11" s="1">
        <v>0.69097222222222221</v>
      </c>
      <c r="L11" s="1">
        <v>0.93402777777777768</v>
      </c>
      <c r="M11" s="1">
        <v>0.93541666666666656</v>
      </c>
    </row>
    <row r="12" spans="1:16">
      <c r="B12" s="8" t="s">
        <v>34</v>
      </c>
      <c r="C12" s="13"/>
      <c r="D12" s="13">
        <v>0.26805555555555555</v>
      </c>
      <c r="E12" s="13">
        <v>0.26944444444444449</v>
      </c>
      <c r="F12" s="13"/>
      <c r="G12" s="13"/>
      <c r="H12" s="13">
        <v>0.60138888888888886</v>
      </c>
      <c r="I12" s="13">
        <v>0.60277777777777775</v>
      </c>
      <c r="J12" s="13">
        <v>0.66736111111111107</v>
      </c>
      <c r="K12" s="13">
        <v>0.69166666666666665</v>
      </c>
      <c r="L12" s="13">
        <v>0.93472222222222223</v>
      </c>
      <c r="M12" s="13">
        <v>0.93611111111111112</v>
      </c>
    </row>
    <row r="13" spans="1:16">
      <c r="B13" s="30" t="s">
        <v>35</v>
      </c>
      <c r="C13" s="1">
        <v>0.21875</v>
      </c>
      <c r="D13" s="1">
        <v>0.26944444444444443</v>
      </c>
      <c r="E13" s="1">
        <v>0.27083333333333331</v>
      </c>
      <c r="F13" s="1">
        <v>0.28680555555555559</v>
      </c>
      <c r="G13" s="1">
        <v>0.55208333333333337</v>
      </c>
      <c r="H13" s="1">
        <v>0.60277777777777775</v>
      </c>
      <c r="I13" s="1">
        <v>0.60416666666666663</v>
      </c>
      <c r="J13" s="1">
        <v>0.66874999999999996</v>
      </c>
      <c r="K13" s="1">
        <v>0.69305555555555554</v>
      </c>
      <c r="L13" s="1">
        <v>0.93611111111111112</v>
      </c>
      <c r="M13" s="1">
        <v>0.9375</v>
      </c>
    </row>
    <row r="14" spans="1:16">
      <c r="B14" s="8" t="s">
        <v>369</v>
      </c>
      <c r="C14" s="13">
        <v>0.21944444444444444</v>
      </c>
      <c r="D14" s="13" t="s">
        <v>18</v>
      </c>
      <c r="E14" s="13">
        <v>0.2722222222222222</v>
      </c>
      <c r="F14" s="13">
        <v>0.28750000000000003</v>
      </c>
      <c r="G14" s="13">
        <v>0.55277777777777781</v>
      </c>
      <c r="H14" s="13" t="s">
        <v>18</v>
      </c>
      <c r="I14" s="13">
        <v>0.60555555555555551</v>
      </c>
      <c r="J14" s="13">
        <v>0.6694444444444444</v>
      </c>
      <c r="K14" s="13">
        <v>0.69374999999999998</v>
      </c>
      <c r="L14" s="13" t="s">
        <v>18</v>
      </c>
      <c r="M14" s="13">
        <v>0.93888888888888888</v>
      </c>
    </row>
    <row r="15" spans="1:16">
      <c r="B15" s="7" t="s">
        <v>104</v>
      </c>
      <c r="C15" s="1">
        <v>0.22013888888888888</v>
      </c>
      <c r="D15" s="1" t="s">
        <v>18</v>
      </c>
      <c r="E15" s="1">
        <v>0.27361111111111108</v>
      </c>
      <c r="F15" s="1">
        <v>0.28819444444444448</v>
      </c>
      <c r="G15" s="1">
        <v>0.55347222222222225</v>
      </c>
      <c r="H15" s="1" t="s">
        <v>18</v>
      </c>
      <c r="I15" s="1">
        <v>0.6069444444444444</v>
      </c>
      <c r="J15" s="1">
        <v>0.67013888888888884</v>
      </c>
      <c r="K15" s="1">
        <v>0.69444444444444442</v>
      </c>
      <c r="L15" s="1" t="s">
        <v>18</v>
      </c>
      <c r="M15" s="1">
        <v>0.94027777777777777</v>
      </c>
    </row>
    <row r="16" spans="1:16">
      <c r="B16" s="8" t="s">
        <v>105</v>
      </c>
      <c r="C16" s="13" t="s">
        <v>18</v>
      </c>
      <c r="D16" s="13" t="s">
        <v>18</v>
      </c>
      <c r="E16" s="13">
        <v>0.27499999999999997</v>
      </c>
      <c r="F16" s="13" t="s">
        <v>18</v>
      </c>
      <c r="G16" s="13" t="s">
        <v>18</v>
      </c>
      <c r="H16" s="13" t="s">
        <v>18</v>
      </c>
      <c r="I16" s="13">
        <v>0.60833333333333328</v>
      </c>
      <c r="J16" s="13" t="s">
        <v>18</v>
      </c>
      <c r="K16" s="13" t="s">
        <v>18</v>
      </c>
      <c r="L16" s="13" t="s">
        <v>18</v>
      </c>
      <c r="M16" s="13">
        <v>0.94166666666666665</v>
      </c>
    </row>
    <row r="17" spans="2:13">
      <c r="B17" s="7" t="s">
        <v>106</v>
      </c>
      <c r="C17" s="1" t="s">
        <v>18</v>
      </c>
      <c r="D17" s="1" t="s">
        <v>18</v>
      </c>
      <c r="E17" s="1">
        <v>0.27638888888888885</v>
      </c>
      <c r="F17" s="1" t="s">
        <v>18</v>
      </c>
      <c r="G17" s="1" t="s">
        <v>18</v>
      </c>
      <c r="H17" s="1" t="s">
        <v>18</v>
      </c>
      <c r="I17" s="1">
        <v>0.60972222222222217</v>
      </c>
      <c r="J17" s="1" t="s">
        <v>18</v>
      </c>
      <c r="K17" s="1" t="s">
        <v>18</v>
      </c>
      <c r="L17" s="1" t="s">
        <v>18</v>
      </c>
      <c r="M17" s="1">
        <v>0.94305555555555554</v>
      </c>
    </row>
    <row r="18" spans="2:13">
      <c r="B18" s="8" t="s">
        <v>133</v>
      </c>
      <c r="C18" s="13">
        <v>0.22083333333333333</v>
      </c>
      <c r="D18" s="13">
        <v>0.27152777777777776</v>
      </c>
      <c r="E18" s="13" t="s">
        <v>18</v>
      </c>
      <c r="F18" s="13">
        <v>0.28888888888888892</v>
      </c>
      <c r="G18" s="13">
        <v>0.5541666666666667</v>
      </c>
      <c r="H18" s="13">
        <v>0.60486111111111118</v>
      </c>
      <c r="I18" s="13" t="s">
        <v>18</v>
      </c>
      <c r="J18" s="13">
        <v>0.67083333333333328</v>
      </c>
      <c r="K18" s="13">
        <v>0.69513888888888886</v>
      </c>
      <c r="L18" s="13">
        <v>0.93819444444444455</v>
      </c>
      <c r="M18" s="13" t="s">
        <v>18</v>
      </c>
    </row>
    <row r="19" spans="2:13">
      <c r="B19" s="7" t="s">
        <v>132</v>
      </c>
      <c r="C19" s="1">
        <v>0.22152777777777777</v>
      </c>
      <c r="D19" s="1">
        <v>0.2722222222222222</v>
      </c>
      <c r="E19" s="1" t="s">
        <v>18</v>
      </c>
      <c r="F19" s="1">
        <v>0.28958333333333336</v>
      </c>
      <c r="G19" s="1">
        <v>0.55486111111111114</v>
      </c>
      <c r="H19" s="1">
        <v>0.60555555555555551</v>
      </c>
      <c r="I19" s="1" t="s">
        <v>18</v>
      </c>
      <c r="J19" s="1">
        <v>0.67152777777777772</v>
      </c>
      <c r="K19" s="1">
        <v>0.6958333333333333</v>
      </c>
      <c r="L19" s="1">
        <v>0.93888888888888888</v>
      </c>
      <c r="M19" s="1" t="s">
        <v>18</v>
      </c>
    </row>
    <row r="20" spans="2:13">
      <c r="B20" s="8" t="s">
        <v>147</v>
      </c>
      <c r="C20" s="13">
        <v>0.22222222222222221</v>
      </c>
      <c r="D20" s="13">
        <v>0.27291666666666664</v>
      </c>
      <c r="E20" s="13" t="s">
        <v>18</v>
      </c>
      <c r="F20" s="13">
        <v>0.2902777777777778</v>
      </c>
      <c r="G20" s="13">
        <v>0.55555555555555558</v>
      </c>
      <c r="H20" s="13">
        <v>0.60624999999999996</v>
      </c>
      <c r="I20" s="13" t="s">
        <v>18</v>
      </c>
      <c r="J20" s="13">
        <v>0.67222222222222217</v>
      </c>
      <c r="K20" s="13">
        <v>0.69652777777777775</v>
      </c>
      <c r="L20" s="13">
        <v>0.93958333333333321</v>
      </c>
      <c r="M20" s="13" t="s">
        <v>18</v>
      </c>
    </row>
    <row r="21" spans="2:13">
      <c r="B21" s="7" t="s">
        <v>148</v>
      </c>
      <c r="C21" s="1">
        <v>0.22291666666666665</v>
      </c>
      <c r="D21" s="1">
        <v>0.27361111111111108</v>
      </c>
      <c r="E21" s="1" t="s">
        <v>18</v>
      </c>
      <c r="F21" s="1">
        <v>0.29097222222222224</v>
      </c>
      <c r="G21" s="1">
        <v>0.55625000000000002</v>
      </c>
      <c r="H21" s="1">
        <v>0.6069444444444444</v>
      </c>
      <c r="I21" s="1" t="s">
        <v>18</v>
      </c>
      <c r="J21" s="1">
        <v>0.67291666666666661</v>
      </c>
      <c r="K21" s="1">
        <v>0.69722222222222219</v>
      </c>
      <c r="L21" s="1">
        <v>0.94027777777777777</v>
      </c>
      <c r="M21" s="1" t="s">
        <v>18</v>
      </c>
    </row>
    <row r="22" spans="2:13">
      <c r="B22" s="5" t="s">
        <v>223</v>
      </c>
      <c r="C22" s="13">
        <v>0.22430555555555556</v>
      </c>
      <c r="D22" s="13">
        <v>0.27500000000000002</v>
      </c>
      <c r="E22" s="13" t="s">
        <v>18</v>
      </c>
      <c r="F22" s="13">
        <v>0.29236111111111113</v>
      </c>
      <c r="G22" s="13">
        <v>0.55763888888888891</v>
      </c>
      <c r="H22" s="13">
        <v>0.60833333333333328</v>
      </c>
      <c r="I22" s="13" t="s">
        <v>18</v>
      </c>
      <c r="J22" s="13">
        <v>0.67430555555555549</v>
      </c>
      <c r="K22" s="13">
        <v>0.69861111111111107</v>
      </c>
      <c r="L22" s="13">
        <v>0.94166666666666665</v>
      </c>
      <c r="M22" s="13" t="s">
        <v>18</v>
      </c>
    </row>
    <row r="23" spans="2:13">
      <c r="B23" s="7" t="s">
        <v>196</v>
      </c>
      <c r="C23" s="1">
        <v>0.22569444444444445</v>
      </c>
      <c r="D23" s="1"/>
      <c r="E23" s="1" t="s">
        <v>18</v>
      </c>
      <c r="F23" s="1">
        <v>0.29375000000000001</v>
      </c>
      <c r="G23" s="1">
        <v>0.55902777777777779</v>
      </c>
      <c r="H23" s="1"/>
      <c r="I23" s="1" t="s">
        <v>18</v>
      </c>
      <c r="J23" s="1">
        <v>0.67569444444444438</v>
      </c>
      <c r="K23" s="1">
        <v>0.7</v>
      </c>
      <c r="L23" s="1"/>
      <c r="M23" s="1" t="s">
        <v>18</v>
      </c>
    </row>
    <row r="24" spans="2:13">
      <c r="B24" s="8" t="s">
        <v>107</v>
      </c>
      <c r="C24" s="13">
        <v>0.22638888888888889</v>
      </c>
      <c r="D24" s="13"/>
      <c r="E24" s="13">
        <v>0.27777777777777779</v>
      </c>
      <c r="F24" s="13">
        <v>0.29444444444444445</v>
      </c>
      <c r="G24" s="13">
        <v>0.55972222222222223</v>
      </c>
      <c r="H24" s="13"/>
      <c r="I24" s="13">
        <v>0.61111111111111116</v>
      </c>
      <c r="J24" s="13">
        <v>0.67638888888888882</v>
      </c>
      <c r="K24" s="13">
        <v>0.7006944444444444</v>
      </c>
      <c r="L24" s="13"/>
      <c r="M24" s="13">
        <v>0.94444444444444442</v>
      </c>
    </row>
    <row r="25" spans="2:13">
      <c r="B25" s="7" t="s">
        <v>213</v>
      </c>
      <c r="C25" s="1">
        <v>0.22708333333333333</v>
      </c>
      <c r="D25" s="1"/>
      <c r="E25" s="1">
        <v>0.27916666666666667</v>
      </c>
      <c r="F25" s="1">
        <v>0.2951388888888889</v>
      </c>
      <c r="G25" s="1">
        <v>0.56041666666666667</v>
      </c>
      <c r="H25" s="1"/>
      <c r="I25" s="1">
        <v>0.61250000000000004</v>
      </c>
      <c r="J25" s="1">
        <v>0.67708333333333326</v>
      </c>
      <c r="K25" s="1">
        <v>0.70138888888888884</v>
      </c>
      <c r="L25" s="1"/>
      <c r="M25" s="1">
        <v>0.9458333333333333</v>
      </c>
    </row>
    <row r="26" spans="2:13">
      <c r="B26" s="8" t="s">
        <v>214</v>
      </c>
      <c r="C26" s="13">
        <v>0.22777777777777777</v>
      </c>
      <c r="D26" s="13"/>
      <c r="E26" s="13">
        <v>0.28055555555555556</v>
      </c>
      <c r="F26" s="13">
        <v>0.29583333333333334</v>
      </c>
      <c r="G26" s="13">
        <v>0.56111111111111112</v>
      </c>
      <c r="H26" s="13"/>
      <c r="I26" s="13">
        <v>0.61388888888888893</v>
      </c>
      <c r="J26" s="13">
        <v>0.6777777777777777</v>
      </c>
      <c r="K26" s="13">
        <v>0.70208333333333328</v>
      </c>
      <c r="L26" s="13"/>
      <c r="M26" s="13">
        <v>0.94722222222222219</v>
      </c>
    </row>
    <row r="27" spans="2:13">
      <c r="B27" s="7" t="s">
        <v>215</v>
      </c>
      <c r="C27" s="1">
        <v>0.22847222222222222</v>
      </c>
      <c r="D27" s="1"/>
      <c r="E27" s="1">
        <v>0.28194444444444444</v>
      </c>
      <c r="F27" s="1">
        <v>0.29652777777777778</v>
      </c>
      <c r="G27" s="1">
        <v>0.56180555555555556</v>
      </c>
      <c r="H27" s="1"/>
      <c r="I27" s="1">
        <v>0.61527777777777781</v>
      </c>
      <c r="J27" s="1">
        <v>0.67847222222222214</v>
      </c>
      <c r="K27" s="1">
        <v>0.70277777777777772</v>
      </c>
      <c r="L27" s="1"/>
      <c r="M27" s="1">
        <v>0.94861111111111107</v>
      </c>
    </row>
    <row r="28" spans="2:13">
      <c r="B28" s="8" t="s">
        <v>110</v>
      </c>
      <c r="C28" s="13">
        <v>0.22916666666666666</v>
      </c>
      <c r="D28" s="13"/>
      <c r="E28" s="13">
        <v>0.28263888888888894</v>
      </c>
      <c r="F28" s="13">
        <v>0.29722222222222222</v>
      </c>
      <c r="G28" s="13">
        <v>0.5625</v>
      </c>
      <c r="H28" s="13"/>
      <c r="I28" s="13">
        <v>0.61597222222222225</v>
      </c>
      <c r="J28" s="13">
        <v>0.67916666666666659</v>
      </c>
      <c r="K28" s="13">
        <v>0.70347222222222217</v>
      </c>
      <c r="L28" s="13"/>
      <c r="M28" s="13">
        <v>0.94930555555555562</v>
      </c>
    </row>
    <row r="29" spans="2:13">
      <c r="B29" s="30" t="s">
        <v>111</v>
      </c>
      <c r="C29" s="1">
        <v>0.23055555555555557</v>
      </c>
      <c r="D29" s="1"/>
      <c r="E29" s="1">
        <v>0.28402777777777782</v>
      </c>
      <c r="F29" s="1">
        <v>0.2986111111111111</v>
      </c>
      <c r="G29" s="1">
        <v>0.56388888888888888</v>
      </c>
      <c r="H29" s="1"/>
      <c r="I29" s="1">
        <v>0.61736111111111114</v>
      </c>
      <c r="J29" s="1">
        <v>0.68055555555555558</v>
      </c>
      <c r="K29" s="1">
        <v>0.70486111111111116</v>
      </c>
      <c r="L29" s="1"/>
      <c r="M29" s="1">
        <v>0.95069444444444451</v>
      </c>
    </row>
    <row r="30" spans="2:13">
      <c r="B30" s="8" t="s">
        <v>45</v>
      </c>
      <c r="C30" s="13">
        <v>0.23194444444444443</v>
      </c>
      <c r="D30" s="13"/>
      <c r="E30" s="13"/>
      <c r="F30" s="13">
        <v>0.3</v>
      </c>
      <c r="G30" s="13">
        <v>0.56527777777777777</v>
      </c>
      <c r="H30" s="13"/>
      <c r="I30" s="13"/>
      <c r="J30" s="13">
        <v>0.68194444444444446</v>
      </c>
      <c r="K30" s="13"/>
      <c r="L30" s="13"/>
      <c r="M30" s="13"/>
    </row>
    <row r="31" spans="2:13">
      <c r="B31" s="7" t="s">
        <v>46</v>
      </c>
      <c r="C31" s="1">
        <v>0.23263888888888887</v>
      </c>
      <c r="D31" s="1"/>
      <c r="E31" s="1"/>
      <c r="F31" s="1">
        <v>0.30069444444444443</v>
      </c>
      <c r="G31" s="1">
        <v>0.56597222222222221</v>
      </c>
      <c r="H31" s="1"/>
      <c r="I31" s="1"/>
      <c r="J31" s="1">
        <v>0.68263888888888891</v>
      </c>
      <c r="K31" s="1"/>
      <c r="L31" s="1"/>
      <c r="M31" s="1"/>
    </row>
    <row r="32" spans="2:13">
      <c r="B32" s="8" t="s">
        <v>47</v>
      </c>
      <c r="C32" s="13">
        <v>0.23333333333333331</v>
      </c>
      <c r="D32" s="13"/>
      <c r="E32" s="13"/>
      <c r="F32" s="13">
        <v>0.30138888888888887</v>
      </c>
      <c r="G32" s="13">
        <v>0.56666666666666665</v>
      </c>
      <c r="H32" s="13"/>
      <c r="I32" s="13"/>
      <c r="J32" s="13">
        <v>0.68333333333333335</v>
      </c>
      <c r="K32" s="13"/>
      <c r="L32" s="13"/>
      <c r="M32" s="13"/>
    </row>
    <row r="33" spans="2:14">
      <c r="B33" s="7" t="s">
        <v>257</v>
      </c>
      <c r="C33" s="1">
        <v>0.23402777777777781</v>
      </c>
      <c r="D33" s="1"/>
      <c r="E33" s="1"/>
      <c r="F33" s="1">
        <v>0.30208333333333331</v>
      </c>
      <c r="G33" s="1">
        <v>0.56736111111111109</v>
      </c>
      <c r="H33" s="1"/>
      <c r="I33" s="1"/>
      <c r="J33" s="1">
        <v>0.68402777777777779</v>
      </c>
      <c r="K33" s="1"/>
      <c r="L33" s="1"/>
      <c r="M33" s="1"/>
    </row>
    <row r="34" spans="2:14">
      <c r="B34" s="8" t="s">
        <v>181</v>
      </c>
      <c r="C34" s="13">
        <v>0.23472222222222219</v>
      </c>
      <c r="D34" s="13"/>
      <c r="E34" s="13"/>
      <c r="F34" s="13" t="s">
        <v>18</v>
      </c>
      <c r="G34" s="13" t="s">
        <v>18</v>
      </c>
      <c r="H34" s="13"/>
      <c r="I34" s="13"/>
      <c r="J34" s="13">
        <v>0.68680555555555556</v>
      </c>
      <c r="K34" s="13"/>
      <c r="L34" s="13"/>
      <c r="M34" s="13"/>
    </row>
    <row r="35" spans="2:14">
      <c r="B35" s="7" t="s">
        <v>50</v>
      </c>
      <c r="C35" s="1">
        <v>0.23680555555555557</v>
      </c>
      <c r="D35" s="1"/>
      <c r="E35" s="1"/>
      <c r="F35" s="1" t="s">
        <v>18</v>
      </c>
      <c r="G35" s="148">
        <v>0.56805555555555554</v>
      </c>
      <c r="H35" s="1"/>
      <c r="I35" s="1"/>
      <c r="J35" s="1">
        <v>0.68819444444444444</v>
      </c>
      <c r="K35" s="1"/>
      <c r="L35" s="1"/>
      <c r="M35" s="1"/>
    </row>
    <row r="36" spans="2:14">
      <c r="B36" s="8" t="s">
        <v>55</v>
      </c>
      <c r="C36" s="13">
        <v>0.23750000000000002</v>
      </c>
      <c r="D36" s="13"/>
      <c r="E36" s="13"/>
      <c r="F36" s="13">
        <v>0.30277777777777776</v>
      </c>
      <c r="G36" s="115">
        <v>0.56874999999999998</v>
      </c>
      <c r="H36" s="13"/>
      <c r="I36" s="13"/>
      <c r="J36" s="13">
        <v>0.68888888888888888</v>
      </c>
      <c r="K36" s="13"/>
      <c r="L36" s="13"/>
      <c r="M36" s="13"/>
    </row>
    <row r="37" spans="2:14">
      <c r="B37" s="30" t="s">
        <v>61</v>
      </c>
      <c r="C37" s="1">
        <v>0.23819444444444449</v>
      </c>
      <c r="D37" s="1"/>
      <c r="E37" s="1"/>
      <c r="F37" s="1">
        <v>0.3034722222222222</v>
      </c>
      <c r="G37" s="116">
        <v>0.56944444444444442</v>
      </c>
      <c r="H37" s="1"/>
      <c r="I37" s="1"/>
      <c r="J37" s="1">
        <v>0.69097222222222221</v>
      </c>
      <c r="K37" s="1"/>
      <c r="L37" s="1"/>
      <c r="M37" s="1"/>
    </row>
    <row r="40" spans="2:14">
      <c r="C40" s="46" t="s">
        <v>258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</row>
    <row r="41" spans="2:14">
      <c r="C41" s="46" t="s">
        <v>259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</row>
    <row r="42" spans="2:14">
      <c r="C42" s="46" t="s">
        <v>260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</row>
  </sheetData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B7D2C-0B7B-4253-A94F-525D0CBFB9C5}">
  <sheetPr codeName="Munka24">
    <tabColor rgb="FFFFFF00"/>
  </sheetPr>
  <dimension ref="A1:P53"/>
  <sheetViews>
    <sheetView topLeftCell="A2" zoomScale="85" zoomScaleNormal="85" workbookViewId="0">
      <selection activeCell="B36" sqref="B36"/>
    </sheetView>
  </sheetViews>
  <sheetFormatPr defaultRowHeight="15"/>
  <cols>
    <col min="1" max="1" width="21.5703125" bestFit="1" customWidth="1"/>
    <col min="2" max="2" width="38.85546875" bestFit="1" customWidth="1"/>
    <col min="3" max="13" width="6.7109375" customWidth="1"/>
  </cols>
  <sheetData>
    <row r="1" spans="1:16" ht="24">
      <c r="A1" s="12" t="s">
        <v>252</v>
      </c>
      <c r="B1" s="11" t="s">
        <v>261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20.100000000000001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6">
      <c r="B3" s="21"/>
      <c r="C3" s="66" t="s">
        <v>254</v>
      </c>
      <c r="D3" s="68" t="s">
        <v>255</v>
      </c>
      <c r="E3" s="67">
        <v>24</v>
      </c>
      <c r="F3" s="67">
        <v>24</v>
      </c>
      <c r="G3" s="66" t="s">
        <v>254</v>
      </c>
      <c r="H3" s="68" t="s">
        <v>255</v>
      </c>
      <c r="I3" s="67">
        <v>24</v>
      </c>
      <c r="J3" s="67">
        <v>24</v>
      </c>
      <c r="K3" s="66" t="s">
        <v>254</v>
      </c>
      <c r="L3" s="68" t="s">
        <v>255</v>
      </c>
      <c r="M3" s="67">
        <v>24</v>
      </c>
    </row>
    <row r="4" spans="1:16">
      <c r="B4" s="5" t="s">
        <v>61</v>
      </c>
      <c r="C4" s="13"/>
      <c r="D4" s="13"/>
      <c r="E4" s="13"/>
      <c r="F4" s="104">
        <v>0.3034722222222222</v>
      </c>
      <c r="G4" s="13"/>
      <c r="H4" s="13"/>
      <c r="I4" s="13">
        <v>0.59027777777777779</v>
      </c>
      <c r="J4" s="13">
        <v>0.67361111111111116</v>
      </c>
      <c r="K4" s="13"/>
      <c r="L4" s="13"/>
      <c r="M4" s="13">
        <v>0.92361111111111116</v>
      </c>
    </row>
    <row r="5" spans="1:16">
      <c r="B5" s="7" t="s">
        <v>50</v>
      </c>
      <c r="C5" s="1"/>
      <c r="D5" s="1"/>
      <c r="E5" s="1"/>
      <c r="F5" s="78">
        <v>0.30416666666666664</v>
      </c>
      <c r="G5" s="1"/>
      <c r="H5" s="1"/>
      <c r="I5" s="1">
        <v>0.59097222222222223</v>
      </c>
      <c r="J5" s="1">
        <v>0.6743055555555556</v>
      </c>
      <c r="K5" s="1"/>
      <c r="L5" s="1"/>
      <c r="M5" s="1">
        <v>0.9243055555555556</v>
      </c>
    </row>
    <row r="6" spans="1:16">
      <c r="B6" s="8" t="s">
        <v>181</v>
      </c>
      <c r="C6" s="13"/>
      <c r="D6" s="13"/>
      <c r="E6" s="13"/>
      <c r="F6" s="104">
        <v>0.30694444444444441</v>
      </c>
      <c r="G6" s="13"/>
      <c r="H6" s="13"/>
      <c r="I6" s="13" t="s">
        <v>18</v>
      </c>
      <c r="J6" s="13" t="s">
        <v>18</v>
      </c>
      <c r="K6" s="13"/>
      <c r="L6" s="13"/>
      <c r="M6" s="13" t="s">
        <v>18</v>
      </c>
    </row>
    <row r="7" spans="1:16">
      <c r="B7" s="7" t="s">
        <v>48</v>
      </c>
      <c r="C7" s="1"/>
      <c r="D7" s="1"/>
      <c r="E7" s="1"/>
      <c r="F7" s="78">
        <v>0.30763888888888891</v>
      </c>
      <c r="G7" s="1"/>
      <c r="H7" s="1"/>
      <c r="I7" s="1">
        <v>0.59166666666666667</v>
      </c>
      <c r="J7" s="1">
        <v>0.67500000000000004</v>
      </c>
      <c r="K7" s="1"/>
      <c r="L7" s="1"/>
      <c r="M7" s="1">
        <v>0.92500000000000004</v>
      </c>
    </row>
    <row r="8" spans="1:16">
      <c r="B8" s="8" t="s">
        <v>47</v>
      </c>
      <c r="C8" s="13"/>
      <c r="D8" s="13"/>
      <c r="E8" s="13"/>
      <c r="F8" s="104">
        <v>0.30902777777777779</v>
      </c>
      <c r="G8" s="13"/>
      <c r="H8" s="13"/>
      <c r="I8" s="13">
        <v>0.59305555555555556</v>
      </c>
      <c r="J8" s="13">
        <v>0.67638888888888893</v>
      </c>
      <c r="K8" s="13"/>
      <c r="L8" s="13"/>
      <c r="M8" s="13">
        <v>0.92638888888888893</v>
      </c>
    </row>
    <row r="9" spans="1:16">
      <c r="B9" s="7" t="s">
        <v>46</v>
      </c>
      <c r="C9" s="1"/>
      <c r="D9" s="1"/>
      <c r="E9" s="1"/>
      <c r="F9" s="78">
        <v>0.30972222222222223</v>
      </c>
      <c r="G9" s="1"/>
      <c r="H9" s="1"/>
      <c r="I9" s="1">
        <v>0.59375</v>
      </c>
      <c r="J9" s="1">
        <v>0.67708333333333337</v>
      </c>
      <c r="K9" s="1"/>
      <c r="L9" s="1"/>
      <c r="M9" s="1">
        <v>0.92708333333333337</v>
      </c>
    </row>
    <row r="10" spans="1:16">
      <c r="B10" s="8" t="s">
        <v>45</v>
      </c>
      <c r="C10" s="13"/>
      <c r="D10" s="13"/>
      <c r="E10" s="13"/>
      <c r="F10" s="104">
        <v>0.31041666666666667</v>
      </c>
      <c r="G10" s="13"/>
      <c r="H10" s="13"/>
      <c r="I10" s="13">
        <v>0.59444444444444444</v>
      </c>
      <c r="J10" s="13">
        <v>0.67777777777777781</v>
      </c>
      <c r="K10" s="13"/>
      <c r="L10" s="13"/>
      <c r="M10" s="13">
        <v>0.92777777777777781</v>
      </c>
    </row>
    <row r="11" spans="1:16">
      <c r="B11" s="30" t="s">
        <v>108</v>
      </c>
      <c r="C11" s="1"/>
      <c r="D11" s="1"/>
      <c r="E11" s="1"/>
      <c r="F11" s="78" t="s">
        <v>18</v>
      </c>
      <c r="G11" s="1"/>
      <c r="H11" s="1"/>
      <c r="I11" s="1" t="s">
        <v>18</v>
      </c>
      <c r="J11" s="1" t="s">
        <v>18</v>
      </c>
      <c r="K11" s="1"/>
      <c r="L11" s="1"/>
      <c r="M11" s="1" t="s">
        <v>18</v>
      </c>
    </row>
    <row r="12" spans="1:16">
      <c r="B12" s="8" t="s">
        <v>109</v>
      </c>
      <c r="C12" s="13"/>
      <c r="D12" s="13"/>
      <c r="E12" s="13"/>
      <c r="F12" s="104" t="s">
        <v>18</v>
      </c>
      <c r="G12" s="13"/>
      <c r="H12" s="13"/>
      <c r="I12" s="13" t="s">
        <v>18</v>
      </c>
      <c r="J12" s="13" t="s">
        <v>18</v>
      </c>
      <c r="K12" s="13"/>
      <c r="L12" s="13"/>
      <c r="M12" s="13" t="s">
        <v>18</v>
      </c>
    </row>
    <row r="13" spans="1:16">
      <c r="B13" s="7" t="s">
        <v>99</v>
      </c>
      <c r="C13" s="1"/>
      <c r="D13" s="1"/>
      <c r="E13" s="1"/>
      <c r="F13" s="78" t="s">
        <v>18</v>
      </c>
      <c r="G13" s="1"/>
      <c r="H13" s="1"/>
      <c r="I13" s="1" t="s">
        <v>18</v>
      </c>
      <c r="J13" s="1" t="s">
        <v>18</v>
      </c>
      <c r="K13" s="1"/>
      <c r="L13" s="1"/>
      <c r="M13" s="1" t="s">
        <v>18</v>
      </c>
    </row>
    <row r="14" spans="1:16">
      <c r="B14" s="5" t="s">
        <v>111</v>
      </c>
      <c r="C14" s="13"/>
      <c r="D14" s="13">
        <v>0.21875</v>
      </c>
      <c r="E14" s="13"/>
      <c r="F14" s="104">
        <v>0.31180555555555556</v>
      </c>
      <c r="G14" s="13"/>
      <c r="H14" s="13">
        <v>0.55208333333333337</v>
      </c>
      <c r="I14" s="13">
        <v>0.59583333333333333</v>
      </c>
      <c r="J14" s="13">
        <v>0.6791666666666667</v>
      </c>
      <c r="K14" s="13"/>
      <c r="L14" s="13">
        <v>0.88541666666666663</v>
      </c>
      <c r="M14" s="13">
        <v>0.9291666666666667</v>
      </c>
    </row>
    <row r="15" spans="1:16">
      <c r="B15" s="7" t="s">
        <v>110</v>
      </c>
      <c r="C15" s="1"/>
      <c r="D15" s="1">
        <v>0.22013888888888888</v>
      </c>
      <c r="E15" s="1"/>
      <c r="F15" s="78">
        <v>0.3125</v>
      </c>
      <c r="G15" s="1"/>
      <c r="H15" s="1">
        <v>0.55347222222222225</v>
      </c>
      <c r="I15" s="1">
        <v>0.59652777777777777</v>
      </c>
      <c r="J15" s="1">
        <v>0.67986111111111114</v>
      </c>
      <c r="K15" s="1"/>
      <c r="L15" s="1">
        <v>0.88680555555555551</v>
      </c>
      <c r="M15" s="1">
        <v>0.92986111111111114</v>
      </c>
    </row>
    <row r="16" spans="1:16">
      <c r="B16" s="8" t="s">
        <v>124</v>
      </c>
      <c r="C16" s="13"/>
      <c r="D16" s="13" t="s">
        <v>18</v>
      </c>
      <c r="E16" s="13">
        <v>0.27708333333333329</v>
      </c>
      <c r="F16" s="104" t="s">
        <v>18</v>
      </c>
      <c r="G16" s="13"/>
      <c r="H16" s="13" t="s">
        <v>18</v>
      </c>
      <c r="I16" s="13" t="s">
        <v>18</v>
      </c>
      <c r="J16" s="13" t="s">
        <v>18</v>
      </c>
      <c r="K16" s="13"/>
      <c r="L16" s="13" t="s">
        <v>18</v>
      </c>
      <c r="M16" s="13" t="s">
        <v>18</v>
      </c>
    </row>
    <row r="17" spans="2:13">
      <c r="B17" s="7" t="s">
        <v>99</v>
      </c>
      <c r="C17" s="1"/>
      <c r="D17" s="1" t="s">
        <v>18</v>
      </c>
      <c r="E17" s="1">
        <v>0.27777777777777773</v>
      </c>
      <c r="F17" s="78" t="s">
        <v>18</v>
      </c>
      <c r="G17" s="1"/>
      <c r="H17" s="1" t="s">
        <v>18</v>
      </c>
      <c r="I17" s="1" t="s">
        <v>18</v>
      </c>
      <c r="J17" s="1" t="s">
        <v>18</v>
      </c>
      <c r="K17" s="1"/>
      <c r="L17" s="1" t="s">
        <v>18</v>
      </c>
      <c r="M17" s="1" t="s">
        <v>18</v>
      </c>
    </row>
    <row r="18" spans="2:13">
      <c r="B18" s="8" t="s">
        <v>125</v>
      </c>
      <c r="C18" s="13"/>
      <c r="D18" s="13" t="s">
        <v>18</v>
      </c>
      <c r="E18" s="13">
        <v>0.27847222222222218</v>
      </c>
      <c r="F18" s="104" t="s">
        <v>18</v>
      </c>
      <c r="G18" s="13"/>
      <c r="H18" s="13" t="s">
        <v>18</v>
      </c>
      <c r="I18" s="13" t="s">
        <v>18</v>
      </c>
      <c r="J18" s="13" t="s">
        <v>18</v>
      </c>
      <c r="K18" s="13"/>
      <c r="L18" s="13" t="s">
        <v>18</v>
      </c>
      <c r="M18" s="13" t="s">
        <v>18</v>
      </c>
    </row>
    <row r="19" spans="2:13">
      <c r="B19" s="7" t="s">
        <v>108</v>
      </c>
      <c r="C19" s="1"/>
      <c r="D19" s="1" t="s">
        <v>18</v>
      </c>
      <c r="E19" s="1">
        <v>0.27916666666666662</v>
      </c>
      <c r="F19" s="78" t="s">
        <v>18</v>
      </c>
      <c r="G19" s="1"/>
      <c r="H19" s="1" t="s">
        <v>18</v>
      </c>
      <c r="I19" s="1" t="s">
        <v>18</v>
      </c>
      <c r="J19" s="1" t="s">
        <v>18</v>
      </c>
      <c r="K19" s="1"/>
      <c r="L19" s="1" t="s">
        <v>18</v>
      </c>
      <c r="M19" s="1" t="s">
        <v>18</v>
      </c>
    </row>
    <row r="20" spans="2:13">
      <c r="B20" s="8" t="s">
        <v>215</v>
      </c>
      <c r="C20" s="13"/>
      <c r="D20" s="13">
        <v>0.22152777777777777</v>
      </c>
      <c r="E20" s="13" t="s">
        <v>18</v>
      </c>
      <c r="F20" s="104">
        <v>0.31319444444444444</v>
      </c>
      <c r="G20" s="13"/>
      <c r="H20" s="13">
        <v>0.55486111111111114</v>
      </c>
      <c r="I20" s="13">
        <v>0.59722222222222221</v>
      </c>
      <c r="J20" s="13">
        <v>0.68055555555555558</v>
      </c>
      <c r="K20" s="13"/>
      <c r="L20" s="13">
        <v>0.8881944444444444</v>
      </c>
      <c r="M20" s="13">
        <v>0.93055555555555558</v>
      </c>
    </row>
    <row r="21" spans="2:13">
      <c r="B21" s="7" t="s">
        <v>214</v>
      </c>
      <c r="C21" s="1"/>
      <c r="D21" s="1">
        <v>0.22291666666666665</v>
      </c>
      <c r="E21" s="1" t="s">
        <v>18</v>
      </c>
      <c r="F21" s="78">
        <v>0.31388888888888888</v>
      </c>
      <c r="G21" s="1"/>
      <c r="H21" s="1">
        <v>0.55625000000000002</v>
      </c>
      <c r="I21" s="1">
        <v>0.59791666666666665</v>
      </c>
      <c r="J21" s="1">
        <v>0.68125000000000002</v>
      </c>
      <c r="K21" s="1"/>
      <c r="L21" s="1">
        <v>0.88958333333333328</v>
      </c>
      <c r="M21" s="1">
        <v>0.93125000000000002</v>
      </c>
    </row>
    <row r="22" spans="2:13">
      <c r="B22" s="8" t="s">
        <v>246</v>
      </c>
      <c r="C22" s="13"/>
      <c r="D22" s="13">
        <v>0.22430555555555556</v>
      </c>
      <c r="E22" s="13" t="s">
        <v>18</v>
      </c>
      <c r="F22" s="104">
        <v>0.31458333333333333</v>
      </c>
      <c r="G22" s="13"/>
      <c r="H22" s="13">
        <v>0.55763888888888891</v>
      </c>
      <c r="I22" s="13">
        <v>0.59861111111111109</v>
      </c>
      <c r="J22" s="13">
        <v>0.68194444444444446</v>
      </c>
      <c r="K22" s="13"/>
      <c r="L22" s="13">
        <v>0.89097222222222217</v>
      </c>
      <c r="M22" s="13">
        <v>0.93194444444444446</v>
      </c>
    </row>
    <row r="23" spans="2:13">
      <c r="B23" s="7" t="s">
        <v>107</v>
      </c>
      <c r="C23" s="1"/>
      <c r="D23" s="1">
        <v>0.22500000000000001</v>
      </c>
      <c r="E23" s="1">
        <v>0.2805555555555555</v>
      </c>
      <c r="F23" s="78">
        <v>0.31527777777777777</v>
      </c>
      <c r="G23" s="1"/>
      <c r="H23" s="1">
        <v>0.55833333333333335</v>
      </c>
      <c r="I23" s="1">
        <v>0.59930555555555554</v>
      </c>
      <c r="J23" s="1">
        <v>0.68263888888888891</v>
      </c>
      <c r="K23" s="1"/>
      <c r="L23" s="1">
        <v>0.89166666666666661</v>
      </c>
      <c r="M23" s="1">
        <v>0.93263888888888891</v>
      </c>
    </row>
    <row r="24" spans="2:13">
      <c r="B24" s="8" t="s">
        <v>196</v>
      </c>
      <c r="C24" s="13"/>
      <c r="D24" s="13" t="s">
        <v>18</v>
      </c>
      <c r="E24" s="13">
        <v>0.28125</v>
      </c>
      <c r="F24" s="104">
        <v>0.31597222222222221</v>
      </c>
      <c r="G24" s="13"/>
      <c r="H24" s="13" t="s">
        <v>18</v>
      </c>
      <c r="I24" s="13">
        <v>0.6</v>
      </c>
      <c r="J24" s="13">
        <v>0.68333333333333335</v>
      </c>
      <c r="K24" s="13"/>
      <c r="L24" s="13" t="s">
        <v>18</v>
      </c>
      <c r="M24" s="13">
        <v>0.93333333333333335</v>
      </c>
    </row>
    <row r="25" spans="2:13">
      <c r="B25" s="30" t="s">
        <v>223</v>
      </c>
      <c r="C25" s="1">
        <v>0.22222222222222221</v>
      </c>
      <c r="D25" s="1" t="s">
        <v>18</v>
      </c>
      <c r="E25" s="1">
        <v>0.28263888888888888</v>
      </c>
      <c r="F25" s="78">
        <v>0.31736111111111115</v>
      </c>
      <c r="G25" s="1">
        <v>0.55555555555555558</v>
      </c>
      <c r="H25" s="1" t="s">
        <v>18</v>
      </c>
      <c r="I25" s="1">
        <v>0.60138888888888886</v>
      </c>
      <c r="J25" s="1">
        <v>0.68472222222222223</v>
      </c>
      <c r="K25" s="1">
        <v>0.88888888888888884</v>
      </c>
      <c r="L25" s="1" t="s">
        <v>18</v>
      </c>
      <c r="M25" s="1">
        <v>0.93472222222222223</v>
      </c>
    </row>
    <row r="26" spans="2:13">
      <c r="B26" s="8" t="s">
        <v>148</v>
      </c>
      <c r="C26" s="13">
        <v>0.22291666666666665</v>
      </c>
      <c r="D26" s="13" t="s">
        <v>18</v>
      </c>
      <c r="E26" s="13">
        <v>0.28333333333333333</v>
      </c>
      <c r="F26" s="104">
        <v>0.31805555555555554</v>
      </c>
      <c r="G26" s="13">
        <v>0.55625000000000002</v>
      </c>
      <c r="H26" s="13" t="s">
        <v>18</v>
      </c>
      <c r="I26" s="13">
        <v>0.6020833333333333</v>
      </c>
      <c r="J26" s="13">
        <v>0.68541666666666667</v>
      </c>
      <c r="K26" s="13">
        <v>0.88958333333333328</v>
      </c>
      <c r="L26" s="13" t="s">
        <v>18</v>
      </c>
      <c r="M26" s="13">
        <v>0.93541666666666667</v>
      </c>
    </row>
    <row r="27" spans="2:13">
      <c r="B27" s="7" t="s">
        <v>147</v>
      </c>
      <c r="C27" s="1">
        <v>0.22361111111111109</v>
      </c>
      <c r="D27" s="1" t="s">
        <v>18</v>
      </c>
      <c r="E27" s="1">
        <v>0.28402777777777777</v>
      </c>
      <c r="F27" s="78">
        <v>0.31875000000000003</v>
      </c>
      <c r="G27" s="1">
        <v>0.55694444444444446</v>
      </c>
      <c r="H27" s="1" t="s">
        <v>18</v>
      </c>
      <c r="I27" s="1">
        <v>0.60277777777777775</v>
      </c>
      <c r="J27" s="1">
        <v>0.68611111111111112</v>
      </c>
      <c r="K27" s="1">
        <v>0.89027777777777772</v>
      </c>
      <c r="L27" s="1" t="s">
        <v>18</v>
      </c>
      <c r="M27" s="1">
        <v>0.93611111111111112</v>
      </c>
    </row>
    <row r="28" spans="2:13">
      <c r="B28" s="8" t="s">
        <v>132</v>
      </c>
      <c r="C28" s="13">
        <v>0.22430555555555554</v>
      </c>
      <c r="D28" s="13" t="s">
        <v>18</v>
      </c>
      <c r="E28" s="13">
        <v>0.28472222222222221</v>
      </c>
      <c r="F28" s="104">
        <v>0.31944444444444448</v>
      </c>
      <c r="G28" s="13">
        <v>0.55763888888888891</v>
      </c>
      <c r="H28" s="13" t="s">
        <v>18</v>
      </c>
      <c r="I28" s="13">
        <v>0.60347222222222219</v>
      </c>
      <c r="J28" s="13">
        <v>0.68680555555555556</v>
      </c>
      <c r="K28" s="13">
        <v>0.89097222222222217</v>
      </c>
      <c r="L28" s="13" t="s">
        <v>18</v>
      </c>
      <c r="M28" s="13">
        <v>0.93680555555555556</v>
      </c>
    </row>
    <row r="29" spans="2:13">
      <c r="B29" s="7" t="s">
        <v>133</v>
      </c>
      <c r="C29" s="1">
        <v>0.22499999999999998</v>
      </c>
      <c r="D29" s="1" t="s">
        <v>18</v>
      </c>
      <c r="E29" s="1">
        <v>0.28541666666666665</v>
      </c>
      <c r="F29" s="78">
        <v>0.32013888888888892</v>
      </c>
      <c r="G29" s="1">
        <v>0.55833333333333335</v>
      </c>
      <c r="H29" s="1" t="s">
        <v>18</v>
      </c>
      <c r="I29" s="1">
        <v>0.60416666666666663</v>
      </c>
      <c r="J29" s="1">
        <v>0.6875</v>
      </c>
      <c r="K29" s="1">
        <v>0.89166666666666661</v>
      </c>
      <c r="L29" s="1" t="s">
        <v>18</v>
      </c>
      <c r="M29" s="1">
        <v>0.9375</v>
      </c>
    </row>
    <row r="30" spans="2:13">
      <c r="B30" s="8" t="s">
        <v>105</v>
      </c>
      <c r="C30" s="13" t="s">
        <v>18</v>
      </c>
      <c r="D30" s="13">
        <v>0.22708333333333333</v>
      </c>
      <c r="E30" s="13" t="s">
        <v>18</v>
      </c>
      <c r="F30" s="104" t="s">
        <v>18</v>
      </c>
      <c r="G30" s="13" t="s">
        <v>18</v>
      </c>
      <c r="H30" s="13">
        <v>0.56041666666666667</v>
      </c>
      <c r="I30" s="13" t="s">
        <v>18</v>
      </c>
      <c r="J30" s="13" t="s">
        <v>18</v>
      </c>
      <c r="K30" s="13" t="s">
        <v>18</v>
      </c>
      <c r="L30" s="13">
        <v>0.89374999999999993</v>
      </c>
      <c r="M30" s="13" t="s">
        <v>18</v>
      </c>
    </row>
    <row r="31" spans="2:13">
      <c r="B31" s="7" t="s">
        <v>126</v>
      </c>
      <c r="C31" s="1" t="s">
        <v>18</v>
      </c>
      <c r="D31" s="1">
        <v>0.22847222222222222</v>
      </c>
      <c r="E31" s="151">
        <v>0.28611111111111109</v>
      </c>
      <c r="F31" s="151">
        <v>0.32083333333333336</v>
      </c>
      <c r="G31" s="1" t="s">
        <v>18</v>
      </c>
      <c r="H31" s="1">
        <v>0.56180555555555556</v>
      </c>
      <c r="I31" s="1">
        <v>0.60555555555555551</v>
      </c>
      <c r="J31" s="1">
        <v>0.68888888888888888</v>
      </c>
      <c r="K31" s="1" t="s">
        <v>18</v>
      </c>
      <c r="L31" s="1">
        <v>0.89513888888888882</v>
      </c>
      <c r="M31" s="1">
        <v>0.93888888888888888</v>
      </c>
    </row>
    <row r="32" spans="2:13">
      <c r="B32" s="8" t="s">
        <v>395</v>
      </c>
      <c r="C32" s="13" t="s">
        <v>18</v>
      </c>
      <c r="D32" s="13" t="s">
        <v>18</v>
      </c>
      <c r="E32" s="150">
        <v>0.28680555555555554</v>
      </c>
      <c r="F32" s="150">
        <v>0.3215277777777778</v>
      </c>
      <c r="G32" s="13" t="s">
        <v>18</v>
      </c>
      <c r="H32" s="13" t="s">
        <v>18</v>
      </c>
      <c r="I32" s="13">
        <v>0.60624999999999996</v>
      </c>
      <c r="J32" s="13">
        <v>0.68958333333333333</v>
      </c>
      <c r="K32" s="13" t="s">
        <v>18</v>
      </c>
      <c r="L32" s="13" t="s">
        <v>18</v>
      </c>
      <c r="M32" s="13">
        <v>0.93958333333333333</v>
      </c>
    </row>
    <row r="33" spans="2:13">
      <c r="B33" s="219" t="s">
        <v>384</v>
      </c>
      <c r="C33" s="161">
        <v>0.22708333333333333</v>
      </c>
      <c r="D33" s="161">
        <v>0.22916666666666666</v>
      </c>
      <c r="E33" s="161">
        <v>0.28749999999999998</v>
      </c>
      <c r="F33" s="161">
        <v>0.32222222222222224</v>
      </c>
      <c r="G33" s="161">
        <v>0.56041666666666667</v>
      </c>
      <c r="H33" s="161">
        <v>0.5625</v>
      </c>
      <c r="I33" s="161">
        <v>0.6069444444444444</v>
      </c>
      <c r="J33" s="161">
        <v>0.69027777777777777</v>
      </c>
      <c r="K33" s="161">
        <v>0.89375000000000004</v>
      </c>
      <c r="L33" s="161">
        <v>0.89583333333333337</v>
      </c>
      <c r="M33" s="161">
        <v>0.94027777777777777</v>
      </c>
    </row>
    <row r="34" spans="2:13">
      <c r="B34" s="30" t="s">
        <v>86</v>
      </c>
      <c r="C34" s="1">
        <v>0.22777777777777777</v>
      </c>
      <c r="D34" s="1">
        <v>0.2298611111111111</v>
      </c>
      <c r="E34" s="1">
        <v>0.28819444444444448</v>
      </c>
      <c r="F34" s="78">
        <v>0.32291666666666669</v>
      </c>
      <c r="G34" s="1">
        <v>0.56111111111111112</v>
      </c>
      <c r="H34" s="1">
        <v>0.56319444444444444</v>
      </c>
      <c r="I34" s="151">
        <v>0.60763888888888884</v>
      </c>
      <c r="J34" s="151">
        <v>0.69097222222222221</v>
      </c>
      <c r="K34" s="1">
        <v>0.89444444444444438</v>
      </c>
      <c r="L34" s="1">
        <v>0.8965277777777777</v>
      </c>
      <c r="M34" s="151">
        <v>0.94097222222222221</v>
      </c>
    </row>
    <row r="35" spans="2:13">
      <c r="B35" s="8" t="s">
        <v>34</v>
      </c>
      <c r="C35" s="13">
        <v>0.22847222222222219</v>
      </c>
      <c r="D35" s="13" t="s">
        <v>18</v>
      </c>
      <c r="E35" s="13">
        <v>0.28888888888888892</v>
      </c>
      <c r="F35" s="104">
        <v>0.32361111111111113</v>
      </c>
      <c r="G35" s="13">
        <v>0.56180555555555556</v>
      </c>
      <c r="H35" s="13" t="s">
        <v>18</v>
      </c>
      <c r="I35" s="13"/>
      <c r="J35" s="13"/>
      <c r="K35" s="13">
        <v>0.89513888888888882</v>
      </c>
      <c r="L35" s="13" t="s">
        <v>18</v>
      </c>
      <c r="M35" s="13"/>
    </row>
    <row r="36" spans="2:13">
      <c r="B36" s="7" t="s">
        <v>33</v>
      </c>
      <c r="C36" s="1">
        <v>0.22916666666666663</v>
      </c>
      <c r="D36" s="1">
        <v>0.23194444444444443</v>
      </c>
      <c r="E36" s="1">
        <v>0.28958333333333336</v>
      </c>
      <c r="F36" s="78">
        <v>0.32430555555555557</v>
      </c>
      <c r="G36" s="1">
        <v>0.5625</v>
      </c>
      <c r="H36" s="1">
        <v>0.56527777777777777</v>
      </c>
      <c r="I36" s="1"/>
      <c r="J36" s="1"/>
      <c r="K36" s="1">
        <v>0.89583333333333326</v>
      </c>
      <c r="L36" s="1">
        <v>0.89861111111111103</v>
      </c>
      <c r="M36" s="1"/>
    </row>
    <row r="37" spans="2:13">
      <c r="B37" s="8" t="s">
        <v>32</v>
      </c>
      <c r="C37" s="13">
        <v>0.22986111111111107</v>
      </c>
      <c r="D37" s="13">
        <v>0.23263888888888887</v>
      </c>
      <c r="E37" s="13">
        <v>0.2902777777777778</v>
      </c>
      <c r="F37" s="104">
        <v>0.32500000000000001</v>
      </c>
      <c r="G37" s="13">
        <v>0.56319444444444444</v>
      </c>
      <c r="H37" s="13">
        <v>0.56597222222222221</v>
      </c>
      <c r="I37" s="13"/>
      <c r="J37" s="13"/>
      <c r="K37" s="13">
        <v>0.8965277777777777</v>
      </c>
      <c r="L37" s="13">
        <v>0.89930555555555547</v>
      </c>
      <c r="M37" s="13"/>
    </row>
    <row r="38" spans="2:13">
      <c r="B38" s="7" t="s">
        <v>28</v>
      </c>
      <c r="C38" s="1">
        <v>0.23055555555555551</v>
      </c>
      <c r="D38" s="1">
        <v>0.23333333333333331</v>
      </c>
      <c r="E38" s="1">
        <v>0.29097222222222224</v>
      </c>
      <c r="F38" s="78">
        <v>0.32569444444444445</v>
      </c>
      <c r="G38" s="1">
        <v>0.56388888888888888</v>
      </c>
      <c r="H38" s="1">
        <v>0.56666666666666665</v>
      </c>
      <c r="I38" s="1"/>
      <c r="J38" s="1"/>
      <c r="K38" s="1">
        <v>0.89722222222222214</v>
      </c>
      <c r="L38" s="1">
        <v>0.89999999999999991</v>
      </c>
      <c r="M38" s="1"/>
    </row>
    <row r="39" spans="2:13">
      <c r="B39" s="8" t="s">
        <v>27</v>
      </c>
      <c r="C39" s="13">
        <v>0.23124999999999996</v>
      </c>
      <c r="D39" s="13">
        <v>0.23402777777777775</v>
      </c>
      <c r="E39" s="13">
        <v>0.29166666666666669</v>
      </c>
      <c r="F39" s="104">
        <v>0.3263888888888889</v>
      </c>
      <c r="G39" s="13">
        <v>0.56458333333333333</v>
      </c>
      <c r="H39" s="13">
        <v>0.56736111111111109</v>
      </c>
      <c r="I39" s="13"/>
      <c r="J39" s="13"/>
      <c r="K39" s="13">
        <v>0.89791666666666659</v>
      </c>
      <c r="L39" s="13">
        <v>0.90069444444444435</v>
      </c>
      <c r="M39" s="13"/>
    </row>
    <row r="40" spans="2:13">
      <c r="B40" s="7" t="s">
        <v>21</v>
      </c>
      <c r="C40" s="1">
        <v>0.23263888888888884</v>
      </c>
      <c r="D40" s="1">
        <v>0.23472222222222219</v>
      </c>
      <c r="E40" s="1">
        <v>0.29236111111111113</v>
      </c>
      <c r="F40" s="78">
        <v>0.32708333333333334</v>
      </c>
      <c r="G40" s="1">
        <v>0.56597222222222221</v>
      </c>
      <c r="H40" s="1">
        <v>0.56805555555555554</v>
      </c>
      <c r="I40" s="1"/>
      <c r="J40" s="1"/>
      <c r="K40" s="1">
        <v>0.89930555555555547</v>
      </c>
      <c r="L40" s="1">
        <v>0.9013888888888888</v>
      </c>
      <c r="M40" s="1"/>
    </row>
    <row r="41" spans="2:13">
      <c r="B41" s="5" t="s">
        <v>20</v>
      </c>
      <c r="C41" s="13">
        <v>0.23402777777777778</v>
      </c>
      <c r="D41" s="13">
        <v>0.2361111111111111</v>
      </c>
      <c r="E41" s="13">
        <v>0.29375000000000001</v>
      </c>
      <c r="F41" s="104">
        <v>0.32777777777777778</v>
      </c>
      <c r="G41" s="13">
        <v>0.56736111111111109</v>
      </c>
      <c r="H41" s="13">
        <v>0.56944444444444453</v>
      </c>
      <c r="I41" s="13"/>
      <c r="J41" s="13"/>
      <c r="K41" s="13">
        <v>0.90069444444444435</v>
      </c>
      <c r="L41" s="13">
        <v>0.90277777777777779</v>
      </c>
      <c r="M41" s="13"/>
    </row>
    <row r="42" spans="2:13">
      <c r="B42" s="7" t="s">
        <v>17</v>
      </c>
      <c r="C42" s="1"/>
      <c r="D42" s="1">
        <v>0.23680555555555555</v>
      </c>
      <c r="E42" s="1">
        <v>0.29444444444444445</v>
      </c>
      <c r="F42" s="1"/>
      <c r="G42" s="1"/>
      <c r="H42" s="1">
        <v>0.57013888888888886</v>
      </c>
      <c r="I42" s="1"/>
      <c r="J42" s="1"/>
      <c r="K42" s="1"/>
      <c r="L42" s="1">
        <v>0.90347222222222223</v>
      </c>
      <c r="M42" s="1"/>
    </row>
    <row r="43" spans="2:13">
      <c r="B43" s="5" t="s">
        <v>19</v>
      </c>
      <c r="C43" s="13"/>
      <c r="D43" s="13">
        <v>0.23819444444444443</v>
      </c>
      <c r="E43" s="13" t="s">
        <v>18</v>
      </c>
      <c r="F43" s="109"/>
      <c r="G43" s="13"/>
      <c r="H43" s="13">
        <v>0.57152777777777786</v>
      </c>
      <c r="I43" s="13"/>
      <c r="J43" s="13"/>
      <c r="K43" s="13"/>
      <c r="L43" s="13">
        <v>0.90486111111111112</v>
      </c>
      <c r="M43" s="13"/>
    </row>
    <row r="44" spans="2:13">
      <c r="B44" s="7" t="s">
        <v>16</v>
      </c>
      <c r="C44" s="1"/>
      <c r="D44" s="1"/>
      <c r="E44" s="1">
        <v>0.2951388888888889</v>
      </c>
      <c r="F44" s="1"/>
      <c r="G44" s="1"/>
      <c r="H44" s="1"/>
      <c r="I44" s="1"/>
      <c r="J44" s="1"/>
      <c r="K44" s="1"/>
      <c r="L44" s="1"/>
      <c r="M44" s="1"/>
    </row>
    <row r="45" spans="2:13">
      <c r="B45" s="8" t="s">
        <v>15</v>
      </c>
      <c r="C45" s="13"/>
      <c r="D45" s="13"/>
      <c r="E45" s="13">
        <v>0.29652777777777778</v>
      </c>
      <c r="F45" s="109"/>
      <c r="G45" s="13"/>
      <c r="H45" s="13"/>
      <c r="I45" s="13"/>
      <c r="J45" s="13"/>
      <c r="K45" s="13"/>
      <c r="L45" s="13"/>
      <c r="M45" s="13"/>
    </row>
    <row r="46" spans="2:13">
      <c r="B46" s="7" t="s">
        <v>14</v>
      </c>
      <c r="C46" s="1"/>
      <c r="D46" s="1"/>
      <c r="E46" s="1">
        <v>0.29722222222222222</v>
      </c>
      <c r="F46" s="1"/>
      <c r="G46" s="1"/>
      <c r="H46" s="1"/>
      <c r="I46" s="1"/>
      <c r="J46" s="1"/>
      <c r="K46" s="1"/>
      <c r="L46" s="1"/>
      <c r="M46" s="1"/>
    </row>
    <row r="47" spans="2:13">
      <c r="B47" s="8" t="s">
        <v>13</v>
      </c>
      <c r="C47" s="13"/>
      <c r="D47" s="13"/>
      <c r="E47" s="13">
        <v>0.29791666666666666</v>
      </c>
      <c r="F47" s="109"/>
      <c r="G47" s="13"/>
      <c r="H47" s="13"/>
      <c r="I47" s="13"/>
      <c r="J47" s="13"/>
      <c r="K47" s="13"/>
      <c r="L47" s="13"/>
      <c r="M47" s="13"/>
    </row>
    <row r="48" spans="2:13">
      <c r="B48" s="30" t="s">
        <v>12</v>
      </c>
      <c r="C48" s="1"/>
      <c r="D48" s="1"/>
      <c r="E48" s="1">
        <v>0.2986111111111111</v>
      </c>
      <c r="F48" s="1"/>
      <c r="G48" s="1"/>
      <c r="H48" s="1"/>
      <c r="I48" s="1"/>
      <c r="J48" s="1"/>
      <c r="K48" s="1"/>
      <c r="L48" s="1"/>
      <c r="M48" s="1"/>
    </row>
    <row r="51" spans="3:3">
      <c r="C51" s="46" t="s">
        <v>258</v>
      </c>
    </row>
    <row r="52" spans="3:3">
      <c r="C52" s="46" t="s">
        <v>259</v>
      </c>
    </row>
    <row r="53" spans="3:3">
      <c r="C53" s="46" t="s">
        <v>260</v>
      </c>
    </row>
  </sheetData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6746B-1B12-4066-A7B4-AB7E10246F2A}">
  <sheetPr codeName="Munka25">
    <tabColor rgb="FFFFFF00"/>
  </sheetPr>
  <dimension ref="A1:P28"/>
  <sheetViews>
    <sheetView workbookViewId="0">
      <selection activeCell="B15" sqref="B15"/>
    </sheetView>
  </sheetViews>
  <sheetFormatPr defaultRowHeight="15"/>
  <cols>
    <col min="2" max="2" width="38.85546875" bestFit="1" customWidth="1"/>
    <col min="3" max="9" width="6.7109375" customWidth="1"/>
  </cols>
  <sheetData>
    <row r="1" spans="1:16" ht="24">
      <c r="A1" s="12">
        <v>25</v>
      </c>
      <c r="B1" s="11" t="s">
        <v>262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ht="39.950000000000003" customHeight="1">
      <c r="B2" s="9" t="s">
        <v>2</v>
      </c>
      <c r="C2" s="321" t="s">
        <v>90</v>
      </c>
      <c r="D2" s="334"/>
      <c r="E2" s="334"/>
      <c r="F2" s="334"/>
      <c r="G2" s="325" t="s">
        <v>383</v>
      </c>
      <c r="H2" s="326"/>
      <c r="I2" s="326"/>
      <c r="J2" s="326"/>
      <c r="K2" s="326"/>
      <c r="L2" s="326"/>
      <c r="M2" s="326"/>
      <c r="N2" s="326"/>
      <c r="O2" s="332"/>
    </row>
    <row r="3" spans="1:16">
      <c r="B3" s="59"/>
      <c r="C3" s="55">
        <v>25</v>
      </c>
      <c r="D3" s="55">
        <v>25</v>
      </c>
      <c r="E3" s="55">
        <v>25</v>
      </c>
      <c r="F3" s="55">
        <v>25</v>
      </c>
      <c r="G3" s="142">
        <v>25</v>
      </c>
      <c r="H3" s="142">
        <v>25</v>
      </c>
      <c r="I3" s="142"/>
    </row>
    <row r="4" spans="1:16">
      <c r="B4" s="5" t="s">
        <v>111</v>
      </c>
      <c r="C4" s="13">
        <v>0.21527777777777779</v>
      </c>
      <c r="D4" s="13"/>
      <c r="E4" s="13">
        <v>0.54861111111111105</v>
      </c>
      <c r="F4" s="13">
        <v>0.88194444444444453</v>
      </c>
      <c r="G4" s="89">
        <v>0.21527777777777779</v>
      </c>
      <c r="H4" s="89">
        <v>0.54861111111111105</v>
      </c>
      <c r="I4" s="89"/>
    </row>
    <row r="5" spans="1:16">
      <c r="B5" s="7" t="s">
        <v>110</v>
      </c>
      <c r="C5" s="1">
        <v>0.21597222222222223</v>
      </c>
      <c r="D5" s="1"/>
      <c r="E5" s="1">
        <v>0.54930555555555549</v>
      </c>
      <c r="F5" s="1">
        <v>0.88263888888888897</v>
      </c>
      <c r="G5" s="1">
        <v>0.21597222222222223</v>
      </c>
      <c r="H5" s="1">
        <v>0.54930555555555549</v>
      </c>
      <c r="I5" s="1"/>
    </row>
    <row r="6" spans="1:16">
      <c r="B6" s="8" t="s">
        <v>215</v>
      </c>
      <c r="C6" s="13">
        <v>0.21666666666666667</v>
      </c>
      <c r="D6" s="13"/>
      <c r="E6" s="13">
        <v>0.54999999999999993</v>
      </c>
      <c r="F6" s="13">
        <v>0.88333333333333341</v>
      </c>
      <c r="G6" s="89">
        <v>0.21666666666666667</v>
      </c>
      <c r="H6" s="89">
        <v>0.54999999999999993</v>
      </c>
      <c r="I6" s="89"/>
    </row>
    <row r="7" spans="1:16">
      <c r="B7" s="7" t="s">
        <v>214</v>
      </c>
      <c r="C7" s="1">
        <v>0.21736111111111112</v>
      </c>
      <c r="D7" s="1"/>
      <c r="E7" s="1">
        <v>0.55069444444444438</v>
      </c>
      <c r="F7" s="1">
        <v>0.88402777777777786</v>
      </c>
      <c r="G7" s="1">
        <v>0.21736111111111112</v>
      </c>
      <c r="H7" s="1">
        <v>0.55069444444444438</v>
      </c>
      <c r="I7" s="1"/>
    </row>
    <row r="8" spans="1:16">
      <c r="B8" s="8" t="s">
        <v>246</v>
      </c>
      <c r="C8" s="13">
        <v>0.21805555555555556</v>
      </c>
      <c r="D8" s="13"/>
      <c r="E8" s="13">
        <v>0.55138888888888882</v>
      </c>
      <c r="F8" s="13">
        <v>0.8847222222222223</v>
      </c>
      <c r="G8" s="89">
        <v>0.21805555555555556</v>
      </c>
      <c r="H8" s="89">
        <v>0.55138888888888882</v>
      </c>
      <c r="I8" s="89"/>
    </row>
    <row r="9" spans="1:16">
      <c r="B9" s="7" t="s">
        <v>107</v>
      </c>
      <c r="C9" s="1">
        <v>0.21875</v>
      </c>
      <c r="D9" s="1"/>
      <c r="E9" s="1">
        <v>0.55208333333333326</v>
      </c>
      <c r="F9" s="1">
        <v>0.88541666666666674</v>
      </c>
      <c r="G9" s="1">
        <v>0.21875</v>
      </c>
      <c r="H9" s="1">
        <v>0.55208333333333326</v>
      </c>
      <c r="I9" s="1"/>
    </row>
    <row r="10" spans="1:16">
      <c r="B10" s="8" t="s">
        <v>196</v>
      </c>
      <c r="C10" s="13">
        <v>0.21944444444444447</v>
      </c>
      <c r="D10" s="13"/>
      <c r="E10" s="13">
        <v>0.5527777777777777</v>
      </c>
      <c r="F10" s="13">
        <v>0.88611111111111118</v>
      </c>
      <c r="G10" s="89">
        <v>0.21944444444444447</v>
      </c>
      <c r="H10" s="89">
        <v>0.5527777777777777</v>
      </c>
      <c r="I10" s="89"/>
    </row>
    <row r="11" spans="1:16">
      <c r="B11" s="7" t="s">
        <v>223</v>
      </c>
      <c r="C11" s="1">
        <v>0.22083333333333335</v>
      </c>
      <c r="D11" s="1"/>
      <c r="E11" s="1">
        <v>0.55416666666666659</v>
      </c>
      <c r="F11" s="1">
        <v>0.88750000000000007</v>
      </c>
      <c r="G11" s="1">
        <v>0.22083333333333335</v>
      </c>
      <c r="H11" s="1">
        <v>0.55416666666666659</v>
      </c>
      <c r="I11" s="1"/>
    </row>
    <row r="12" spans="1:16">
      <c r="B12" s="8" t="s">
        <v>148</v>
      </c>
      <c r="C12" s="13">
        <v>0.2215277777777778</v>
      </c>
      <c r="D12" s="13"/>
      <c r="E12" s="13">
        <v>0.55486111111111103</v>
      </c>
      <c r="F12" s="13">
        <v>0.88819444444444451</v>
      </c>
      <c r="G12" s="89">
        <v>0.2215277777777778</v>
      </c>
      <c r="H12" s="89">
        <v>0.55486111111111103</v>
      </c>
      <c r="I12" s="89"/>
    </row>
    <row r="13" spans="1:16">
      <c r="B13" s="7" t="s">
        <v>147</v>
      </c>
      <c r="C13" s="1">
        <v>0.22222222222222224</v>
      </c>
      <c r="D13" s="1"/>
      <c r="E13" s="1">
        <v>0.55555555555555547</v>
      </c>
      <c r="F13" s="1">
        <v>0.88888888888888895</v>
      </c>
      <c r="G13" s="1">
        <v>0.22222222222222224</v>
      </c>
      <c r="H13" s="1">
        <v>0.55555555555555547</v>
      </c>
      <c r="I13" s="1"/>
    </row>
    <row r="14" spans="1:16">
      <c r="B14" s="8" t="s">
        <v>132</v>
      </c>
      <c r="C14" s="13">
        <v>0.22291666666666668</v>
      </c>
      <c r="D14" s="13"/>
      <c r="E14" s="13">
        <v>0.55624999999999991</v>
      </c>
      <c r="F14" s="13">
        <v>0.88958333333333339</v>
      </c>
      <c r="G14" s="89">
        <v>0.22291666666666668</v>
      </c>
      <c r="H14" s="89">
        <v>0.55624999999999991</v>
      </c>
      <c r="I14" s="89"/>
    </row>
    <row r="15" spans="1:16">
      <c r="B15" s="7" t="s">
        <v>133</v>
      </c>
      <c r="C15" s="1">
        <v>0.22361111111111112</v>
      </c>
      <c r="D15" s="1"/>
      <c r="E15" s="1">
        <v>0.55694444444444435</v>
      </c>
      <c r="F15" s="1">
        <v>0.89027777777777783</v>
      </c>
      <c r="G15" s="1">
        <v>0.22361111111111112</v>
      </c>
      <c r="H15" s="1">
        <v>0.55694444444444435</v>
      </c>
      <c r="I15" s="1"/>
    </row>
    <row r="16" spans="1:16">
      <c r="B16" s="8" t="s">
        <v>126</v>
      </c>
      <c r="C16" s="13">
        <v>0.22430555555555556</v>
      </c>
      <c r="D16" s="13"/>
      <c r="E16" s="13">
        <v>0.5576388888888888</v>
      </c>
      <c r="F16" s="13">
        <v>0.89097222222222228</v>
      </c>
      <c r="G16" s="89">
        <v>0.22430555555555556</v>
      </c>
      <c r="H16" s="89">
        <v>0.5576388888888888</v>
      </c>
      <c r="I16" s="89"/>
    </row>
    <row r="17" spans="2:9">
      <c r="B17" s="8" t="s">
        <v>389</v>
      </c>
      <c r="C17" s="13">
        <v>0.22500000000000001</v>
      </c>
      <c r="D17" s="13"/>
      <c r="E17" s="13">
        <v>0.55833333333333335</v>
      </c>
      <c r="F17" s="13">
        <v>0.89166666666666672</v>
      </c>
      <c r="G17" s="305">
        <v>0.22500000000000001</v>
      </c>
      <c r="H17" s="305">
        <v>0.55833333333333335</v>
      </c>
      <c r="I17" s="305"/>
    </row>
    <row r="18" spans="2:9">
      <c r="B18" s="7" t="s">
        <v>388</v>
      </c>
      <c r="C18" s="1">
        <v>0.22569444444444445</v>
      </c>
      <c r="D18" s="1"/>
      <c r="E18" s="1">
        <v>0.55902777777777768</v>
      </c>
      <c r="F18" s="1">
        <v>0.89236111111111116</v>
      </c>
      <c r="G18" s="1">
        <v>0.22569444444444445</v>
      </c>
      <c r="H18" s="1">
        <v>0.55902777777777768</v>
      </c>
      <c r="I18" s="1"/>
    </row>
    <row r="19" spans="2:9">
      <c r="B19" s="8" t="s">
        <v>38</v>
      </c>
      <c r="C19" s="13">
        <v>0.22708333333333333</v>
      </c>
      <c r="D19" s="13"/>
      <c r="E19" s="13">
        <v>0.56041666666666656</v>
      </c>
      <c r="F19" s="13">
        <v>0.89375000000000004</v>
      </c>
      <c r="G19" s="89">
        <v>0.22708333333333333</v>
      </c>
      <c r="H19" s="89">
        <v>0.56041666666666656</v>
      </c>
      <c r="I19" s="89"/>
    </row>
    <row r="20" spans="2:9">
      <c r="B20" s="30" t="s">
        <v>39</v>
      </c>
      <c r="C20" s="1" t="s">
        <v>18</v>
      </c>
      <c r="D20" s="1">
        <v>0.29513888888888884</v>
      </c>
      <c r="E20" s="1" t="s">
        <v>18</v>
      </c>
      <c r="F20" s="1" t="s">
        <v>18</v>
      </c>
      <c r="G20" s="1" t="s">
        <v>18</v>
      </c>
      <c r="H20" s="1" t="s">
        <v>18</v>
      </c>
      <c r="I20" s="1"/>
    </row>
    <row r="21" spans="2:9">
      <c r="B21" s="8" t="s">
        <v>40</v>
      </c>
      <c r="C21" s="13">
        <v>0.22916666666666669</v>
      </c>
      <c r="D21" s="13">
        <v>0.29583333333333328</v>
      </c>
      <c r="E21" s="13">
        <v>0.56249999999999989</v>
      </c>
      <c r="F21" s="13">
        <v>0.89583333333333337</v>
      </c>
      <c r="G21" s="89">
        <v>0.22916666666666669</v>
      </c>
      <c r="H21" s="89">
        <v>0.56249999999999989</v>
      </c>
      <c r="I21" s="89"/>
    </row>
    <row r="22" spans="2:9">
      <c r="B22" s="7" t="s">
        <v>134</v>
      </c>
      <c r="C22" s="1">
        <v>0.23055555555555554</v>
      </c>
      <c r="D22" s="1" t="s">
        <v>263</v>
      </c>
      <c r="E22" s="1">
        <v>0.56388888888888888</v>
      </c>
      <c r="F22" s="1">
        <v>0.89722222222222225</v>
      </c>
      <c r="G22" s="1">
        <v>0.23055555555555554</v>
      </c>
      <c r="H22" s="1">
        <v>0.56388888888888888</v>
      </c>
      <c r="I22" s="1"/>
    </row>
    <row r="23" spans="2:9">
      <c r="B23" s="8" t="s">
        <v>157</v>
      </c>
      <c r="C23" s="13">
        <v>0.23263888888888887</v>
      </c>
      <c r="D23" s="13">
        <v>0.29930555555555544</v>
      </c>
      <c r="E23" s="13">
        <v>0.5659722222222221</v>
      </c>
      <c r="F23" s="13">
        <v>0.89930555555555558</v>
      </c>
      <c r="G23" s="89">
        <v>0.23263888888888887</v>
      </c>
      <c r="H23" s="89">
        <v>0.5659722222222221</v>
      </c>
      <c r="I23" s="89"/>
    </row>
    <row r="24" spans="2:9">
      <c r="B24" s="7" t="s">
        <v>264</v>
      </c>
      <c r="C24" s="1">
        <v>0.23472222222222219</v>
      </c>
      <c r="D24" s="1">
        <v>0.3027777777777777</v>
      </c>
      <c r="E24" s="1">
        <v>0.56805555555555554</v>
      </c>
      <c r="F24" s="1">
        <v>0.90138888888888891</v>
      </c>
      <c r="G24" s="1">
        <v>0.23472222222222219</v>
      </c>
      <c r="H24" s="1">
        <v>0.56805555555555554</v>
      </c>
      <c r="I24" s="1"/>
    </row>
    <row r="25" spans="2:9">
      <c r="B25" s="5" t="s">
        <v>265</v>
      </c>
      <c r="C25" s="13">
        <v>0.23611111111111113</v>
      </c>
      <c r="D25" s="13">
        <v>0.3034722222222222</v>
      </c>
      <c r="E25" s="13">
        <v>0.56944444444444442</v>
      </c>
      <c r="F25" s="13">
        <v>0.90277777777777779</v>
      </c>
      <c r="G25" s="89">
        <v>0.23611111111111113</v>
      </c>
      <c r="H25" s="89">
        <v>0.56944444444444442</v>
      </c>
      <c r="I25" s="89"/>
    </row>
    <row r="26" spans="2:9">
      <c r="B26" s="30" t="s">
        <v>266</v>
      </c>
      <c r="C26" s="1"/>
      <c r="D26" s="1">
        <v>0.30694444444444446</v>
      </c>
      <c r="E26" s="1"/>
      <c r="F26" s="1"/>
      <c r="G26" s="1"/>
      <c r="H26" s="1"/>
      <c r="I26" s="1"/>
    </row>
    <row r="28" spans="2:9">
      <c r="G28" t="s">
        <v>372</v>
      </c>
    </row>
  </sheetData>
  <mergeCells count="2">
    <mergeCell ref="C2:F2"/>
    <mergeCell ref="G2:O2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0CE54-8E39-4F5F-BD77-576540FE7E00}">
  <sheetPr codeName="Munka26">
    <tabColor rgb="FFFFFF00"/>
  </sheetPr>
  <dimension ref="A1:O27"/>
  <sheetViews>
    <sheetView workbookViewId="0">
      <selection activeCell="B14" sqref="B14"/>
    </sheetView>
  </sheetViews>
  <sheetFormatPr defaultRowHeight="15"/>
  <cols>
    <col min="2" max="2" width="38.85546875" bestFit="1" customWidth="1"/>
    <col min="3" max="11" width="6.7109375" customWidth="1"/>
  </cols>
  <sheetData>
    <row r="1" spans="1:15" ht="24">
      <c r="A1" s="12">
        <v>25</v>
      </c>
      <c r="B1" s="11" t="s">
        <v>267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9.950000000000003" customHeight="1">
      <c r="B2" s="9" t="s">
        <v>2</v>
      </c>
      <c r="C2" s="321" t="s">
        <v>90</v>
      </c>
      <c r="D2" s="322"/>
      <c r="E2" s="322"/>
      <c r="F2" s="322"/>
      <c r="G2" s="322"/>
      <c r="H2" s="325" t="s">
        <v>383</v>
      </c>
      <c r="I2" s="326"/>
      <c r="J2" s="326"/>
      <c r="K2" s="326"/>
      <c r="L2" s="326"/>
      <c r="M2" s="326"/>
      <c r="N2" s="326"/>
      <c r="O2" s="332"/>
    </row>
    <row r="3" spans="1:15">
      <c r="B3" s="26"/>
      <c r="C3" s="55">
        <v>25</v>
      </c>
      <c r="D3" s="55"/>
      <c r="E3" s="55">
        <v>25</v>
      </c>
      <c r="F3" s="55">
        <v>25</v>
      </c>
      <c r="G3" s="55">
        <v>25</v>
      </c>
      <c r="H3" s="142">
        <v>25</v>
      </c>
      <c r="I3" s="142">
        <v>25</v>
      </c>
      <c r="J3" s="142"/>
    </row>
    <row r="4" spans="1:15">
      <c r="B4" s="5" t="s">
        <v>266</v>
      </c>
      <c r="C4" s="13"/>
      <c r="D4" s="13"/>
      <c r="E4" s="13"/>
      <c r="F4" s="13">
        <v>0.67013888888888884</v>
      </c>
      <c r="G4" s="13"/>
      <c r="H4" s="89"/>
      <c r="I4" s="89"/>
      <c r="J4" s="89"/>
    </row>
    <row r="5" spans="1:15">
      <c r="B5" s="30" t="s">
        <v>265</v>
      </c>
      <c r="C5" s="1">
        <v>0.25555555555555559</v>
      </c>
      <c r="D5" s="1">
        <f t="shared" ref="D5:D26" si="0">C5+5/1440</f>
        <v>0.2590277777777778</v>
      </c>
      <c r="E5" s="1">
        <v>0.59236111111111112</v>
      </c>
      <c r="F5" s="1">
        <v>0.67361111111111116</v>
      </c>
      <c r="G5" s="1">
        <v>0.92569444444444438</v>
      </c>
      <c r="H5" s="1">
        <v>0.2590277777777778</v>
      </c>
      <c r="I5" s="1">
        <v>0.59236111111111112</v>
      </c>
      <c r="J5" s="1"/>
      <c r="L5" s="49"/>
    </row>
    <row r="6" spans="1:15">
      <c r="B6" s="8" t="s">
        <v>264</v>
      </c>
      <c r="C6" s="13">
        <v>0.25694444444444448</v>
      </c>
      <c r="D6" s="13">
        <f t="shared" si="0"/>
        <v>0.26041666666666669</v>
      </c>
      <c r="E6" s="13">
        <v>0.59375</v>
      </c>
      <c r="F6" s="13">
        <v>0.67499999999999993</v>
      </c>
      <c r="G6" s="13">
        <v>0.92708333333333337</v>
      </c>
      <c r="H6" s="89">
        <v>0.26041666666666669</v>
      </c>
      <c r="I6" s="89">
        <v>0.59375</v>
      </c>
      <c r="J6" s="89"/>
      <c r="L6" s="49"/>
    </row>
    <row r="7" spans="1:15">
      <c r="B7" s="7" t="s">
        <v>157</v>
      </c>
      <c r="C7" s="1">
        <v>0.2590277777777778</v>
      </c>
      <c r="D7" s="1">
        <f t="shared" si="0"/>
        <v>0.26250000000000001</v>
      </c>
      <c r="E7" s="1">
        <v>0.59583333333333333</v>
      </c>
      <c r="F7" s="1">
        <v>0.67708333333333337</v>
      </c>
      <c r="G7" s="1">
        <v>0.9291666666666667</v>
      </c>
      <c r="H7" s="1">
        <v>0.26250000000000001</v>
      </c>
      <c r="I7" s="1">
        <v>0.59583333333333333</v>
      </c>
      <c r="J7" s="1"/>
      <c r="L7" s="49"/>
    </row>
    <row r="8" spans="1:15">
      <c r="B8" s="8" t="s">
        <v>134</v>
      </c>
      <c r="C8" s="13">
        <v>0.26041666666666669</v>
      </c>
      <c r="D8" s="13">
        <f t="shared" si="0"/>
        <v>0.2638888888888889</v>
      </c>
      <c r="E8" s="13">
        <v>0.59722222222222221</v>
      </c>
      <c r="F8" s="13" t="s">
        <v>263</v>
      </c>
      <c r="G8" s="13">
        <v>0.93055555555555547</v>
      </c>
      <c r="H8" s="89">
        <v>0.2638888888888889</v>
      </c>
      <c r="I8" s="89">
        <v>0.59722222222222221</v>
      </c>
      <c r="J8" s="89"/>
      <c r="L8" s="49"/>
    </row>
    <row r="9" spans="1:15">
      <c r="B9" s="219" t="s">
        <v>146</v>
      </c>
      <c r="C9" s="161">
        <v>0.26111111111111113</v>
      </c>
      <c r="D9" s="161">
        <f t="shared" si="0"/>
        <v>0.26458333333333334</v>
      </c>
      <c r="E9" s="161">
        <v>0.59791666666666665</v>
      </c>
      <c r="F9" s="161">
        <v>0.67847222222222225</v>
      </c>
      <c r="G9" s="161">
        <v>0.93125000000000002</v>
      </c>
      <c r="H9" s="1">
        <v>0.26458333333333334</v>
      </c>
      <c r="I9" s="1">
        <v>0.59791666666666665</v>
      </c>
      <c r="J9" s="1"/>
      <c r="L9" s="49"/>
    </row>
    <row r="10" spans="1:15">
      <c r="B10" s="7" t="s">
        <v>81</v>
      </c>
      <c r="C10" s="1">
        <v>0.26180555555555557</v>
      </c>
      <c r="D10" s="1">
        <f t="shared" si="0"/>
        <v>0.26527777777777778</v>
      </c>
      <c r="E10" s="1">
        <v>0.59861111111111109</v>
      </c>
      <c r="F10" s="1">
        <v>0.6791666666666667</v>
      </c>
      <c r="G10" s="1">
        <v>0.93194444444444446</v>
      </c>
      <c r="H10" s="89">
        <v>0.26527777777777778</v>
      </c>
      <c r="I10" s="89">
        <v>0.59861111111111109</v>
      </c>
      <c r="J10" s="89"/>
      <c r="L10" s="49"/>
    </row>
    <row r="11" spans="1:15">
      <c r="B11" s="5" t="s">
        <v>39</v>
      </c>
      <c r="C11" s="13" t="s">
        <v>18</v>
      </c>
      <c r="D11" s="80" t="s">
        <v>18</v>
      </c>
      <c r="E11" s="13" t="s">
        <v>18</v>
      </c>
      <c r="F11" s="13">
        <v>0.68055555555555547</v>
      </c>
      <c r="G11" s="13" t="s">
        <v>18</v>
      </c>
      <c r="H11" s="1" t="s">
        <v>18</v>
      </c>
      <c r="I11" s="1" t="s">
        <v>18</v>
      </c>
      <c r="J11" s="1"/>
    </row>
    <row r="12" spans="1:15">
      <c r="B12" s="7" t="s">
        <v>82</v>
      </c>
      <c r="C12" s="1">
        <v>0.26319444444444445</v>
      </c>
      <c r="D12" s="1">
        <f t="shared" si="0"/>
        <v>0.26666666666666666</v>
      </c>
      <c r="E12" s="1">
        <v>0.6</v>
      </c>
      <c r="F12" s="1"/>
      <c r="G12" s="1">
        <v>0.93333333333333335</v>
      </c>
      <c r="H12" s="89">
        <v>0.26666666666666666</v>
      </c>
      <c r="I12" s="89">
        <v>0.6</v>
      </c>
      <c r="J12" s="89"/>
      <c r="L12" s="49"/>
    </row>
    <row r="13" spans="1:15">
      <c r="B13" s="8" t="s">
        <v>369</v>
      </c>
      <c r="C13" s="13">
        <v>0.26458333333333334</v>
      </c>
      <c r="D13" s="13">
        <f t="shared" si="0"/>
        <v>0.26805555555555555</v>
      </c>
      <c r="E13" s="13">
        <v>0.60138888888888886</v>
      </c>
      <c r="F13" s="13"/>
      <c r="G13" s="13">
        <v>0.93472222222222223</v>
      </c>
      <c r="H13" s="1">
        <v>0.26805555555555555</v>
      </c>
      <c r="I13" s="1">
        <v>0.60138888888888886</v>
      </c>
      <c r="J13" s="1"/>
      <c r="L13" s="49"/>
    </row>
    <row r="14" spans="1:15">
      <c r="B14" s="7" t="s">
        <v>104</v>
      </c>
      <c r="C14" s="1">
        <v>0.26597222222222222</v>
      </c>
      <c r="D14" s="1">
        <f t="shared" si="0"/>
        <v>0.26944444444444443</v>
      </c>
      <c r="E14" s="1">
        <v>0.60277777777777775</v>
      </c>
      <c r="F14" s="1"/>
      <c r="G14" s="1">
        <v>0.93611111111111112</v>
      </c>
      <c r="H14" s="89">
        <v>0.26944444444444443</v>
      </c>
      <c r="I14" s="89">
        <v>0.60277777777777775</v>
      </c>
      <c r="J14" s="89"/>
      <c r="L14" s="49"/>
    </row>
    <row r="15" spans="1:15">
      <c r="B15" s="8" t="s">
        <v>133</v>
      </c>
      <c r="C15" s="13">
        <v>0.26736111111111116</v>
      </c>
      <c r="D15" s="13">
        <f t="shared" si="0"/>
        <v>0.27083333333333337</v>
      </c>
      <c r="E15" s="13">
        <v>0.60416666666666674</v>
      </c>
      <c r="F15" s="13"/>
      <c r="G15" s="13">
        <v>0.9375</v>
      </c>
      <c r="H15" s="1">
        <v>0.27083333333333337</v>
      </c>
      <c r="I15" s="1">
        <v>0.60416666666666674</v>
      </c>
      <c r="J15" s="1"/>
      <c r="L15" s="49"/>
    </row>
    <row r="16" spans="1:15">
      <c r="B16" s="7" t="s">
        <v>132</v>
      </c>
      <c r="C16" s="1">
        <v>0.2680555555555556</v>
      </c>
      <c r="D16" s="1">
        <f t="shared" si="0"/>
        <v>0.27152777777777781</v>
      </c>
      <c r="E16" s="1">
        <v>0.60486111111111118</v>
      </c>
      <c r="F16" s="1"/>
      <c r="G16" s="1">
        <v>0.93819444444444444</v>
      </c>
      <c r="H16" s="89">
        <v>0.27152777777777781</v>
      </c>
      <c r="I16" s="89">
        <v>0.60486111111111118</v>
      </c>
      <c r="J16" s="89"/>
      <c r="L16" s="49"/>
    </row>
    <row r="17" spans="2:12">
      <c r="B17" s="8" t="s">
        <v>147</v>
      </c>
      <c r="C17" s="13">
        <v>0.26875000000000004</v>
      </c>
      <c r="D17" s="13">
        <f t="shared" si="0"/>
        <v>0.27222222222222225</v>
      </c>
      <c r="E17" s="13">
        <v>0.60555555555555562</v>
      </c>
      <c r="F17" s="13"/>
      <c r="G17" s="13">
        <v>0.93888888888888888</v>
      </c>
      <c r="H17" s="1">
        <v>0.27222222222222225</v>
      </c>
      <c r="I17" s="1">
        <v>0.60555555555555562</v>
      </c>
      <c r="J17" s="1"/>
      <c r="L17" s="49"/>
    </row>
    <row r="18" spans="2:12">
      <c r="B18" s="7" t="s">
        <v>148</v>
      </c>
      <c r="C18" s="1">
        <v>0.26944444444444449</v>
      </c>
      <c r="D18" s="1">
        <f t="shared" si="0"/>
        <v>0.2729166666666667</v>
      </c>
      <c r="E18" s="1">
        <v>0.60625000000000007</v>
      </c>
      <c r="F18" s="1"/>
      <c r="G18" s="1">
        <v>0.93958333333333333</v>
      </c>
      <c r="H18" s="89">
        <v>0.2729166666666667</v>
      </c>
      <c r="I18" s="89">
        <v>0.60625000000000007</v>
      </c>
      <c r="J18" s="89"/>
      <c r="L18" s="49"/>
    </row>
    <row r="19" spans="2:12">
      <c r="B19" s="8" t="s">
        <v>268</v>
      </c>
      <c r="C19" s="13">
        <v>0.27013888888888893</v>
      </c>
      <c r="D19" s="13">
        <f t="shared" si="0"/>
        <v>0.27361111111111114</v>
      </c>
      <c r="E19" s="13">
        <v>0.60694444444444451</v>
      </c>
      <c r="F19" s="13"/>
      <c r="G19" s="13">
        <v>0.94027777777777777</v>
      </c>
      <c r="H19" s="1">
        <v>0.27361111111111114</v>
      </c>
      <c r="I19" s="1">
        <v>0.60694444444444451</v>
      </c>
      <c r="J19" s="1"/>
      <c r="L19" s="49"/>
    </row>
    <row r="20" spans="2:12">
      <c r="B20" s="7" t="s">
        <v>196</v>
      </c>
      <c r="C20" s="1">
        <v>0.27152777777777781</v>
      </c>
      <c r="D20" s="1">
        <f t="shared" si="0"/>
        <v>0.27500000000000002</v>
      </c>
      <c r="E20" s="1">
        <v>0.60833333333333339</v>
      </c>
      <c r="F20" s="1"/>
      <c r="G20" s="1">
        <v>0.94166666666666665</v>
      </c>
      <c r="H20" s="89">
        <v>0.27500000000000002</v>
      </c>
      <c r="I20" s="89">
        <v>0.60833333333333339</v>
      </c>
      <c r="J20" s="89"/>
      <c r="L20" s="49"/>
    </row>
    <row r="21" spans="2:12">
      <c r="B21" s="8" t="s">
        <v>107</v>
      </c>
      <c r="C21" s="13">
        <v>0.27222222222222225</v>
      </c>
      <c r="D21" s="13">
        <f t="shared" si="0"/>
        <v>0.27569444444444446</v>
      </c>
      <c r="E21" s="13">
        <v>0.60902777777777783</v>
      </c>
      <c r="F21" s="13"/>
      <c r="G21" s="13">
        <v>0.94236111111111109</v>
      </c>
      <c r="H21" s="1">
        <v>0.27569444444444446</v>
      </c>
      <c r="I21" s="1">
        <v>0.60902777777777783</v>
      </c>
      <c r="J21" s="1"/>
      <c r="L21" s="49"/>
    </row>
    <row r="22" spans="2:12">
      <c r="B22" s="7" t="s">
        <v>213</v>
      </c>
      <c r="C22" s="1">
        <v>0.2729166666666667</v>
      </c>
      <c r="D22" s="1">
        <f t="shared" si="0"/>
        <v>0.27638888888888891</v>
      </c>
      <c r="E22" s="1">
        <v>0.60972222222222228</v>
      </c>
      <c r="F22" s="1"/>
      <c r="G22" s="1">
        <v>0.94305555555555554</v>
      </c>
      <c r="H22" s="89">
        <v>0.27638888888888891</v>
      </c>
      <c r="I22" s="89">
        <v>0.60972222222222228</v>
      </c>
      <c r="J22" s="89"/>
      <c r="L22" s="49"/>
    </row>
    <row r="23" spans="2:12">
      <c r="B23" s="8" t="s">
        <v>214</v>
      </c>
      <c r="C23" s="13">
        <v>0.27361111111111114</v>
      </c>
      <c r="D23" s="13">
        <f t="shared" si="0"/>
        <v>0.27708333333333335</v>
      </c>
      <c r="E23" s="13">
        <v>0.61041666666666672</v>
      </c>
      <c r="F23" s="13"/>
      <c r="G23" s="13">
        <v>0.94374999999999998</v>
      </c>
      <c r="H23" s="1">
        <v>0.27708333333333335</v>
      </c>
      <c r="I23" s="1">
        <v>0.61041666666666672</v>
      </c>
      <c r="J23" s="1"/>
      <c r="L23" s="49"/>
    </row>
    <row r="24" spans="2:12">
      <c r="B24" s="7" t="s">
        <v>215</v>
      </c>
      <c r="C24" s="1">
        <v>0.27430555555555558</v>
      </c>
      <c r="D24" s="1">
        <f t="shared" si="0"/>
        <v>0.27777777777777779</v>
      </c>
      <c r="E24" s="1">
        <v>0.61111111111111116</v>
      </c>
      <c r="F24" s="1"/>
      <c r="G24" s="1">
        <v>0.94444444444444442</v>
      </c>
      <c r="H24" s="89">
        <v>0.27777777777777779</v>
      </c>
      <c r="I24" s="89">
        <v>0.61111111111111116</v>
      </c>
      <c r="J24" s="89"/>
      <c r="L24" s="49"/>
    </row>
    <row r="25" spans="2:12">
      <c r="B25" s="8" t="s">
        <v>110</v>
      </c>
      <c r="C25" s="13">
        <v>0.27500000000000002</v>
      </c>
      <c r="D25" s="13">
        <f t="shared" si="0"/>
        <v>0.27847222222222223</v>
      </c>
      <c r="E25" s="13">
        <v>0.6118055555555556</v>
      </c>
      <c r="F25" s="13"/>
      <c r="G25" s="13">
        <v>0.94513888888888886</v>
      </c>
      <c r="H25" s="1">
        <v>0.27847222222222223</v>
      </c>
      <c r="I25" s="1">
        <v>0.6118055555555556</v>
      </c>
      <c r="J25" s="1"/>
      <c r="L25" s="49"/>
    </row>
    <row r="26" spans="2:12">
      <c r="B26" s="30" t="s">
        <v>111</v>
      </c>
      <c r="C26" s="1">
        <v>0.27569444444444446</v>
      </c>
      <c r="D26" s="1">
        <f t="shared" si="0"/>
        <v>0.27916666666666667</v>
      </c>
      <c r="E26" s="1">
        <v>0.61250000000000004</v>
      </c>
      <c r="F26" s="1"/>
      <c r="G26" s="1">
        <v>0.9458333333333333</v>
      </c>
      <c r="H26" s="89">
        <v>0.27916666666666667</v>
      </c>
      <c r="I26" s="89">
        <v>0.61250000000000004</v>
      </c>
      <c r="J26" s="89"/>
      <c r="L26" s="49"/>
    </row>
    <row r="27" spans="2:12">
      <c r="H27" s="1"/>
    </row>
  </sheetData>
  <mergeCells count="2">
    <mergeCell ref="C2:G2"/>
    <mergeCell ref="H2:O2"/>
  </mergeCells>
  <pageMargins left="0.7" right="0.7" top="0.75" bottom="0.75" header="0.3" footer="0.3"/>
  <pageSetup paperSize="9" orientation="portrait" horizontalDpi="1200" verticalDpi="12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C38D7-5454-45FE-B405-CCF9E68759F2}">
  <sheetPr codeName="Munka27">
    <tabColor rgb="FFFFFF00"/>
  </sheetPr>
  <dimension ref="A1:R39"/>
  <sheetViews>
    <sheetView workbookViewId="0">
      <selection activeCell="B5" sqref="B5"/>
    </sheetView>
  </sheetViews>
  <sheetFormatPr defaultRowHeight="15"/>
  <cols>
    <col min="2" max="2" width="38.85546875" bestFit="1" customWidth="1"/>
    <col min="3" max="14" width="6.7109375" customWidth="1"/>
  </cols>
  <sheetData>
    <row r="1" spans="1:18" ht="24">
      <c r="A1" s="12">
        <v>28</v>
      </c>
      <c r="B1" s="11" t="s">
        <v>269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18" ht="39.950000000000003" customHeight="1">
      <c r="B2" s="71" t="s">
        <v>250</v>
      </c>
      <c r="C2" s="321" t="s">
        <v>90</v>
      </c>
      <c r="D2" s="322"/>
      <c r="E2" s="327"/>
      <c r="F2" s="321" t="s">
        <v>100</v>
      </c>
      <c r="G2" s="322"/>
      <c r="H2" s="327"/>
      <c r="I2" s="336" t="s">
        <v>101</v>
      </c>
      <c r="J2" s="337"/>
      <c r="K2" s="337"/>
      <c r="L2" s="337"/>
      <c r="M2" s="337"/>
      <c r="N2" s="337"/>
    </row>
    <row r="3" spans="1:18">
      <c r="B3" s="5" t="s">
        <v>35</v>
      </c>
      <c r="C3" s="4">
        <v>0.16319444444444445</v>
      </c>
      <c r="D3" s="4">
        <v>0.18402777777777779</v>
      </c>
      <c r="E3" s="1"/>
      <c r="F3" s="3">
        <v>0.16319444444444445</v>
      </c>
      <c r="G3" s="3">
        <v>0.18402777777777779</v>
      </c>
      <c r="H3" s="1"/>
      <c r="I3" s="2">
        <v>0.17708333333333334</v>
      </c>
      <c r="J3" s="1"/>
      <c r="K3" s="1"/>
      <c r="L3" s="1"/>
      <c r="M3" s="1"/>
      <c r="N3" s="1"/>
    </row>
    <row r="4" spans="1:18">
      <c r="B4" s="7" t="s">
        <v>400</v>
      </c>
      <c r="C4" s="1">
        <v>0.16388888888888889</v>
      </c>
      <c r="D4" s="1">
        <v>0.18472222222222223</v>
      </c>
      <c r="E4" s="1"/>
      <c r="F4" s="6">
        <v>0.16388888888888889</v>
      </c>
      <c r="G4" s="6">
        <v>0.18472222222222223</v>
      </c>
      <c r="H4" s="1"/>
      <c r="I4" s="1">
        <v>0.17777777777777778</v>
      </c>
      <c r="J4" s="1"/>
      <c r="K4" s="1"/>
      <c r="L4" s="1"/>
      <c r="M4" s="1"/>
      <c r="N4" s="1"/>
    </row>
    <row r="5" spans="1:18">
      <c r="B5" s="8" t="s">
        <v>104</v>
      </c>
      <c r="C5" s="4">
        <v>0.16458333333333333</v>
      </c>
      <c r="D5" s="4">
        <v>0.18541666666666667</v>
      </c>
      <c r="E5" s="1"/>
      <c r="F5" s="3">
        <v>0.16458333333333333</v>
      </c>
      <c r="G5" s="3">
        <v>0.18541666666666667</v>
      </c>
      <c r="H5" s="1"/>
      <c r="I5" s="2">
        <v>0.17847222222222223</v>
      </c>
      <c r="J5" s="1"/>
      <c r="K5" s="1"/>
      <c r="L5" s="1"/>
      <c r="M5" s="1"/>
      <c r="N5" s="1"/>
    </row>
    <row r="6" spans="1:18">
      <c r="B6" s="7" t="s">
        <v>133</v>
      </c>
      <c r="C6" s="1">
        <v>0.16527777777777777</v>
      </c>
      <c r="D6" s="1">
        <v>0.18611111111111112</v>
      </c>
      <c r="E6" s="1"/>
      <c r="F6" s="6">
        <v>0.16527777777777777</v>
      </c>
      <c r="G6" s="6">
        <v>0.18611111111111112</v>
      </c>
      <c r="H6" s="1"/>
      <c r="I6" s="1">
        <v>0.17916666666666667</v>
      </c>
      <c r="J6" s="1"/>
      <c r="K6" s="1"/>
      <c r="L6" s="1"/>
      <c r="M6" s="1"/>
      <c r="N6" s="1"/>
    </row>
    <row r="7" spans="1:18">
      <c r="B7" s="8" t="s">
        <v>132</v>
      </c>
      <c r="C7" s="4">
        <v>0.16597222222222222</v>
      </c>
      <c r="D7" s="4">
        <v>0.18680555555555556</v>
      </c>
      <c r="E7" s="1"/>
      <c r="F7" s="3">
        <v>0.16597222222222222</v>
      </c>
      <c r="G7" s="3">
        <v>0.18680555555555556</v>
      </c>
      <c r="H7" s="1"/>
      <c r="I7" s="2">
        <v>0.17986111111111111</v>
      </c>
      <c r="J7" s="1"/>
      <c r="K7" s="1"/>
      <c r="L7" s="1"/>
      <c r="M7" s="1"/>
      <c r="N7" s="1"/>
    </row>
    <row r="8" spans="1:18">
      <c r="B8" s="7" t="s">
        <v>147</v>
      </c>
      <c r="C8" s="1">
        <v>0.16666666666666666</v>
      </c>
      <c r="D8" s="1">
        <v>0.1875</v>
      </c>
      <c r="E8" s="1"/>
      <c r="F8" s="6">
        <v>0.16666666666666666</v>
      </c>
      <c r="G8" s="6">
        <v>0.1875</v>
      </c>
      <c r="H8" s="1"/>
      <c r="I8" s="1">
        <v>0.18055555555555555</v>
      </c>
      <c r="J8" s="1"/>
      <c r="K8" s="1"/>
      <c r="L8" s="1"/>
      <c r="M8" s="1"/>
      <c r="N8" s="1"/>
    </row>
    <row r="9" spans="1:18">
      <c r="B9" s="8" t="s">
        <v>148</v>
      </c>
      <c r="C9" s="4">
        <v>0.1673611111111111</v>
      </c>
      <c r="D9" s="4">
        <v>0.18819444444444444</v>
      </c>
      <c r="E9" s="1"/>
      <c r="F9" s="3">
        <v>0.1673611111111111</v>
      </c>
      <c r="G9" s="3">
        <v>0.18819444444444444</v>
      </c>
      <c r="H9" s="1"/>
      <c r="I9" s="2">
        <v>0.18124999999999999</v>
      </c>
      <c r="J9" s="1"/>
      <c r="K9" s="1"/>
      <c r="L9" s="1"/>
      <c r="M9" s="1"/>
      <c r="N9" s="1"/>
    </row>
    <row r="10" spans="1:18">
      <c r="B10" s="7" t="s">
        <v>129</v>
      </c>
      <c r="C10" s="1">
        <v>0.16805555555555554</v>
      </c>
      <c r="D10" s="1">
        <v>0.18888888888888891</v>
      </c>
      <c r="E10" s="1"/>
      <c r="F10" s="6">
        <v>0.16805555555555554</v>
      </c>
      <c r="G10" s="6">
        <v>0.18888888888888891</v>
      </c>
      <c r="H10" s="1"/>
      <c r="I10" s="1">
        <v>0.18194444444444446</v>
      </c>
      <c r="J10" s="1"/>
      <c r="K10" s="1"/>
      <c r="L10" s="1"/>
      <c r="M10" s="1"/>
      <c r="N10" s="1"/>
    </row>
    <row r="11" spans="1:18">
      <c r="B11" s="8" t="s">
        <v>130</v>
      </c>
      <c r="C11" s="4">
        <v>0.16874999999999998</v>
      </c>
      <c r="D11" s="4">
        <v>0.18958333333333335</v>
      </c>
      <c r="E11" s="1"/>
      <c r="F11" s="3">
        <v>0.16874999999999998</v>
      </c>
      <c r="G11" s="3">
        <v>0.18958333333333335</v>
      </c>
      <c r="H11" s="1"/>
      <c r="I11" s="2">
        <v>0.18263888888888891</v>
      </c>
      <c r="J11" s="1"/>
      <c r="K11" s="1"/>
      <c r="L11" s="1"/>
      <c r="M11" s="1"/>
      <c r="N11" s="1"/>
    </row>
    <row r="12" spans="1:18">
      <c r="B12" s="7" t="s">
        <v>131</v>
      </c>
      <c r="C12" s="1">
        <v>0.16944444444444443</v>
      </c>
      <c r="D12" s="1">
        <v>0.1902777777777778</v>
      </c>
      <c r="E12" s="1"/>
      <c r="F12" s="6">
        <v>0.16944444444444443</v>
      </c>
      <c r="G12" s="6">
        <v>0.1902777777777778</v>
      </c>
      <c r="H12" s="1"/>
      <c r="I12" s="1">
        <v>0.18333333333333335</v>
      </c>
      <c r="J12" s="1"/>
      <c r="K12" s="1"/>
      <c r="L12" s="1"/>
      <c r="M12" s="1"/>
      <c r="N12" s="1"/>
    </row>
    <row r="13" spans="1:18">
      <c r="B13" s="8" t="s">
        <v>132</v>
      </c>
      <c r="C13" s="4">
        <v>0.17013888888888887</v>
      </c>
      <c r="D13" s="4">
        <v>0.19097222222222221</v>
      </c>
      <c r="E13" s="1"/>
      <c r="F13" s="3">
        <v>0.17013888888888887</v>
      </c>
      <c r="G13" s="3">
        <v>0.19097222222222221</v>
      </c>
      <c r="H13" s="1"/>
      <c r="I13" s="2">
        <v>0.18402777777777779</v>
      </c>
      <c r="J13" s="1"/>
      <c r="K13" s="1"/>
      <c r="L13" s="1"/>
      <c r="M13" s="1"/>
      <c r="N13" s="1"/>
    </row>
    <row r="14" spans="1:18">
      <c r="B14" s="7" t="s">
        <v>133</v>
      </c>
      <c r="C14" s="1">
        <v>0.17083333333333331</v>
      </c>
      <c r="D14" s="1">
        <v>0.19166666666666668</v>
      </c>
      <c r="E14" s="1"/>
      <c r="F14" s="6">
        <v>0.17083333333333331</v>
      </c>
      <c r="G14" s="6">
        <v>0.19166666666666668</v>
      </c>
      <c r="H14" s="1"/>
      <c r="I14" s="1">
        <v>0.18472222222222223</v>
      </c>
      <c r="J14" s="1"/>
      <c r="K14" s="1"/>
      <c r="L14" s="1"/>
      <c r="M14" s="1"/>
      <c r="N14" s="1"/>
    </row>
    <row r="15" spans="1:18">
      <c r="B15" s="8" t="s">
        <v>105</v>
      </c>
      <c r="C15" s="4">
        <v>0.17152777777777775</v>
      </c>
      <c r="D15" s="4">
        <v>0.19236111111111112</v>
      </c>
      <c r="E15" s="1"/>
      <c r="F15" s="3">
        <v>0.17152777777777775</v>
      </c>
      <c r="G15" s="3">
        <v>0.19236111111111112</v>
      </c>
      <c r="H15" s="1"/>
      <c r="I15" s="2">
        <v>0.18541666666666667</v>
      </c>
      <c r="J15" s="1"/>
      <c r="K15" s="1"/>
      <c r="L15" s="1"/>
      <c r="M15" s="1"/>
      <c r="N15" s="1"/>
    </row>
    <row r="16" spans="1:18">
      <c r="B16" s="7" t="s">
        <v>106</v>
      </c>
      <c r="C16" s="1">
        <v>0.17222222222222225</v>
      </c>
      <c r="D16" s="1">
        <v>0.19305555555555556</v>
      </c>
      <c r="E16" s="1"/>
      <c r="F16" s="6">
        <v>0.17222222222222225</v>
      </c>
      <c r="G16" s="6">
        <v>0.19305555555555556</v>
      </c>
      <c r="H16" s="1"/>
      <c r="I16" s="1">
        <v>0.18611111111111112</v>
      </c>
      <c r="J16" s="1"/>
      <c r="K16" s="1"/>
      <c r="L16" s="1"/>
      <c r="M16" s="1"/>
      <c r="N16" s="1"/>
    </row>
    <row r="17" spans="2:14">
      <c r="B17" s="8" t="s">
        <v>107</v>
      </c>
      <c r="C17" s="4">
        <v>0.17291666666666669</v>
      </c>
      <c r="D17" s="4">
        <v>0.19375000000000001</v>
      </c>
      <c r="E17" s="1"/>
      <c r="F17" s="3">
        <v>0.17291666666666669</v>
      </c>
      <c r="G17" s="3">
        <v>0.19375000000000001</v>
      </c>
      <c r="H17" s="1"/>
      <c r="I17" s="2">
        <v>0.18680555555555556</v>
      </c>
      <c r="J17" s="1"/>
      <c r="K17" s="1"/>
      <c r="L17" s="1"/>
      <c r="M17" s="1"/>
      <c r="N17" s="1"/>
    </row>
    <row r="18" spans="2:14">
      <c r="B18" s="7" t="s">
        <v>213</v>
      </c>
      <c r="C18" s="1">
        <v>0.17361111111111113</v>
      </c>
      <c r="D18" s="1">
        <v>0.19444444444444445</v>
      </c>
      <c r="E18" s="1"/>
      <c r="F18" s="6">
        <v>0.17361111111111113</v>
      </c>
      <c r="G18" s="6">
        <v>0.19444444444444445</v>
      </c>
      <c r="H18" s="1"/>
      <c r="I18" s="1">
        <v>0.1875</v>
      </c>
      <c r="J18" s="1"/>
      <c r="K18" s="1"/>
      <c r="L18" s="1"/>
      <c r="M18" s="1"/>
      <c r="N18" s="1"/>
    </row>
    <row r="19" spans="2:14">
      <c r="B19" s="8" t="s">
        <v>214</v>
      </c>
      <c r="C19" s="4">
        <v>0.17430555555555557</v>
      </c>
      <c r="D19" s="4">
        <v>0.19513888888888889</v>
      </c>
      <c r="E19" s="1"/>
      <c r="F19" s="3">
        <v>0.17430555555555557</v>
      </c>
      <c r="G19" s="3">
        <v>0.19513888888888889</v>
      </c>
      <c r="H19" s="1"/>
      <c r="I19" s="2">
        <v>0.18819444444444444</v>
      </c>
      <c r="J19" s="1"/>
      <c r="K19" s="1"/>
      <c r="L19" s="1"/>
      <c r="M19" s="1"/>
      <c r="N19" s="1"/>
    </row>
    <row r="20" spans="2:14">
      <c r="B20" s="7" t="s">
        <v>215</v>
      </c>
      <c r="C20" s="1">
        <v>0.17500000000000002</v>
      </c>
      <c r="D20" s="1">
        <v>0.19583333333333336</v>
      </c>
      <c r="E20" s="1"/>
      <c r="F20" s="6">
        <v>0.17500000000000002</v>
      </c>
      <c r="G20" s="6">
        <v>0.19583333333333336</v>
      </c>
      <c r="H20" s="1"/>
      <c r="I20" s="1">
        <v>0.18888888888888888</v>
      </c>
      <c r="J20" s="1"/>
      <c r="K20" s="1"/>
      <c r="L20" s="1"/>
      <c r="M20" s="1"/>
      <c r="N20" s="1"/>
    </row>
    <row r="21" spans="2:14">
      <c r="B21" s="8" t="s">
        <v>110</v>
      </c>
      <c r="C21" s="4">
        <v>0.17569444444444446</v>
      </c>
      <c r="D21" s="4">
        <v>0.1965277777777778</v>
      </c>
      <c r="E21" s="1"/>
      <c r="F21" s="3">
        <v>0.17569444444444446</v>
      </c>
      <c r="G21" s="3">
        <v>0.1965277777777778</v>
      </c>
      <c r="H21" s="1"/>
      <c r="I21" s="2">
        <v>0.18958333333333333</v>
      </c>
      <c r="J21" s="1"/>
      <c r="K21" s="1"/>
      <c r="L21" s="1"/>
      <c r="M21" s="1"/>
      <c r="N21" s="1"/>
    </row>
    <row r="22" spans="2:14">
      <c r="B22" s="7" t="s">
        <v>111</v>
      </c>
      <c r="C22" s="1">
        <v>0.1763888888888889</v>
      </c>
      <c r="D22" s="1">
        <v>0.19722222222222224</v>
      </c>
      <c r="E22" s="1"/>
      <c r="F22" s="6">
        <v>0.1763888888888889</v>
      </c>
      <c r="G22" s="6">
        <v>0.19722222222222224</v>
      </c>
      <c r="H22" s="1"/>
      <c r="I22" s="1">
        <v>0.1902777777777778</v>
      </c>
      <c r="J22" s="1"/>
      <c r="K22" s="1"/>
      <c r="L22" s="1"/>
      <c r="M22" s="1"/>
      <c r="N22" s="1"/>
    </row>
    <row r="23" spans="2:14">
      <c r="B23" s="8" t="s">
        <v>43</v>
      </c>
      <c r="C23" s="4">
        <v>0.17708333333333334</v>
      </c>
      <c r="D23" s="4">
        <v>0.19791666666666669</v>
      </c>
      <c r="E23" s="1"/>
      <c r="F23" s="3">
        <v>0.17708333333333334</v>
      </c>
      <c r="G23" s="3">
        <v>0.19791666666666669</v>
      </c>
      <c r="H23" s="1"/>
      <c r="I23" s="2">
        <v>0.19097222222222224</v>
      </c>
      <c r="J23" s="1"/>
      <c r="K23" s="1"/>
      <c r="L23" s="1"/>
      <c r="M23" s="1"/>
      <c r="N23" s="1"/>
    </row>
    <row r="24" spans="2:14">
      <c r="B24" s="7" t="s">
        <v>42</v>
      </c>
      <c r="C24" s="1">
        <v>0.17777777777777778</v>
      </c>
      <c r="D24" s="1">
        <v>0.19861111111111113</v>
      </c>
      <c r="E24" s="1"/>
      <c r="F24" s="6">
        <v>0.17777777777777778</v>
      </c>
      <c r="G24" s="6">
        <v>0.19861111111111113</v>
      </c>
      <c r="H24" s="1"/>
      <c r="I24" s="1">
        <v>0.19166666666666668</v>
      </c>
      <c r="J24" s="1"/>
      <c r="K24" s="1"/>
      <c r="L24" s="1"/>
      <c r="M24" s="1"/>
      <c r="N24" s="1"/>
    </row>
    <row r="25" spans="2:14">
      <c r="B25" s="219" t="s">
        <v>394</v>
      </c>
      <c r="C25" s="1">
        <f>C24+2/1440</f>
        <v>0.17916666666666667</v>
      </c>
      <c r="D25" s="1">
        <f t="shared" ref="D25:I26" si="0">D24+2/1440</f>
        <v>0.2</v>
      </c>
      <c r="E25" s="1"/>
      <c r="F25" s="1">
        <f t="shared" si="0"/>
        <v>0.17916666666666667</v>
      </c>
      <c r="G25" s="1">
        <f t="shared" si="0"/>
        <v>0.2</v>
      </c>
      <c r="H25" s="1"/>
      <c r="I25" s="1">
        <f t="shared" si="0"/>
        <v>0.19305555555555556</v>
      </c>
      <c r="J25" s="1"/>
      <c r="K25" s="1"/>
      <c r="L25" s="1"/>
      <c r="M25" s="1"/>
      <c r="N25" s="1"/>
    </row>
    <row r="26" spans="2:14">
      <c r="B26" s="219" t="s">
        <v>397</v>
      </c>
      <c r="C26" s="1">
        <f>C25+2/1440</f>
        <v>0.18055555555555555</v>
      </c>
      <c r="D26" s="1">
        <f t="shared" si="0"/>
        <v>0.2013888888888889</v>
      </c>
      <c r="E26" s="1"/>
      <c r="F26" s="1">
        <f t="shared" si="0"/>
        <v>0.18055555555555555</v>
      </c>
      <c r="G26" s="1">
        <f t="shared" si="0"/>
        <v>0.2013888888888889</v>
      </c>
      <c r="H26" s="1"/>
      <c r="I26" s="1">
        <f t="shared" si="0"/>
        <v>0.19444444444444445</v>
      </c>
      <c r="J26" s="1"/>
      <c r="K26" s="1"/>
      <c r="L26" s="1"/>
      <c r="M26" s="1"/>
      <c r="N26" s="1"/>
    </row>
    <row r="27" spans="2:14">
      <c r="B27" s="219" t="s">
        <v>386</v>
      </c>
      <c r="C27" s="1">
        <f>C26+1/1440</f>
        <v>0.18124999999999999</v>
      </c>
      <c r="D27" s="1">
        <f t="shared" ref="D27:I27" si="1">D26+1/1440</f>
        <v>0.20208333333333334</v>
      </c>
      <c r="E27" s="1"/>
      <c r="F27" s="1">
        <f t="shared" si="1"/>
        <v>0.18124999999999999</v>
      </c>
      <c r="G27" s="1">
        <f t="shared" si="1"/>
        <v>0.20208333333333334</v>
      </c>
      <c r="H27" s="1"/>
      <c r="I27" s="1">
        <f t="shared" si="1"/>
        <v>0.19513888888888889</v>
      </c>
      <c r="J27" s="1"/>
      <c r="K27" s="1"/>
      <c r="L27" s="1"/>
      <c r="M27" s="1"/>
      <c r="N27" s="1"/>
    </row>
    <row r="28" spans="2:14">
      <c r="B28" s="257" t="s">
        <v>81</v>
      </c>
      <c r="C28" s="306">
        <v>0.17916666666666667</v>
      </c>
      <c r="D28" s="306">
        <v>0.2</v>
      </c>
      <c r="E28" s="125"/>
      <c r="F28" s="262">
        <v>0.17916666666666667</v>
      </c>
      <c r="G28" s="262">
        <v>0.2</v>
      </c>
      <c r="H28" s="125"/>
      <c r="I28" s="260">
        <v>0.19305555555555556</v>
      </c>
      <c r="J28" s="1"/>
      <c r="K28" s="1"/>
      <c r="L28" s="1"/>
      <c r="M28" s="1"/>
      <c r="N28" s="1"/>
    </row>
    <row r="29" spans="2:14">
      <c r="B29" s="263" t="s">
        <v>82</v>
      </c>
      <c r="C29" s="125">
        <v>0.18055555555555555</v>
      </c>
      <c r="D29" s="125">
        <v>0.2013888888888889</v>
      </c>
      <c r="E29" s="125"/>
      <c r="F29" s="307">
        <v>0.18055555555555555</v>
      </c>
      <c r="G29" s="307">
        <v>0.2013888888888889</v>
      </c>
      <c r="H29" s="125"/>
      <c r="I29" s="125">
        <v>0.19444444444444445</v>
      </c>
      <c r="J29" s="1"/>
      <c r="K29" s="1"/>
      <c r="L29" s="1"/>
      <c r="M29" s="1"/>
      <c r="N29" s="1"/>
    </row>
    <row r="30" spans="2:14">
      <c r="B30" s="257" t="s">
        <v>83</v>
      </c>
      <c r="C30" s="306">
        <v>0.18124999999999999</v>
      </c>
      <c r="D30" s="306">
        <v>0.20208333333333334</v>
      </c>
      <c r="E30" s="125"/>
      <c r="F30" s="262">
        <v>0.18124999999999999</v>
      </c>
      <c r="G30" s="262">
        <v>0.20208333333333334</v>
      </c>
      <c r="H30" s="125"/>
      <c r="I30" s="260">
        <v>0.19513888888888889</v>
      </c>
      <c r="J30" s="1"/>
      <c r="K30" s="1"/>
      <c r="L30" s="1"/>
      <c r="M30" s="1"/>
      <c r="N30" s="1"/>
    </row>
    <row r="31" spans="2:14">
      <c r="B31" s="30" t="s">
        <v>35</v>
      </c>
      <c r="C31" s="151">
        <v>0.18263888888888891</v>
      </c>
      <c r="D31" s="151">
        <v>0.20347222222222225</v>
      </c>
      <c r="E31" s="151"/>
      <c r="F31" s="308">
        <v>0.18263888888888891</v>
      </c>
      <c r="G31" s="308">
        <v>0.20347222222222225</v>
      </c>
      <c r="H31" s="151"/>
      <c r="I31" s="151">
        <v>0.1965277777777778</v>
      </c>
      <c r="J31" s="1"/>
      <c r="K31" s="1"/>
      <c r="L31" s="1"/>
      <c r="M31" s="1"/>
      <c r="N31" s="1"/>
    </row>
    <row r="32" spans="2:14">
      <c r="C32" s="49"/>
      <c r="D32" s="49"/>
      <c r="E32" s="49"/>
      <c r="F32" s="49"/>
      <c r="G32" s="49"/>
      <c r="H32" s="49"/>
      <c r="I32" s="49"/>
    </row>
    <row r="38" spans="2:12">
      <c r="B38" s="316">
        <v>28</v>
      </c>
      <c r="C38" s="335" t="s">
        <v>270</v>
      </c>
      <c r="D38" s="335"/>
      <c r="E38" s="335"/>
      <c r="F38" s="335"/>
      <c r="G38" s="335"/>
      <c r="H38" s="335"/>
      <c r="I38" s="335"/>
      <c r="J38" s="335"/>
      <c r="K38" s="335"/>
      <c r="L38" s="335"/>
    </row>
    <row r="39" spans="2:12">
      <c r="B39" s="316"/>
      <c r="C39" s="335"/>
      <c r="D39" s="335"/>
      <c r="E39" s="335"/>
      <c r="F39" s="335"/>
      <c r="G39" s="335"/>
      <c r="H39" s="335"/>
      <c r="I39" s="335"/>
      <c r="J39" s="335"/>
      <c r="K39" s="335"/>
      <c r="L39" s="335"/>
    </row>
  </sheetData>
  <mergeCells count="5">
    <mergeCell ref="B38:B39"/>
    <mergeCell ref="C38:L39"/>
    <mergeCell ref="C2:E2"/>
    <mergeCell ref="F2:H2"/>
    <mergeCell ref="I2:N2"/>
  </mergeCells>
  <pageMargins left="0.7" right="0.7" top="0.75" bottom="0.75" header="0.3" footer="0.3"/>
  <pageSetup paperSize="9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18CD4-F1EB-4C19-B613-C3974C724D5F}">
  <sheetPr codeName="Munka40">
    <tabColor rgb="FF92D050"/>
  </sheetPr>
  <dimension ref="A2:R24"/>
  <sheetViews>
    <sheetView showGridLines="0" tabSelected="1" zoomScale="115" zoomScaleNormal="115" workbookViewId="0">
      <selection activeCell="A16" sqref="A16"/>
    </sheetView>
  </sheetViews>
  <sheetFormatPr defaultRowHeight="15"/>
  <cols>
    <col min="3" max="3" width="37.28515625" bestFit="1" customWidth="1"/>
    <col min="4" max="18" width="6.7109375" customWidth="1"/>
  </cols>
  <sheetData>
    <row r="2" spans="1:18" ht="24" customHeight="1">
      <c r="B2" s="249" t="s">
        <v>344</v>
      </c>
      <c r="C2" s="35" t="s">
        <v>345</v>
      </c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</row>
    <row r="3" spans="1:18" s="16" customFormat="1" ht="20.100000000000001" customHeight="1">
      <c r="A3" s="16" t="s">
        <v>396</v>
      </c>
      <c r="C3" s="9" t="s">
        <v>348</v>
      </c>
      <c r="D3" s="9" t="s">
        <v>343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</row>
    <row r="4" spans="1:18">
      <c r="A4">
        <v>2</v>
      </c>
      <c r="C4" s="5" t="s">
        <v>40</v>
      </c>
      <c r="D4" s="2">
        <v>0.54166666666666663</v>
      </c>
      <c r="E4" s="2">
        <f t="shared" ref="E4:R4" si="0">D4+30/1440</f>
        <v>0.5625</v>
      </c>
      <c r="F4" s="2">
        <f t="shared" si="0"/>
        <v>0.58333333333333337</v>
      </c>
      <c r="G4" s="2">
        <f t="shared" si="0"/>
        <v>0.60416666666666674</v>
      </c>
      <c r="H4" s="2">
        <f t="shared" si="0"/>
        <v>0.62500000000000011</v>
      </c>
      <c r="I4" s="2">
        <f t="shared" si="0"/>
        <v>0.64583333333333348</v>
      </c>
      <c r="J4" s="2">
        <f t="shared" si="0"/>
        <v>0.66666666666666685</v>
      </c>
      <c r="K4" s="2">
        <f t="shared" si="0"/>
        <v>0.68750000000000022</v>
      </c>
      <c r="L4" s="2">
        <f t="shared" si="0"/>
        <v>0.70833333333333359</v>
      </c>
      <c r="M4" s="2">
        <f t="shared" si="0"/>
        <v>0.72916666666666696</v>
      </c>
      <c r="N4" s="2">
        <f t="shared" si="0"/>
        <v>0.75000000000000033</v>
      </c>
      <c r="O4" s="2">
        <f t="shared" si="0"/>
        <v>0.7708333333333337</v>
      </c>
      <c r="P4" s="2">
        <f t="shared" si="0"/>
        <v>0.79166666666666707</v>
      </c>
      <c r="Q4" s="2">
        <f t="shared" si="0"/>
        <v>0.81250000000000044</v>
      </c>
      <c r="R4" s="2">
        <f t="shared" si="0"/>
        <v>0.83333333333333381</v>
      </c>
    </row>
    <row r="5" spans="1:18">
      <c r="A5">
        <v>1</v>
      </c>
      <c r="B5" s="250">
        <v>1</v>
      </c>
      <c r="C5" s="7" t="s">
        <v>134</v>
      </c>
      <c r="D5" s="1">
        <f t="shared" ref="D5:R5" si="1">D4+2/1440</f>
        <v>0.54305555555555551</v>
      </c>
      <c r="E5" s="1">
        <f t="shared" si="1"/>
        <v>0.56388888888888888</v>
      </c>
      <c r="F5" s="1">
        <f t="shared" si="1"/>
        <v>0.58472222222222225</v>
      </c>
      <c r="G5" s="1">
        <f t="shared" si="1"/>
        <v>0.60555555555555562</v>
      </c>
      <c r="H5" s="1">
        <f t="shared" si="1"/>
        <v>0.62638888888888899</v>
      </c>
      <c r="I5" s="1">
        <f t="shared" si="1"/>
        <v>0.64722222222222237</v>
      </c>
      <c r="J5" s="1">
        <f t="shared" si="1"/>
        <v>0.66805555555555574</v>
      </c>
      <c r="K5" s="1">
        <f t="shared" si="1"/>
        <v>0.68888888888888911</v>
      </c>
      <c r="L5" s="1">
        <f t="shared" si="1"/>
        <v>0.70972222222222248</v>
      </c>
      <c r="M5" s="1">
        <f t="shared" si="1"/>
        <v>0.73055555555555585</v>
      </c>
      <c r="N5" s="1">
        <f t="shared" si="1"/>
        <v>0.75138888888888922</v>
      </c>
      <c r="O5" s="1">
        <f t="shared" si="1"/>
        <v>0.77222222222222259</v>
      </c>
      <c r="P5" s="1">
        <f t="shared" si="1"/>
        <v>0.79305555555555596</v>
      </c>
      <c r="Q5" s="1">
        <f t="shared" si="1"/>
        <v>0.81388888888888933</v>
      </c>
      <c r="R5" s="1">
        <f t="shared" si="1"/>
        <v>0.8347222222222227</v>
      </c>
    </row>
    <row r="6" spans="1:18">
      <c r="A6">
        <v>2</v>
      </c>
      <c r="B6" s="250">
        <v>0.6</v>
      </c>
      <c r="C6" s="8" t="s">
        <v>155</v>
      </c>
      <c r="D6" s="2">
        <f t="shared" ref="D6:R6" si="2">D5+2/1440</f>
        <v>0.5444444444444444</v>
      </c>
      <c r="E6" s="2">
        <f t="shared" si="2"/>
        <v>0.56527777777777777</v>
      </c>
      <c r="F6" s="2">
        <f t="shared" si="2"/>
        <v>0.58611111111111114</v>
      </c>
      <c r="G6" s="2">
        <f t="shared" si="2"/>
        <v>0.60694444444444451</v>
      </c>
      <c r="H6" s="2">
        <f t="shared" si="2"/>
        <v>0.62777777777777788</v>
      </c>
      <c r="I6" s="2">
        <f t="shared" si="2"/>
        <v>0.64861111111111125</v>
      </c>
      <c r="J6" s="2">
        <f t="shared" si="2"/>
        <v>0.66944444444444462</v>
      </c>
      <c r="K6" s="2">
        <f t="shared" si="2"/>
        <v>0.69027777777777799</v>
      </c>
      <c r="L6" s="2">
        <f t="shared" si="2"/>
        <v>0.71111111111111136</v>
      </c>
      <c r="M6" s="2">
        <f t="shared" si="2"/>
        <v>0.73194444444444473</v>
      </c>
      <c r="N6" s="2">
        <f t="shared" si="2"/>
        <v>0.7527777777777781</v>
      </c>
      <c r="O6" s="2">
        <f t="shared" si="2"/>
        <v>0.77361111111111147</v>
      </c>
      <c r="P6" s="2">
        <f t="shared" si="2"/>
        <v>0.79444444444444484</v>
      </c>
      <c r="Q6" s="2">
        <f t="shared" si="2"/>
        <v>0.81527777777777821</v>
      </c>
      <c r="R6" s="2">
        <f t="shared" si="2"/>
        <v>0.83611111111111158</v>
      </c>
    </row>
    <row r="7" spans="1:18">
      <c r="A7">
        <v>2</v>
      </c>
      <c r="B7" s="250">
        <v>0.4</v>
      </c>
      <c r="C7" s="30" t="s">
        <v>154</v>
      </c>
      <c r="D7" s="1">
        <f t="shared" ref="D7:R7" si="3">D6+1/1440</f>
        <v>0.54513888888888884</v>
      </c>
      <c r="E7" s="1">
        <f t="shared" si="3"/>
        <v>0.56597222222222221</v>
      </c>
      <c r="F7" s="1">
        <f t="shared" si="3"/>
        <v>0.58680555555555558</v>
      </c>
      <c r="G7" s="1">
        <f t="shared" si="3"/>
        <v>0.60763888888888895</v>
      </c>
      <c r="H7" s="1">
        <f t="shared" si="3"/>
        <v>0.62847222222222232</v>
      </c>
      <c r="I7" s="1">
        <f t="shared" si="3"/>
        <v>0.64930555555555569</v>
      </c>
      <c r="J7" s="1">
        <f t="shared" si="3"/>
        <v>0.67013888888888906</v>
      </c>
      <c r="K7" s="1">
        <f t="shared" si="3"/>
        <v>0.69097222222222243</v>
      </c>
      <c r="L7" s="1">
        <f t="shared" si="3"/>
        <v>0.7118055555555558</v>
      </c>
      <c r="M7" s="1">
        <f t="shared" si="3"/>
        <v>0.73263888888888917</v>
      </c>
      <c r="N7" s="1">
        <f t="shared" si="3"/>
        <v>0.75347222222222254</v>
      </c>
      <c r="O7" s="1">
        <f t="shared" si="3"/>
        <v>0.77430555555555591</v>
      </c>
      <c r="P7" s="1">
        <f t="shared" si="3"/>
        <v>0.79513888888888928</v>
      </c>
      <c r="Q7" s="1">
        <f t="shared" si="3"/>
        <v>0.81597222222222265</v>
      </c>
      <c r="R7" s="1">
        <f t="shared" si="3"/>
        <v>0.83680555555555602</v>
      </c>
    </row>
    <row r="9" spans="1:18" ht="15" customHeight="1"/>
    <row r="10" spans="1:18" ht="24" customHeight="1">
      <c r="B10" s="249" t="s">
        <v>344</v>
      </c>
      <c r="C10" s="35" t="s">
        <v>347</v>
      </c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</row>
    <row r="11" spans="1:18" ht="20.100000000000001" customHeight="1">
      <c r="B11" s="16"/>
      <c r="C11" s="248" t="s">
        <v>349</v>
      </c>
      <c r="D11" s="9" t="s">
        <v>343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15" customHeight="1">
      <c r="A12">
        <v>2</v>
      </c>
      <c r="C12" s="5" t="s">
        <v>154</v>
      </c>
      <c r="D12" s="2">
        <v>0.55208333333333337</v>
      </c>
      <c r="E12" s="2">
        <f t="shared" ref="E12:R12" si="4">D12+30/1440</f>
        <v>0.57291666666666674</v>
      </c>
      <c r="F12" s="2">
        <f t="shared" si="4"/>
        <v>0.59375000000000011</v>
      </c>
      <c r="G12" s="2">
        <f t="shared" si="4"/>
        <v>0.61458333333333348</v>
      </c>
      <c r="H12" s="2">
        <f t="shared" si="4"/>
        <v>0.63541666666666685</v>
      </c>
      <c r="I12" s="2">
        <f t="shared" si="4"/>
        <v>0.65625000000000022</v>
      </c>
      <c r="J12" s="2">
        <f t="shared" si="4"/>
        <v>0.67708333333333359</v>
      </c>
      <c r="K12" s="2">
        <f t="shared" si="4"/>
        <v>0.69791666666666696</v>
      </c>
      <c r="L12" s="2">
        <f t="shared" si="4"/>
        <v>0.71875000000000033</v>
      </c>
      <c r="M12" s="2">
        <f t="shared" si="4"/>
        <v>0.7395833333333337</v>
      </c>
      <c r="N12" s="2">
        <f t="shared" si="4"/>
        <v>0.76041666666666707</v>
      </c>
      <c r="O12" s="2">
        <f t="shared" si="4"/>
        <v>0.78125000000000044</v>
      </c>
      <c r="P12" s="2">
        <f t="shared" si="4"/>
        <v>0.80208333333333381</v>
      </c>
      <c r="Q12" s="2">
        <f t="shared" si="4"/>
        <v>0.82291666666666718</v>
      </c>
      <c r="R12" s="2">
        <f t="shared" si="4"/>
        <v>0.84375000000000056</v>
      </c>
    </row>
    <row r="13" spans="1:18" ht="15" customHeight="1">
      <c r="A13">
        <v>2</v>
      </c>
      <c r="B13" s="250">
        <v>0.5</v>
      </c>
      <c r="C13" s="7" t="s">
        <v>136</v>
      </c>
      <c r="D13" s="1">
        <f t="shared" ref="D13" si="5">D12+2/1440</f>
        <v>0.55347222222222225</v>
      </c>
      <c r="E13" s="1">
        <f t="shared" ref="E13" si="6">E12+2/1440</f>
        <v>0.57430555555555562</v>
      </c>
      <c r="F13" s="1">
        <f t="shared" ref="F13" si="7">F12+2/1440</f>
        <v>0.59513888888888899</v>
      </c>
      <c r="G13" s="1">
        <f t="shared" ref="G13" si="8">G12+2/1440</f>
        <v>0.61597222222222237</v>
      </c>
      <c r="H13" s="1">
        <f t="shared" ref="H13" si="9">H12+2/1440</f>
        <v>0.63680555555555574</v>
      </c>
      <c r="I13" s="1">
        <f t="shared" ref="I13" si="10">I12+2/1440</f>
        <v>0.65763888888888911</v>
      </c>
      <c r="J13" s="1">
        <f t="shared" ref="J13" si="11">J12+2/1440</f>
        <v>0.67847222222222248</v>
      </c>
      <c r="K13" s="1">
        <f t="shared" ref="K13" si="12">K12+2/1440</f>
        <v>0.69930555555555585</v>
      </c>
      <c r="L13" s="1">
        <f t="shared" ref="L13" si="13">L12+2/1440</f>
        <v>0.72013888888888922</v>
      </c>
      <c r="M13" s="1">
        <f t="shared" ref="M13" si="14">M12+2/1440</f>
        <v>0.74097222222222259</v>
      </c>
      <c r="N13" s="1">
        <f t="shared" ref="N13" si="15">N12+2/1440</f>
        <v>0.76180555555555596</v>
      </c>
      <c r="O13" s="1">
        <f t="shared" ref="O13" si="16">O12+2/1440</f>
        <v>0.78263888888888933</v>
      </c>
      <c r="P13" s="1">
        <f t="shared" ref="P13" si="17">P12+2/1440</f>
        <v>0.8034722222222227</v>
      </c>
      <c r="Q13" s="1">
        <f t="shared" ref="Q13" si="18">Q12+2/1440</f>
        <v>0.82430555555555607</v>
      </c>
      <c r="R13" s="1">
        <f t="shared" ref="R13" si="19">R12+2/1440</f>
        <v>0.84513888888888944</v>
      </c>
    </row>
    <row r="14" spans="1:18" ht="15" customHeight="1">
      <c r="A14">
        <v>2</v>
      </c>
      <c r="B14" s="250">
        <v>0.5</v>
      </c>
      <c r="C14" s="8" t="s">
        <v>135</v>
      </c>
      <c r="D14" s="2">
        <f t="shared" ref="D14:R14" si="20">D13+1/1440</f>
        <v>0.5541666666666667</v>
      </c>
      <c r="E14" s="2">
        <f t="shared" si="20"/>
        <v>0.57500000000000007</v>
      </c>
      <c r="F14" s="2">
        <f t="shared" si="20"/>
        <v>0.59583333333333344</v>
      </c>
      <c r="G14" s="2">
        <f t="shared" si="20"/>
        <v>0.61666666666666681</v>
      </c>
      <c r="H14" s="2">
        <f t="shared" si="20"/>
        <v>0.63750000000000018</v>
      </c>
      <c r="I14" s="2">
        <f t="shared" si="20"/>
        <v>0.65833333333333355</v>
      </c>
      <c r="J14" s="2">
        <f t="shared" si="20"/>
        <v>0.67916666666666692</v>
      </c>
      <c r="K14" s="2">
        <f t="shared" si="20"/>
        <v>0.70000000000000029</v>
      </c>
      <c r="L14" s="2">
        <f t="shared" si="20"/>
        <v>0.72083333333333366</v>
      </c>
      <c r="M14" s="2">
        <f t="shared" si="20"/>
        <v>0.74166666666666703</v>
      </c>
      <c r="N14" s="2">
        <f t="shared" si="20"/>
        <v>0.7625000000000004</v>
      </c>
      <c r="O14" s="2">
        <f t="shared" si="20"/>
        <v>0.78333333333333377</v>
      </c>
      <c r="P14" s="2">
        <f t="shared" si="20"/>
        <v>0.80416666666666714</v>
      </c>
      <c r="Q14" s="2">
        <f t="shared" si="20"/>
        <v>0.82500000000000051</v>
      </c>
      <c r="R14" s="2">
        <f t="shared" si="20"/>
        <v>0.84583333333333388</v>
      </c>
    </row>
    <row r="15" spans="1:18" ht="15" customHeight="1">
      <c r="A15">
        <v>2</v>
      </c>
      <c r="B15" s="250">
        <v>0.4</v>
      </c>
      <c r="C15" s="7" t="s">
        <v>134</v>
      </c>
      <c r="D15" s="1">
        <f t="shared" ref="D15:D16" si="21">D14+2/1440</f>
        <v>0.55555555555555558</v>
      </c>
      <c r="E15" s="1">
        <f t="shared" ref="E15:E16" si="22">E14+2/1440</f>
        <v>0.57638888888888895</v>
      </c>
      <c r="F15" s="1">
        <f t="shared" ref="F15:F16" si="23">F14+2/1440</f>
        <v>0.59722222222222232</v>
      </c>
      <c r="G15" s="1">
        <f t="shared" ref="G15:G16" si="24">G14+2/1440</f>
        <v>0.61805555555555569</v>
      </c>
      <c r="H15" s="1">
        <f t="shared" ref="H15:H16" si="25">H14+2/1440</f>
        <v>0.63888888888888906</v>
      </c>
      <c r="I15" s="1">
        <f t="shared" ref="I15:I16" si="26">I14+2/1440</f>
        <v>0.65972222222222243</v>
      </c>
      <c r="J15" s="1">
        <f t="shared" ref="J15:J16" si="27">J14+2/1440</f>
        <v>0.6805555555555558</v>
      </c>
      <c r="K15" s="1">
        <f t="shared" ref="K15:K16" si="28">K14+2/1440</f>
        <v>0.70138888888888917</v>
      </c>
      <c r="L15" s="1">
        <f t="shared" ref="L15:L16" si="29">L14+2/1440</f>
        <v>0.72222222222222254</v>
      </c>
      <c r="M15" s="1">
        <f t="shared" ref="M15:M16" si="30">M14+2/1440</f>
        <v>0.74305555555555591</v>
      </c>
      <c r="N15" s="1">
        <f t="shared" ref="N15:N16" si="31">N14+2/1440</f>
        <v>0.76388888888888928</v>
      </c>
      <c r="O15" s="1">
        <f t="shared" ref="O15:O16" si="32">O14+2/1440</f>
        <v>0.78472222222222265</v>
      </c>
      <c r="P15" s="1">
        <f t="shared" ref="P15:P16" si="33">P14+2/1440</f>
        <v>0.80555555555555602</v>
      </c>
      <c r="Q15" s="1">
        <f t="shared" ref="Q15:Q16" si="34">Q14+2/1440</f>
        <v>0.82638888888888939</v>
      </c>
      <c r="R15" s="1">
        <f t="shared" ref="R15:R16" si="35">R14+2/1440</f>
        <v>0.84722222222222276</v>
      </c>
    </row>
    <row r="16" spans="1:18">
      <c r="A16">
        <v>1</v>
      </c>
      <c r="B16" s="250">
        <v>0.7</v>
      </c>
      <c r="C16" s="8" t="s">
        <v>146</v>
      </c>
      <c r="D16" s="2">
        <f t="shared" si="21"/>
        <v>0.55694444444444446</v>
      </c>
      <c r="E16" s="2">
        <f t="shared" si="22"/>
        <v>0.57777777777777783</v>
      </c>
      <c r="F16" s="2">
        <f t="shared" si="23"/>
        <v>0.5986111111111112</v>
      </c>
      <c r="G16" s="2">
        <f t="shared" si="24"/>
        <v>0.61944444444444458</v>
      </c>
      <c r="H16" s="2">
        <f t="shared" si="25"/>
        <v>0.64027777777777795</v>
      </c>
      <c r="I16" s="2">
        <f t="shared" si="26"/>
        <v>0.66111111111111132</v>
      </c>
      <c r="J16" s="2">
        <f t="shared" si="27"/>
        <v>0.68194444444444469</v>
      </c>
      <c r="K16" s="2">
        <f t="shared" si="28"/>
        <v>0.70277777777777806</v>
      </c>
      <c r="L16" s="2">
        <f t="shared" si="29"/>
        <v>0.72361111111111143</v>
      </c>
      <c r="M16" s="2">
        <f t="shared" si="30"/>
        <v>0.7444444444444448</v>
      </c>
      <c r="N16" s="2">
        <f t="shared" si="31"/>
        <v>0.76527777777777817</v>
      </c>
      <c r="O16" s="2">
        <f t="shared" si="32"/>
        <v>0.78611111111111154</v>
      </c>
      <c r="P16" s="2">
        <f t="shared" si="33"/>
        <v>0.80694444444444491</v>
      </c>
      <c r="Q16" s="2">
        <f t="shared" si="34"/>
        <v>0.82777777777777828</v>
      </c>
      <c r="R16" s="2">
        <f t="shared" si="35"/>
        <v>0.84861111111111165</v>
      </c>
    </row>
    <row r="17" spans="1:18">
      <c r="A17">
        <v>2</v>
      </c>
      <c r="B17" s="250">
        <v>0.3</v>
      </c>
      <c r="C17" s="30" t="s">
        <v>40</v>
      </c>
      <c r="D17" s="1">
        <f t="shared" ref="D17:R17" si="36">D16+1/1440</f>
        <v>0.55763888888888891</v>
      </c>
      <c r="E17" s="1">
        <f t="shared" si="36"/>
        <v>0.57847222222222228</v>
      </c>
      <c r="F17" s="1">
        <f t="shared" si="36"/>
        <v>0.59930555555555565</v>
      </c>
      <c r="G17" s="1">
        <f t="shared" si="36"/>
        <v>0.62013888888888902</v>
      </c>
      <c r="H17" s="1">
        <f t="shared" si="36"/>
        <v>0.64097222222222239</v>
      </c>
      <c r="I17" s="1">
        <f t="shared" si="36"/>
        <v>0.66180555555555576</v>
      </c>
      <c r="J17" s="1">
        <f t="shared" si="36"/>
        <v>0.68263888888888913</v>
      </c>
      <c r="K17" s="1">
        <f t="shared" si="36"/>
        <v>0.7034722222222225</v>
      </c>
      <c r="L17" s="1">
        <f t="shared" si="36"/>
        <v>0.72430555555555587</v>
      </c>
      <c r="M17" s="1">
        <f t="shared" si="36"/>
        <v>0.74513888888888924</v>
      </c>
      <c r="N17" s="1">
        <f t="shared" si="36"/>
        <v>0.76597222222222261</v>
      </c>
      <c r="O17" s="1">
        <f t="shared" si="36"/>
        <v>0.78680555555555598</v>
      </c>
      <c r="P17" s="1">
        <f t="shared" si="36"/>
        <v>0.80763888888888935</v>
      </c>
      <c r="Q17" s="1">
        <f t="shared" si="36"/>
        <v>0.82847222222222272</v>
      </c>
      <c r="R17" s="1">
        <f t="shared" si="36"/>
        <v>0.84930555555555609</v>
      </c>
    </row>
    <row r="18" spans="1:18" ht="5.25" customHeight="1"/>
    <row r="19" spans="1:18">
      <c r="D19" s="43" t="s">
        <v>65</v>
      </c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</row>
    <row r="20" spans="1:18">
      <c r="D20" s="61"/>
      <c r="E20" s="338" t="s">
        <v>346</v>
      </c>
      <c r="F20" s="338"/>
      <c r="G20" s="338"/>
      <c r="H20" s="338"/>
      <c r="I20" s="338"/>
      <c r="J20" s="338"/>
      <c r="K20" s="338"/>
      <c r="L20" s="338"/>
      <c r="M20" s="338"/>
      <c r="N20" s="338"/>
      <c r="O20" s="338"/>
      <c r="P20" s="338"/>
      <c r="Q20" s="338"/>
      <c r="R20" s="338"/>
    </row>
    <row r="21" spans="1:18">
      <c r="E21" s="338"/>
      <c r="F21" s="338"/>
      <c r="G21" s="338"/>
      <c r="H21" s="338"/>
      <c r="I21" s="338"/>
      <c r="J21" s="338"/>
      <c r="K21" s="338"/>
      <c r="L21" s="338"/>
      <c r="M21" s="338"/>
      <c r="N21" s="338"/>
      <c r="O21" s="338"/>
      <c r="P21" s="338"/>
      <c r="Q21" s="338"/>
      <c r="R21" s="338"/>
    </row>
    <row r="22" spans="1:18" ht="15" customHeight="1"/>
    <row r="23" spans="1:18" ht="15" customHeight="1"/>
    <row r="24" spans="1:18"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</row>
  </sheetData>
  <mergeCells count="1">
    <mergeCell ref="E20:R21"/>
  </mergeCells>
  <pageMargins left="0.7" right="0.7" top="0.75" bottom="0.75" header="0.3" footer="0.3"/>
  <pageSetup paperSize="9" orientation="portrait" horizontalDpi="1200" verticalDpi="1200" r:id="rId1"/>
  <ignoredErrors>
    <ignoredError sqref="D14:R14" formula="1"/>
  </ignoredError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1446B-E162-4F6D-8B4A-6992FF815C7B}">
  <sheetPr codeName="Munka28"/>
  <dimension ref="A1:AI15"/>
  <sheetViews>
    <sheetView topLeftCell="B1" zoomScaleNormal="100" workbookViewId="0">
      <selection activeCell="B10" sqref="B10"/>
    </sheetView>
  </sheetViews>
  <sheetFormatPr defaultRowHeight="15"/>
  <cols>
    <col min="1" max="1" width="61.28515625" bestFit="1" customWidth="1"/>
    <col min="2" max="2" width="26.5703125" bestFit="1" customWidth="1"/>
    <col min="3" max="35" width="6.7109375" customWidth="1"/>
  </cols>
  <sheetData>
    <row r="1" spans="1:35" ht="24">
      <c r="A1" s="12" t="s">
        <v>271</v>
      </c>
      <c r="B1" s="11" t="s">
        <v>272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35" s="16" customFormat="1" ht="20.100000000000001" customHeight="1">
      <c r="A2"/>
      <c r="B2" s="9" t="s">
        <v>2</v>
      </c>
      <c r="C2" s="99" t="s">
        <v>3</v>
      </c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9" t="s">
        <v>120</v>
      </c>
      <c r="S2" s="20"/>
      <c r="T2" s="20"/>
      <c r="U2" s="20"/>
      <c r="V2" s="20"/>
      <c r="W2" s="20"/>
      <c r="X2" s="20"/>
      <c r="Y2" s="20"/>
      <c r="Z2" s="20"/>
      <c r="AA2" s="20"/>
      <c r="AB2" s="321" t="s">
        <v>101</v>
      </c>
      <c r="AC2" s="334"/>
      <c r="AD2" s="334"/>
      <c r="AE2" s="334"/>
      <c r="AF2" s="334"/>
      <c r="AG2" s="334"/>
      <c r="AH2" s="334"/>
      <c r="AI2" s="334"/>
    </row>
    <row r="3" spans="1:35">
      <c r="B3" s="98"/>
      <c r="C3" s="14">
        <v>6217</v>
      </c>
      <c r="D3" s="14">
        <v>6221</v>
      </c>
      <c r="E3" s="14">
        <v>6230</v>
      </c>
      <c r="F3" s="14">
        <v>6219</v>
      </c>
      <c r="G3" s="14">
        <v>6219</v>
      </c>
      <c r="H3" s="14">
        <v>6226</v>
      </c>
      <c r="I3" s="14">
        <v>6219</v>
      </c>
      <c r="J3" s="14">
        <v>6221</v>
      </c>
      <c r="K3" s="14">
        <v>6214</v>
      </c>
      <c r="L3" s="14">
        <v>6221</v>
      </c>
      <c r="M3" s="14">
        <v>6214</v>
      </c>
      <c r="N3" s="14">
        <v>6230</v>
      </c>
      <c r="O3" s="14">
        <v>6216</v>
      </c>
      <c r="P3" s="14">
        <v>6219</v>
      </c>
      <c r="Q3" s="14">
        <v>6216</v>
      </c>
      <c r="R3" s="14">
        <v>6231</v>
      </c>
      <c r="S3" s="14">
        <v>6230</v>
      </c>
      <c r="T3" s="14">
        <v>6220</v>
      </c>
      <c r="U3" s="14">
        <v>6219</v>
      </c>
      <c r="V3" s="14">
        <v>6219</v>
      </c>
      <c r="W3" s="14">
        <v>6219</v>
      </c>
      <c r="X3" s="14">
        <v>6217</v>
      </c>
      <c r="Y3" s="14">
        <v>6230</v>
      </c>
      <c r="Z3" s="14">
        <v>6216</v>
      </c>
      <c r="AA3" s="14">
        <v>6216</v>
      </c>
      <c r="AB3" s="14">
        <v>6230</v>
      </c>
      <c r="AC3" s="14">
        <v>6214</v>
      </c>
      <c r="AD3" s="14">
        <v>6219</v>
      </c>
      <c r="AE3" s="14">
        <v>6219</v>
      </c>
      <c r="AF3" s="14">
        <v>6219</v>
      </c>
      <c r="AG3" s="14">
        <v>6230</v>
      </c>
      <c r="AH3" s="14">
        <v>6216</v>
      </c>
      <c r="AI3" s="14">
        <v>6216</v>
      </c>
    </row>
    <row r="4" spans="1:35">
      <c r="B4" s="98"/>
      <c r="C4" s="106"/>
      <c r="D4" s="106"/>
      <c r="E4" s="106"/>
      <c r="F4" s="106"/>
      <c r="G4" s="106"/>
      <c r="H4" s="106"/>
      <c r="I4" s="106"/>
      <c r="J4" s="106" t="s">
        <v>142</v>
      </c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</row>
    <row r="5" spans="1:35">
      <c r="B5" s="5" t="s">
        <v>39</v>
      </c>
      <c r="C5" s="13">
        <v>0.22569444444444445</v>
      </c>
      <c r="D5" s="13">
        <v>0.2638888888888889</v>
      </c>
      <c r="E5" s="13">
        <v>0.30555555555555552</v>
      </c>
      <c r="F5" s="13">
        <v>0.41666666666666669</v>
      </c>
      <c r="G5" s="13">
        <v>0.46180555555555558</v>
      </c>
      <c r="H5" s="13">
        <v>0.51388888888888895</v>
      </c>
      <c r="I5" s="13">
        <v>0.55555555555555558</v>
      </c>
      <c r="J5" s="28">
        <v>0.58333333333333337</v>
      </c>
      <c r="K5" s="13">
        <v>0.625</v>
      </c>
      <c r="L5" s="13">
        <v>0.6875</v>
      </c>
      <c r="M5" s="13">
        <v>0.71527777777777779</v>
      </c>
      <c r="N5" s="13">
        <v>0.76736111111111116</v>
      </c>
      <c r="O5" s="13">
        <v>0.8125</v>
      </c>
      <c r="P5" s="13">
        <v>0.84722222222222221</v>
      </c>
      <c r="Q5" s="13">
        <v>0.9375</v>
      </c>
      <c r="R5" s="89">
        <v>0.23958333333333334</v>
      </c>
      <c r="S5" s="89">
        <v>0.30555555555555552</v>
      </c>
      <c r="T5" s="89">
        <v>0.33333333333333331</v>
      </c>
      <c r="U5" s="89">
        <v>0.41666666666666669</v>
      </c>
      <c r="V5" s="89">
        <v>0.46180555555555558</v>
      </c>
      <c r="W5" s="89">
        <v>0.55555555555555558</v>
      </c>
      <c r="X5" s="89">
        <v>0.61111111111111105</v>
      </c>
      <c r="Y5" s="89">
        <v>0.76736111111111116</v>
      </c>
      <c r="Z5" s="89">
        <v>0.8125</v>
      </c>
      <c r="AA5" s="89">
        <v>0.9375</v>
      </c>
      <c r="AB5" s="2">
        <v>0.28125</v>
      </c>
      <c r="AC5" s="2">
        <v>0.47222222222222227</v>
      </c>
      <c r="AD5" s="2">
        <v>0.55555555555555558</v>
      </c>
      <c r="AE5" s="2">
        <v>0.61458333333333337</v>
      </c>
      <c r="AF5" s="2">
        <v>0.71875</v>
      </c>
      <c r="AG5" s="2">
        <v>0.76736111111111116</v>
      </c>
      <c r="AH5" s="2">
        <v>0.8125</v>
      </c>
      <c r="AI5" s="2">
        <v>0.9375</v>
      </c>
    </row>
    <row r="6" spans="1:35">
      <c r="B6" s="7" t="s">
        <v>114</v>
      </c>
      <c r="C6" s="1">
        <v>0.22777777777777777</v>
      </c>
      <c r="D6" s="1">
        <v>0.26597222222222222</v>
      </c>
      <c r="E6" s="1">
        <v>0.30763888888888891</v>
      </c>
      <c r="F6" s="1">
        <v>0.41875000000000001</v>
      </c>
      <c r="G6" s="1">
        <v>0.46388888888888885</v>
      </c>
      <c r="H6" s="1">
        <v>0.51597222222222217</v>
      </c>
      <c r="I6" s="1">
        <v>0.55763888888888891</v>
      </c>
      <c r="J6" s="1">
        <v>0.5854166666666667</v>
      </c>
      <c r="K6" s="1">
        <v>0.62708333333333333</v>
      </c>
      <c r="L6" s="1">
        <v>0.68958333333333333</v>
      </c>
      <c r="M6" s="1">
        <v>0.71736111111111101</v>
      </c>
      <c r="N6" s="1">
        <v>0.76944444444444438</v>
      </c>
      <c r="O6" s="1">
        <v>0.81458333333333333</v>
      </c>
      <c r="P6" s="1">
        <v>0.84930555555555554</v>
      </c>
      <c r="Q6" s="1">
        <v>0.93958333333333333</v>
      </c>
      <c r="R6" s="91">
        <v>0.24166666666666667</v>
      </c>
      <c r="S6" s="91">
        <v>0.30763888888888891</v>
      </c>
      <c r="T6" s="91">
        <v>0.3354166666666667</v>
      </c>
      <c r="U6" s="91">
        <v>0.41875000000000001</v>
      </c>
      <c r="V6" s="91">
        <v>0.46388888888888885</v>
      </c>
      <c r="W6" s="91">
        <v>0.55763888888888891</v>
      </c>
      <c r="X6" s="91">
        <v>0.61319444444444449</v>
      </c>
      <c r="Y6" s="91">
        <v>0.76944444444444438</v>
      </c>
      <c r="Z6" s="91">
        <v>0.81458333333333333</v>
      </c>
      <c r="AA6" s="91">
        <v>0.93958333333333333</v>
      </c>
      <c r="AB6" s="1">
        <v>0.28333333333333333</v>
      </c>
      <c r="AC6" s="1">
        <v>0.47430555555555554</v>
      </c>
      <c r="AD6" s="1">
        <v>0.55763888888888891</v>
      </c>
      <c r="AE6" s="1">
        <v>0.6166666666666667</v>
      </c>
      <c r="AF6" s="1">
        <v>0.72083333333333333</v>
      </c>
      <c r="AG6" s="1">
        <v>0.76944444444444438</v>
      </c>
      <c r="AH6" s="1">
        <v>0.81458333333333333</v>
      </c>
      <c r="AI6" s="1">
        <v>0.93958333333333333</v>
      </c>
    </row>
    <row r="7" spans="1:35">
      <c r="B7" s="8" t="s">
        <v>115</v>
      </c>
      <c r="C7" s="13" t="s">
        <v>142</v>
      </c>
      <c r="D7" s="13">
        <v>0.26666666666666666</v>
      </c>
      <c r="E7" s="13" t="s">
        <v>142</v>
      </c>
      <c r="F7" s="13" t="s">
        <v>142</v>
      </c>
      <c r="G7" s="13">
        <v>0.46458333333333335</v>
      </c>
      <c r="H7" s="13" t="s">
        <v>142</v>
      </c>
      <c r="I7" s="13" t="s">
        <v>142</v>
      </c>
      <c r="J7" s="28">
        <v>0.58611111111111114</v>
      </c>
      <c r="K7" s="13" t="s">
        <v>142</v>
      </c>
      <c r="L7" s="13">
        <v>0.69097222222222221</v>
      </c>
      <c r="M7" s="13" t="s">
        <v>142</v>
      </c>
      <c r="N7" s="13" t="s">
        <v>142</v>
      </c>
      <c r="O7" s="13" t="s">
        <v>142</v>
      </c>
      <c r="P7" s="13">
        <v>0.85</v>
      </c>
      <c r="Q7" s="13" t="s">
        <v>142</v>
      </c>
      <c r="R7" s="89">
        <v>0.24236111111111111</v>
      </c>
      <c r="S7" s="89" t="s">
        <v>142</v>
      </c>
      <c r="T7" s="89">
        <v>0.33611111111111108</v>
      </c>
      <c r="U7" s="89" t="s">
        <v>142</v>
      </c>
      <c r="V7" s="89">
        <v>0.46458333333333335</v>
      </c>
      <c r="W7" s="89" t="s">
        <v>142</v>
      </c>
      <c r="X7" s="89">
        <v>0.61388888888888882</v>
      </c>
      <c r="Y7" s="89" t="s">
        <v>142</v>
      </c>
      <c r="Z7" s="89" t="s">
        <v>142</v>
      </c>
      <c r="AA7" s="89" t="s">
        <v>142</v>
      </c>
      <c r="AB7" s="2" t="s">
        <v>142</v>
      </c>
      <c r="AC7" s="2" t="s">
        <v>142</v>
      </c>
      <c r="AD7" s="2" t="s">
        <v>142</v>
      </c>
      <c r="AE7" s="2">
        <v>0.61736111111111114</v>
      </c>
      <c r="AF7" s="2" t="s">
        <v>142</v>
      </c>
      <c r="AG7" s="2" t="s">
        <v>142</v>
      </c>
      <c r="AH7" s="2" t="s">
        <v>142</v>
      </c>
      <c r="AI7" s="2" t="s">
        <v>142</v>
      </c>
    </row>
    <row r="8" spans="1:35">
      <c r="B8" s="7" t="s">
        <v>116</v>
      </c>
      <c r="C8" s="1">
        <v>0.22916666666666666</v>
      </c>
      <c r="D8" s="1">
        <v>0.2673611111111111</v>
      </c>
      <c r="E8" s="1">
        <v>0.30902777777777779</v>
      </c>
      <c r="F8" s="1">
        <v>0.4201388888888889</v>
      </c>
      <c r="G8" s="1">
        <v>0.46527777777777773</v>
      </c>
      <c r="H8" s="1">
        <v>0.51736111111111105</v>
      </c>
      <c r="I8" s="1">
        <v>0.55902777777777779</v>
      </c>
      <c r="J8" s="1">
        <v>0.58680555555555558</v>
      </c>
      <c r="K8" s="1">
        <v>0.62847222222222221</v>
      </c>
      <c r="L8" s="1">
        <v>0.69236111111111109</v>
      </c>
      <c r="M8" s="1">
        <v>0.71875</v>
      </c>
      <c r="N8" s="1">
        <v>0.77083333333333337</v>
      </c>
      <c r="O8" s="1">
        <v>0.81597222222222221</v>
      </c>
      <c r="P8" s="1">
        <v>0.85069444444444453</v>
      </c>
      <c r="Q8" s="1">
        <v>0.94097222222222221</v>
      </c>
      <c r="R8" s="91">
        <v>0.24305555555555555</v>
      </c>
      <c r="S8" s="91">
        <v>0.30902777777777779</v>
      </c>
      <c r="T8" s="91">
        <v>0.33680555555555558</v>
      </c>
      <c r="U8" s="91">
        <v>0.4201388888888889</v>
      </c>
      <c r="V8" s="91">
        <v>0.46527777777777773</v>
      </c>
      <c r="W8" s="91">
        <v>0.55902777777777779</v>
      </c>
      <c r="X8" s="91">
        <v>0.61458333333333337</v>
      </c>
      <c r="Y8" s="91">
        <v>0.77083333333333337</v>
      </c>
      <c r="Z8" s="91">
        <v>0.81597222222222221</v>
      </c>
      <c r="AA8" s="91">
        <v>0.94097222222222221</v>
      </c>
      <c r="AB8" s="1">
        <v>0.28472222222222221</v>
      </c>
      <c r="AC8" s="1">
        <v>0.47569444444444442</v>
      </c>
      <c r="AD8" s="1">
        <v>0.55902777777777779</v>
      </c>
      <c r="AE8" s="1">
        <v>0.61805555555555558</v>
      </c>
      <c r="AF8" s="1">
        <v>0.72222222222222221</v>
      </c>
      <c r="AG8" s="1">
        <v>0.77083333333333337</v>
      </c>
      <c r="AH8" s="1">
        <v>0.81597222222222221</v>
      </c>
      <c r="AI8" s="1">
        <v>0.94097222222222221</v>
      </c>
    </row>
    <row r="9" spans="1:35">
      <c r="B9" s="8" t="s">
        <v>273</v>
      </c>
      <c r="C9" s="13">
        <v>0.23055555555555554</v>
      </c>
      <c r="D9" s="13">
        <v>0.26874999999999999</v>
      </c>
      <c r="E9" s="13">
        <v>0.31041666666666667</v>
      </c>
      <c r="F9" s="13">
        <v>0.42152777777777778</v>
      </c>
      <c r="G9" s="13">
        <v>0.46666666666666662</v>
      </c>
      <c r="H9" s="13">
        <v>0.51874999999999993</v>
      </c>
      <c r="I9" s="13">
        <v>0.56041666666666667</v>
      </c>
      <c r="J9" s="28">
        <v>0.58819444444444446</v>
      </c>
      <c r="K9" s="13">
        <v>0.62986111111111109</v>
      </c>
      <c r="L9" s="13">
        <v>0.69305555555555554</v>
      </c>
      <c r="M9" s="13">
        <v>0.72013888888888899</v>
      </c>
      <c r="N9" s="13">
        <v>0.77222222222222225</v>
      </c>
      <c r="O9" s="13">
        <v>0.81736111111111109</v>
      </c>
      <c r="P9" s="13">
        <v>0.8520833333333333</v>
      </c>
      <c r="Q9" s="13">
        <v>0.94236111111111109</v>
      </c>
      <c r="R9" s="89">
        <v>0.24444444444444446</v>
      </c>
      <c r="S9" s="89">
        <v>0.31041666666666667</v>
      </c>
      <c r="T9" s="89">
        <v>0.33819444444444446</v>
      </c>
      <c r="U9" s="89">
        <v>0.42152777777777778</v>
      </c>
      <c r="V9" s="89">
        <v>0.46666666666666662</v>
      </c>
      <c r="W9" s="89">
        <v>0.56041666666666667</v>
      </c>
      <c r="X9" s="89">
        <v>0.61597222222222225</v>
      </c>
      <c r="Y9" s="89">
        <v>0.77222222222222225</v>
      </c>
      <c r="Z9" s="89">
        <v>0.81736111111111109</v>
      </c>
      <c r="AA9" s="89">
        <v>0.94236111111111109</v>
      </c>
      <c r="AB9" s="2">
        <v>0.28611111111111115</v>
      </c>
      <c r="AC9" s="2">
        <v>0.4770833333333333</v>
      </c>
      <c r="AD9" s="2">
        <v>0.56041666666666667</v>
      </c>
      <c r="AE9" s="2">
        <v>0.61944444444444446</v>
      </c>
      <c r="AF9" s="2">
        <v>0.72361111111111109</v>
      </c>
      <c r="AG9" s="2">
        <v>0.77222222222222225</v>
      </c>
      <c r="AH9" s="2">
        <v>0.81736111111111109</v>
      </c>
      <c r="AI9" s="2">
        <v>0.94236111111111109</v>
      </c>
    </row>
    <row r="10" spans="1:35">
      <c r="B10" s="30" t="s">
        <v>274</v>
      </c>
      <c r="C10" s="1">
        <v>0.23124999999999998</v>
      </c>
      <c r="D10" s="1">
        <v>0.26944444444444443</v>
      </c>
      <c r="E10" s="1">
        <v>0.31111111111111112</v>
      </c>
      <c r="F10" s="1">
        <v>0.42222222222222222</v>
      </c>
      <c r="G10" s="1">
        <v>0.46736111111111112</v>
      </c>
      <c r="H10" s="1">
        <v>0.51944444444444449</v>
      </c>
      <c r="I10" s="1">
        <v>0.56111111111111112</v>
      </c>
      <c r="J10" s="1">
        <v>0.58888888888888891</v>
      </c>
      <c r="K10" s="1">
        <v>0.63055555555555554</v>
      </c>
      <c r="L10" s="1">
        <v>0.69513888888888886</v>
      </c>
      <c r="M10" s="1">
        <v>0.72083333333333333</v>
      </c>
      <c r="N10" s="1">
        <v>0.7729166666666667</v>
      </c>
      <c r="O10" s="1">
        <v>0.81805555555555554</v>
      </c>
      <c r="P10" s="1">
        <v>0.85277777777777775</v>
      </c>
      <c r="Q10" s="1">
        <v>0.94305555555555554</v>
      </c>
      <c r="R10" s="91">
        <v>0.24513888888888888</v>
      </c>
      <c r="S10" s="91">
        <v>0.31111111111111112</v>
      </c>
      <c r="T10" s="91">
        <v>0.33888888888888885</v>
      </c>
      <c r="U10" s="91">
        <v>0.42222222222222222</v>
      </c>
      <c r="V10" s="91">
        <v>0.46736111111111112</v>
      </c>
      <c r="W10" s="91">
        <v>0.56111111111111112</v>
      </c>
      <c r="X10" s="91">
        <v>0.6166666666666667</v>
      </c>
      <c r="Y10" s="91">
        <v>0.7729166666666667</v>
      </c>
      <c r="Z10" s="91">
        <v>0.81805555555555554</v>
      </c>
      <c r="AA10" s="91">
        <v>0.94305555555555554</v>
      </c>
      <c r="AB10" s="1">
        <v>0.28680555555555554</v>
      </c>
      <c r="AC10" s="1">
        <v>0.4777777777777778</v>
      </c>
      <c r="AD10" s="1">
        <v>0.56111111111111112</v>
      </c>
      <c r="AE10" s="1">
        <v>0.62013888888888891</v>
      </c>
      <c r="AF10" s="1">
        <v>0.72430555555555554</v>
      </c>
      <c r="AG10" s="1">
        <v>0.7729166666666667</v>
      </c>
      <c r="AH10" s="1">
        <v>0.81805555555555554</v>
      </c>
      <c r="AI10" s="1">
        <v>0.94305555555555554</v>
      </c>
    </row>
    <row r="15" spans="1:35">
      <c r="C15" s="83" t="s">
        <v>275</v>
      </c>
      <c r="D15" s="83" t="s">
        <v>276</v>
      </c>
    </row>
  </sheetData>
  <mergeCells count="1">
    <mergeCell ref="AB2:AI2"/>
  </mergeCells>
  <pageMargins left="0.7" right="0.7" top="0.75" bottom="0.75" header="0.3" footer="0.3"/>
  <pageSetup paperSize="9" orientation="portrait" horizontalDpi="1200" verticalDpi="12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8BC4-08AB-4B85-83AE-51D97B772DF6}">
  <sheetPr codeName="Munka29"/>
  <dimension ref="A1:AH10"/>
  <sheetViews>
    <sheetView zoomScaleNormal="100" workbookViewId="0">
      <selection activeCell="A12" sqref="A12:XFD12"/>
    </sheetView>
  </sheetViews>
  <sheetFormatPr defaultRowHeight="15"/>
  <cols>
    <col min="1" max="1" width="61.28515625" bestFit="1" customWidth="1"/>
    <col min="2" max="2" width="26.5703125" customWidth="1"/>
    <col min="3" max="50" width="6.7109375" customWidth="1"/>
  </cols>
  <sheetData>
    <row r="1" spans="1:34" ht="24">
      <c r="A1" s="12" t="s">
        <v>277</v>
      </c>
      <c r="B1" s="11" t="s">
        <v>278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34" s="16" customFormat="1" ht="39.950000000000003" customHeight="1">
      <c r="A2"/>
      <c r="B2" s="69" t="s">
        <v>2</v>
      </c>
      <c r="C2" s="339" t="s">
        <v>3</v>
      </c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40"/>
      <c r="S2" s="9" t="s">
        <v>120</v>
      </c>
      <c r="T2" s="20"/>
      <c r="U2" s="20"/>
      <c r="V2" s="20"/>
      <c r="W2" s="20"/>
      <c r="X2" s="20"/>
      <c r="Y2" s="20"/>
      <c r="Z2" s="20"/>
      <c r="AA2" s="321" t="s">
        <v>101</v>
      </c>
      <c r="AB2" s="334"/>
      <c r="AC2" s="334"/>
      <c r="AD2" s="334"/>
      <c r="AE2" s="334"/>
      <c r="AF2" s="334"/>
      <c r="AG2" s="334"/>
      <c r="AH2" s="334"/>
    </row>
    <row r="3" spans="1:34">
      <c r="B3" s="15"/>
      <c r="C3" s="14">
        <v>6216</v>
      </c>
      <c r="D3" s="14">
        <v>6219</v>
      </c>
      <c r="E3" s="14">
        <v>6220</v>
      </c>
      <c r="F3" s="14">
        <v>6230</v>
      </c>
      <c r="G3" s="14">
        <v>6219</v>
      </c>
      <c r="H3" s="14">
        <v>6219</v>
      </c>
      <c r="I3" s="14">
        <v>6214</v>
      </c>
      <c r="J3" s="14">
        <v>6221</v>
      </c>
      <c r="K3" s="14">
        <v>6219</v>
      </c>
      <c r="L3" s="14">
        <v>6230</v>
      </c>
      <c r="M3" s="14">
        <v>6221</v>
      </c>
      <c r="N3" s="14">
        <v>6221</v>
      </c>
      <c r="O3" s="14">
        <v>6214</v>
      </c>
      <c r="P3" s="14">
        <v>6217</v>
      </c>
      <c r="Q3" s="14">
        <v>6230</v>
      </c>
      <c r="R3" s="14">
        <v>6221</v>
      </c>
      <c r="S3" s="14">
        <v>6216</v>
      </c>
      <c r="T3" s="14">
        <v>6216</v>
      </c>
      <c r="U3" s="14">
        <v>6230</v>
      </c>
      <c r="V3" s="14">
        <v>6214</v>
      </c>
      <c r="W3" s="14">
        <v>6219</v>
      </c>
      <c r="X3" s="14">
        <v>6219</v>
      </c>
      <c r="Y3" s="14">
        <v>6219</v>
      </c>
      <c r="Z3" s="14">
        <v>6230</v>
      </c>
      <c r="AA3" s="14">
        <v>6216</v>
      </c>
      <c r="AB3" s="14">
        <v>6216</v>
      </c>
      <c r="AC3" s="14">
        <v>6221</v>
      </c>
      <c r="AD3" s="14">
        <v>6214</v>
      </c>
      <c r="AE3" s="14">
        <v>6219</v>
      </c>
      <c r="AF3" s="14">
        <v>6214</v>
      </c>
      <c r="AG3" s="14">
        <v>6217</v>
      </c>
      <c r="AH3" s="14">
        <v>6219</v>
      </c>
    </row>
    <row r="4" spans="1:34">
      <c r="B4" s="15"/>
      <c r="C4" s="106"/>
      <c r="D4" s="106"/>
      <c r="E4" s="106"/>
      <c r="F4" s="106"/>
      <c r="G4" s="106" t="s">
        <v>142</v>
      </c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</row>
    <row r="5" spans="1:34">
      <c r="B5" s="5" t="s">
        <v>274</v>
      </c>
      <c r="C5" s="13">
        <v>0.21666666666666667</v>
      </c>
      <c r="D5" s="13">
        <v>0.25763888888888892</v>
      </c>
      <c r="E5" s="13">
        <v>0.27847222222222223</v>
      </c>
      <c r="F5" s="13">
        <v>0.29236111111111113</v>
      </c>
      <c r="G5" s="28">
        <v>0.29930555555555555</v>
      </c>
      <c r="H5" s="13">
        <v>0.31527777777777777</v>
      </c>
      <c r="I5" s="13">
        <v>0.34097222222222223</v>
      </c>
      <c r="J5" s="13">
        <v>0.46527777777777773</v>
      </c>
      <c r="K5" s="13">
        <v>0.5493055555555556</v>
      </c>
      <c r="L5" s="13">
        <v>0.59791666666666665</v>
      </c>
      <c r="M5" s="13">
        <v>0.63958333333333328</v>
      </c>
      <c r="N5" s="13">
        <v>0.68125000000000002</v>
      </c>
      <c r="O5" s="13">
        <v>0.73333333333333339</v>
      </c>
      <c r="P5" s="13">
        <v>0.78194444444444444</v>
      </c>
      <c r="Q5" s="13">
        <v>0.8027777777777777</v>
      </c>
      <c r="R5" s="13">
        <v>0.88263888888888886</v>
      </c>
      <c r="S5" s="89">
        <v>0.21666666666666667</v>
      </c>
      <c r="T5" s="89">
        <v>0.26180555555555557</v>
      </c>
      <c r="U5" s="89">
        <v>0.29236111111111113</v>
      </c>
      <c r="V5" s="89">
        <v>0.34097222222222223</v>
      </c>
      <c r="W5" s="89">
        <v>0.38958333333333334</v>
      </c>
      <c r="X5" s="89">
        <v>0.5493055555555556</v>
      </c>
      <c r="Y5" s="89">
        <v>0.6777777777777777</v>
      </c>
      <c r="Z5" s="89">
        <v>0.8027777777777777</v>
      </c>
      <c r="AA5" s="2">
        <v>0.21666666666666667</v>
      </c>
      <c r="AB5" s="2">
        <v>0.26180555555555557</v>
      </c>
      <c r="AC5" s="2">
        <v>0.2902777777777778</v>
      </c>
      <c r="AD5" s="2">
        <v>0.3444444444444445</v>
      </c>
      <c r="AE5" s="2">
        <v>0.38263888888888892</v>
      </c>
      <c r="AF5" s="2">
        <v>0.5493055555555556</v>
      </c>
      <c r="AG5" s="2">
        <v>0.78194444444444444</v>
      </c>
      <c r="AH5" s="2">
        <v>0.80486111111111114</v>
      </c>
    </row>
    <row r="6" spans="1:34">
      <c r="B6" s="7" t="s">
        <v>273</v>
      </c>
      <c r="C6" s="1">
        <v>0.21736111111111112</v>
      </c>
      <c r="D6" s="1">
        <v>0.2590277777777778</v>
      </c>
      <c r="E6" s="1">
        <v>0.27986111111111112</v>
      </c>
      <c r="F6" s="1">
        <v>0.29375000000000001</v>
      </c>
      <c r="G6" s="1">
        <v>0.30069444444444443</v>
      </c>
      <c r="H6" s="1">
        <v>0.31597222222222221</v>
      </c>
      <c r="I6" s="1">
        <v>0.34236111111111112</v>
      </c>
      <c r="J6" s="1">
        <v>0.46666666666666662</v>
      </c>
      <c r="K6" s="1">
        <v>0.55069444444444449</v>
      </c>
      <c r="L6" s="1">
        <v>0.59930555555555554</v>
      </c>
      <c r="M6" s="1">
        <v>0.64097222222222217</v>
      </c>
      <c r="N6" s="1">
        <v>0.68263888888888891</v>
      </c>
      <c r="O6" s="1">
        <v>0.73472222222222217</v>
      </c>
      <c r="P6" s="1">
        <v>0.78333333333333333</v>
      </c>
      <c r="Q6" s="1">
        <v>0.8041666666666667</v>
      </c>
      <c r="R6" s="1">
        <v>0.88402777777777775</v>
      </c>
      <c r="S6" s="91">
        <v>0.21736111111111112</v>
      </c>
      <c r="T6" s="91">
        <v>0.26250000000000001</v>
      </c>
      <c r="U6" s="91">
        <v>0.29375000000000001</v>
      </c>
      <c r="V6" s="91">
        <v>0.34236111111111112</v>
      </c>
      <c r="W6" s="91">
        <v>0.39097222222222222</v>
      </c>
      <c r="X6" s="91">
        <v>0.55069444444444449</v>
      </c>
      <c r="Y6" s="91">
        <v>0.6791666666666667</v>
      </c>
      <c r="Z6" s="91">
        <v>0.8041666666666667</v>
      </c>
      <c r="AA6" s="1">
        <v>0.21736111111111112</v>
      </c>
      <c r="AB6" s="1">
        <v>0.26250000000000001</v>
      </c>
      <c r="AC6" s="1">
        <v>0.29097222222222224</v>
      </c>
      <c r="AD6" s="1">
        <v>0.34583333333333338</v>
      </c>
      <c r="AE6" s="1">
        <v>0.3840277777777778</v>
      </c>
      <c r="AF6" s="1">
        <v>0.55069444444444449</v>
      </c>
      <c r="AG6" s="1">
        <v>0.78333333333333333</v>
      </c>
      <c r="AH6" s="1">
        <v>0.80555555555555547</v>
      </c>
    </row>
    <row r="7" spans="1:34">
      <c r="B7" s="8" t="s">
        <v>116</v>
      </c>
      <c r="C7" s="13">
        <v>0.21875</v>
      </c>
      <c r="D7" s="13">
        <v>0.26041666666666669</v>
      </c>
      <c r="E7" s="13">
        <v>0.28125</v>
      </c>
      <c r="F7" s="13">
        <v>0.2951388888888889</v>
      </c>
      <c r="G7" s="28">
        <v>0.30208333333333331</v>
      </c>
      <c r="H7" s="13">
        <v>0.31736111111111115</v>
      </c>
      <c r="I7" s="13">
        <v>0.34375</v>
      </c>
      <c r="J7" s="13">
        <v>0.4680555555555555</v>
      </c>
      <c r="K7" s="13">
        <v>0.55208333333333337</v>
      </c>
      <c r="L7" s="13">
        <v>0.60069444444444442</v>
      </c>
      <c r="M7" s="13">
        <v>0.64236111111111105</v>
      </c>
      <c r="N7" s="13">
        <v>0.68402777777777779</v>
      </c>
      <c r="O7" s="13">
        <v>0.73611111111111116</v>
      </c>
      <c r="P7" s="13">
        <v>0.78472222222222221</v>
      </c>
      <c r="Q7" s="13">
        <v>0.80555555555555547</v>
      </c>
      <c r="R7" s="13">
        <v>0.88541666666666663</v>
      </c>
      <c r="S7" s="89">
        <v>0.21875</v>
      </c>
      <c r="T7" s="89">
        <v>0.2638888888888889</v>
      </c>
      <c r="U7" s="89">
        <v>0.2951388888888889</v>
      </c>
      <c r="V7" s="89">
        <v>0.34375</v>
      </c>
      <c r="W7" s="89">
        <v>0.3923611111111111</v>
      </c>
      <c r="X7" s="89">
        <v>0.55208333333333337</v>
      </c>
      <c r="Y7" s="89">
        <v>0.68055555555555547</v>
      </c>
      <c r="Z7" s="89">
        <v>0.80555555555555547</v>
      </c>
      <c r="AA7" s="2">
        <v>0.21875</v>
      </c>
      <c r="AB7" s="2">
        <v>0.2638888888888889</v>
      </c>
      <c r="AC7" s="2">
        <v>0.29236111111111113</v>
      </c>
      <c r="AD7" s="2">
        <v>0.34722222222222227</v>
      </c>
      <c r="AE7" s="2">
        <v>0.38541666666666669</v>
      </c>
      <c r="AF7" s="2">
        <v>0.55208333333333337</v>
      </c>
      <c r="AG7" s="2">
        <v>0.78472222222222221</v>
      </c>
      <c r="AH7" s="2">
        <v>0.80694444444444446</v>
      </c>
    </row>
    <row r="8" spans="1:34">
      <c r="B8" s="7" t="s">
        <v>115</v>
      </c>
      <c r="C8" s="1" t="s">
        <v>142</v>
      </c>
      <c r="D8" s="1">
        <v>0.26111111111111113</v>
      </c>
      <c r="E8" s="1" t="s">
        <v>142</v>
      </c>
      <c r="F8" s="1" t="s">
        <v>142</v>
      </c>
      <c r="G8" s="1">
        <v>0.30277777777777776</v>
      </c>
      <c r="H8" s="1">
        <v>0.31875000000000003</v>
      </c>
      <c r="I8" s="1" t="s">
        <v>142</v>
      </c>
      <c r="J8" s="1">
        <v>5.2083333333333336E-2</v>
      </c>
      <c r="K8" s="1">
        <v>0.55277777777777781</v>
      </c>
      <c r="L8" s="1">
        <v>0.60138888888888886</v>
      </c>
      <c r="M8" s="1">
        <v>0.6430555555555556</v>
      </c>
      <c r="N8" s="1">
        <v>0.68472222222222223</v>
      </c>
      <c r="O8" s="1" t="s">
        <v>142</v>
      </c>
      <c r="P8" s="1" t="s">
        <v>142</v>
      </c>
      <c r="Q8" s="1">
        <v>0.80625000000000002</v>
      </c>
      <c r="R8" s="1">
        <v>0.88611111111111107</v>
      </c>
      <c r="S8" s="91" t="s">
        <v>142</v>
      </c>
      <c r="T8" s="1" t="s">
        <v>142</v>
      </c>
      <c r="U8" s="1" t="s">
        <v>142</v>
      </c>
      <c r="V8" s="1" t="s">
        <v>142</v>
      </c>
      <c r="W8" s="91">
        <v>0.39305555555555555</v>
      </c>
      <c r="X8" s="91">
        <v>0.55277777777777781</v>
      </c>
      <c r="Y8" s="91">
        <v>0.68125000000000002</v>
      </c>
      <c r="Z8" s="91">
        <v>0.80625000000000002</v>
      </c>
      <c r="AA8" s="1" t="s">
        <v>142</v>
      </c>
      <c r="AB8" s="1" t="s">
        <v>142</v>
      </c>
      <c r="AC8" s="1">
        <v>0.29305555555555557</v>
      </c>
      <c r="AD8" s="1" t="s">
        <v>142</v>
      </c>
      <c r="AE8" s="1">
        <v>0.38680555555555557</v>
      </c>
      <c r="AF8" s="1" t="s">
        <v>142</v>
      </c>
      <c r="AG8" s="1" t="s">
        <v>142</v>
      </c>
      <c r="AH8" s="1">
        <v>0.80763888888888891</v>
      </c>
    </row>
    <row r="9" spans="1:34">
      <c r="B9" s="8" t="s">
        <v>114</v>
      </c>
      <c r="C9" s="13">
        <v>0.22013888888888888</v>
      </c>
      <c r="D9" s="13">
        <v>0.26180555555555557</v>
      </c>
      <c r="E9" s="13">
        <v>0.28263888888888888</v>
      </c>
      <c r="F9" s="13">
        <v>0.29652777777777778</v>
      </c>
      <c r="G9" s="28">
        <v>0.3034722222222222</v>
      </c>
      <c r="H9" s="13">
        <v>0.31944444444444448</v>
      </c>
      <c r="I9" s="13">
        <v>0.34513888888888888</v>
      </c>
      <c r="J9" s="13">
        <v>0.4694444444444445</v>
      </c>
      <c r="K9" s="13">
        <v>0.55347222222222225</v>
      </c>
      <c r="L9" s="13">
        <v>0.6020833333333333</v>
      </c>
      <c r="M9" s="13">
        <v>0.64374999999999993</v>
      </c>
      <c r="N9" s="13">
        <v>0.68541666666666667</v>
      </c>
      <c r="O9" s="13">
        <v>0.73749999999999993</v>
      </c>
      <c r="P9" s="13">
        <v>0.78611111111111109</v>
      </c>
      <c r="Q9" s="13">
        <v>0.80694444444444446</v>
      </c>
      <c r="R9" s="13">
        <v>0.88680555555555562</v>
      </c>
      <c r="S9" s="89">
        <v>0.22013888888888888</v>
      </c>
      <c r="T9" s="89">
        <v>0.26527777777777778</v>
      </c>
      <c r="U9" s="89">
        <v>0.29652777777777778</v>
      </c>
      <c r="V9" s="89">
        <v>0.34513888888888888</v>
      </c>
      <c r="W9" s="89">
        <v>0.39374999999999999</v>
      </c>
      <c r="X9" s="89">
        <v>0.55347222222222225</v>
      </c>
      <c r="Y9" s="89">
        <v>0.68194444444444446</v>
      </c>
      <c r="Z9" s="89">
        <v>0.80694444444444446</v>
      </c>
      <c r="AA9" s="2">
        <v>0.22013888888888888</v>
      </c>
      <c r="AB9" s="2">
        <v>0.26527777777777778</v>
      </c>
      <c r="AC9" s="2">
        <v>0.29375000000000001</v>
      </c>
      <c r="AD9" s="2">
        <v>0.34861111111111115</v>
      </c>
      <c r="AE9" s="2">
        <v>0.38750000000000001</v>
      </c>
      <c r="AF9" s="2">
        <v>0.55347222222222225</v>
      </c>
      <c r="AG9" s="2">
        <v>0.78611111111111109</v>
      </c>
      <c r="AH9" s="2">
        <v>0.80833333333333324</v>
      </c>
    </row>
    <row r="10" spans="1:34">
      <c r="B10" s="30" t="s">
        <v>39</v>
      </c>
      <c r="C10" s="1">
        <v>0.22222222222222221</v>
      </c>
      <c r="D10" s="1">
        <v>0.2638888888888889</v>
      </c>
      <c r="E10" s="1">
        <v>0.28472222222222221</v>
      </c>
      <c r="F10" s="1">
        <v>0.2986111111111111</v>
      </c>
      <c r="G10" s="1">
        <v>0.30555555555555552</v>
      </c>
      <c r="H10" s="1">
        <v>0.3215277777777778</v>
      </c>
      <c r="I10" s="1">
        <v>0.34722222222222227</v>
      </c>
      <c r="J10" s="1">
        <v>0.47152777777777777</v>
      </c>
      <c r="K10" s="1">
        <v>0.55555555555555558</v>
      </c>
      <c r="L10" s="1">
        <v>0.60416666666666663</v>
      </c>
      <c r="M10" s="1">
        <v>0.64583333333333337</v>
      </c>
      <c r="N10" s="1">
        <v>0.6875</v>
      </c>
      <c r="O10" s="1">
        <v>0.73958333333333337</v>
      </c>
      <c r="P10" s="1">
        <v>0.78819444444444453</v>
      </c>
      <c r="Q10" s="1">
        <v>0.80902777777777779</v>
      </c>
      <c r="R10" s="1">
        <v>0.88888888888888884</v>
      </c>
      <c r="S10" s="91">
        <v>0.22222222222222221</v>
      </c>
      <c r="T10" s="91">
        <v>0.26597222222222222</v>
      </c>
      <c r="U10" s="91">
        <v>0.2986111111111111</v>
      </c>
      <c r="V10" s="91">
        <v>0.34722222222222227</v>
      </c>
      <c r="W10" s="91">
        <v>0.39583333333333331</v>
      </c>
      <c r="X10" s="91">
        <v>0.55555555555555558</v>
      </c>
      <c r="Y10" s="91">
        <v>0.68402777777777779</v>
      </c>
      <c r="Z10" s="91">
        <v>0.80902777777777779</v>
      </c>
      <c r="AA10" s="1">
        <v>0.22222222222222221</v>
      </c>
      <c r="AB10" s="1">
        <v>0.26597222222222222</v>
      </c>
      <c r="AC10" s="1">
        <v>0.2951388888888889</v>
      </c>
      <c r="AD10" s="1">
        <v>0.35069444444444442</v>
      </c>
      <c r="AE10" s="1">
        <v>0.3888888888888889</v>
      </c>
      <c r="AF10" s="1">
        <v>0.55555555555555558</v>
      </c>
      <c r="AG10" s="1">
        <v>0.78819444444444453</v>
      </c>
      <c r="AH10" s="1">
        <v>0.81041666666666667</v>
      </c>
    </row>
  </sheetData>
  <mergeCells count="2">
    <mergeCell ref="C2:R2"/>
    <mergeCell ref="AA2:AH2"/>
  </mergeCells>
  <pageMargins left="0.7" right="0.7" top="0.75" bottom="0.75" header="0.3" footer="0.3"/>
  <pageSetup paperSize="9" orientation="portrait" horizontalDpi="1200" verticalDpi="12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F1AC9-5A6A-4D39-AB2D-E1814E5E82E5}">
  <sheetPr codeName="Munka30"/>
  <dimension ref="A1:AB16"/>
  <sheetViews>
    <sheetView workbookViewId="0">
      <selection activeCell="A18" sqref="A18:XFD18"/>
    </sheetView>
  </sheetViews>
  <sheetFormatPr defaultRowHeight="15"/>
  <cols>
    <col min="1" max="1" width="30.28515625" bestFit="1" customWidth="1"/>
    <col min="2" max="2" width="26.85546875" bestFit="1" customWidth="1"/>
    <col min="3" max="28" width="6.7109375" customWidth="1"/>
  </cols>
  <sheetData>
    <row r="1" spans="1:28" ht="24">
      <c r="A1" s="12" t="s">
        <v>279</v>
      </c>
      <c r="B1" s="11" t="s">
        <v>280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28" s="16" customFormat="1" ht="20.100000000000001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7"/>
      <c r="P2" s="343" t="s">
        <v>100</v>
      </c>
      <c r="Q2" s="344"/>
      <c r="R2" s="344"/>
      <c r="S2" s="344"/>
      <c r="T2" s="344"/>
      <c r="U2" s="344"/>
      <c r="V2" s="344"/>
      <c r="W2" s="345"/>
      <c r="X2" s="341" t="s">
        <v>281</v>
      </c>
      <c r="Y2" s="342"/>
      <c r="Z2" s="342"/>
      <c r="AA2" s="342"/>
      <c r="AB2" s="342"/>
    </row>
    <row r="3" spans="1:28" s="16" customFormat="1" ht="17.25">
      <c r="B3" s="7"/>
      <c r="C3" s="14">
        <v>6248</v>
      </c>
      <c r="D3" s="14">
        <v>6248</v>
      </c>
      <c r="E3" s="14">
        <v>6248</v>
      </c>
      <c r="F3" s="14">
        <v>6248</v>
      </c>
      <c r="G3" s="14">
        <v>6248</v>
      </c>
      <c r="H3" s="14">
        <v>6248</v>
      </c>
      <c r="I3" s="14">
        <v>6248</v>
      </c>
      <c r="J3" s="14">
        <v>6250</v>
      </c>
      <c r="K3" s="14">
        <v>6248</v>
      </c>
      <c r="L3" s="14">
        <v>6248</v>
      </c>
      <c r="M3" s="14">
        <v>1658</v>
      </c>
      <c r="N3" s="14">
        <v>6248</v>
      </c>
      <c r="O3" s="14">
        <v>6248</v>
      </c>
      <c r="P3" s="14">
        <v>6248</v>
      </c>
      <c r="Q3" s="14">
        <v>6248</v>
      </c>
      <c r="R3" s="14">
        <v>6248</v>
      </c>
      <c r="S3" s="14">
        <v>6250</v>
      </c>
      <c r="T3" s="14">
        <v>6248</v>
      </c>
      <c r="U3" s="14">
        <v>6248</v>
      </c>
      <c r="V3" s="14">
        <v>1658</v>
      </c>
      <c r="W3" s="14">
        <v>6248</v>
      </c>
      <c r="X3" s="14">
        <v>6248</v>
      </c>
      <c r="Y3" s="14">
        <v>6248</v>
      </c>
      <c r="Z3" s="14">
        <v>6250</v>
      </c>
      <c r="AA3" s="14">
        <v>6248</v>
      </c>
      <c r="AB3" s="14">
        <v>1658</v>
      </c>
    </row>
    <row r="4" spans="1:28" s="16" customFormat="1" ht="17.25">
      <c r="B4" s="7"/>
      <c r="C4" s="129"/>
      <c r="D4" s="129"/>
      <c r="E4" s="129"/>
      <c r="F4" s="129"/>
      <c r="G4" s="129"/>
      <c r="H4" s="130">
        <v>14</v>
      </c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</row>
    <row r="5" spans="1:28" s="16" customFormat="1" ht="17.25">
      <c r="A5"/>
      <c r="B5" s="5" t="s">
        <v>282</v>
      </c>
      <c r="C5" s="13"/>
      <c r="D5" s="13"/>
      <c r="E5" s="13"/>
      <c r="F5" s="13"/>
      <c r="G5" s="13">
        <v>0.52083333333333337</v>
      </c>
      <c r="H5" s="28"/>
      <c r="I5" s="13"/>
      <c r="J5" s="13"/>
      <c r="K5" s="13">
        <v>0.6875</v>
      </c>
      <c r="L5" s="13"/>
      <c r="M5" s="13"/>
      <c r="N5" s="13"/>
      <c r="O5" s="13">
        <v>0.93402777777777779</v>
      </c>
      <c r="P5" s="3"/>
      <c r="Q5" s="3"/>
      <c r="R5" s="3"/>
      <c r="S5" s="3"/>
      <c r="T5" s="3"/>
      <c r="U5" s="3"/>
      <c r="V5" s="3"/>
      <c r="W5" s="3">
        <v>0.93402777777777779</v>
      </c>
      <c r="X5" s="2"/>
      <c r="Y5" s="2"/>
      <c r="Z5" s="2"/>
      <c r="AA5" s="2"/>
      <c r="AB5" s="2"/>
    </row>
    <row r="6" spans="1:28">
      <c r="B6" s="30" t="s">
        <v>39</v>
      </c>
      <c r="C6" s="1">
        <v>0.22916666666666666</v>
      </c>
      <c r="D6" s="1">
        <v>0.27083333333333331</v>
      </c>
      <c r="E6" s="1">
        <v>0.40625</v>
      </c>
      <c r="F6" s="1">
        <v>0.48958333333333331</v>
      </c>
      <c r="G6" s="1">
        <v>0.52777777777777779</v>
      </c>
      <c r="H6" s="1">
        <v>0.55902777777777779</v>
      </c>
      <c r="I6" s="1">
        <v>0.5625</v>
      </c>
      <c r="J6" s="1">
        <v>0.61458333333333337</v>
      </c>
      <c r="K6" s="1">
        <v>0.69444444444444453</v>
      </c>
      <c r="L6" s="1">
        <v>0.77777777777777779</v>
      </c>
      <c r="M6" s="1">
        <v>0.85763888888888884</v>
      </c>
      <c r="N6" s="1">
        <v>0.89583333333333337</v>
      </c>
      <c r="O6" s="1">
        <v>0.94097222222222221</v>
      </c>
      <c r="P6" s="1">
        <v>0.27083333333333331</v>
      </c>
      <c r="Q6" s="1">
        <v>0.40625</v>
      </c>
      <c r="R6" s="1">
        <v>0.51041666666666663</v>
      </c>
      <c r="S6" s="1">
        <v>0.61458333333333337</v>
      </c>
      <c r="T6" s="1">
        <v>0.67361111111111116</v>
      </c>
      <c r="U6" s="1">
        <v>0.77777777777777779</v>
      </c>
      <c r="V6" s="1">
        <v>0.85763888888888884</v>
      </c>
      <c r="W6" s="1">
        <v>0.94097222222222221</v>
      </c>
      <c r="X6" s="1">
        <v>0.27083333333333331</v>
      </c>
      <c r="Y6" s="1">
        <v>0.40625</v>
      </c>
      <c r="Z6" s="1">
        <v>0.63888888888888895</v>
      </c>
      <c r="AA6" s="1">
        <v>0.67361111111111116</v>
      </c>
      <c r="AB6" s="1">
        <v>0.85763888888888884</v>
      </c>
    </row>
    <row r="7" spans="1:28">
      <c r="B7" s="8" t="s">
        <v>195</v>
      </c>
      <c r="C7" s="13">
        <v>0.23194444444444443</v>
      </c>
      <c r="D7" s="13">
        <v>0.27430555555555552</v>
      </c>
      <c r="E7" s="13">
        <v>0.40972222222222227</v>
      </c>
      <c r="F7" s="13">
        <v>0.49305555555555558</v>
      </c>
      <c r="G7" s="13">
        <v>0.53125</v>
      </c>
      <c r="H7" s="28">
        <v>0.5625</v>
      </c>
      <c r="I7" s="13">
        <v>0.56597222222222221</v>
      </c>
      <c r="J7" s="13">
        <v>0.61805555555555558</v>
      </c>
      <c r="K7" s="13">
        <v>0.69791666666666663</v>
      </c>
      <c r="L7" s="13">
        <v>0.78125</v>
      </c>
      <c r="M7" s="13">
        <v>0.86111111111111116</v>
      </c>
      <c r="N7" s="13">
        <v>0.89930555555555547</v>
      </c>
      <c r="O7" s="13">
        <v>0.94444444444444453</v>
      </c>
      <c r="P7" s="3">
        <v>0.27430555555555552</v>
      </c>
      <c r="Q7" s="3">
        <v>0.40972222222222227</v>
      </c>
      <c r="R7" s="3">
        <v>0.51388888888888895</v>
      </c>
      <c r="S7" s="3">
        <v>0.61805555555555558</v>
      </c>
      <c r="T7" s="3">
        <v>0.67708333333333337</v>
      </c>
      <c r="U7" s="3">
        <v>0.78125</v>
      </c>
      <c r="V7" s="3">
        <v>0.86111111111111116</v>
      </c>
      <c r="W7" s="3">
        <v>0.94444444444444453</v>
      </c>
      <c r="X7" s="2">
        <v>0.27430555555555552</v>
      </c>
      <c r="Y7" s="2">
        <v>0.40972222222222227</v>
      </c>
      <c r="Z7" s="2">
        <v>0.64236111111111105</v>
      </c>
      <c r="AA7" s="2">
        <v>0.67708333333333337</v>
      </c>
      <c r="AB7" s="2">
        <v>0.86111111111111116</v>
      </c>
    </row>
    <row r="8" spans="1:28">
      <c r="B8" s="7" t="s">
        <v>105</v>
      </c>
      <c r="C8" s="1">
        <v>0.23263888888888887</v>
      </c>
      <c r="D8" s="1">
        <v>0.27569444444444446</v>
      </c>
      <c r="E8" s="1">
        <v>0.41111111111111115</v>
      </c>
      <c r="F8" s="1">
        <v>0.49444444444444446</v>
      </c>
      <c r="G8" s="1">
        <v>0.53263888888888888</v>
      </c>
      <c r="H8" s="1">
        <v>0.56388888888888888</v>
      </c>
      <c r="I8" s="1">
        <v>0.56736111111111109</v>
      </c>
      <c r="J8" s="1">
        <v>0.61944444444444446</v>
      </c>
      <c r="K8" s="1">
        <v>0.7006944444444444</v>
      </c>
      <c r="L8" s="1">
        <v>0.78263888888888899</v>
      </c>
      <c r="M8" s="1">
        <v>0.86249999999999993</v>
      </c>
      <c r="N8" s="1">
        <v>0.90069444444444446</v>
      </c>
      <c r="O8" s="1">
        <v>0.94513888888888886</v>
      </c>
      <c r="P8" s="1">
        <v>0.27569444444444446</v>
      </c>
      <c r="Q8" s="1">
        <v>0.41111111111111115</v>
      </c>
      <c r="R8" s="1">
        <v>0.51527777777777783</v>
      </c>
      <c r="S8" s="1">
        <v>0.61944444444444446</v>
      </c>
      <c r="T8" s="1">
        <v>0.67847222222222225</v>
      </c>
      <c r="U8" s="1">
        <v>0.78263888888888899</v>
      </c>
      <c r="V8" s="1">
        <v>0.86249999999999993</v>
      </c>
      <c r="W8" s="1">
        <v>0.9458333333333333</v>
      </c>
      <c r="X8" s="1">
        <v>0.15069444444444444</v>
      </c>
      <c r="Y8" s="1">
        <v>0.41111111111111115</v>
      </c>
      <c r="Z8" s="1">
        <v>0.64374999999999993</v>
      </c>
      <c r="AA8" s="1">
        <v>0.67847222222222225</v>
      </c>
      <c r="AB8" s="1">
        <v>0.86249999999999993</v>
      </c>
    </row>
    <row r="9" spans="1:28">
      <c r="B9" s="8" t="s">
        <v>283</v>
      </c>
      <c r="C9" s="13">
        <v>0.23333333333333331</v>
      </c>
      <c r="D9" s="13">
        <v>0.27708333333333335</v>
      </c>
      <c r="E9" s="13">
        <v>0.41250000000000003</v>
      </c>
      <c r="F9" s="13">
        <v>0.49583333333333335</v>
      </c>
      <c r="G9" s="13">
        <v>0.53402777777777777</v>
      </c>
      <c r="H9" s="28">
        <v>0.56527777777777777</v>
      </c>
      <c r="I9" s="13">
        <v>0.56874999999999998</v>
      </c>
      <c r="J9" s="13">
        <v>0.62013888888888891</v>
      </c>
      <c r="K9" s="13">
        <v>0.70138888888888884</v>
      </c>
      <c r="L9" s="13">
        <v>0.78333333333333333</v>
      </c>
      <c r="M9" s="13">
        <v>0.86319444444444438</v>
      </c>
      <c r="N9" s="13">
        <v>0.90138888888888891</v>
      </c>
      <c r="O9" s="13">
        <v>0.9458333333333333</v>
      </c>
      <c r="P9" s="3">
        <v>0.27708333333333335</v>
      </c>
      <c r="Q9" s="3">
        <v>0.41250000000000003</v>
      </c>
      <c r="R9" s="3">
        <v>0.51666666666666672</v>
      </c>
      <c r="S9" s="3">
        <v>0.62013888888888891</v>
      </c>
      <c r="T9" s="3">
        <v>0.6791666666666667</v>
      </c>
      <c r="U9" s="3">
        <v>0.78333333333333333</v>
      </c>
      <c r="V9" s="3">
        <v>0.86319444444444438</v>
      </c>
      <c r="W9" s="3">
        <v>0.9472222222222223</v>
      </c>
      <c r="X9" s="2">
        <v>0.27638888888888885</v>
      </c>
      <c r="Y9" s="2">
        <v>0.41250000000000003</v>
      </c>
      <c r="Z9" s="2">
        <v>0.64444444444444449</v>
      </c>
      <c r="AA9" s="2">
        <v>0.6791666666666667</v>
      </c>
      <c r="AB9" s="2">
        <v>0.86319444444444438</v>
      </c>
    </row>
    <row r="10" spans="1:28">
      <c r="B10" s="7" t="s">
        <v>196</v>
      </c>
      <c r="C10" s="1">
        <v>0.23402777777777781</v>
      </c>
      <c r="D10" s="1">
        <v>0.27777777777777779</v>
      </c>
      <c r="E10" s="1">
        <v>0.41319444444444442</v>
      </c>
      <c r="F10" s="1">
        <v>0.49652777777777773</v>
      </c>
      <c r="G10" s="1">
        <v>0.53472222222222221</v>
      </c>
      <c r="H10" s="1">
        <v>0.56597222222222221</v>
      </c>
      <c r="I10" s="1">
        <v>0.56944444444444442</v>
      </c>
      <c r="J10" s="1">
        <v>0.62083333333333335</v>
      </c>
      <c r="K10" s="1">
        <v>0.70208333333333339</v>
      </c>
      <c r="L10" s="1">
        <v>0.78402777777777777</v>
      </c>
      <c r="M10" s="1">
        <v>0.86388888888888893</v>
      </c>
      <c r="N10" s="1">
        <v>0.90208333333333324</v>
      </c>
      <c r="O10" s="1">
        <v>0.94652777777777775</v>
      </c>
      <c r="P10" s="1">
        <v>0.27777777777777779</v>
      </c>
      <c r="Q10" s="1">
        <v>0.41319444444444442</v>
      </c>
      <c r="R10" s="1">
        <v>0.51736111111111105</v>
      </c>
      <c r="S10" s="1">
        <v>0.62083333333333335</v>
      </c>
      <c r="T10" s="1">
        <v>0.67986111111111114</v>
      </c>
      <c r="U10" s="1">
        <v>0.78402777777777777</v>
      </c>
      <c r="V10" s="1">
        <v>0.86388888888888893</v>
      </c>
      <c r="W10" s="1">
        <v>0.94791666666666663</v>
      </c>
      <c r="X10" s="1">
        <v>0.27708333333333335</v>
      </c>
      <c r="Y10" s="1">
        <v>0.41319444444444442</v>
      </c>
      <c r="Z10" s="1">
        <v>0.64513888888888882</v>
      </c>
      <c r="AA10" s="1">
        <v>0.67986111111111114</v>
      </c>
      <c r="AB10" s="1">
        <v>0.86388888888888893</v>
      </c>
    </row>
    <row r="11" spans="1:28">
      <c r="B11" s="8" t="s">
        <v>284</v>
      </c>
      <c r="C11" s="13">
        <v>0.23472222222222219</v>
      </c>
      <c r="D11" s="13">
        <v>0.27847222222222223</v>
      </c>
      <c r="E11" s="13">
        <v>0.41388888888888892</v>
      </c>
      <c r="F11" s="13">
        <v>0.49722222222222223</v>
      </c>
      <c r="G11" s="13">
        <v>0.53541666666666665</v>
      </c>
      <c r="H11" s="28"/>
      <c r="I11" s="13"/>
      <c r="J11" s="13">
        <v>0.62152777777777779</v>
      </c>
      <c r="K11" s="13">
        <v>0.70277777777777783</v>
      </c>
      <c r="L11" s="13">
        <v>0.78472222222222221</v>
      </c>
      <c r="M11" s="13">
        <v>0.86458333333333337</v>
      </c>
      <c r="N11" s="13">
        <v>0.90277777777777779</v>
      </c>
      <c r="O11" s="13">
        <v>0.9472222222222223</v>
      </c>
      <c r="P11" s="3">
        <v>0.27847222222222223</v>
      </c>
      <c r="Q11" s="3">
        <v>0.41388888888888892</v>
      </c>
      <c r="R11" s="3">
        <v>0.5180555555555556</v>
      </c>
      <c r="S11" s="3">
        <v>0.62152777777777779</v>
      </c>
      <c r="T11" s="3">
        <v>0.68055555555555547</v>
      </c>
      <c r="U11" s="3">
        <v>0.78472222222222221</v>
      </c>
      <c r="V11" s="3">
        <v>0.86458333333333337</v>
      </c>
      <c r="W11" s="3">
        <v>0.94861111111111107</v>
      </c>
      <c r="X11" s="2">
        <v>0.27777777777777779</v>
      </c>
      <c r="Y11" s="2">
        <v>0.41388888888888892</v>
      </c>
      <c r="Z11" s="2">
        <v>0.64583333333333337</v>
      </c>
      <c r="AA11" s="2">
        <v>0.68055555555555547</v>
      </c>
      <c r="AB11" s="2">
        <v>0.86458333333333337</v>
      </c>
    </row>
    <row r="12" spans="1:28">
      <c r="B12" s="7" t="s">
        <v>285</v>
      </c>
      <c r="C12" s="1">
        <v>0.23541666666666669</v>
      </c>
      <c r="D12" s="1">
        <v>0.27916666666666667</v>
      </c>
      <c r="E12" s="1">
        <v>0.4145833333333333</v>
      </c>
      <c r="F12" s="1">
        <v>0.49791666666666662</v>
      </c>
      <c r="G12" s="1">
        <v>0.53611111111111109</v>
      </c>
      <c r="H12" s="1"/>
      <c r="I12" s="1"/>
      <c r="J12" s="1">
        <v>0.62222222222222223</v>
      </c>
      <c r="K12" s="1">
        <v>0.70347222222222217</v>
      </c>
      <c r="L12" s="1">
        <v>0.78541666666666676</v>
      </c>
      <c r="M12" s="1">
        <v>0.8652777777777777</v>
      </c>
      <c r="N12" s="1">
        <v>0.90347222222222223</v>
      </c>
      <c r="O12" s="1">
        <v>0.94791666666666663</v>
      </c>
      <c r="P12" s="1">
        <v>0.27916666666666667</v>
      </c>
      <c r="Q12" s="1">
        <v>0.4145833333333333</v>
      </c>
      <c r="R12" s="1">
        <v>0.51874999999999993</v>
      </c>
      <c r="S12" s="1">
        <v>0.62222222222222223</v>
      </c>
      <c r="T12" s="1">
        <v>0.68125000000000002</v>
      </c>
      <c r="U12" s="1">
        <v>0.78541666666666676</v>
      </c>
      <c r="V12" s="1">
        <v>0.8652777777777777</v>
      </c>
      <c r="W12" s="1">
        <v>0.94930555555555562</v>
      </c>
      <c r="X12" s="1">
        <v>0.27847222222222223</v>
      </c>
      <c r="Y12" s="1">
        <v>0.4145833333333333</v>
      </c>
      <c r="Z12" s="1">
        <v>0.64652777777777781</v>
      </c>
      <c r="AA12" s="1">
        <v>0.68125000000000002</v>
      </c>
      <c r="AB12" s="1">
        <v>0.8652777777777777</v>
      </c>
    </row>
    <row r="13" spans="1:28">
      <c r="B13" s="8" t="s">
        <v>286</v>
      </c>
      <c r="C13" s="13">
        <v>0.23611111111111113</v>
      </c>
      <c r="D13" s="13">
        <v>0.27986111111111112</v>
      </c>
      <c r="E13" s="13">
        <v>0.4152777777777778</v>
      </c>
      <c r="F13" s="13">
        <v>0.49861111111111112</v>
      </c>
      <c r="G13" s="13">
        <v>0.53680555555555554</v>
      </c>
      <c r="H13" s="28"/>
      <c r="I13" s="13"/>
      <c r="J13" s="13">
        <v>0.62361111111111112</v>
      </c>
      <c r="K13" s="13">
        <v>0.70486111111111116</v>
      </c>
      <c r="L13" s="13">
        <v>0.78611111111111109</v>
      </c>
      <c r="M13" s="13">
        <v>0.86597222222222225</v>
      </c>
      <c r="N13" s="13">
        <v>0.90416666666666667</v>
      </c>
      <c r="O13" s="13">
        <v>0.94861111111111107</v>
      </c>
      <c r="P13" s="3">
        <v>0.27986111111111112</v>
      </c>
      <c r="Q13" s="3">
        <v>0.4152777777777778</v>
      </c>
      <c r="R13" s="3">
        <v>0.51944444444444449</v>
      </c>
      <c r="S13" s="3">
        <v>0.62361111111111112</v>
      </c>
      <c r="T13" s="3">
        <v>0.68194444444444446</v>
      </c>
      <c r="U13" s="3">
        <v>0.78611111111111109</v>
      </c>
      <c r="V13" s="3">
        <v>0.86597222222222225</v>
      </c>
      <c r="W13" s="3">
        <v>0.95000000000000007</v>
      </c>
      <c r="X13" s="2">
        <v>0.27916666666666667</v>
      </c>
      <c r="Y13" s="2">
        <v>0.4152777777777778</v>
      </c>
      <c r="Z13" s="2">
        <v>0.6479166666666667</v>
      </c>
      <c r="AA13" s="2">
        <v>0.68194444444444446</v>
      </c>
      <c r="AB13" s="2">
        <v>0.86597222222222225</v>
      </c>
    </row>
    <row r="14" spans="1:28">
      <c r="B14" s="7" t="s">
        <v>287</v>
      </c>
      <c r="C14" s="1">
        <v>0.23680555555555557</v>
      </c>
      <c r="D14" s="1">
        <v>0.28055555555555556</v>
      </c>
      <c r="E14" s="1">
        <v>0.41597222222222219</v>
      </c>
      <c r="F14" s="1">
        <v>0.4993055555555555</v>
      </c>
      <c r="G14" s="1">
        <v>0.53749999999999998</v>
      </c>
      <c r="H14" s="1"/>
      <c r="I14" s="1"/>
      <c r="J14" s="1">
        <v>0.62430555555555556</v>
      </c>
      <c r="K14" s="1">
        <v>0.7055555555555556</v>
      </c>
      <c r="L14" s="1">
        <v>0.78680555555555554</v>
      </c>
      <c r="M14" s="1">
        <v>0.8666666666666667</v>
      </c>
      <c r="N14" s="1">
        <v>0.90486111111111101</v>
      </c>
      <c r="O14" s="1">
        <v>0.94930555555555562</v>
      </c>
      <c r="P14" s="1">
        <v>0.28055555555555556</v>
      </c>
      <c r="Q14" s="1">
        <v>0.41597222222222219</v>
      </c>
      <c r="R14" s="1">
        <v>0.52013888888888882</v>
      </c>
      <c r="S14" s="1">
        <v>0.62430555555555556</v>
      </c>
      <c r="T14" s="1">
        <v>0.68263888888888891</v>
      </c>
      <c r="U14" s="1">
        <v>0.78680555555555554</v>
      </c>
      <c r="V14" s="1">
        <v>0.8666666666666667</v>
      </c>
      <c r="W14" s="1">
        <v>0.9506944444444444</v>
      </c>
      <c r="X14" s="1">
        <v>0.27986111111111112</v>
      </c>
      <c r="Y14" s="1">
        <v>0.41597222222222219</v>
      </c>
      <c r="Z14" s="1">
        <v>0.64861111111111114</v>
      </c>
      <c r="AA14" s="1">
        <v>0.68263888888888891</v>
      </c>
      <c r="AB14" s="1">
        <v>0.8666666666666667</v>
      </c>
    </row>
    <row r="15" spans="1:28">
      <c r="B15" s="8" t="s">
        <v>288</v>
      </c>
      <c r="C15" s="13">
        <v>0.23750000000000002</v>
      </c>
      <c r="D15" s="13">
        <v>0.28125</v>
      </c>
      <c r="E15" s="13">
        <v>0.41666666666666669</v>
      </c>
      <c r="F15" s="13">
        <v>0.5</v>
      </c>
      <c r="G15" s="13">
        <v>0.53819444444444442</v>
      </c>
      <c r="H15" s="28"/>
      <c r="I15" s="13"/>
      <c r="J15" s="13">
        <v>0.62569444444444444</v>
      </c>
      <c r="K15" s="13">
        <v>0.70694444444444438</v>
      </c>
      <c r="L15" s="13">
        <v>0.78749999999999998</v>
      </c>
      <c r="M15" s="13">
        <v>0.86736111111111114</v>
      </c>
      <c r="N15" s="13">
        <v>0.90555555555555556</v>
      </c>
      <c r="O15" s="13">
        <v>0.95000000000000007</v>
      </c>
      <c r="P15" s="3">
        <v>0.28125</v>
      </c>
      <c r="Q15" s="3">
        <v>0.41666666666666669</v>
      </c>
      <c r="R15" s="3">
        <v>0.52083333333333337</v>
      </c>
      <c r="S15" s="3">
        <v>0.62569444444444444</v>
      </c>
      <c r="T15" s="3">
        <v>0.68333333333333324</v>
      </c>
      <c r="U15" s="3">
        <v>0.78749999999999998</v>
      </c>
      <c r="V15" s="3">
        <v>0.86736111111111114</v>
      </c>
      <c r="W15" s="3">
        <v>0.95138888888888884</v>
      </c>
      <c r="X15" s="2">
        <v>0.28055555555555556</v>
      </c>
      <c r="Y15" s="2">
        <v>0.41666666666666669</v>
      </c>
      <c r="Z15" s="2">
        <v>0.65</v>
      </c>
      <c r="AA15" s="2">
        <v>0.68333333333333324</v>
      </c>
      <c r="AB15" s="2">
        <v>0.86736111111111114</v>
      </c>
    </row>
    <row r="16" spans="1:28">
      <c r="B16" s="30" t="s">
        <v>289</v>
      </c>
      <c r="C16" s="1">
        <v>0.23958333333333334</v>
      </c>
      <c r="D16" s="1">
        <v>0.28333333333333333</v>
      </c>
      <c r="E16" s="1">
        <v>0.41875000000000001</v>
      </c>
      <c r="F16" s="1">
        <v>0.50208333333333333</v>
      </c>
      <c r="G16" s="1">
        <v>0.54027777777777775</v>
      </c>
      <c r="H16" s="1"/>
      <c r="I16" s="1"/>
      <c r="J16" s="1">
        <v>0.62847222222222221</v>
      </c>
      <c r="K16" s="1">
        <v>0.7090277777777777</v>
      </c>
      <c r="L16" s="1">
        <v>0.78888888888888886</v>
      </c>
      <c r="M16" s="1">
        <v>0.86875000000000002</v>
      </c>
      <c r="N16" s="1">
        <v>0.90694444444444444</v>
      </c>
      <c r="O16" s="1">
        <v>0.95138888888888884</v>
      </c>
      <c r="P16" s="1">
        <v>0.28333333333333333</v>
      </c>
      <c r="Q16" s="1">
        <v>0.41875000000000001</v>
      </c>
      <c r="R16" s="1">
        <v>0.5229166666666667</v>
      </c>
      <c r="S16" s="1">
        <v>0.62847222222222221</v>
      </c>
      <c r="T16" s="1">
        <v>0.68472222222222223</v>
      </c>
      <c r="U16" s="1">
        <v>0.78888888888888886</v>
      </c>
      <c r="V16" s="1">
        <v>0.86875000000000002</v>
      </c>
      <c r="W16" s="1">
        <v>0.95347222222222217</v>
      </c>
      <c r="X16" s="1">
        <v>0.28263888888888888</v>
      </c>
      <c r="Y16" s="1">
        <v>0.41875000000000001</v>
      </c>
      <c r="Z16" s="1">
        <v>0.65277777777777779</v>
      </c>
      <c r="AA16" s="1">
        <v>0.68472222222222223</v>
      </c>
      <c r="AB16" s="1">
        <v>0.86875000000000002</v>
      </c>
    </row>
  </sheetData>
  <mergeCells count="2">
    <mergeCell ref="X2:AB2"/>
    <mergeCell ref="P2:W2"/>
  </mergeCells>
  <pageMargins left="0.7" right="0.7" top="0.75" bottom="0.75" header="0.3" footer="0.3"/>
  <pageSetup paperSize="9" orientation="portrait" horizontalDpi="1200" verticalDpi="12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3B2E5-AFC4-4BF1-A3E4-0E2BFB9E6CC6}">
  <sheetPr codeName="Munka31"/>
  <dimension ref="A1:Y20"/>
  <sheetViews>
    <sheetView workbookViewId="0">
      <selection activeCell="K19" sqref="K19"/>
    </sheetView>
  </sheetViews>
  <sheetFormatPr defaultRowHeight="15"/>
  <cols>
    <col min="1" max="1" width="40.5703125" bestFit="1" customWidth="1"/>
    <col min="2" max="2" width="26.140625" bestFit="1" customWidth="1"/>
    <col min="3" max="24" width="6.7109375" customWidth="1"/>
    <col min="25" max="25" width="2.42578125" customWidth="1"/>
  </cols>
  <sheetData>
    <row r="1" spans="1:25" ht="24">
      <c r="A1" s="12" t="s">
        <v>290</v>
      </c>
      <c r="B1" s="11" t="s">
        <v>291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5" s="16" customFormat="1" ht="39.950000000000003" customHeight="1">
      <c r="B2" s="71" t="s">
        <v>250</v>
      </c>
      <c r="C2" s="69" t="s">
        <v>3</v>
      </c>
      <c r="D2" s="20"/>
      <c r="E2" s="10"/>
      <c r="F2" s="10"/>
      <c r="G2" s="10"/>
      <c r="H2" s="10"/>
      <c r="I2" s="10"/>
      <c r="J2" s="10"/>
      <c r="K2" s="10"/>
      <c r="L2" s="17"/>
      <c r="M2" s="343" t="s">
        <v>100</v>
      </c>
      <c r="N2" s="346"/>
      <c r="O2" s="346"/>
      <c r="P2" s="346"/>
      <c r="Q2" s="346"/>
      <c r="R2" s="346"/>
      <c r="S2" s="347"/>
      <c r="T2" s="325" t="s">
        <v>101</v>
      </c>
      <c r="U2" s="326"/>
      <c r="V2" s="326"/>
      <c r="W2" s="326"/>
      <c r="X2" s="326"/>
      <c r="Y2" s="326"/>
    </row>
    <row r="3" spans="1:25" s="16" customFormat="1" ht="17.25">
      <c r="B3" s="15"/>
      <c r="C3" s="14">
        <v>6242</v>
      </c>
      <c r="D3" s="14">
        <v>6250</v>
      </c>
      <c r="E3" s="14">
        <v>6248</v>
      </c>
      <c r="F3" s="14">
        <v>6268</v>
      </c>
      <c r="G3" s="14">
        <v>1658</v>
      </c>
      <c r="H3" s="14">
        <v>6248</v>
      </c>
      <c r="I3" s="14">
        <v>6250</v>
      </c>
      <c r="J3" s="14">
        <v>6250</v>
      </c>
      <c r="K3" s="14">
        <v>6248</v>
      </c>
      <c r="L3" s="14">
        <v>6248</v>
      </c>
      <c r="M3" s="14">
        <v>6248</v>
      </c>
      <c r="N3" s="14">
        <v>1658</v>
      </c>
      <c r="O3" s="14">
        <v>6248</v>
      </c>
      <c r="P3" s="14">
        <v>6248</v>
      </c>
      <c r="Q3" s="14">
        <v>6250</v>
      </c>
      <c r="R3" s="14">
        <v>6248</v>
      </c>
      <c r="S3" s="14">
        <v>6248</v>
      </c>
      <c r="T3" s="14">
        <v>6248</v>
      </c>
      <c r="U3" s="14">
        <v>1658</v>
      </c>
      <c r="V3" s="14">
        <v>6248</v>
      </c>
      <c r="W3" s="14">
        <v>6250</v>
      </c>
      <c r="X3" s="14">
        <v>6248</v>
      </c>
      <c r="Y3" s="19"/>
    </row>
    <row r="4" spans="1:25" s="16" customFormat="1" ht="17.25">
      <c r="B4" s="15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7" t="s">
        <v>170</v>
      </c>
      <c r="Y4" s="19"/>
    </row>
    <row r="5" spans="1:25">
      <c r="B5" s="5" t="s">
        <v>289</v>
      </c>
      <c r="C5" s="13">
        <v>0.20694444444444446</v>
      </c>
      <c r="D5" s="13">
        <v>0.24583333333333335</v>
      </c>
      <c r="E5" s="13">
        <v>0.28611111111111115</v>
      </c>
      <c r="F5" s="13">
        <v>0.3</v>
      </c>
      <c r="G5" s="13">
        <v>0.37638888888888888</v>
      </c>
      <c r="H5" s="13">
        <v>0.45624999999999999</v>
      </c>
      <c r="I5" s="13">
        <v>0.53680555555555554</v>
      </c>
      <c r="J5" s="13">
        <v>0.65972222222222221</v>
      </c>
      <c r="K5" s="13">
        <v>0.75208333333333333</v>
      </c>
      <c r="L5" s="13">
        <v>0.87291666666666667</v>
      </c>
      <c r="M5" s="3">
        <v>0.27569444444444446</v>
      </c>
      <c r="N5" s="3">
        <v>0.37638888888888888</v>
      </c>
      <c r="O5" s="3">
        <v>0.45624999999999999</v>
      </c>
      <c r="P5" s="3">
        <v>0.53819444444444442</v>
      </c>
      <c r="Q5" s="3">
        <v>0.65972222222222221</v>
      </c>
      <c r="R5" s="3">
        <v>0.77916666666666667</v>
      </c>
      <c r="S5" s="3">
        <v>0.87291666666666667</v>
      </c>
      <c r="T5" s="2">
        <v>0.27916666666666667</v>
      </c>
      <c r="U5" s="2">
        <v>0.37638888888888888</v>
      </c>
      <c r="V5" s="2">
        <v>0.53819444444444442</v>
      </c>
      <c r="W5" s="2">
        <v>0.6791666666666667</v>
      </c>
      <c r="X5" s="2">
        <v>0.8208333333333333</v>
      </c>
      <c r="Y5" s="1"/>
    </row>
    <row r="6" spans="1:25">
      <c r="B6" s="7" t="s">
        <v>288</v>
      </c>
      <c r="C6" s="1">
        <v>0.20972222222222223</v>
      </c>
      <c r="D6" s="1" t="s">
        <v>292</v>
      </c>
      <c r="E6" s="1">
        <v>0.28819444444444453</v>
      </c>
      <c r="F6" s="1">
        <v>0.30208333333333337</v>
      </c>
      <c r="G6" s="1">
        <v>0.37708333333333338</v>
      </c>
      <c r="H6" s="1">
        <v>0.45833333333333337</v>
      </c>
      <c r="I6" s="1">
        <v>0.5395833333333333</v>
      </c>
      <c r="J6" s="1">
        <v>0.66249999999999998</v>
      </c>
      <c r="K6" s="1">
        <v>0.75416666666666676</v>
      </c>
      <c r="L6" s="1">
        <v>0.875</v>
      </c>
      <c r="M6" s="1">
        <v>0.27777777777777779</v>
      </c>
      <c r="N6" s="1">
        <v>0.37708333333333338</v>
      </c>
      <c r="O6" s="1">
        <v>0.45833333333333337</v>
      </c>
      <c r="P6" s="1">
        <v>0.54027777777777775</v>
      </c>
      <c r="Q6" s="1">
        <v>0.66249999999999998</v>
      </c>
      <c r="R6" s="1">
        <v>0.78125</v>
      </c>
      <c r="S6" s="1">
        <v>0.875</v>
      </c>
      <c r="T6" s="1">
        <v>0.28125</v>
      </c>
      <c r="U6" s="1">
        <v>0.37708333333333338</v>
      </c>
      <c r="V6" s="1">
        <v>0.54027777777777775</v>
      </c>
      <c r="W6" s="1">
        <v>0.68125000000000002</v>
      </c>
      <c r="X6" s="1">
        <v>0.82291666666666663</v>
      </c>
      <c r="Y6" s="1"/>
    </row>
    <row r="7" spans="1:25">
      <c r="B7" s="8" t="s">
        <v>287</v>
      </c>
      <c r="C7" s="13">
        <v>0.21111111111111111</v>
      </c>
      <c r="D7" s="13">
        <v>0.25</v>
      </c>
      <c r="E7" s="13">
        <v>0.28888888888888897</v>
      </c>
      <c r="F7" s="13">
        <v>0.30277777777777781</v>
      </c>
      <c r="G7" s="13">
        <v>0.37777777777777777</v>
      </c>
      <c r="H7" s="13">
        <v>0.45902777777777781</v>
      </c>
      <c r="I7" s="13">
        <v>0.54097222222222219</v>
      </c>
      <c r="J7" s="13">
        <v>0.66388888888888886</v>
      </c>
      <c r="K7" s="13">
        <v>0.75555555555555554</v>
      </c>
      <c r="L7" s="13">
        <v>0.87569444444444444</v>
      </c>
      <c r="M7" s="3">
        <v>0.27847222222222223</v>
      </c>
      <c r="N7" s="3">
        <v>0.37777777777777777</v>
      </c>
      <c r="O7" s="3">
        <v>0.45902777777777781</v>
      </c>
      <c r="P7" s="3">
        <v>0.54097222222222219</v>
      </c>
      <c r="Q7" s="3">
        <v>0.66388888888888886</v>
      </c>
      <c r="R7" s="3">
        <v>0.78194444444444444</v>
      </c>
      <c r="S7" s="3">
        <v>0.87569444444444444</v>
      </c>
      <c r="T7" s="2">
        <v>0.28194444444444444</v>
      </c>
      <c r="U7" s="2">
        <v>0.37777777777777777</v>
      </c>
      <c r="V7" s="2">
        <v>0.54097222222222219</v>
      </c>
      <c r="W7" s="2">
        <v>0.68194444444444446</v>
      </c>
      <c r="X7" s="2">
        <v>0.82361111111111107</v>
      </c>
      <c r="Y7" s="1"/>
    </row>
    <row r="8" spans="1:25">
      <c r="B8" s="7" t="s">
        <v>286</v>
      </c>
      <c r="C8" s="1">
        <v>0.21180555555555555</v>
      </c>
      <c r="D8" s="1">
        <v>0.25069444444444444</v>
      </c>
      <c r="E8" s="1">
        <v>0.28958333333333341</v>
      </c>
      <c r="F8" s="1">
        <v>0.30347222222222225</v>
      </c>
      <c r="G8" s="1">
        <v>0.37847222222222227</v>
      </c>
      <c r="H8" s="1">
        <v>0.45972222222222225</v>
      </c>
      <c r="I8" s="1">
        <v>0.54166666666666663</v>
      </c>
      <c r="J8" s="1">
        <v>0.6645833333333333</v>
      </c>
      <c r="K8" s="1">
        <v>0.75624999999999998</v>
      </c>
      <c r="L8" s="1">
        <v>0.87638888888888888</v>
      </c>
      <c r="M8" s="1">
        <v>0.27916666666666667</v>
      </c>
      <c r="N8" s="1">
        <v>0.37847222222222227</v>
      </c>
      <c r="O8" s="1">
        <v>0.45972222222222225</v>
      </c>
      <c r="P8" s="1">
        <v>0.54166666666666663</v>
      </c>
      <c r="Q8" s="1">
        <v>0.6645833333333333</v>
      </c>
      <c r="R8" s="1">
        <v>0.78263888888888899</v>
      </c>
      <c r="S8" s="1">
        <v>0.87638888888888888</v>
      </c>
      <c r="T8" s="1">
        <v>0.28263888888888888</v>
      </c>
      <c r="U8" s="1">
        <v>0.37847222222222227</v>
      </c>
      <c r="V8" s="1">
        <v>0.54166666666666663</v>
      </c>
      <c r="W8" s="1">
        <v>0.68263888888888891</v>
      </c>
      <c r="X8" s="1">
        <v>0.82430555555555551</v>
      </c>
      <c r="Y8" s="1"/>
    </row>
    <row r="9" spans="1:25">
      <c r="B9" s="8" t="s">
        <v>285</v>
      </c>
      <c r="C9" s="13">
        <v>0.21319444444444444</v>
      </c>
      <c r="D9" s="13">
        <v>0.25208333333333333</v>
      </c>
      <c r="E9" s="13">
        <v>0.29027777777777786</v>
      </c>
      <c r="F9" s="13">
        <v>0.3041666666666667</v>
      </c>
      <c r="G9" s="13">
        <v>0.37916666666666665</v>
      </c>
      <c r="H9" s="13">
        <v>0.4604166666666667</v>
      </c>
      <c r="I9" s="13">
        <v>0.54305555555555551</v>
      </c>
      <c r="J9" s="13">
        <v>0.66597222222222219</v>
      </c>
      <c r="K9" s="13">
        <v>0.75763888888888886</v>
      </c>
      <c r="L9" s="13">
        <v>0.87708333333333333</v>
      </c>
      <c r="M9" s="3">
        <v>0.27986111111111112</v>
      </c>
      <c r="N9" s="3">
        <v>0.37916666666666665</v>
      </c>
      <c r="O9" s="3">
        <v>0.4604166666666667</v>
      </c>
      <c r="P9" s="3">
        <v>0.54236111111111118</v>
      </c>
      <c r="Q9" s="3">
        <v>0.66597222222222219</v>
      </c>
      <c r="R9" s="3">
        <v>0.78333333333333333</v>
      </c>
      <c r="S9" s="3">
        <v>0.87708333333333333</v>
      </c>
      <c r="T9" s="2">
        <v>0.28333333333333333</v>
      </c>
      <c r="U9" s="2">
        <v>0.37916666666666665</v>
      </c>
      <c r="V9" s="2">
        <v>0.54236111111111118</v>
      </c>
      <c r="W9" s="2">
        <v>0.68333333333333335</v>
      </c>
      <c r="X9" s="2">
        <v>0.82499999999999996</v>
      </c>
      <c r="Y9" s="1"/>
    </row>
    <row r="10" spans="1:25">
      <c r="B10" s="7" t="s">
        <v>284</v>
      </c>
      <c r="C10" s="1">
        <v>0.21388888888888891</v>
      </c>
      <c r="D10" s="1">
        <v>0.25277777777777777</v>
      </c>
      <c r="E10" s="1">
        <v>0.2909722222222223</v>
      </c>
      <c r="F10" s="1">
        <v>0.30486111111111114</v>
      </c>
      <c r="G10" s="1">
        <v>0.37986111111111115</v>
      </c>
      <c r="H10" s="1">
        <v>0.46111111111111114</v>
      </c>
      <c r="I10" s="1">
        <v>0.5444444444444444</v>
      </c>
      <c r="J10" s="1">
        <v>0.66666666666666663</v>
      </c>
      <c r="K10" s="1">
        <v>0.7583333333333333</v>
      </c>
      <c r="L10" s="1">
        <v>0.87777777777777777</v>
      </c>
      <c r="M10" s="1">
        <v>0.28055555555555556</v>
      </c>
      <c r="N10" s="1">
        <v>0.37986111111111115</v>
      </c>
      <c r="O10" s="1">
        <v>0.46111111111111114</v>
      </c>
      <c r="P10" s="1">
        <v>0.54305555555555551</v>
      </c>
      <c r="Q10" s="1">
        <v>0.66666666666666663</v>
      </c>
      <c r="R10" s="1">
        <v>0.78402777777777777</v>
      </c>
      <c r="S10" s="1">
        <v>0.87777777777777777</v>
      </c>
      <c r="T10" s="1">
        <v>0.28402777777777777</v>
      </c>
      <c r="U10" s="1">
        <v>0.37986111111111115</v>
      </c>
      <c r="V10" s="1">
        <v>0.54305555555555551</v>
      </c>
      <c r="W10" s="1">
        <v>0.68402777777777779</v>
      </c>
      <c r="X10" s="1">
        <v>0.8256944444444444</v>
      </c>
      <c r="Y10" s="1"/>
    </row>
    <row r="11" spans="1:25">
      <c r="B11" s="8" t="s">
        <v>196</v>
      </c>
      <c r="C11" s="13">
        <v>0.21458333333333335</v>
      </c>
      <c r="D11" s="13">
        <v>0.25347222222222221</v>
      </c>
      <c r="E11" s="13">
        <v>0.29166666666666674</v>
      </c>
      <c r="F11" s="13">
        <v>0.30555555555555558</v>
      </c>
      <c r="G11" s="13">
        <v>0.38055555555555554</v>
      </c>
      <c r="H11" s="13">
        <v>0.46180555555555558</v>
      </c>
      <c r="I11" s="13">
        <v>0.54513888888888895</v>
      </c>
      <c r="J11" s="13">
        <v>0.66736111111111107</v>
      </c>
      <c r="K11" s="13">
        <v>0.75902777777777775</v>
      </c>
      <c r="L11" s="13">
        <v>0.87847222222222221</v>
      </c>
      <c r="M11" s="3">
        <v>0.28125</v>
      </c>
      <c r="N11" s="3">
        <v>0.38055555555555554</v>
      </c>
      <c r="O11" s="3">
        <v>0.46180555555555558</v>
      </c>
      <c r="P11" s="3">
        <v>0.54375000000000007</v>
      </c>
      <c r="Q11" s="3">
        <v>0.66736111111111107</v>
      </c>
      <c r="R11" s="3">
        <v>0.78472222222222221</v>
      </c>
      <c r="S11" s="3">
        <v>0.87847222222222221</v>
      </c>
      <c r="T11" s="2">
        <v>0.28472222222222221</v>
      </c>
      <c r="U11" s="2">
        <v>0.38055555555555554</v>
      </c>
      <c r="V11" s="2">
        <v>0.54375000000000007</v>
      </c>
      <c r="W11" s="2">
        <v>0.68472222222222223</v>
      </c>
      <c r="X11" s="2">
        <v>0.82638888888888884</v>
      </c>
      <c r="Y11" s="1"/>
    </row>
    <row r="12" spans="1:25">
      <c r="B12" s="7" t="s">
        <v>283</v>
      </c>
      <c r="C12" s="1">
        <v>0.21527777777777779</v>
      </c>
      <c r="D12" s="1">
        <v>0.25416666666666665</v>
      </c>
      <c r="E12" s="1">
        <v>0.29236111111111118</v>
      </c>
      <c r="F12" s="1">
        <v>0.30625000000000002</v>
      </c>
      <c r="G12" s="1">
        <v>0.38125000000000003</v>
      </c>
      <c r="H12" s="1">
        <v>0.46250000000000002</v>
      </c>
      <c r="I12" s="1">
        <v>0.54583333333333328</v>
      </c>
      <c r="J12" s="1">
        <v>0.66805555555555562</v>
      </c>
      <c r="K12" s="1">
        <v>0.7597222222222223</v>
      </c>
      <c r="L12" s="1">
        <v>0.87916666666666665</v>
      </c>
      <c r="M12" s="1">
        <v>0.28194444444444444</v>
      </c>
      <c r="N12" s="1">
        <v>0.38125000000000003</v>
      </c>
      <c r="O12" s="1">
        <v>0.46250000000000002</v>
      </c>
      <c r="P12" s="1">
        <v>0.5444444444444444</v>
      </c>
      <c r="Q12" s="1">
        <v>0.66805555555555562</v>
      </c>
      <c r="R12" s="1">
        <v>0.78541666666666676</v>
      </c>
      <c r="S12" s="1">
        <v>0.87916666666666665</v>
      </c>
      <c r="T12" s="1">
        <v>0.28541666666666665</v>
      </c>
      <c r="U12" s="1">
        <v>0.38125000000000003</v>
      </c>
      <c r="V12" s="1">
        <v>0.5444444444444444</v>
      </c>
      <c r="W12" s="1">
        <v>0.68541666666666667</v>
      </c>
      <c r="X12" s="1">
        <v>0.82708333333333328</v>
      </c>
      <c r="Y12" s="1"/>
    </row>
    <row r="13" spans="1:25">
      <c r="B13" s="8" t="s">
        <v>105</v>
      </c>
      <c r="C13" s="13">
        <v>0.21666666666666667</v>
      </c>
      <c r="D13" s="13">
        <v>0.25555555555555559</v>
      </c>
      <c r="E13" s="13">
        <v>0.29375000000000007</v>
      </c>
      <c r="F13" s="13">
        <v>0.30763888888888891</v>
      </c>
      <c r="G13" s="13">
        <v>0.38194444444444442</v>
      </c>
      <c r="H13" s="13">
        <v>0.46388888888888891</v>
      </c>
      <c r="I13" s="13">
        <v>0.54722222222222217</v>
      </c>
      <c r="J13" s="13">
        <v>0.66875000000000007</v>
      </c>
      <c r="K13" s="13">
        <v>0.76111111111111107</v>
      </c>
      <c r="L13" s="13">
        <v>0.88055555555555554</v>
      </c>
      <c r="M13" s="3">
        <v>0.28333333333333333</v>
      </c>
      <c r="N13" s="3">
        <v>0.38194444444444442</v>
      </c>
      <c r="O13" s="3">
        <v>0.46388888888888891</v>
      </c>
      <c r="P13" s="3">
        <v>0.54583333333333328</v>
      </c>
      <c r="Q13" s="3">
        <v>0.66875000000000007</v>
      </c>
      <c r="R13" s="3">
        <v>0.78680555555555554</v>
      </c>
      <c r="S13" s="3">
        <v>0.88055555555555554</v>
      </c>
      <c r="T13" s="2">
        <v>0.28680555555555554</v>
      </c>
      <c r="U13" s="2">
        <v>0.38194444444444442</v>
      </c>
      <c r="V13" s="2">
        <v>0.54583333333333328</v>
      </c>
      <c r="W13" s="2">
        <v>0.68611111111111101</v>
      </c>
      <c r="X13" s="2">
        <v>0.82847222222222217</v>
      </c>
      <c r="Y13" s="1"/>
    </row>
    <row r="14" spans="1:25">
      <c r="B14" s="7" t="s">
        <v>282</v>
      </c>
      <c r="C14" s="1" t="s">
        <v>142</v>
      </c>
      <c r="D14" s="1" t="s">
        <v>142</v>
      </c>
      <c r="E14" s="1" t="s">
        <v>142</v>
      </c>
      <c r="F14" s="1" t="s">
        <v>142</v>
      </c>
      <c r="G14" s="1" t="s">
        <v>142</v>
      </c>
      <c r="H14" s="1" t="s">
        <v>142</v>
      </c>
      <c r="I14" s="1" t="s">
        <v>142</v>
      </c>
      <c r="J14" s="1" t="s">
        <v>142</v>
      </c>
      <c r="K14" s="1">
        <v>0.76388888888888884</v>
      </c>
      <c r="L14" s="1" t="s">
        <v>142</v>
      </c>
      <c r="M14" s="1" t="s">
        <v>142</v>
      </c>
      <c r="N14" s="1" t="s">
        <v>142</v>
      </c>
      <c r="O14" s="1" t="s">
        <v>142</v>
      </c>
      <c r="P14" s="1">
        <v>0.54861111111111105</v>
      </c>
      <c r="Q14" s="1" t="s">
        <v>142</v>
      </c>
      <c r="R14" s="1" t="s">
        <v>142</v>
      </c>
      <c r="S14" s="1" t="s">
        <v>142</v>
      </c>
      <c r="T14" s="1" t="s">
        <v>142</v>
      </c>
      <c r="U14" s="1" t="s">
        <v>142</v>
      </c>
      <c r="V14" s="1">
        <v>0.54861111111111105</v>
      </c>
      <c r="W14" s="1" t="s">
        <v>142</v>
      </c>
      <c r="X14" s="1" t="s">
        <v>142</v>
      </c>
      <c r="Y14" s="1"/>
    </row>
    <row r="15" spans="1:25">
      <c r="B15" s="8" t="s">
        <v>37</v>
      </c>
      <c r="C15" s="13">
        <v>0.21875</v>
      </c>
      <c r="D15" s="13">
        <v>0.25763888888888892</v>
      </c>
      <c r="E15" s="13">
        <v>0.29513888888888895</v>
      </c>
      <c r="F15" s="13">
        <v>0.30902777777777779</v>
      </c>
      <c r="G15" s="13">
        <v>0.3840277777777778</v>
      </c>
      <c r="H15" s="13">
        <v>0.46527777777777779</v>
      </c>
      <c r="I15" s="13">
        <v>0.54861111111111105</v>
      </c>
      <c r="J15" s="13">
        <v>0.67013888888888884</v>
      </c>
      <c r="K15" s="13">
        <v>0.76458333333333339</v>
      </c>
      <c r="L15" s="13">
        <v>0.88194444444444442</v>
      </c>
      <c r="M15" s="3">
        <v>0.28472222222222221</v>
      </c>
      <c r="N15" s="3">
        <v>0.3840277777777778</v>
      </c>
      <c r="O15" s="3">
        <v>0.46527777777777779</v>
      </c>
      <c r="P15" s="3">
        <v>0.5493055555555556</v>
      </c>
      <c r="Q15" s="3">
        <v>0.67013888888888884</v>
      </c>
      <c r="R15" s="3">
        <v>0.78819444444444453</v>
      </c>
      <c r="S15" s="3">
        <v>0.88194444444444442</v>
      </c>
      <c r="T15" s="2">
        <v>0.28819444444444442</v>
      </c>
      <c r="U15" s="2">
        <v>0.3840277777777778</v>
      </c>
      <c r="V15" s="2">
        <v>0.5493055555555556</v>
      </c>
      <c r="W15" s="2">
        <v>0.6875</v>
      </c>
      <c r="X15" s="2">
        <v>0.82986111111111105</v>
      </c>
      <c r="Y15" s="1"/>
    </row>
    <row r="16" spans="1:25">
      <c r="B16" s="30" t="s">
        <v>39</v>
      </c>
      <c r="C16" s="1">
        <v>0.22222222222222221</v>
      </c>
      <c r="D16" s="1">
        <v>0.26041666666666669</v>
      </c>
      <c r="E16" s="1">
        <v>0.29861111111111116</v>
      </c>
      <c r="F16" s="1">
        <v>0.3125</v>
      </c>
      <c r="G16" s="1">
        <v>0.3888888888888889</v>
      </c>
      <c r="H16" s="1">
        <v>0.46875</v>
      </c>
      <c r="I16" s="1">
        <v>0.55208333333333337</v>
      </c>
      <c r="J16" s="1">
        <v>0.67361111111111116</v>
      </c>
      <c r="K16" s="1">
        <v>0.76736111111111116</v>
      </c>
      <c r="L16" s="1">
        <v>0.88541666666666674</v>
      </c>
      <c r="M16" s="1">
        <v>0.28819444444444448</v>
      </c>
      <c r="N16" s="1">
        <v>0.3888888888888889</v>
      </c>
      <c r="O16" s="1">
        <v>0.46875</v>
      </c>
      <c r="P16" s="1">
        <v>0.55208333333333337</v>
      </c>
      <c r="Q16" s="1">
        <v>0.67361111111111116</v>
      </c>
      <c r="R16" s="1">
        <v>0.79166666666666663</v>
      </c>
      <c r="S16" s="1">
        <v>0.88541666666666674</v>
      </c>
      <c r="T16" s="1">
        <v>0.29166666666666669</v>
      </c>
      <c r="U16" s="1">
        <v>0.3888888888888889</v>
      </c>
      <c r="V16" s="1">
        <v>0.55208333333333337</v>
      </c>
      <c r="W16" s="1">
        <v>0.69097222222222221</v>
      </c>
      <c r="X16" s="1">
        <v>0.83333333333333326</v>
      </c>
      <c r="Y16" s="1"/>
    </row>
    <row r="20" spans="3:4">
      <c r="C20" t="s">
        <v>170</v>
      </c>
      <c r="D20" t="s">
        <v>293</v>
      </c>
    </row>
  </sheetData>
  <mergeCells count="2">
    <mergeCell ref="T2:Y2"/>
    <mergeCell ref="M2:S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5D34-168A-4888-90DD-BA519EAE531D}">
  <sheetPr codeName="Munka32"/>
  <dimension ref="A1:AA36"/>
  <sheetViews>
    <sheetView zoomScaleNormal="100" workbookViewId="0">
      <selection activeCell="D5" sqref="D5:D6"/>
    </sheetView>
  </sheetViews>
  <sheetFormatPr defaultRowHeight="15"/>
  <cols>
    <col min="1" max="1" width="13.7109375" bestFit="1" customWidth="1"/>
    <col min="2" max="2" width="33.28515625" customWidth="1"/>
    <col min="3" max="26" width="6.7109375" customWidth="1"/>
  </cols>
  <sheetData>
    <row r="1" spans="1:27" ht="24">
      <c r="A1" s="12" t="s">
        <v>294</v>
      </c>
      <c r="B1" s="11" t="s">
        <v>1</v>
      </c>
      <c r="C1" s="10"/>
      <c r="D1" s="10"/>
      <c r="E1" s="10"/>
    </row>
    <row r="2" spans="1:27" s="16" customFormat="1" ht="20.100000000000001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321" t="s">
        <v>100</v>
      </c>
      <c r="P2" s="322"/>
      <c r="Q2" s="322"/>
      <c r="R2" s="322"/>
      <c r="S2" s="322"/>
      <c r="T2" s="322"/>
      <c r="U2" s="322"/>
      <c r="V2" s="327"/>
      <c r="W2" s="325" t="s">
        <v>101</v>
      </c>
      <c r="X2" s="326"/>
      <c r="Y2" s="326"/>
      <c r="Z2" s="326"/>
      <c r="AA2" s="326"/>
    </row>
    <row r="3" spans="1:27">
      <c r="A3" s="31"/>
      <c r="B3" s="21"/>
      <c r="C3" s="14">
        <v>6278</v>
      </c>
      <c r="D3" s="14">
        <v>6278</v>
      </c>
      <c r="E3" s="14">
        <v>1622</v>
      </c>
      <c r="F3" s="14">
        <v>6278</v>
      </c>
      <c r="G3" s="14">
        <v>6278</v>
      </c>
      <c r="H3" s="14">
        <v>6255</v>
      </c>
      <c r="I3" s="14">
        <v>6255</v>
      </c>
      <c r="J3" s="14">
        <v>6275</v>
      </c>
      <c r="K3" s="14">
        <v>6275</v>
      </c>
      <c r="L3" s="14">
        <v>6275</v>
      </c>
      <c r="M3" s="14">
        <v>6275</v>
      </c>
      <c r="N3" s="14">
        <v>6255</v>
      </c>
      <c r="O3" s="14">
        <v>6275</v>
      </c>
      <c r="P3" s="14">
        <v>1622</v>
      </c>
      <c r="Q3" s="14">
        <v>6275</v>
      </c>
      <c r="R3" s="14">
        <v>6278</v>
      </c>
      <c r="S3" s="14">
        <v>6255</v>
      </c>
      <c r="T3" s="14">
        <v>6278</v>
      </c>
      <c r="U3" s="14">
        <v>6275</v>
      </c>
      <c r="V3" s="14">
        <v>6278</v>
      </c>
      <c r="W3" s="14">
        <v>6278</v>
      </c>
      <c r="X3" s="14">
        <v>6292</v>
      </c>
      <c r="Y3" s="14">
        <v>6255</v>
      </c>
      <c r="Z3" s="14">
        <v>6275</v>
      </c>
      <c r="AA3" s="100"/>
    </row>
    <row r="4" spans="1:27">
      <c r="A4" s="32"/>
      <c r="B4" s="26"/>
      <c r="C4" s="106"/>
      <c r="D4" s="106" t="s">
        <v>142</v>
      </c>
      <c r="E4" s="106"/>
      <c r="F4" s="106"/>
      <c r="G4" s="106"/>
      <c r="H4" s="106" t="s">
        <v>153</v>
      </c>
      <c r="I4" s="106" t="s">
        <v>142</v>
      </c>
      <c r="J4" s="106" t="s">
        <v>142</v>
      </c>
      <c r="K4" s="106"/>
      <c r="L4" s="106" t="s">
        <v>142</v>
      </c>
      <c r="M4" s="106"/>
      <c r="N4" s="106"/>
      <c r="O4" s="106"/>
      <c r="P4" s="106"/>
      <c r="Q4" s="106"/>
      <c r="R4" s="106"/>
      <c r="S4" s="100"/>
      <c r="T4" s="106"/>
      <c r="U4" s="100"/>
      <c r="V4" s="106"/>
      <c r="W4" s="106"/>
      <c r="X4" s="106"/>
      <c r="Y4" s="100"/>
      <c r="Z4" s="100"/>
      <c r="AA4" s="100"/>
    </row>
    <row r="5" spans="1:27">
      <c r="A5" s="31"/>
      <c r="B5" s="5" t="s">
        <v>39</v>
      </c>
      <c r="C5" s="13">
        <v>0.22916666666666666</v>
      </c>
      <c r="D5" s="28">
        <v>0.24652777777777779</v>
      </c>
      <c r="E5" s="13">
        <v>0.27083333333333331</v>
      </c>
      <c r="F5" s="13">
        <v>0.40972222222222227</v>
      </c>
      <c r="G5" s="13">
        <v>0.45833333333333331</v>
      </c>
      <c r="H5" s="34">
        <v>0.49305555555555558</v>
      </c>
      <c r="I5" s="28">
        <v>0.5</v>
      </c>
      <c r="J5" s="28">
        <v>0.57638888888888895</v>
      </c>
      <c r="K5" s="13">
        <v>0.61111111111111116</v>
      </c>
      <c r="L5" s="28">
        <v>0.69097222222222221</v>
      </c>
      <c r="M5" s="13">
        <v>0.71180555555555558</v>
      </c>
      <c r="N5" s="13">
        <v>0.83680555555555547</v>
      </c>
      <c r="O5" s="3">
        <v>0.22916666666666666</v>
      </c>
      <c r="P5" s="3">
        <v>0.27083333333333331</v>
      </c>
      <c r="Q5" s="3">
        <v>0.31597222222222221</v>
      </c>
      <c r="R5" s="3">
        <v>0.40972222222222227</v>
      </c>
      <c r="S5" s="3">
        <v>0.49305555555555558</v>
      </c>
      <c r="T5" s="3">
        <v>0.52777777777777779</v>
      </c>
      <c r="U5" s="3">
        <v>0.61111111111111105</v>
      </c>
      <c r="V5" s="3">
        <v>0.69791666666666663</v>
      </c>
      <c r="W5" s="2">
        <v>0.22916666666666666</v>
      </c>
      <c r="X5" s="2">
        <v>0.32291666666666669</v>
      </c>
      <c r="Y5" s="2">
        <v>0.49305555555555558</v>
      </c>
      <c r="Z5" s="2">
        <v>0.61111111111111105</v>
      </c>
      <c r="AA5" s="100"/>
    </row>
    <row r="6" spans="1:27">
      <c r="A6" s="31"/>
      <c r="B6" s="7" t="s">
        <v>43</v>
      </c>
      <c r="C6" s="1">
        <v>0.23194444444444443</v>
      </c>
      <c r="D6" s="1">
        <v>0.24930555555555556</v>
      </c>
      <c r="E6" s="1">
        <v>0.27361111111111108</v>
      </c>
      <c r="F6" s="1">
        <v>0.41250000000000003</v>
      </c>
      <c r="G6" s="1">
        <v>0.46111111111111108</v>
      </c>
      <c r="H6" s="1">
        <v>0.49583333333333335</v>
      </c>
      <c r="I6" s="1">
        <v>0.50277777777777777</v>
      </c>
      <c r="J6" s="1">
        <v>0.57916666666666672</v>
      </c>
      <c r="K6" s="1">
        <v>0.61388888888888893</v>
      </c>
      <c r="L6" s="1">
        <v>0.69374999999999998</v>
      </c>
      <c r="M6" s="1">
        <v>0.71458333333333335</v>
      </c>
      <c r="N6" s="1">
        <v>0.83958333333333324</v>
      </c>
      <c r="O6" s="1">
        <v>0.23194444444444443</v>
      </c>
      <c r="P6" s="1">
        <v>0.27361111111111108</v>
      </c>
      <c r="Q6" s="1">
        <v>0.31875000000000003</v>
      </c>
      <c r="R6" s="1">
        <v>0.41250000000000003</v>
      </c>
      <c r="S6" s="1">
        <v>0.49583333333333335</v>
      </c>
      <c r="T6" s="1">
        <v>0.53055555555555556</v>
      </c>
      <c r="U6" s="1">
        <v>0.61388888888888882</v>
      </c>
      <c r="V6" s="1">
        <v>0.7006944444444444</v>
      </c>
      <c r="W6" s="1">
        <v>0.23194444444444443</v>
      </c>
      <c r="X6" s="1">
        <v>0.32569444444444445</v>
      </c>
      <c r="Y6" s="1">
        <v>0.49583333333333335</v>
      </c>
      <c r="Z6" s="1">
        <v>0.61388888888888882</v>
      </c>
      <c r="AA6" s="100"/>
    </row>
    <row r="7" spans="1:27">
      <c r="A7" s="31"/>
      <c r="B7" s="8" t="s">
        <v>45</v>
      </c>
      <c r="C7" s="13">
        <v>0.23333333333333331</v>
      </c>
      <c r="D7" s="28">
        <v>0.25069444444444444</v>
      </c>
      <c r="E7" s="13">
        <v>0.27499999999999997</v>
      </c>
      <c r="F7" s="13">
        <v>0.41388888888888892</v>
      </c>
      <c r="G7" s="13">
        <v>0.46249999999999997</v>
      </c>
      <c r="H7" s="34">
        <v>0.49722222222222223</v>
      </c>
      <c r="I7" s="28">
        <v>0.50416666666666665</v>
      </c>
      <c r="J7" s="28">
        <v>0.5805555555555556</v>
      </c>
      <c r="K7" s="13">
        <v>0.61527777777777781</v>
      </c>
      <c r="L7" s="28">
        <v>0.69513888888888886</v>
      </c>
      <c r="M7" s="13">
        <v>0.71597222222222223</v>
      </c>
      <c r="N7" s="13">
        <v>0.84097222222222223</v>
      </c>
      <c r="O7" s="3">
        <v>0.23333333333333331</v>
      </c>
      <c r="P7" s="3">
        <v>0.27499999999999997</v>
      </c>
      <c r="Q7" s="3">
        <v>0.32013888888888892</v>
      </c>
      <c r="R7" s="3">
        <v>0.41388888888888892</v>
      </c>
      <c r="S7" s="3">
        <v>0.49722222222222223</v>
      </c>
      <c r="T7" s="3">
        <v>0.53194444444444444</v>
      </c>
      <c r="U7" s="3">
        <v>0.61527777777777781</v>
      </c>
      <c r="V7" s="3">
        <v>0.70208333333333339</v>
      </c>
      <c r="W7" s="2">
        <v>0.23333333333333331</v>
      </c>
      <c r="X7" s="2">
        <v>0.32708333333333334</v>
      </c>
      <c r="Y7" s="2">
        <v>0.49722222222222223</v>
      </c>
      <c r="Z7" s="2">
        <v>0.61527777777777781</v>
      </c>
      <c r="AA7" s="100"/>
    </row>
    <row r="8" spans="1:27">
      <c r="A8" s="31"/>
      <c r="B8" s="7" t="s">
        <v>47</v>
      </c>
      <c r="C8" s="1">
        <v>0.23472222222222219</v>
      </c>
      <c r="D8" s="1">
        <v>0.25208333333333333</v>
      </c>
      <c r="E8" s="1">
        <v>0.27638888888888885</v>
      </c>
      <c r="F8" s="1">
        <v>0.4152777777777778</v>
      </c>
      <c r="G8" s="1">
        <v>0.46388888888888885</v>
      </c>
      <c r="H8" s="1">
        <v>0.49861111111111112</v>
      </c>
      <c r="I8" s="1">
        <v>0.50555555555555554</v>
      </c>
      <c r="J8" s="1">
        <v>0.58194444444444449</v>
      </c>
      <c r="K8" s="1">
        <v>0.6166666666666667</v>
      </c>
      <c r="L8" s="1">
        <v>0.69652777777777775</v>
      </c>
      <c r="M8" s="1">
        <v>0.71736111111111112</v>
      </c>
      <c r="N8" s="1">
        <v>0.84236111111111101</v>
      </c>
      <c r="O8" s="1">
        <v>0.23472222222222219</v>
      </c>
      <c r="P8" s="1">
        <v>0.27638888888888885</v>
      </c>
      <c r="Q8" s="1">
        <v>0.3215277777777778</v>
      </c>
      <c r="R8" s="1">
        <v>0.4152777777777778</v>
      </c>
      <c r="S8" s="1">
        <v>0.49861111111111112</v>
      </c>
      <c r="T8" s="1">
        <v>0.53333333333333333</v>
      </c>
      <c r="U8" s="1">
        <v>0.6166666666666667</v>
      </c>
      <c r="V8" s="1">
        <v>0.70347222222222217</v>
      </c>
      <c r="W8" s="1">
        <v>0.23472222222222219</v>
      </c>
      <c r="X8" s="1">
        <v>0.32847222222222222</v>
      </c>
      <c r="Y8" s="1">
        <v>0.49861111111111112</v>
      </c>
      <c r="Z8" s="1">
        <v>0.6166666666666667</v>
      </c>
      <c r="AA8" s="100"/>
    </row>
    <row r="9" spans="1:27">
      <c r="A9" s="31"/>
      <c r="B9" s="5" t="s">
        <v>48</v>
      </c>
      <c r="C9" s="13">
        <v>0.23541666666666669</v>
      </c>
      <c r="D9" s="28">
        <v>0.25277777777777777</v>
      </c>
      <c r="E9" s="13">
        <v>0.27708333333333335</v>
      </c>
      <c r="F9" s="13">
        <v>0.41597222222222219</v>
      </c>
      <c r="G9" s="13">
        <v>0.46458333333333335</v>
      </c>
      <c r="H9" s="34">
        <v>0.4993055555555555</v>
      </c>
      <c r="I9" s="28">
        <v>0.50624999999999998</v>
      </c>
      <c r="J9" s="28">
        <v>0.58263888888888882</v>
      </c>
      <c r="K9" s="13">
        <v>0.61736111111111103</v>
      </c>
      <c r="L9" s="28">
        <v>0.6972222222222223</v>
      </c>
      <c r="M9" s="13">
        <v>0.71805555555555545</v>
      </c>
      <c r="N9" s="13">
        <v>0.84305555555555556</v>
      </c>
      <c r="O9" s="3">
        <v>0.23541666666666669</v>
      </c>
      <c r="P9" s="3">
        <v>0.27708333333333335</v>
      </c>
      <c r="Q9" s="3">
        <v>0.32222222222222224</v>
      </c>
      <c r="R9" s="3">
        <v>0.41597222222222219</v>
      </c>
      <c r="S9" s="3">
        <v>0.4993055555555555</v>
      </c>
      <c r="T9" s="3">
        <v>0.53402777777777777</v>
      </c>
      <c r="U9" s="3">
        <v>0.61736111111111114</v>
      </c>
      <c r="V9" s="3">
        <v>0.70416666666666661</v>
      </c>
      <c r="W9" s="2">
        <v>0.23541666666666669</v>
      </c>
      <c r="X9" s="2">
        <v>0.32916666666666666</v>
      </c>
      <c r="Y9" s="2">
        <v>0.4993055555555555</v>
      </c>
      <c r="Z9" s="2">
        <v>0.61736111111111114</v>
      </c>
      <c r="AA9" s="100"/>
    </row>
    <row r="10" spans="1:27">
      <c r="A10" s="31"/>
      <c r="B10" s="30" t="s">
        <v>50</v>
      </c>
      <c r="C10" s="1"/>
      <c r="D10" s="1">
        <v>0.25347222222222221</v>
      </c>
      <c r="E10" s="1">
        <v>0.27777777777777779</v>
      </c>
      <c r="F10" s="1">
        <v>0.41666666666666669</v>
      </c>
      <c r="G10" s="1"/>
      <c r="H10" s="1"/>
      <c r="I10" s="1"/>
      <c r="J10" s="1">
        <v>0.58402777777777781</v>
      </c>
      <c r="K10" s="1">
        <v>0.61805555555555558</v>
      </c>
      <c r="L10" s="1">
        <v>0.69791666666666663</v>
      </c>
      <c r="M10" s="1">
        <v>0.71875</v>
      </c>
      <c r="N10" s="1"/>
      <c r="O10" s="1"/>
      <c r="P10" s="1">
        <v>0.27777777777777779</v>
      </c>
      <c r="Q10" s="1">
        <v>0.32291666666666669</v>
      </c>
      <c r="R10" s="1">
        <v>0.41666666666666669</v>
      </c>
      <c r="S10" s="1"/>
      <c r="T10" s="1"/>
      <c r="U10" s="1">
        <v>0.61805555555555558</v>
      </c>
      <c r="V10" s="1"/>
      <c r="W10" s="1"/>
      <c r="X10" s="1">
        <v>0.3298611111111111</v>
      </c>
      <c r="Y10" s="1"/>
      <c r="Z10" s="1">
        <v>0.61805555555555558</v>
      </c>
      <c r="AA10" s="100"/>
    </row>
    <row r="11" spans="1:27">
      <c r="A11" s="31"/>
      <c r="B11" s="8" t="s">
        <v>55</v>
      </c>
      <c r="C11" s="13"/>
      <c r="D11" s="28">
        <v>0.25416666666666665</v>
      </c>
      <c r="E11" s="13">
        <v>0.27847222222222223</v>
      </c>
      <c r="F11" s="13">
        <v>0.41736111111111113</v>
      </c>
      <c r="G11" s="13"/>
      <c r="H11" s="34"/>
      <c r="I11" s="28"/>
      <c r="J11" s="28" t="s">
        <v>18</v>
      </c>
      <c r="K11" s="13">
        <v>0.61875000000000002</v>
      </c>
      <c r="L11" s="28" t="s">
        <v>18</v>
      </c>
      <c r="M11" s="13">
        <v>0.71944444444444444</v>
      </c>
      <c r="N11" s="13"/>
      <c r="O11" s="3"/>
      <c r="P11" s="3">
        <v>0.27847222222222223</v>
      </c>
      <c r="Q11" s="3">
        <v>0.32361111111111113</v>
      </c>
      <c r="R11" s="3">
        <v>0.41736111111111113</v>
      </c>
      <c r="S11" s="3"/>
      <c r="T11" s="3"/>
      <c r="U11" s="3">
        <v>0.61875000000000002</v>
      </c>
      <c r="V11" s="3"/>
      <c r="W11" s="2"/>
      <c r="X11" s="2"/>
      <c r="Y11" s="2"/>
      <c r="Z11" s="2">
        <v>0.61875000000000002</v>
      </c>
      <c r="AA11" s="100"/>
    </row>
    <row r="12" spans="1:27">
      <c r="A12" s="31"/>
      <c r="B12" s="7" t="s">
        <v>56</v>
      </c>
      <c r="C12" s="1"/>
      <c r="D12" s="1" t="s">
        <v>142</v>
      </c>
      <c r="E12" s="1" t="s">
        <v>142</v>
      </c>
      <c r="F12" s="1" t="s">
        <v>142</v>
      </c>
      <c r="G12" s="1"/>
      <c r="H12" s="1"/>
      <c r="I12" s="1"/>
      <c r="J12" s="1">
        <v>0.5854166666666667</v>
      </c>
      <c r="K12" s="1" t="s">
        <v>142</v>
      </c>
      <c r="L12" s="1">
        <v>0.69861111111111107</v>
      </c>
      <c r="M12" s="1" t="s">
        <v>142</v>
      </c>
      <c r="N12" s="1"/>
      <c r="O12" s="1"/>
      <c r="P12" s="1" t="s">
        <v>142</v>
      </c>
      <c r="Q12" s="1" t="s">
        <v>142</v>
      </c>
      <c r="R12" s="1" t="s">
        <v>142</v>
      </c>
      <c r="S12" s="1"/>
      <c r="T12" s="1"/>
      <c r="U12" s="1" t="s">
        <v>142</v>
      </c>
      <c r="V12" s="1"/>
      <c r="W12" s="1"/>
      <c r="X12" s="1"/>
      <c r="Y12" s="1"/>
      <c r="Z12" s="1" t="s">
        <v>142</v>
      </c>
      <c r="AA12" s="100"/>
    </row>
    <row r="13" spans="1:27">
      <c r="A13" s="31"/>
      <c r="B13" s="8" t="s">
        <v>180</v>
      </c>
      <c r="C13" s="13"/>
      <c r="D13" s="28" t="s">
        <v>142</v>
      </c>
      <c r="E13" s="13" t="s">
        <v>142</v>
      </c>
      <c r="F13" s="13" t="s">
        <v>142</v>
      </c>
      <c r="G13" s="13"/>
      <c r="H13" s="34"/>
      <c r="I13" s="28"/>
      <c r="J13" s="28">
        <v>0.58611111111111114</v>
      </c>
      <c r="K13" s="13" t="s">
        <v>142</v>
      </c>
      <c r="L13" s="28">
        <v>0.69930555555555562</v>
      </c>
      <c r="M13" s="13" t="s">
        <v>142</v>
      </c>
      <c r="N13" s="13"/>
      <c r="O13" s="3"/>
      <c r="P13" s="3" t="s">
        <v>142</v>
      </c>
      <c r="Q13" s="3" t="s">
        <v>142</v>
      </c>
      <c r="R13" s="3" t="s">
        <v>142</v>
      </c>
      <c r="S13" s="3"/>
      <c r="T13" s="3"/>
      <c r="U13" s="3" t="s">
        <v>142</v>
      </c>
      <c r="V13" s="3"/>
      <c r="W13" s="2"/>
      <c r="X13" s="2"/>
      <c r="Y13" s="2"/>
      <c r="Z13" s="2" t="s">
        <v>142</v>
      </c>
      <c r="AA13" s="100"/>
    </row>
    <row r="14" spans="1:27">
      <c r="A14" s="31"/>
      <c r="B14" s="30" t="s">
        <v>58</v>
      </c>
      <c r="C14" s="1"/>
      <c r="D14" s="1">
        <v>0.25486111111111109</v>
      </c>
      <c r="E14" s="1">
        <v>0.27916666666666667</v>
      </c>
      <c r="F14" s="1">
        <v>0.41805555555555557</v>
      </c>
      <c r="G14" s="1"/>
      <c r="H14" s="1"/>
      <c r="I14" s="1"/>
      <c r="J14" s="1">
        <v>0.58680555555555558</v>
      </c>
      <c r="K14" s="1">
        <v>0.61944444444444446</v>
      </c>
      <c r="L14" s="1">
        <v>0.70000000000000007</v>
      </c>
      <c r="M14" s="1">
        <v>0.72013888888888888</v>
      </c>
      <c r="N14" s="1"/>
      <c r="O14" s="1"/>
      <c r="P14" s="1">
        <v>0.27916666666666667</v>
      </c>
      <c r="Q14" s="1">
        <v>0.32500000000000001</v>
      </c>
      <c r="R14" s="1">
        <v>0.41805555555555557</v>
      </c>
      <c r="S14" s="1"/>
      <c r="T14" s="1"/>
      <c r="U14" s="1">
        <v>0.61944444444444446</v>
      </c>
      <c r="V14" s="1"/>
      <c r="W14" s="1"/>
      <c r="X14" s="1"/>
      <c r="Y14" s="1"/>
      <c r="Z14" s="1">
        <v>0.61944444444444446</v>
      </c>
      <c r="AA14" s="100"/>
    </row>
    <row r="26" ht="15" customHeight="1"/>
    <row r="27" ht="15" customHeight="1"/>
    <row r="28" ht="15" customHeight="1"/>
    <row r="34" spans="6:23"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38"/>
      <c r="S34" s="38"/>
      <c r="T34" s="38"/>
      <c r="U34" s="38"/>
      <c r="V34" s="38"/>
      <c r="W34" s="38"/>
    </row>
    <row r="35" spans="6:23"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38"/>
      <c r="S35" s="38"/>
      <c r="T35" s="38"/>
      <c r="U35" s="38"/>
      <c r="V35" s="38"/>
      <c r="W35" s="38"/>
    </row>
    <row r="36" spans="6:23"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</row>
  </sheetData>
  <mergeCells count="2">
    <mergeCell ref="W2:AA2"/>
    <mergeCell ref="O2:V2"/>
  </mergeCells>
  <pageMargins left="0.7" right="0.7" top="0.75" bottom="0.75" header="0.3" footer="0.3"/>
  <pageSetup paperSize="9" orientation="portrait" horizontalDpi="1200" verticalDpi="12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2653D-A3C3-477A-808D-4820956B1534}">
  <sheetPr codeName="Munka33"/>
  <dimension ref="A1:V29"/>
  <sheetViews>
    <sheetView zoomScale="110" zoomScaleNormal="110" workbookViewId="0">
      <selection activeCell="K19" sqref="K19"/>
    </sheetView>
  </sheetViews>
  <sheetFormatPr defaultRowHeight="15"/>
  <cols>
    <col min="1" max="1" width="13.7109375" bestFit="1" customWidth="1"/>
    <col min="2" max="2" width="34.7109375" customWidth="1"/>
    <col min="3" max="22" width="6.7109375" customWidth="1"/>
  </cols>
  <sheetData>
    <row r="1" spans="1:22" ht="24">
      <c r="A1" s="12" t="s">
        <v>294</v>
      </c>
      <c r="B1" s="11" t="s">
        <v>74</v>
      </c>
    </row>
    <row r="2" spans="1:22" s="16" customFormat="1" ht="20.100000000000001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321" t="s">
        <v>100</v>
      </c>
      <c r="K2" s="334"/>
      <c r="L2" s="334"/>
      <c r="M2" s="334"/>
      <c r="N2" s="334"/>
      <c r="O2" s="334"/>
      <c r="P2" s="340"/>
      <c r="Q2" s="321" t="s">
        <v>101</v>
      </c>
      <c r="R2" s="322"/>
      <c r="S2" s="322"/>
      <c r="T2" s="322"/>
      <c r="U2" s="322"/>
      <c r="V2" s="322"/>
    </row>
    <row r="3" spans="1:22">
      <c r="B3" s="21"/>
      <c r="C3" s="14">
        <v>6275</v>
      </c>
      <c r="D3" s="14">
        <v>6292</v>
      </c>
      <c r="E3" s="14">
        <v>6278</v>
      </c>
      <c r="F3" s="14">
        <v>6275</v>
      </c>
      <c r="G3" s="14">
        <v>6255</v>
      </c>
      <c r="H3" s="14">
        <v>6255</v>
      </c>
      <c r="I3" s="14">
        <v>6255</v>
      </c>
      <c r="J3" s="14">
        <v>6275</v>
      </c>
      <c r="K3" s="14">
        <v>6255</v>
      </c>
      <c r="L3" s="14">
        <v>6278</v>
      </c>
      <c r="M3" s="14">
        <v>6255</v>
      </c>
      <c r="N3" s="14">
        <v>6255</v>
      </c>
      <c r="O3" s="14">
        <v>6275</v>
      </c>
      <c r="P3" s="14">
        <v>6278</v>
      </c>
      <c r="Q3" s="14">
        <v>6292</v>
      </c>
      <c r="R3" s="14">
        <v>6275</v>
      </c>
      <c r="S3" s="14">
        <v>6255</v>
      </c>
      <c r="T3" s="14">
        <v>6255</v>
      </c>
      <c r="U3" s="14">
        <v>6255</v>
      </c>
      <c r="V3" s="14">
        <v>6275</v>
      </c>
    </row>
    <row r="4" spans="1:22">
      <c r="B4" s="25"/>
      <c r="C4" s="106" t="s">
        <v>142</v>
      </c>
      <c r="D4" s="106"/>
      <c r="E4" s="106"/>
      <c r="F4" s="106"/>
      <c r="G4" s="106"/>
      <c r="H4" s="106"/>
      <c r="I4" s="106"/>
      <c r="J4" s="100"/>
      <c r="K4" s="100"/>
      <c r="L4" s="106"/>
      <c r="M4" s="106"/>
      <c r="N4" s="106"/>
      <c r="O4" s="100"/>
      <c r="P4" s="106"/>
      <c r="Q4" s="106"/>
      <c r="R4" s="100"/>
      <c r="S4" s="100"/>
      <c r="T4" s="106"/>
      <c r="U4" s="106"/>
      <c r="V4" s="100"/>
    </row>
    <row r="5" spans="1:22">
      <c r="B5" s="5" t="s">
        <v>58</v>
      </c>
      <c r="C5" s="28">
        <v>0.32430555555555557</v>
      </c>
      <c r="D5" s="13"/>
      <c r="E5" s="13">
        <v>0.37638888888888888</v>
      </c>
      <c r="F5" s="13">
        <v>0.44027777777777777</v>
      </c>
      <c r="G5" s="13"/>
      <c r="H5" s="13"/>
      <c r="I5" s="13"/>
      <c r="J5" s="3">
        <v>0.3833333333333333</v>
      </c>
      <c r="K5" s="3"/>
      <c r="L5" s="3">
        <v>0.59791666666666665</v>
      </c>
      <c r="M5" s="3"/>
      <c r="N5" s="3"/>
      <c r="O5" s="3">
        <v>0.80347222222222225</v>
      </c>
      <c r="P5" s="3">
        <v>0.8833333333333333</v>
      </c>
      <c r="Q5" s="2"/>
      <c r="R5" s="2">
        <v>0.3833333333333333</v>
      </c>
      <c r="S5" s="2"/>
      <c r="T5" s="2"/>
      <c r="U5" s="2"/>
      <c r="V5" s="2">
        <v>0.80347222222222225</v>
      </c>
    </row>
    <row r="6" spans="1:22">
      <c r="B6" s="7" t="s">
        <v>55</v>
      </c>
      <c r="C6" s="1">
        <v>0.32500000000000001</v>
      </c>
      <c r="D6" s="1"/>
      <c r="E6" s="1">
        <v>0.37708333333333338</v>
      </c>
      <c r="F6" s="1">
        <v>0.44166666666666665</v>
      </c>
      <c r="G6" s="1"/>
      <c r="H6" s="1"/>
      <c r="I6" s="1"/>
      <c r="J6" s="1">
        <v>0.3840277777777778</v>
      </c>
      <c r="K6" s="1"/>
      <c r="L6" s="1">
        <v>0.59930555555555554</v>
      </c>
      <c r="M6" s="1"/>
      <c r="N6" s="1"/>
      <c r="O6" s="1">
        <v>0.8041666666666667</v>
      </c>
      <c r="P6" s="1">
        <v>0.88402777777777775</v>
      </c>
      <c r="Q6" s="1"/>
      <c r="R6" s="1">
        <v>0.3840277777777778</v>
      </c>
      <c r="S6" s="1"/>
      <c r="T6" s="1"/>
      <c r="U6" s="1"/>
      <c r="V6" s="1">
        <v>0.8041666666666667</v>
      </c>
    </row>
    <row r="7" spans="1:22">
      <c r="B7" s="5" t="s">
        <v>50</v>
      </c>
      <c r="C7" s="28">
        <v>0.32569444444444445</v>
      </c>
      <c r="D7" s="13">
        <v>0.35486111111111113</v>
      </c>
      <c r="E7" s="13">
        <v>0.37777777777777777</v>
      </c>
      <c r="F7" s="13">
        <v>0.44236111111111115</v>
      </c>
      <c r="G7" s="13"/>
      <c r="H7" s="13"/>
      <c r="I7" s="13"/>
      <c r="J7" s="3">
        <v>0.38472222222222219</v>
      </c>
      <c r="K7" s="3"/>
      <c r="L7" s="3">
        <v>0.6</v>
      </c>
      <c r="M7" s="3"/>
      <c r="N7" s="3"/>
      <c r="O7" s="3">
        <v>0.80486111111111114</v>
      </c>
      <c r="P7" s="3">
        <v>0.8847222222222223</v>
      </c>
      <c r="Q7" s="2">
        <v>0.35486111111111113</v>
      </c>
      <c r="R7" s="2">
        <v>0.38472222222222219</v>
      </c>
      <c r="S7" s="2"/>
      <c r="T7" s="2"/>
      <c r="U7" s="2"/>
      <c r="V7" s="2">
        <v>0.80486111111111114</v>
      </c>
    </row>
    <row r="8" spans="1:22">
      <c r="B8" s="30" t="s">
        <v>48</v>
      </c>
      <c r="C8" s="1">
        <v>0.3263888888888889</v>
      </c>
      <c r="D8" s="1">
        <v>0.35625000000000001</v>
      </c>
      <c r="E8" s="1">
        <v>0.37847222222222227</v>
      </c>
      <c r="F8" s="1">
        <v>0.44305555555555554</v>
      </c>
      <c r="G8" s="1">
        <v>0.7319444444444444</v>
      </c>
      <c r="H8" s="1">
        <v>0.79791666666666661</v>
      </c>
      <c r="I8" s="1">
        <v>0.8881944444444444</v>
      </c>
      <c r="J8" s="1">
        <v>0.38541666666666669</v>
      </c>
      <c r="K8" s="1">
        <v>0.55138888888888882</v>
      </c>
      <c r="L8" s="1">
        <v>0.60069444444444442</v>
      </c>
      <c r="M8" s="1">
        <v>0.6479166666666667</v>
      </c>
      <c r="N8" s="1">
        <v>0.71805555555555556</v>
      </c>
      <c r="O8" s="1">
        <v>0.80555555555555547</v>
      </c>
      <c r="P8" s="1">
        <v>0.88541666666666663</v>
      </c>
      <c r="Q8" s="1">
        <v>0.35625000000000001</v>
      </c>
      <c r="R8" s="1">
        <v>0.38541666666666669</v>
      </c>
      <c r="S8" s="1">
        <v>0.55138888888888882</v>
      </c>
      <c r="T8" s="1">
        <v>0.68333333333333324</v>
      </c>
      <c r="U8" s="1">
        <v>0.71805555555555556</v>
      </c>
      <c r="V8" s="1">
        <v>0.80555555555555547</v>
      </c>
    </row>
    <row r="9" spans="1:22">
      <c r="B9" s="8" t="s">
        <v>47</v>
      </c>
      <c r="C9" s="28">
        <v>0.32708333333333334</v>
      </c>
      <c r="D9" s="13">
        <v>0.3576388888888889</v>
      </c>
      <c r="E9" s="13">
        <v>0.37916666666666665</v>
      </c>
      <c r="F9" s="13">
        <v>0.44375000000000003</v>
      </c>
      <c r="G9" s="13">
        <v>0.73263888888888884</v>
      </c>
      <c r="H9" s="13">
        <v>0.79861111111111116</v>
      </c>
      <c r="I9" s="13">
        <v>0.88888888888888884</v>
      </c>
      <c r="J9" s="3">
        <v>0.38611111111111113</v>
      </c>
      <c r="K9" s="3">
        <v>0.55208333333333337</v>
      </c>
      <c r="L9" s="3">
        <v>0.60138888888888886</v>
      </c>
      <c r="M9" s="3">
        <v>0.64930555555555558</v>
      </c>
      <c r="N9" s="3">
        <v>0.71875</v>
      </c>
      <c r="O9" s="3">
        <v>0.80625000000000002</v>
      </c>
      <c r="P9" s="3">
        <v>0.88611111111111107</v>
      </c>
      <c r="Q9" s="2">
        <v>0.3576388888888889</v>
      </c>
      <c r="R9" s="2">
        <v>0.38611111111111113</v>
      </c>
      <c r="S9" s="2">
        <v>0.55208333333333337</v>
      </c>
      <c r="T9" s="2">
        <v>0.68402777777777779</v>
      </c>
      <c r="U9" s="2">
        <v>0.71875</v>
      </c>
      <c r="V9" s="2">
        <v>0.80625000000000002</v>
      </c>
    </row>
    <row r="10" spans="1:22">
      <c r="B10" s="7" t="s">
        <v>45</v>
      </c>
      <c r="C10" s="1">
        <v>0.32777777777777778</v>
      </c>
      <c r="D10" s="1">
        <v>0.35833333333333334</v>
      </c>
      <c r="E10" s="1">
        <v>0.37986111111111115</v>
      </c>
      <c r="F10" s="1">
        <v>0.44513888888888892</v>
      </c>
      <c r="G10" s="1">
        <v>0.73333333333333339</v>
      </c>
      <c r="H10" s="1">
        <v>0.7993055555555556</v>
      </c>
      <c r="I10" s="1">
        <v>0.88958333333333339</v>
      </c>
      <c r="J10" s="1">
        <v>0.38680555555555557</v>
      </c>
      <c r="K10" s="1">
        <v>0.55277777777777781</v>
      </c>
      <c r="L10" s="1">
        <v>0.6020833333333333</v>
      </c>
      <c r="M10" s="1">
        <v>0.65</v>
      </c>
      <c r="N10" s="1">
        <v>0.71944444444444444</v>
      </c>
      <c r="O10" s="1">
        <v>0.80694444444444446</v>
      </c>
      <c r="P10" s="1">
        <v>0.88680555555555562</v>
      </c>
      <c r="Q10" s="1">
        <v>0.35833333333333334</v>
      </c>
      <c r="R10" s="1">
        <v>0.38680555555555557</v>
      </c>
      <c r="S10" s="1">
        <v>0.55277777777777781</v>
      </c>
      <c r="T10" s="1">
        <v>0.68472222222222223</v>
      </c>
      <c r="U10" s="1">
        <v>0.71944444444444444</v>
      </c>
      <c r="V10" s="1">
        <v>0.80694444444444446</v>
      </c>
    </row>
    <row r="11" spans="1:22">
      <c r="B11" s="8" t="s">
        <v>43</v>
      </c>
      <c r="C11" s="28">
        <v>0.32847222222222222</v>
      </c>
      <c r="D11" s="13">
        <v>0.35972222222222222</v>
      </c>
      <c r="E11" s="13">
        <v>0.38055555555555554</v>
      </c>
      <c r="F11" s="13">
        <v>0.4465277777777778</v>
      </c>
      <c r="G11" s="13">
        <v>0.73402777777777783</v>
      </c>
      <c r="H11" s="13">
        <v>0.79999999999999993</v>
      </c>
      <c r="I11" s="13">
        <v>0.89027777777777783</v>
      </c>
      <c r="J11" s="3">
        <v>0.38750000000000001</v>
      </c>
      <c r="K11" s="3">
        <v>0.55347222222222225</v>
      </c>
      <c r="L11" s="3">
        <v>0.60277777777777775</v>
      </c>
      <c r="M11" s="3">
        <v>0.65069444444444446</v>
      </c>
      <c r="N11" s="3">
        <v>0.72013888888888899</v>
      </c>
      <c r="O11" s="3">
        <v>0.80763888888888891</v>
      </c>
      <c r="P11" s="3">
        <v>0.88750000000000007</v>
      </c>
      <c r="Q11" s="2">
        <v>0.35972222222222222</v>
      </c>
      <c r="R11" s="2">
        <v>0.38750000000000001</v>
      </c>
      <c r="S11" s="2">
        <v>0.55347222222222225</v>
      </c>
      <c r="T11" s="2">
        <v>0.68541666666666667</v>
      </c>
      <c r="U11" s="2">
        <v>0.72013888888888899</v>
      </c>
      <c r="V11" s="2">
        <v>0.80763888888888891</v>
      </c>
    </row>
    <row r="12" spans="1:22">
      <c r="B12" s="30" t="s">
        <v>39</v>
      </c>
      <c r="C12" s="1">
        <v>0.3298611111111111</v>
      </c>
      <c r="D12" s="1">
        <v>0.3611111111111111</v>
      </c>
      <c r="E12" s="1">
        <v>0.38194444444444442</v>
      </c>
      <c r="F12" s="1">
        <v>0.44791666666666669</v>
      </c>
      <c r="G12" s="1">
        <v>0.73611111111111116</v>
      </c>
      <c r="H12" s="1">
        <v>0.80208333333333337</v>
      </c>
      <c r="I12" s="1">
        <v>0.89236111111111116</v>
      </c>
      <c r="J12" s="1">
        <v>0.3888888888888889</v>
      </c>
      <c r="K12" s="1">
        <v>0.55555555555555558</v>
      </c>
      <c r="L12" s="1">
        <v>0.60416666666666663</v>
      </c>
      <c r="M12" s="1">
        <v>0.65277777777777779</v>
      </c>
      <c r="N12" s="1">
        <v>0.72222222222222221</v>
      </c>
      <c r="O12" s="1">
        <v>0.80902777777777779</v>
      </c>
      <c r="P12" s="1">
        <v>0.88888888888888884</v>
      </c>
      <c r="Q12" s="1">
        <v>0.3611111111111111</v>
      </c>
      <c r="R12" s="1">
        <v>0.3888888888888889</v>
      </c>
      <c r="S12" s="1">
        <v>0.55555555555555558</v>
      </c>
      <c r="T12" s="1">
        <v>0.6875</v>
      </c>
      <c r="U12" s="1">
        <v>0.72222222222222221</v>
      </c>
      <c r="V12" s="1">
        <v>0.80902777777777779</v>
      </c>
    </row>
    <row r="20" spans="3:6" ht="15" customHeight="1"/>
    <row r="21" spans="3:6" ht="15" customHeight="1"/>
    <row r="22" spans="3:6" ht="15" customHeight="1"/>
    <row r="26" spans="3:6">
      <c r="C26" s="38"/>
      <c r="D26" s="38"/>
      <c r="E26" s="38"/>
      <c r="F26" s="38"/>
    </row>
    <row r="27" spans="3:6">
      <c r="C27" s="38"/>
      <c r="D27" s="38"/>
      <c r="E27" s="38"/>
      <c r="F27" s="38"/>
    </row>
    <row r="28" spans="3:6">
      <c r="C28" s="38"/>
      <c r="D28" s="38"/>
      <c r="E28" s="38"/>
      <c r="F28" s="38"/>
    </row>
    <row r="29" spans="3:6">
      <c r="C29" s="38"/>
      <c r="D29" s="38"/>
      <c r="E29" s="38"/>
      <c r="F29" s="38"/>
    </row>
  </sheetData>
  <mergeCells count="2">
    <mergeCell ref="Q2:V2"/>
    <mergeCell ref="J2:P2"/>
  </mergeCells>
  <pageMargins left="0.7" right="0.7" top="0.75" bottom="0.75" header="0.3" footer="0.3"/>
  <pageSetup paperSize="9" orientation="portrait" horizontalDpi="1200" verticalDpi="12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B1E5-7CAA-4FFD-8AF1-FA05AA7A00BD}">
  <sheetPr codeName="Munka34"/>
  <dimension ref="A1:T32"/>
  <sheetViews>
    <sheetView zoomScaleNormal="100" workbookViewId="0">
      <selection activeCell="A14" sqref="A14:XFD14"/>
    </sheetView>
  </sheetViews>
  <sheetFormatPr defaultRowHeight="15"/>
  <cols>
    <col min="1" max="1" width="13.7109375" bestFit="1" customWidth="1"/>
    <col min="2" max="2" width="25.140625" customWidth="1"/>
    <col min="3" max="20" width="8.7109375" customWidth="1"/>
  </cols>
  <sheetData>
    <row r="1" spans="1:20" ht="24">
      <c r="A1" s="12" t="s">
        <v>295</v>
      </c>
      <c r="B1" s="11" t="s">
        <v>1</v>
      </c>
      <c r="C1" s="10"/>
    </row>
    <row r="2" spans="1:20" s="16" customFormat="1" ht="20.100000000000001" customHeight="1">
      <c r="B2" s="9" t="s">
        <v>2</v>
      </c>
      <c r="C2" s="9" t="s">
        <v>3</v>
      </c>
      <c r="D2" s="10"/>
      <c r="E2" s="10"/>
      <c r="F2" s="10"/>
      <c r="G2" s="10"/>
      <c r="H2" s="10"/>
      <c r="I2" s="10"/>
      <c r="J2" s="10"/>
      <c r="K2" s="10"/>
      <c r="L2" s="10"/>
      <c r="M2" s="10"/>
      <c r="N2" s="321" t="s">
        <v>100</v>
      </c>
      <c r="O2" s="340"/>
      <c r="P2" s="321" t="s">
        <v>101</v>
      </c>
      <c r="Q2" s="334"/>
      <c r="R2" s="334"/>
      <c r="S2" s="334"/>
      <c r="T2" s="334"/>
    </row>
    <row r="3" spans="1:20">
      <c r="A3" s="31"/>
      <c r="B3" s="21"/>
      <c r="C3" s="14">
        <v>6235</v>
      </c>
      <c r="D3" s="14">
        <v>6235</v>
      </c>
      <c r="E3" s="14">
        <v>6246</v>
      </c>
      <c r="F3" s="14">
        <v>6243</v>
      </c>
      <c r="G3" s="14">
        <v>6241</v>
      </c>
      <c r="H3" s="14">
        <v>6247</v>
      </c>
      <c r="I3" s="14">
        <v>6235</v>
      </c>
      <c r="J3" s="14">
        <v>6243</v>
      </c>
      <c r="K3" s="14">
        <v>6240</v>
      </c>
      <c r="L3" s="14">
        <v>6240</v>
      </c>
      <c r="M3" s="14">
        <v>6235</v>
      </c>
      <c r="N3" s="14">
        <v>6235</v>
      </c>
      <c r="O3" s="14">
        <v>6245</v>
      </c>
      <c r="P3" s="14">
        <v>6240</v>
      </c>
      <c r="Q3" s="14">
        <v>6245</v>
      </c>
      <c r="R3" s="14">
        <v>6240</v>
      </c>
      <c r="S3" s="14">
        <v>6245</v>
      </c>
      <c r="T3" s="14">
        <v>6245</v>
      </c>
    </row>
    <row r="4" spans="1:20">
      <c r="A4" s="32"/>
      <c r="B4" s="26"/>
      <c r="C4" s="106"/>
      <c r="D4" s="106" t="s">
        <v>142</v>
      </c>
      <c r="E4" s="106"/>
      <c r="F4" s="106" t="s">
        <v>142</v>
      </c>
      <c r="G4" s="106" t="s">
        <v>153</v>
      </c>
      <c r="H4" s="106"/>
      <c r="I4" s="106"/>
      <c r="J4" s="106" t="s">
        <v>142</v>
      </c>
      <c r="K4" s="106"/>
      <c r="L4" s="106"/>
      <c r="M4" s="106"/>
      <c r="N4" s="106"/>
      <c r="O4" s="100"/>
      <c r="P4" s="106"/>
      <c r="Q4" s="106"/>
      <c r="R4" s="106"/>
      <c r="S4" s="100"/>
      <c r="T4" s="106"/>
    </row>
    <row r="5" spans="1:20">
      <c r="A5" s="31"/>
      <c r="B5" s="5" t="s">
        <v>17</v>
      </c>
      <c r="C5" s="13">
        <v>0.25069444444444444</v>
      </c>
      <c r="D5" s="28">
        <v>0.31944444444444448</v>
      </c>
      <c r="E5" s="13">
        <v>0.34513888888888888</v>
      </c>
      <c r="F5" s="28">
        <v>0.3611111111111111</v>
      </c>
      <c r="G5" s="34">
        <v>0.3611111111111111</v>
      </c>
      <c r="H5" s="13">
        <v>0.3888888888888889</v>
      </c>
      <c r="I5" s="13">
        <v>0.63194444444444442</v>
      </c>
      <c r="J5" s="28">
        <v>0.65625</v>
      </c>
      <c r="K5" s="13">
        <v>0.68055555555555547</v>
      </c>
      <c r="L5" s="13">
        <v>0.70486111111111116</v>
      </c>
      <c r="M5" s="13">
        <v>0.875</v>
      </c>
      <c r="N5" s="3">
        <v>0.64583333333333337</v>
      </c>
      <c r="O5" s="3">
        <v>0.72569444444444453</v>
      </c>
      <c r="P5" s="2">
        <v>0.25347222222222221</v>
      </c>
      <c r="Q5" s="2">
        <v>0.3576388888888889</v>
      </c>
      <c r="R5" s="2">
        <v>0.46527777777777773</v>
      </c>
      <c r="S5" s="2">
        <v>0.72569444444444453</v>
      </c>
      <c r="T5" s="2">
        <v>0.76874999999999993</v>
      </c>
    </row>
    <row r="6" spans="1:20">
      <c r="A6" s="31"/>
      <c r="B6" s="7" t="s">
        <v>20</v>
      </c>
      <c r="C6" s="1">
        <v>0.25138888888888888</v>
      </c>
      <c r="D6" s="1">
        <v>0.32013888888888892</v>
      </c>
      <c r="E6" s="1">
        <v>0.34583333333333338</v>
      </c>
      <c r="F6" s="1">
        <v>0.36180555555555555</v>
      </c>
      <c r="G6" s="1">
        <v>0.36180555555555555</v>
      </c>
      <c r="H6" s="1">
        <v>0.38958333333333334</v>
      </c>
      <c r="I6" s="1">
        <v>0.63263888888888886</v>
      </c>
      <c r="J6" s="1">
        <v>0.65694444444444444</v>
      </c>
      <c r="K6" s="1">
        <v>0.68125000000000002</v>
      </c>
      <c r="L6" s="1">
        <v>0.7055555555555556</v>
      </c>
      <c r="M6" s="1">
        <v>0.87569444444444444</v>
      </c>
      <c r="N6" s="1">
        <v>0.64652777777777781</v>
      </c>
      <c r="O6" s="1">
        <v>0.72638888888888886</v>
      </c>
      <c r="P6" s="1">
        <v>0.25416666666666665</v>
      </c>
      <c r="Q6" s="1">
        <v>0.35833333333333334</v>
      </c>
      <c r="R6" s="1">
        <v>0.46597222222222223</v>
      </c>
      <c r="S6" s="1">
        <v>0.72638888888888886</v>
      </c>
      <c r="T6" s="1">
        <v>0.76944444444444438</v>
      </c>
    </row>
    <row r="7" spans="1:20">
      <c r="A7" s="31"/>
      <c r="B7" s="8" t="s">
        <v>21</v>
      </c>
      <c r="C7" s="13">
        <v>0.25208333333333333</v>
      </c>
      <c r="D7" s="28">
        <v>0.32083333333333336</v>
      </c>
      <c r="E7" s="13">
        <v>0.34652777777777777</v>
      </c>
      <c r="F7" s="28">
        <v>0.36249999999999999</v>
      </c>
      <c r="G7" s="34">
        <v>0.36249999999999999</v>
      </c>
      <c r="H7" s="13">
        <v>0.39027777777777778</v>
      </c>
      <c r="I7" s="13">
        <v>0.6333333333333333</v>
      </c>
      <c r="J7" s="28">
        <v>0.65763888888888888</v>
      </c>
      <c r="K7" s="13">
        <v>0.68194444444444446</v>
      </c>
      <c r="L7" s="13">
        <v>0.70624999999999993</v>
      </c>
      <c r="M7" s="13">
        <v>0.87638888888888899</v>
      </c>
      <c r="N7" s="3">
        <v>0.64722222222222225</v>
      </c>
      <c r="O7" s="3">
        <v>0.7270833333333333</v>
      </c>
      <c r="P7" s="2">
        <v>0.25486111111111109</v>
      </c>
      <c r="Q7" s="2">
        <v>0.35902777777777778</v>
      </c>
      <c r="R7" s="2">
        <v>0.46666666666666662</v>
      </c>
      <c r="S7" s="2">
        <v>0.7270833333333333</v>
      </c>
      <c r="T7" s="2">
        <v>0.77083333333333337</v>
      </c>
    </row>
    <row r="8" spans="1:20">
      <c r="A8" s="31"/>
      <c r="B8" s="7" t="s">
        <v>27</v>
      </c>
      <c r="C8" s="1">
        <v>0.25347222222222221</v>
      </c>
      <c r="D8" s="1">
        <v>0.32222222222222224</v>
      </c>
      <c r="E8" s="1">
        <v>0.34791666666666665</v>
      </c>
      <c r="F8" s="1">
        <v>0.36388888888888887</v>
      </c>
      <c r="G8" s="1">
        <v>0.36388888888888887</v>
      </c>
      <c r="H8" s="1">
        <v>0.39166666666666666</v>
      </c>
      <c r="I8" s="1">
        <v>0.63472222222222219</v>
      </c>
      <c r="J8" s="1">
        <v>0.65902777777777777</v>
      </c>
      <c r="K8" s="1">
        <v>0.68333333333333324</v>
      </c>
      <c r="L8" s="1">
        <v>0.70763888888888893</v>
      </c>
      <c r="M8" s="1">
        <v>0.87777777777777777</v>
      </c>
      <c r="N8" s="1">
        <v>0.64861111111111114</v>
      </c>
      <c r="O8" s="1">
        <v>0.7284722222222223</v>
      </c>
      <c r="P8" s="1">
        <v>0.25625000000000003</v>
      </c>
      <c r="Q8" s="1">
        <v>0.36041666666666666</v>
      </c>
      <c r="R8" s="1">
        <v>0.4680555555555555</v>
      </c>
      <c r="S8" s="1">
        <v>0.7284722222222223</v>
      </c>
      <c r="T8" s="1">
        <v>0.77222222222222225</v>
      </c>
    </row>
    <row r="9" spans="1:20">
      <c r="A9" s="31"/>
      <c r="B9" s="8" t="s">
        <v>28</v>
      </c>
      <c r="C9" s="13">
        <v>0.25486111111111109</v>
      </c>
      <c r="D9" s="28">
        <v>0.32361111111111113</v>
      </c>
      <c r="E9" s="13">
        <v>0.34930555555555554</v>
      </c>
      <c r="F9" s="28">
        <v>0.36527777777777781</v>
      </c>
      <c r="G9" s="34">
        <v>0.36527777777777781</v>
      </c>
      <c r="H9" s="13">
        <v>0.39305555555555555</v>
      </c>
      <c r="I9" s="13">
        <v>0.63611111111111118</v>
      </c>
      <c r="J9" s="28">
        <v>0.66041666666666665</v>
      </c>
      <c r="K9" s="13">
        <v>0.68472222222222223</v>
      </c>
      <c r="L9" s="13">
        <v>0.7090277777777777</v>
      </c>
      <c r="M9" s="13">
        <v>0.87916666666666676</v>
      </c>
      <c r="N9" s="3">
        <v>0.65</v>
      </c>
      <c r="O9" s="3">
        <v>0.72986111111111107</v>
      </c>
      <c r="P9" s="2">
        <v>0.25763888888888892</v>
      </c>
      <c r="Q9" s="2">
        <v>0.36180555555555555</v>
      </c>
      <c r="R9" s="2">
        <v>0.4694444444444445</v>
      </c>
      <c r="S9" s="2">
        <v>0.72986111111111107</v>
      </c>
      <c r="T9" s="2">
        <v>0.77361111111111114</v>
      </c>
    </row>
    <row r="10" spans="1:20">
      <c r="A10" s="31"/>
      <c r="B10" s="7" t="s">
        <v>32</v>
      </c>
      <c r="C10" s="1">
        <v>0.25625000000000003</v>
      </c>
      <c r="D10" s="1">
        <v>0.32500000000000001</v>
      </c>
      <c r="E10" s="1">
        <v>0.35069444444444442</v>
      </c>
      <c r="F10" s="1">
        <v>0.3666666666666667</v>
      </c>
      <c r="G10" s="1">
        <v>0.3666666666666667</v>
      </c>
      <c r="H10" s="1">
        <v>0.39444444444444443</v>
      </c>
      <c r="I10" s="1">
        <v>0.63750000000000007</v>
      </c>
      <c r="J10" s="1">
        <v>0.66180555555555554</v>
      </c>
      <c r="K10" s="1">
        <v>0.68611111111111101</v>
      </c>
      <c r="L10" s="1">
        <v>0.7104166666666667</v>
      </c>
      <c r="M10" s="1">
        <v>0.88055555555555554</v>
      </c>
      <c r="N10" s="1">
        <v>0.65138888888888891</v>
      </c>
      <c r="O10" s="1">
        <v>0.73125000000000007</v>
      </c>
      <c r="P10" s="1">
        <v>0.2590277777777778</v>
      </c>
      <c r="Q10" s="1">
        <v>0.36319444444444443</v>
      </c>
      <c r="R10" s="1">
        <v>0.47083333333333338</v>
      </c>
      <c r="S10" s="1">
        <v>0.73125000000000007</v>
      </c>
      <c r="T10" s="1">
        <v>0.77500000000000002</v>
      </c>
    </row>
    <row r="11" spans="1:20">
      <c r="A11" s="31"/>
      <c r="B11" s="8" t="s">
        <v>36</v>
      </c>
      <c r="C11" s="13">
        <v>0.25763888888888892</v>
      </c>
      <c r="D11" s="28">
        <v>0.3263888888888889</v>
      </c>
      <c r="E11" s="13">
        <v>0.3520833333333333</v>
      </c>
      <c r="F11" s="28">
        <v>0.36805555555555558</v>
      </c>
      <c r="G11" s="34">
        <v>0.36805555555555558</v>
      </c>
      <c r="H11" s="13">
        <v>0.39583333333333331</v>
      </c>
      <c r="I11" s="13">
        <v>0.63888888888888895</v>
      </c>
      <c r="J11" s="28">
        <v>0.66319444444444442</v>
      </c>
      <c r="K11" s="13">
        <v>0.6875</v>
      </c>
      <c r="L11" s="13">
        <v>0.71180555555555547</v>
      </c>
      <c r="M11" s="13">
        <v>0.88194444444444453</v>
      </c>
      <c r="N11" s="3">
        <v>0.65277777777777779</v>
      </c>
      <c r="O11" s="3">
        <v>0.73263888888888884</v>
      </c>
      <c r="P11" s="2">
        <v>0.26041666666666669</v>
      </c>
      <c r="Q11" s="2">
        <v>0.36458333333333331</v>
      </c>
      <c r="R11" s="2">
        <v>0.47222222222222227</v>
      </c>
      <c r="S11" s="2">
        <v>0.73263888888888884</v>
      </c>
      <c r="T11" s="2">
        <v>0.77638888888888891</v>
      </c>
    </row>
    <row r="12" spans="1:20">
      <c r="A12" s="31"/>
      <c r="B12" s="30" t="s">
        <v>39</v>
      </c>
      <c r="C12" s="1">
        <v>0.26041666666666669</v>
      </c>
      <c r="D12" s="1">
        <v>0.3298611111111111</v>
      </c>
      <c r="E12" s="1">
        <v>0.35555555555555557</v>
      </c>
      <c r="F12" s="1">
        <v>0.37152777777777773</v>
      </c>
      <c r="G12" s="1">
        <v>0.37152777777777773</v>
      </c>
      <c r="H12" s="1">
        <v>0.39930555555555558</v>
      </c>
      <c r="I12" s="1">
        <v>0.64236111111111105</v>
      </c>
      <c r="J12" s="1">
        <v>0.66666666666666663</v>
      </c>
      <c r="K12" s="1">
        <v>0.69097222222222221</v>
      </c>
      <c r="L12" s="1">
        <v>0.71527777777777779</v>
      </c>
      <c r="M12" s="1">
        <v>0.88541666666666663</v>
      </c>
      <c r="N12" s="1">
        <v>0.65625</v>
      </c>
      <c r="O12" s="1">
        <v>0.73611111111111116</v>
      </c>
      <c r="P12" s="1">
        <v>0.2638888888888889</v>
      </c>
      <c r="Q12" s="1">
        <v>0.36805555555555558</v>
      </c>
      <c r="R12" s="1">
        <v>0.47569444444444442</v>
      </c>
      <c r="S12" s="1">
        <v>0.73611111111111116</v>
      </c>
      <c r="T12" s="1">
        <v>0.77986111111111101</v>
      </c>
    </row>
    <row r="22" spans="3:15" ht="15" customHeight="1"/>
    <row r="23" spans="3:15" ht="15" customHeight="1"/>
    <row r="24" spans="3:15" ht="15" customHeight="1"/>
    <row r="29" spans="3:15">
      <c r="C29" s="38"/>
      <c r="D29" s="38"/>
      <c r="E29" s="38"/>
      <c r="F29" s="38"/>
      <c r="G29" s="38"/>
      <c r="H29" s="38"/>
      <c r="I29" s="38"/>
      <c r="J29" s="38"/>
      <c r="K29" s="38"/>
      <c r="L29" s="49"/>
      <c r="M29" s="49"/>
    </row>
    <row r="30" spans="3:15"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38"/>
      <c r="O30" s="38"/>
    </row>
    <row r="31" spans="3:15"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38"/>
      <c r="O31" s="38"/>
    </row>
    <row r="32" spans="3:15"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</row>
  </sheetData>
  <mergeCells count="2">
    <mergeCell ref="N2:O2"/>
    <mergeCell ref="P2:T2"/>
  </mergeCells>
  <pageMargins left="0.7" right="0.7" top="0.75" bottom="0.75" header="0.3" footer="0.3"/>
  <pageSetup paperSize="9" orientation="portrait" horizontalDpi="1200" verticalDpi="1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373EE-31F1-4A54-A784-CA3D4CEC9188}">
  <sheetPr codeName="Munka35"/>
  <dimension ref="A1:P28"/>
  <sheetViews>
    <sheetView zoomScaleNormal="100" workbookViewId="0">
      <selection activeCell="A14" sqref="A14:XFD14"/>
    </sheetView>
  </sheetViews>
  <sheetFormatPr defaultRowHeight="15"/>
  <cols>
    <col min="1" max="1" width="13.7109375" bestFit="1" customWidth="1"/>
    <col min="2" max="2" width="26.140625" bestFit="1" customWidth="1"/>
    <col min="3" max="16" width="8.7109375" customWidth="1"/>
  </cols>
  <sheetData>
    <row r="1" spans="1:16" ht="24">
      <c r="A1" s="12" t="s">
        <v>295</v>
      </c>
      <c r="B1" s="11" t="s">
        <v>74</v>
      </c>
      <c r="C1" s="10"/>
      <c r="D1" s="10"/>
      <c r="E1" s="10"/>
      <c r="F1" s="77"/>
    </row>
    <row r="2" spans="1:16" s="16" customFormat="1" ht="20.100000000000001" customHeight="1">
      <c r="B2" s="9" t="s">
        <v>2</v>
      </c>
      <c r="C2" s="9" t="s">
        <v>3</v>
      </c>
      <c r="D2" s="20"/>
      <c r="E2" s="10"/>
      <c r="F2" s="10"/>
      <c r="G2" s="10"/>
      <c r="H2" s="321" t="s">
        <v>100</v>
      </c>
      <c r="I2" s="334"/>
      <c r="J2" s="334"/>
      <c r="K2" s="340"/>
      <c r="L2" s="321" t="s">
        <v>101</v>
      </c>
      <c r="M2" s="334"/>
      <c r="N2" s="334"/>
      <c r="O2" s="334"/>
      <c r="P2" s="334"/>
    </row>
    <row r="3" spans="1:16">
      <c r="B3" s="21"/>
      <c r="C3" s="14">
        <v>6235</v>
      </c>
      <c r="D3" s="14">
        <v>6243</v>
      </c>
      <c r="E3" s="14">
        <v>6245</v>
      </c>
      <c r="F3" s="14">
        <v>1667</v>
      </c>
      <c r="G3" s="14">
        <v>6235</v>
      </c>
      <c r="H3" s="14">
        <v>6245</v>
      </c>
      <c r="I3" s="14">
        <v>1667</v>
      </c>
      <c r="J3" s="14">
        <v>6245</v>
      </c>
      <c r="K3" s="14">
        <v>6240</v>
      </c>
      <c r="L3" s="14">
        <v>6245</v>
      </c>
      <c r="M3" s="14">
        <v>1667</v>
      </c>
      <c r="N3" s="14">
        <v>6245</v>
      </c>
      <c r="O3" s="14">
        <v>6245</v>
      </c>
      <c r="P3" s="14">
        <v>6240</v>
      </c>
    </row>
    <row r="4" spans="1:16">
      <c r="B4" s="128"/>
      <c r="C4" s="129"/>
      <c r="D4" s="106" t="s">
        <v>142</v>
      </c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</row>
    <row r="5" spans="1:16">
      <c r="B5" s="5" t="s">
        <v>39</v>
      </c>
      <c r="C5" s="13">
        <v>0.22916666666666666</v>
      </c>
      <c r="D5" s="28">
        <v>0.2986111111111111</v>
      </c>
      <c r="E5" s="13">
        <v>0.28472222222222221</v>
      </c>
      <c r="F5" s="13">
        <v>0.30208333333333331</v>
      </c>
      <c r="G5" s="13">
        <v>0.85069444444444453</v>
      </c>
      <c r="H5" s="3">
        <v>0.28472222222222221</v>
      </c>
      <c r="I5" s="3">
        <v>0.30208333333333331</v>
      </c>
      <c r="J5" s="3">
        <v>0.61111111111111105</v>
      </c>
      <c r="K5" s="3">
        <v>0.84375</v>
      </c>
      <c r="L5" s="2">
        <v>0.22916666666666666</v>
      </c>
      <c r="M5" s="2">
        <v>0.30208333333333331</v>
      </c>
      <c r="N5" s="2">
        <v>0.47916666666666669</v>
      </c>
      <c r="O5" s="2">
        <v>0.61111111111111105</v>
      </c>
      <c r="P5" s="2">
        <v>0.84375</v>
      </c>
    </row>
    <row r="6" spans="1:16">
      <c r="B6" s="7" t="s">
        <v>86</v>
      </c>
      <c r="C6" s="1">
        <v>0.23263888888888887</v>
      </c>
      <c r="D6" s="1">
        <v>0.30277777777777776</v>
      </c>
      <c r="E6" s="1">
        <v>0.28819444444444448</v>
      </c>
      <c r="F6" s="1">
        <v>0.30416666666666664</v>
      </c>
      <c r="G6" s="1">
        <v>0.85416666666666663</v>
      </c>
      <c r="H6" s="1">
        <v>0.28819444444444448</v>
      </c>
      <c r="I6" s="1">
        <v>0.30416666666666664</v>
      </c>
      <c r="J6" s="1">
        <v>0.61458333333333337</v>
      </c>
      <c r="K6" s="1">
        <v>0.84722222222222221</v>
      </c>
      <c r="L6" s="1">
        <v>0.23263888888888887</v>
      </c>
      <c r="M6" s="1">
        <v>0.30416666666666664</v>
      </c>
      <c r="N6" s="1">
        <v>0.4826388888888889</v>
      </c>
      <c r="O6" s="1">
        <v>0.61458333333333337</v>
      </c>
      <c r="P6" s="1">
        <v>0.84722222222222221</v>
      </c>
    </row>
    <row r="7" spans="1:16">
      <c r="B7" s="8" t="s">
        <v>32</v>
      </c>
      <c r="C7" s="13">
        <v>0.23402777777777781</v>
      </c>
      <c r="D7" s="28">
        <v>0.30416666666666664</v>
      </c>
      <c r="E7" s="13">
        <v>0.28958333333333336</v>
      </c>
      <c r="F7" s="13">
        <v>0.30555555555555552</v>
      </c>
      <c r="G7" s="13">
        <v>0.85555555555555562</v>
      </c>
      <c r="H7" s="3">
        <v>0.28958333333333336</v>
      </c>
      <c r="I7" s="3">
        <v>0.30555555555555552</v>
      </c>
      <c r="J7" s="3">
        <v>0.61597222222222225</v>
      </c>
      <c r="K7" s="3">
        <v>0.84861111111111109</v>
      </c>
      <c r="L7" s="2">
        <v>0.23402777777777781</v>
      </c>
      <c r="M7" s="2">
        <v>0.30555555555555552</v>
      </c>
      <c r="N7" s="2">
        <v>0.48402777777777778</v>
      </c>
      <c r="O7" s="2">
        <v>0.61597222222222225</v>
      </c>
      <c r="P7" s="2">
        <v>0.84861111111111109</v>
      </c>
    </row>
    <row r="8" spans="1:16">
      <c r="B8" s="7" t="s">
        <v>28</v>
      </c>
      <c r="C8" s="1">
        <v>0.23541666666666669</v>
      </c>
      <c r="D8" s="1">
        <v>0.30486111111111108</v>
      </c>
      <c r="E8" s="1">
        <v>0.29097222222222224</v>
      </c>
      <c r="F8" s="1">
        <v>0.30694444444444441</v>
      </c>
      <c r="G8" s="1">
        <v>0.8569444444444444</v>
      </c>
      <c r="H8" s="1">
        <v>0.29097222222222224</v>
      </c>
      <c r="I8" s="1">
        <v>0.30694444444444441</v>
      </c>
      <c r="J8" s="1">
        <v>0.61736111111111114</v>
      </c>
      <c r="K8" s="1">
        <v>0.85</v>
      </c>
      <c r="L8" s="1">
        <v>0.23541666666666669</v>
      </c>
      <c r="M8" s="1">
        <v>0.30694444444444441</v>
      </c>
      <c r="N8" s="1">
        <v>0.48541666666666666</v>
      </c>
      <c r="O8" s="1">
        <v>0.61736111111111114</v>
      </c>
      <c r="P8" s="1">
        <v>0.85</v>
      </c>
    </row>
    <row r="9" spans="1:16">
      <c r="B9" s="8" t="s">
        <v>27</v>
      </c>
      <c r="C9" s="13">
        <v>0.23680555555555557</v>
      </c>
      <c r="D9" s="28">
        <v>0.30555555555555552</v>
      </c>
      <c r="E9" s="13">
        <v>0.29236111111111113</v>
      </c>
      <c r="F9" s="13">
        <v>0.30833333333333335</v>
      </c>
      <c r="G9" s="13">
        <v>0.85833333333333339</v>
      </c>
      <c r="H9" s="3">
        <v>0.29236111111111113</v>
      </c>
      <c r="I9" s="3">
        <v>0.30833333333333335</v>
      </c>
      <c r="J9" s="3">
        <v>0.61875000000000002</v>
      </c>
      <c r="K9" s="3">
        <v>0.85138888888888886</v>
      </c>
      <c r="L9" s="2">
        <v>0.23680555555555557</v>
      </c>
      <c r="M9" s="2">
        <v>0.30833333333333335</v>
      </c>
      <c r="N9" s="2">
        <v>0.48680555555555555</v>
      </c>
      <c r="O9" s="2">
        <v>0.61875000000000002</v>
      </c>
      <c r="P9" s="2">
        <v>0.85138888888888886</v>
      </c>
    </row>
    <row r="10" spans="1:16">
      <c r="B10" s="7" t="s">
        <v>21</v>
      </c>
      <c r="C10" s="1">
        <v>0.23819444444444446</v>
      </c>
      <c r="D10" s="1">
        <v>0.30624999999999997</v>
      </c>
      <c r="E10" s="1">
        <v>0.29375000000000001</v>
      </c>
      <c r="F10" s="1">
        <v>0.30972222222222223</v>
      </c>
      <c r="G10" s="1">
        <v>0.85972222222222217</v>
      </c>
      <c r="H10" s="1">
        <v>0.29375000000000001</v>
      </c>
      <c r="I10" s="1">
        <v>0.30972222222222223</v>
      </c>
      <c r="J10" s="1">
        <v>0.62013888888888891</v>
      </c>
      <c r="K10" s="1">
        <v>0.85277777777777775</v>
      </c>
      <c r="L10" s="1">
        <v>0.23819444444444446</v>
      </c>
      <c r="M10" s="1">
        <v>0.30972222222222223</v>
      </c>
      <c r="N10" s="1">
        <v>0.48819444444444443</v>
      </c>
      <c r="O10" s="1">
        <v>0.62013888888888891</v>
      </c>
      <c r="P10" s="1">
        <v>0.85277777777777775</v>
      </c>
    </row>
    <row r="11" spans="1:16">
      <c r="B11" s="8" t="s">
        <v>20</v>
      </c>
      <c r="C11" s="13">
        <v>0.2388888888888889</v>
      </c>
      <c r="D11" s="28">
        <v>0.30694444444444441</v>
      </c>
      <c r="E11" s="13">
        <v>0.29444444444444445</v>
      </c>
      <c r="F11" s="13">
        <v>0.31041666666666667</v>
      </c>
      <c r="G11" s="13">
        <v>0.86041666666666661</v>
      </c>
      <c r="H11" s="3">
        <v>0.29444444444444445</v>
      </c>
      <c r="I11" s="3">
        <v>0.31041666666666667</v>
      </c>
      <c r="J11" s="3">
        <v>0.62083333333333335</v>
      </c>
      <c r="K11" s="3">
        <v>0.8534722222222223</v>
      </c>
      <c r="L11" s="2">
        <v>0.2388888888888889</v>
      </c>
      <c r="M11" s="2">
        <v>0.31041666666666667</v>
      </c>
      <c r="N11" s="2">
        <v>0.48888888888888887</v>
      </c>
      <c r="O11" s="2">
        <v>0.62083333333333335</v>
      </c>
      <c r="P11" s="2">
        <v>0.8534722222222223</v>
      </c>
    </row>
    <row r="12" spans="1:16">
      <c r="B12" s="30" t="s">
        <v>17</v>
      </c>
      <c r="C12" s="1">
        <v>0.23958333333333334</v>
      </c>
      <c r="D12" s="1">
        <v>0.30763888888888891</v>
      </c>
      <c r="E12" s="1">
        <v>0.2951388888888889</v>
      </c>
      <c r="F12" s="1">
        <v>0.31111111111111112</v>
      </c>
      <c r="G12" s="1">
        <v>0.86111111111111116</v>
      </c>
      <c r="H12" s="1">
        <v>0.2951388888888889</v>
      </c>
      <c r="I12" s="1">
        <v>0.31111111111111112</v>
      </c>
      <c r="J12" s="1">
        <v>0.62152777777777779</v>
      </c>
      <c r="K12" s="1">
        <v>0.85416666666666663</v>
      </c>
      <c r="L12" s="1">
        <v>0.23958333333333334</v>
      </c>
      <c r="M12" s="1">
        <v>0.31111111111111112</v>
      </c>
      <c r="N12" s="1">
        <v>0.48958333333333331</v>
      </c>
      <c r="O12" s="1">
        <v>0.62152777777777779</v>
      </c>
      <c r="P12" s="1">
        <v>0.85416666666666663</v>
      </c>
    </row>
    <row r="19" spans="3:6" ht="15" customHeight="1"/>
    <row r="20" spans="3:6" ht="15" customHeight="1"/>
    <row r="21" spans="3:6" ht="15" customHeight="1"/>
    <row r="27" spans="3:6">
      <c r="C27" s="38"/>
      <c r="D27" s="38"/>
      <c r="E27" s="38"/>
      <c r="F27" s="38"/>
    </row>
    <row r="28" spans="3:6">
      <c r="C28" s="38"/>
      <c r="D28" s="38"/>
      <c r="E28" s="38"/>
      <c r="F28" s="38"/>
    </row>
  </sheetData>
  <mergeCells count="2">
    <mergeCell ref="L2:P2"/>
    <mergeCell ref="H2:K2"/>
  </mergeCells>
  <pageMargins left="0.7" right="0.7" top="0.75" bottom="0.75" header="0.3" footer="0.3"/>
  <pageSetup paperSize="9" orientation="portrait" horizontalDpi="1200" verticalDpi="12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0CF35-E6F2-4482-8B13-74C10098B937}">
  <sheetPr codeName="Munka36"/>
  <dimension ref="A1:V11"/>
  <sheetViews>
    <sheetView zoomScale="115" zoomScaleNormal="115" workbookViewId="0">
      <selection activeCell="B7" sqref="B7"/>
    </sheetView>
  </sheetViews>
  <sheetFormatPr defaultRowHeight="15"/>
  <cols>
    <col min="1" max="1" width="9.5703125" bestFit="1" customWidth="1"/>
    <col min="2" max="2" width="31.42578125" customWidth="1"/>
    <col min="3" max="22" width="6.7109375" customWidth="1"/>
  </cols>
  <sheetData>
    <row r="1" spans="1:22" ht="24">
      <c r="A1" s="12" t="s">
        <v>296</v>
      </c>
      <c r="B1" s="11" t="s">
        <v>128</v>
      </c>
      <c r="C1" s="10"/>
      <c r="D1" s="10"/>
      <c r="E1" s="10"/>
    </row>
    <row r="2" spans="1:22" ht="39.950000000000003" customHeight="1">
      <c r="B2" s="9" t="s">
        <v>2</v>
      </c>
      <c r="C2" s="69" t="s">
        <v>3</v>
      </c>
      <c r="D2" s="10"/>
      <c r="E2" s="10"/>
      <c r="F2" s="10"/>
      <c r="G2" s="10"/>
      <c r="H2" s="10"/>
      <c r="I2" s="10"/>
      <c r="J2" s="10"/>
      <c r="K2" s="10"/>
      <c r="L2" s="321" t="s">
        <v>100</v>
      </c>
      <c r="M2" s="334"/>
      <c r="N2" s="334"/>
      <c r="O2" s="334"/>
      <c r="P2" s="20"/>
      <c r="Q2" s="343" t="s">
        <v>101</v>
      </c>
      <c r="R2" s="344"/>
      <c r="S2" s="344"/>
      <c r="T2" s="344"/>
      <c r="U2" s="344"/>
      <c r="V2" s="344"/>
    </row>
    <row r="3" spans="1:22">
      <c r="B3" s="21"/>
      <c r="C3" s="14">
        <v>6211</v>
      </c>
      <c r="D3" s="14">
        <v>6205</v>
      </c>
      <c r="E3" s="14">
        <v>1670</v>
      </c>
      <c r="F3" s="14">
        <v>6205</v>
      </c>
      <c r="G3" s="14">
        <v>6205</v>
      </c>
      <c r="H3" s="14">
        <v>7398</v>
      </c>
      <c r="I3" s="14">
        <v>6211</v>
      </c>
      <c r="J3" s="14">
        <v>7398</v>
      </c>
      <c r="K3" s="14">
        <v>7398</v>
      </c>
      <c r="L3" s="14">
        <v>6205</v>
      </c>
      <c r="M3" s="14">
        <v>7398</v>
      </c>
      <c r="N3" s="14">
        <v>6205</v>
      </c>
      <c r="O3" s="14">
        <v>7398</v>
      </c>
      <c r="P3" s="14">
        <v>7398</v>
      </c>
      <c r="Q3" s="14">
        <v>6205</v>
      </c>
      <c r="R3" s="14">
        <v>6205</v>
      </c>
      <c r="S3" s="14">
        <v>7398</v>
      </c>
      <c r="T3" s="14">
        <v>6205</v>
      </c>
      <c r="U3" s="14">
        <v>7398</v>
      </c>
      <c r="V3" s="14">
        <v>7398</v>
      </c>
    </row>
    <row r="4" spans="1:22">
      <c r="B4" s="5" t="s">
        <v>39</v>
      </c>
      <c r="C4" s="13">
        <v>0.22569444444444445</v>
      </c>
      <c r="D4" s="13">
        <v>0.25694444444444448</v>
      </c>
      <c r="E4" s="13">
        <v>0.31944444444444448</v>
      </c>
      <c r="F4" s="13">
        <v>0.51736111111111105</v>
      </c>
      <c r="G4" s="13">
        <v>0.67708333333333337</v>
      </c>
      <c r="H4" s="13">
        <v>0.69444444444444453</v>
      </c>
      <c r="I4" s="13">
        <v>0.71527777777777779</v>
      </c>
      <c r="J4" s="13">
        <v>0.86111111111111116</v>
      </c>
      <c r="K4" s="13">
        <v>0.94444444444444453</v>
      </c>
      <c r="L4" s="3">
        <v>0.26041666666666669</v>
      </c>
      <c r="M4" s="3">
        <v>0.69444444444444453</v>
      </c>
      <c r="N4" s="3">
        <v>0.84027777777777779</v>
      </c>
      <c r="O4" s="3">
        <v>0.86111111111111116</v>
      </c>
      <c r="P4" s="3">
        <v>0.94444444444444453</v>
      </c>
      <c r="Q4" s="2">
        <v>0.26041666666666669</v>
      </c>
      <c r="R4" s="2">
        <v>0.61111111111111105</v>
      </c>
      <c r="S4" s="2">
        <v>0.69444444444444453</v>
      </c>
      <c r="T4" s="2">
        <v>0.84027777777777779</v>
      </c>
      <c r="U4" s="2">
        <v>0.86111111111111116</v>
      </c>
      <c r="V4" s="2">
        <v>0.94444444444444453</v>
      </c>
    </row>
    <row r="5" spans="1:22">
      <c r="B5" s="7" t="s">
        <v>40</v>
      </c>
      <c r="C5" s="1" t="s">
        <v>142</v>
      </c>
      <c r="D5" s="1" t="s">
        <v>142</v>
      </c>
      <c r="E5" s="1" t="s">
        <v>142</v>
      </c>
      <c r="F5" s="1">
        <v>0.51874999999999993</v>
      </c>
      <c r="G5" s="1">
        <v>0.67847222222222225</v>
      </c>
      <c r="H5" s="1" t="s">
        <v>142</v>
      </c>
      <c r="I5" s="1" t="s">
        <v>142</v>
      </c>
      <c r="J5" s="1" t="s">
        <v>142</v>
      </c>
      <c r="K5" s="1" t="s">
        <v>142</v>
      </c>
      <c r="L5" s="1" t="s">
        <v>142</v>
      </c>
      <c r="M5" s="1" t="s">
        <v>142</v>
      </c>
      <c r="N5" s="1" t="s">
        <v>142</v>
      </c>
      <c r="O5" s="1" t="s">
        <v>142</v>
      </c>
      <c r="P5" s="1" t="s">
        <v>142</v>
      </c>
      <c r="Q5" s="1" t="s">
        <v>142</v>
      </c>
      <c r="R5" s="1" t="s">
        <v>142</v>
      </c>
      <c r="S5" s="1" t="s">
        <v>142</v>
      </c>
      <c r="T5" s="1" t="s">
        <v>142</v>
      </c>
      <c r="U5" s="1" t="s">
        <v>142</v>
      </c>
      <c r="V5" s="1" t="s">
        <v>142</v>
      </c>
    </row>
    <row r="6" spans="1:22">
      <c r="B6" s="8" t="s">
        <v>114</v>
      </c>
      <c r="C6" s="13">
        <v>0.22777777777777777</v>
      </c>
      <c r="D6" s="13">
        <v>0.2590277777777778</v>
      </c>
      <c r="E6" s="13">
        <v>0.3215277777777778</v>
      </c>
      <c r="F6" s="13">
        <v>0.52083333333333337</v>
      </c>
      <c r="G6" s="13">
        <v>0.68055555555555547</v>
      </c>
      <c r="H6" s="13">
        <v>0.69652777777777775</v>
      </c>
      <c r="I6" s="13">
        <v>0.71736111111111101</v>
      </c>
      <c r="J6" s="13">
        <v>0.86319444444444438</v>
      </c>
      <c r="K6" s="13">
        <v>0.94652777777777775</v>
      </c>
      <c r="L6" s="3">
        <v>0.26250000000000001</v>
      </c>
      <c r="M6" s="3">
        <v>0.69652777777777775</v>
      </c>
      <c r="N6" s="3">
        <v>0.84236111111111101</v>
      </c>
      <c r="O6" s="3">
        <v>0.86319444444444438</v>
      </c>
      <c r="P6" s="3">
        <v>0.94652777777777775</v>
      </c>
      <c r="Q6" s="2">
        <v>0.26250000000000001</v>
      </c>
      <c r="R6" s="2">
        <v>0.61319444444444449</v>
      </c>
      <c r="S6" s="2">
        <v>0.69652777777777775</v>
      </c>
      <c r="T6" s="2">
        <v>0.84236111111111101</v>
      </c>
      <c r="U6" s="2">
        <v>0.86319444444444438</v>
      </c>
      <c r="V6" s="2">
        <v>0.94652777777777775</v>
      </c>
    </row>
    <row r="7" spans="1:22">
      <c r="B7" s="7" t="s">
        <v>137</v>
      </c>
      <c r="C7" s="1" t="s">
        <v>142</v>
      </c>
      <c r="D7" s="1" t="s">
        <v>142</v>
      </c>
      <c r="E7" s="1" t="s">
        <v>142</v>
      </c>
      <c r="F7" s="1">
        <v>0.52430555555555558</v>
      </c>
      <c r="G7" s="1" t="s">
        <v>142</v>
      </c>
      <c r="H7" s="1" t="s">
        <v>142</v>
      </c>
      <c r="I7" s="1" t="s">
        <v>142</v>
      </c>
      <c r="J7" s="1" t="s">
        <v>142</v>
      </c>
      <c r="K7" s="1" t="s">
        <v>142</v>
      </c>
      <c r="L7" s="1" t="s">
        <v>142</v>
      </c>
      <c r="M7" s="1" t="s">
        <v>142</v>
      </c>
      <c r="N7" s="1" t="s">
        <v>142</v>
      </c>
      <c r="O7" s="1" t="s">
        <v>142</v>
      </c>
      <c r="P7" s="1" t="s">
        <v>142</v>
      </c>
      <c r="Q7" s="1" t="s">
        <v>142</v>
      </c>
      <c r="R7" s="1" t="s">
        <v>142</v>
      </c>
      <c r="S7" s="1" t="s">
        <v>142</v>
      </c>
      <c r="T7" s="1" t="s">
        <v>142</v>
      </c>
      <c r="U7" s="1" t="s">
        <v>142</v>
      </c>
      <c r="V7" s="1" t="s">
        <v>142</v>
      </c>
    </row>
    <row r="8" spans="1:22">
      <c r="B8" s="8" t="s">
        <v>139</v>
      </c>
      <c r="C8" s="13">
        <v>0.23055555555555554</v>
      </c>
      <c r="D8" s="13">
        <v>0.26180555555555557</v>
      </c>
      <c r="E8" s="13">
        <v>0.32500000000000001</v>
      </c>
      <c r="F8" s="13">
        <v>0.52638888888888891</v>
      </c>
      <c r="G8" s="13">
        <v>0.68333333333333324</v>
      </c>
      <c r="H8" s="13">
        <v>0.70000000000000007</v>
      </c>
      <c r="I8" s="13">
        <v>0.72083333333333333</v>
      </c>
      <c r="J8" s="13">
        <v>0.8666666666666667</v>
      </c>
      <c r="K8" s="13">
        <v>0.95000000000000007</v>
      </c>
      <c r="L8" s="3">
        <v>0.26527777777777778</v>
      </c>
      <c r="M8" s="3">
        <v>0.70000000000000007</v>
      </c>
      <c r="N8" s="3">
        <v>0.84513888888888899</v>
      </c>
      <c r="O8" s="3">
        <v>0.8666666666666667</v>
      </c>
      <c r="P8" s="3">
        <v>0.95000000000000007</v>
      </c>
      <c r="Q8" s="2">
        <v>0.26527777777777778</v>
      </c>
      <c r="R8" s="2">
        <v>0.61597222222222225</v>
      </c>
      <c r="S8" s="2">
        <v>0.70000000000000007</v>
      </c>
      <c r="T8" s="2">
        <v>0.84513888888888899</v>
      </c>
      <c r="U8" s="2">
        <v>0.8666666666666667</v>
      </c>
      <c r="V8" s="2">
        <v>0.95000000000000007</v>
      </c>
    </row>
    <row r="9" spans="1:22">
      <c r="B9" s="30" t="s">
        <v>140</v>
      </c>
      <c r="C9" s="1">
        <v>0.23124999999999998</v>
      </c>
      <c r="D9" s="1">
        <v>0.26250000000000001</v>
      </c>
      <c r="E9" s="1">
        <v>0.32569444444444445</v>
      </c>
      <c r="F9" s="1" t="s">
        <v>142</v>
      </c>
      <c r="G9" s="1">
        <v>0.68402777777777779</v>
      </c>
      <c r="H9" s="1">
        <v>0.7006944444444444</v>
      </c>
      <c r="I9" s="1">
        <v>0.72152777777777777</v>
      </c>
      <c r="J9" s="1">
        <v>0.86736111111111114</v>
      </c>
      <c r="K9" s="1">
        <v>0.9506944444444444</v>
      </c>
      <c r="L9" s="1">
        <v>0.26597222222222222</v>
      </c>
      <c r="M9" s="1">
        <v>0.7006944444444444</v>
      </c>
      <c r="N9" s="1">
        <v>0.84583333333333333</v>
      </c>
      <c r="O9" s="1">
        <v>0.86736111111111114</v>
      </c>
      <c r="P9" s="1">
        <v>0.9506944444444444</v>
      </c>
      <c r="Q9" s="1">
        <v>0.26597222222222222</v>
      </c>
      <c r="R9" s="1">
        <v>0.6166666666666667</v>
      </c>
      <c r="S9" s="1">
        <v>0.7006944444444444</v>
      </c>
      <c r="T9" s="1">
        <v>0.84583333333333333</v>
      </c>
      <c r="U9" s="1">
        <v>0.86736111111111114</v>
      </c>
      <c r="V9" s="1">
        <v>0.9506944444444444</v>
      </c>
    </row>
    <row r="10" spans="1:22">
      <c r="B10" s="8" t="s">
        <v>141</v>
      </c>
      <c r="C10" s="13"/>
      <c r="D10" s="13"/>
      <c r="E10" s="13"/>
      <c r="F10" s="13">
        <v>0.52708333333333335</v>
      </c>
      <c r="G10" s="13"/>
      <c r="H10" s="13"/>
      <c r="I10" s="13"/>
      <c r="J10" s="13"/>
      <c r="K10" s="13"/>
      <c r="L10" s="3"/>
      <c r="M10" s="3"/>
      <c r="N10" s="3"/>
      <c r="O10" s="3"/>
      <c r="P10" s="3"/>
      <c r="Q10" s="2"/>
      <c r="R10" s="2"/>
      <c r="S10" s="2"/>
      <c r="T10" s="2"/>
      <c r="U10" s="2"/>
      <c r="V10" s="2"/>
    </row>
    <row r="11" spans="1:22">
      <c r="B11" s="30" t="s">
        <v>140</v>
      </c>
      <c r="C11" s="1"/>
      <c r="D11" s="1"/>
      <c r="E11" s="1"/>
      <c r="F11" s="1">
        <v>0.52916666666666667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</sheetData>
  <mergeCells count="2">
    <mergeCell ref="L2:O2"/>
    <mergeCell ref="Q2:V2"/>
  </mergeCells>
  <pageMargins left="0.7" right="0.7" top="0.75" bottom="0.75" header="0.3" footer="0.3"/>
  <pageSetup paperSize="9" orientation="portrait" horizontalDpi="1200" verticalDpi="12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4A08E-23F1-4E1D-906F-F41A2A5873DB}">
  <sheetPr codeName="Munka37"/>
  <dimension ref="A1:O9"/>
  <sheetViews>
    <sheetView zoomScale="130" zoomScaleNormal="130" workbookViewId="0">
      <selection activeCell="G16" sqref="G16"/>
    </sheetView>
  </sheetViews>
  <sheetFormatPr defaultRowHeight="15"/>
  <cols>
    <col min="1" max="1" width="9.5703125" bestFit="1" customWidth="1"/>
    <col min="2" max="2" width="30" customWidth="1"/>
    <col min="3" max="13" width="6.7109375" customWidth="1"/>
  </cols>
  <sheetData>
    <row r="1" spans="1:15" ht="24">
      <c r="A1" s="12" t="s">
        <v>296</v>
      </c>
      <c r="B1" s="11" t="s">
        <v>145</v>
      </c>
      <c r="C1" s="10"/>
      <c r="D1" s="10"/>
    </row>
    <row r="2" spans="1:15" ht="39.950000000000003" customHeight="1">
      <c r="B2" s="9" t="s">
        <v>2</v>
      </c>
      <c r="C2" s="321" t="s">
        <v>90</v>
      </c>
      <c r="D2" s="334"/>
      <c r="E2" s="334"/>
      <c r="F2" s="334"/>
      <c r="G2" s="340"/>
      <c r="H2" s="321" t="s">
        <v>100</v>
      </c>
      <c r="I2" s="322"/>
      <c r="J2" s="327"/>
      <c r="K2" s="325" t="s">
        <v>101</v>
      </c>
      <c r="L2" s="326"/>
      <c r="M2" s="326"/>
      <c r="N2" s="326"/>
      <c r="O2" s="326"/>
    </row>
    <row r="3" spans="1:15">
      <c r="B3" s="21"/>
      <c r="C3" s="14">
        <v>7398</v>
      </c>
      <c r="D3" s="14">
        <v>6205</v>
      </c>
      <c r="E3" s="14">
        <v>6205</v>
      </c>
      <c r="F3" s="14">
        <v>6205</v>
      </c>
      <c r="G3" s="14">
        <v>7398</v>
      </c>
      <c r="H3" s="14">
        <v>7398</v>
      </c>
      <c r="I3" s="14">
        <v>6205</v>
      </c>
      <c r="J3" s="14">
        <v>7398</v>
      </c>
      <c r="K3" s="14">
        <v>7398</v>
      </c>
      <c r="L3" s="14">
        <v>6205</v>
      </c>
      <c r="M3" s="14">
        <v>7398</v>
      </c>
      <c r="N3" s="1"/>
      <c r="O3" s="1"/>
    </row>
    <row r="4" spans="1:15">
      <c r="B4" s="5" t="s">
        <v>140</v>
      </c>
      <c r="C4" s="13">
        <v>0.34791666666666665</v>
      </c>
      <c r="D4" s="13">
        <v>0.44027777777777777</v>
      </c>
      <c r="E4" s="13">
        <v>0.55069444444444449</v>
      </c>
      <c r="F4" s="13">
        <v>0.7055555555555556</v>
      </c>
      <c r="G4" s="13">
        <v>0.88263888888888886</v>
      </c>
      <c r="H4" s="3">
        <v>0.21597222222222223</v>
      </c>
      <c r="I4" s="3">
        <v>0.65902777777777777</v>
      </c>
      <c r="J4" s="3">
        <v>0.88263888888888886</v>
      </c>
      <c r="K4" s="2">
        <v>0.21597222222222223</v>
      </c>
      <c r="L4" s="2">
        <v>0.65902777777777777</v>
      </c>
      <c r="M4" s="2">
        <v>0.88263888888888886</v>
      </c>
      <c r="N4" s="1"/>
      <c r="O4" s="1"/>
    </row>
    <row r="5" spans="1:15">
      <c r="B5" s="7" t="s">
        <v>141</v>
      </c>
      <c r="C5" s="1" t="s">
        <v>142</v>
      </c>
      <c r="D5" s="1" t="s">
        <v>142</v>
      </c>
      <c r="E5" s="1">
        <v>0.55277777777777781</v>
      </c>
      <c r="F5" s="1" t="s">
        <v>142</v>
      </c>
      <c r="G5" s="1" t="s">
        <v>142</v>
      </c>
      <c r="H5" s="1" t="s">
        <v>142</v>
      </c>
      <c r="I5" s="1" t="s">
        <v>142</v>
      </c>
      <c r="J5" s="1" t="s">
        <v>142</v>
      </c>
      <c r="K5" s="1" t="s">
        <v>142</v>
      </c>
      <c r="L5" s="1" t="s">
        <v>142</v>
      </c>
      <c r="M5" s="1" t="s">
        <v>142</v>
      </c>
      <c r="N5" s="1"/>
      <c r="O5" s="1"/>
    </row>
    <row r="6" spans="1:15">
      <c r="B6" s="8" t="s">
        <v>139</v>
      </c>
      <c r="C6" s="13">
        <v>0.34861111111111115</v>
      </c>
      <c r="D6" s="13">
        <v>0.44097222222222227</v>
      </c>
      <c r="E6" s="13">
        <v>0.55347222222222225</v>
      </c>
      <c r="F6" s="13">
        <v>0.70624999999999993</v>
      </c>
      <c r="G6" s="13">
        <v>0.8833333333333333</v>
      </c>
      <c r="H6" s="3">
        <v>0.21666666666666667</v>
      </c>
      <c r="I6" s="3">
        <v>0.65972222222222221</v>
      </c>
      <c r="J6" s="3">
        <v>0.8833333333333333</v>
      </c>
      <c r="K6" s="2">
        <v>0.21666666666666667</v>
      </c>
      <c r="L6" s="2">
        <v>0.65972222222222221</v>
      </c>
      <c r="M6" s="2">
        <v>0.8833333333333333</v>
      </c>
      <c r="N6" s="1"/>
      <c r="O6" s="1"/>
    </row>
    <row r="7" spans="1:15">
      <c r="B7" s="7" t="s">
        <v>137</v>
      </c>
      <c r="C7" s="1" t="s">
        <v>142</v>
      </c>
      <c r="D7" s="1" t="s">
        <v>142</v>
      </c>
      <c r="E7" s="1">
        <v>0.55694444444444446</v>
      </c>
      <c r="F7" s="1" t="s">
        <v>142</v>
      </c>
      <c r="G7" s="1" t="s">
        <v>142</v>
      </c>
      <c r="H7" s="1" t="s">
        <v>142</v>
      </c>
      <c r="I7" s="1" t="s">
        <v>142</v>
      </c>
      <c r="J7" s="1" t="s">
        <v>142</v>
      </c>
      <c r="K7" s="1" t="s">
        <v>142</v>
      </c>
      <c r="L7" s="1" t="s">
        <v>142</v>
      </c>
      <c r="M7" s="1" t="s">
        <v>142</v>
      </c>
      <c r="N7" s="1"/>
      <c r="O7" s="1"/>
    </row>
    <row r="8" spans="1:15">
      <c r="B8" s="8" t="s">
        <v>114</v>
      </c>
      <c r="C8" s="13">
        <v>0.3520833333333333</v>
      </c>
      <c r="D8" s="13">
        <v>0.44305555555555554</v>
      </c>
      <c r="E8" s="13">
        <v>0.55902777777777779</v>
      </c>
      <c r="F8" s="13">
        <v>0.70833333333333337</v>
      </c>
      <c r="G8" s="13">
        <v>0.88680555555555562</v>
      </c>
      <c r="H8" s="3">
        <v>0.22013888888888888</v>
      </c>
      <c r="I8" s="3">
        <v>0.66180555555555554</v>
      </c>
      <c r="J8" s="3">
        <v>0.88680555555555562</v>
      </c>
      <c r="K8" s="2">
        <v>0.22013888888888888</v>
      </c>
      <c r="L8" s="2">
        <v>0.66180555555555554</v>
      </c>
      <c r="M8" s="2">
        <v>0.88680555555555562</v>
      </c>
      <c r="N8" s="1"/>
      <c r="O8" s="1"/>
    </row>
    <row r="9" spans="1:15">
      <c r="B9" s="30" t="s">
        <v>39</v>
      </c>
      <c r="C9" s="1">
        <v>0.35416666666666669</v>
      </c>
      <c r="D9" s="1">
        <v>0.44444444444444442</v>
      </c>
      <c r="E9" s="1">
        <v>0.56041666666666667</v>
      </c>
      <c r="F9" s="1">
        <v>0.70972222222222225</v>
      </c>
      <c r="G9" s="1">
        <v>0.88888888888888884</v>
      </c>
      <c r="H9" s="1">
        <v>0.22222222222222221</v>
      </c>
      <c r="I9" s="1">
        <v>0.66319444444444442</v>
      </c>
      <c r="J9" s="1">
        <v>0.88888888888888884</v>
      </c>
      <c r="K9" s="1">
        <v>0.22222222222222221</v>
      </c>
      <c r="L9" s="1">
        <v>0.66319444444444442</v>
      </c>
      <c r="M9" s="1">
        <v>0.88888888888888884</v>
      </c>
      <c r="N9" s="1"/>
      <c r="O9" s="1"/>
    </row>
  </sheetData>
  <mergeCells count="3">
    <mergeCell ref="H2:J2"/>
    <mergeCell ref="C2:G2"/>
    <mergeCell ref="K2:O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EEA417-631D-49B3-9D6D-BB653FAA164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40</vt:i4>
      </vt:variant>
    </vt:vector>
  </HeadingPairs>
  <TitlesOfParts>
    <vt:vector size="40" baseType="lpstr">
      <vt:lpstr>1, 14 (o)</vt:lpstr>
      <vt:lpstr>4, 14 (o)</vt:lpstr>
      <vt:lpstr>1, 14 (v)</vt:lpstr>
      <vt:lpstr>4, 14 (v)</vt:lpstr>
      <vt:lpstr>2E</vt:lpstr>
      <vt:lpstr>22, 22A, 2A (o)</vt:lpstr>
      <vt:lpstr>22, 2A (v)</vt:lpstr>
      <vt:lpstr>12, 12A, 12B (o)</vt:lpstr>
      <vt:lpstr>12, 12A, 12B (v)</vt:lpstr>
      <vt:lpstr>29 (o)</vt:lpstr>
      <vt:lpstr>29 (v)</vt:lpstr>
      <vt:lpstr>3, 13 (o)</vt:lpstr>
      <vt:lpstr>3, 13 (v)</vt:lpstr>
      <vt:lpstr>5, 15 (o)</vt:lpstr>
      <vt:lpstr>5, 15 (v)</vt:lpstr>
      <vt:lpstr>6 (o)</vt:lpstr>
      <vt:lpstr>6 (v)</vt:lpstr>
      <vt:lpstr>7, 27 (o)</vt:lpstr>
      <vt:lpstr>7, 27 (v)</vt:lpstr>
      <vt:lpstr>9, 19, 19A (o)</vt:lpstr>
      <vt:lpstr>18 (o)</vt:lpstr>
      <vt:lpstr>10C, 20</vt:lpstr>
      <vt:lpstr>21 (o)</vt:lpstr>
      <vt:lpstr>21 (v)</vt:lpstr>
      <vt:lpstr>23E, 24, 24E (o)</vt:lpstr>
      <vt:lpstr>23E, 24, 24E (v)</vt:lpstr>
      <vt:lpstr>25 (o)</vt:lpstr>
      <vt:lpstr>25 (v)</vt:lpstr>
      <vt:lpstr>28 (o)</vt:lpstr>
      <vt:lpstr>5T</vt:lpstr>
      <vt:lpstr>6214 (o)</vt:lpstr>
      <vt:lpstr>6214 (v)</vt:lpstr>
      <vt:lpstr>1658 (o)</vt:lpstr>
      <vt:lpstr>1658 (v)</vt:lpstr>
      <vt:lpstr>R1 (o)</vt:lpstr>
      <vt:lpstr>R1 (v)</vt:lpstr>
      <vt:lpstr>R4 (o)</vt:lpstr>
      <vt:lpstr>R4 (v)</vt:lpstr>
      <vt:lpstr>R3 (o)</vt:lpstr>
      <vt:lpstr>R3 (v)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Fekete Ferenc</dc:creator>
  <cp:keywords/>
  <dc:description/>
  <cp:lastModifiedBy>Pecze Dániel</cp:lastModifiedBy>
  <cp:revision/>
  <cp:lastPrinted>2023-06-19T13:06:02Z</cp:lastPrinted>
  <dcterms:created xsi:type="dcterms:W3CDTF">2022-11-23T18:13:47Z</dcterms:created>
  <dcterms:modified xsi:type="dcterms:W3CDTF">2025-03-13T13:03:33Z</dcterms:modified>
  <cp:category/>
  <cp:contentStatus/>
</cp:coreProperties>
</file>