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genRlDq5gPqNMqZye+yV8txSLZc5aJ9KhBA871ve/zP5G7TeOV/c4ibtGIeVoB/rBONpTXYv93cZ4Kxki0tWxQ==" saltValue="tokZXXsh9BPOf9B3J07kU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Szennyvíz\2021\1_bérleti\Zalaegerszeg szv\"/>
    </mc:Choice>
  </mc:AlternateContent>
  <bookViews>
    <workbookView xWindow="60" yWindow="465" windowWidth="19410" windowHeight="9495" tabRatio="916" firstSheet="33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0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 összesítő" sheetId="52" r:id="rId49"/>
  </sheets>
  <definedNames>
    <definedName name="_xlnm.Print_Titles" localSheetId="0">Alibánfa!#REF!</definedName>
    <definedName name="_xlnm.Print_Titles" localSheetId="48">'VKR összesítő'!$1:$12</definedName>
  </definedNames>
  <calcPr calcId="162913"/>
</workbook>
</file>

<file path=xl/calcChain.xml><?xml version="1.0" encoding="utf-8"?>
<calcChain xmlns="http://schemas.openxmlformats.org/spreadsheetml/2006/main">
  <c r="J16" i="50" l="1"/>
  <c r="J28" i="50"/>
  <c r="C30" i="52" l="1"/>
  <c r="D30" i="52"/>
  <c r="E30" i="52"/>
  <c r="F30" i="52"/>
  <c r="G30" i="52"/>
  <c r="H30" i="52"/>
  <c r="I30" i="52"/>
  <c r="J30" i="52"/>
  <c r="L30" i="52"/>
  <c r="M30" i="52"/>
  <c r="N30" i="52"/>
  <c r="S30" i="52"/>
  <c r="A30" i="52"/>
  <c r="L16" i="52"/>
  <c r="C16" i="52"/>
  <c r="D16" i="52"/>
  <c r="E16" i="52"/>
  <c r="F16" i="52"/>
  <c r="G16" i="52"/>
  <c r="H16" i="52"/>
  <c r="I16" i="52"/>
  <c r="J16" i="52"/>
  <c r="M16" i="52"/>
  <c r="N16" i="52"/>
  <c r="Q16" i="52"/>
  <c r="A16" i="52"/>
  <c r="K55" i="52" l="1"/>
  <c r="K53" i="50"/>
  <c r="C60" i="52" l="1"/>
  <c r="B29" i="14"/>
  <c r="B28" i="14"/>
  <c r="B27" i="14"/>
  <c r="B29" i="3"/>
  <c r="B28" i="3"/>
  <c r="B27" i="3"/>
  <c r="B29" i="30"/>
  <c r="B28" i="30"/>
  <c r="B27" i="30"/>
  <c r="B29" i="2"/>
  <c r="B28" i="2"/>
  <c r="B27" i="2"/>
  <c r="C58" i="50"/>
  <c r="C57" i="50"/>
  <c r="C59" i="52" s="1"/>
  <c r="B29" i="29"/>
  <c r="B28" i="29"/>
  <c r="B27" i="29"/>
  <c r="B29" i="32"/>
  <c r="B28" i="32"/>
  <c r="B27" i="32"/>
  <c r="B29" i="13"/>
  <c r="B28" i="13"/>
  <c r="B27" i="13"/>
  <c r="B29" i="47"/>
  <c r="B28" i="47"/>
  <c r="B27" i="47"/>
  <c r="B29" i="12"/>
  <c r="B28" i="12"/>
  <c r="B27" i="12"/>
  <c r="B29" i="37"/>
  <c r="B28" i="37"/>
  <c r="B27" i="37"/>
  <c r="B29" i="39"/>
  <c r="B28" i="39"/>
  <c r="B27" i="39"/>
  <c r="B29" i="41"/>
  <c r="B28" i="41"/>
  <c r="B27" i="41"/>
  <c r="B29" i="27"/>
  <c r="B28" i="27"/>
  <c r="B27" i="27"/>
  <c r="B29" i="38"/>
  <c r="B28" i="38"/>
  <c r="B27" i="38"/>
  <c r="B29" i="11"/>
  <c r="B28" i="11"/>
  <c r="B27" i="11"/>
  <c r="B29" i="10"/>
  <c r="B28" i="10"/>
  <c r="B27" i="10"/>
  <c r="B29" i="48"/>
  <c r="B28" i="48"/>
  <c r="B27" i="48"/>
  <c r="B29" i="45"/>
  <c r="B28" i="45"/>
  <c r="B27" i="45"/>
  <c r="B29" i="21"/>
  <c r="B28" i="21"/>
  <c r="B27" i="21"/>
  <c r="B29" i="20"/>
  <c r="B28" i="20"/>
  <c r="B27" i="20"/>
  <c r="B29" i="18"/>
  <c r="B28" i="18"/>
  <c r="B27" i="18"/>
  <c r="B29" i="16"/>
  <c r="B28" i="16"/>
  <c r="B27" i="16"/>
  <c r="B29" i="25"/>
  <c r="B28" i="25"/>
  <c r="B27" i="25"/>
  <c r="B29" i="24"/>
  <c r="B28" i="24"/>
  <c r="B27" i="24"/>
  <c r="B29" i="9"/>
  <c r="B28" i="9"/>
  <c r="B27" i="9"/>
  <c r="B29" i="23"/>
  <c r="B28" i="23"/>
  <c r="B27" i="23"/>
  <c r="B29" i="22"/>
  <c r="B28" i="22"/>
  <c r="B27" i="22"/>
  <c r="B29" i="17"/>
  <c r="B28" i="17"/>
  <c r="B27" i="17"/>
  <c r="B29" i="26"/>
  <c r="B28" i="26"/>
  <c r="B27" i="26"/>
  <c r="B29" i="8"/>
  <c r="B28" i="8"/>
  <c r="B27" i="8"/>
  <c r="B29" i="28"/>
  <c r="B28" i="28"/>
  <c r="B27" i="28"/>
  <c r="B29" i="36"/>
  <c r="B28" i="36"/>
  <c r="B27" i="36"/>
  <c r="B29" i="49"/>
  <c r="B28" i="49"/>
  <c r="B27" i="49"/>
  <c r="B29" i="7"/>
  <c r="B28" i="7"/>
  <c r="B27" i="7"/>
  <c r="B29" i="6"/>
  <c r="B28" i="6"/>
  <c r="B27" i="6"/>
  <c r="B29" i="46"/>
  <c r="B28" i="46"/>
  <c r="B27" i="46"/>
  <c r="B29" i="44"/>
  <c r="B28" i="44"/>
  <c r="B27" i="44"/>
  <c r="B29" i="43"/>
  <c r="B28" i="43"/>
  <c r="B27" i="43"/>
  <c r="B29" i="19"/>
  <c r="B28" i="19"/>
  <c r="B27" i="19"/>
  <c r="B29" i="35"/>
  <c r="B28" i="35"/>
  <c r="B27" i="35"/>
  <c r="B29" i="33"/>
  <c r="B28" i="33"/>
  <c r="B27" i="33"/>
  <c r="B29" i="42"/>
  <c r="B28" i="42"/>
  <c r="B27" i="42"/>
  <c r="B29" i="40"/>
  <c r="B28" i="40"/>
  <c r="B27" i="40"/>
  <c r="B29" i="31"/>
  <c r="B28" i="31"/>
  <c r="B27" i="31"/>
  <c r="B29" i="34"/>
  <c r="B28" i="34"/>
  <c r="B27" i="34"/>
  <c r="B29" i="15"/>
  <c r="B28" i="15"/>
  <c r="B27" i="15"/>
  <c r="C29" i="5"/>
  <c r="C28" i="5"/>
  <c r="B29" i="5"/>
  <c r="B28" i="5"/>
  <c r="B27" i="5"/>
  <c r="J55" i="52" l="1"/>
  <c r="J25" i="52" l="1"/>
  <c r="AC55" i="52" l="1"/>
  <c r="AB55" i="52"/>
  <c r="AA55" i="52"/>
  <c r="Z55" i="52"/>
  <c r="Y55" i="52"/>
  <c r="X55" i="52"/>
  <c r="W55" i="52"/>
  <c r="V55" i="52"/>
  <c r="U55" i="52"/>
  <c r="T55" i="52"/>
  <c r="S55" i="52"/>
  <c r="R55" i="52"/>
  <c r="Q55" i="52"/>
  <c r="P55" i="52"/>
  <c r="O55" i="52"/>
  <c r="J53" i="50" l="1"/>
  <c r="C29" i="14"/>
  <c r="C28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J24" i="14"/>
  <c r="C29" i="3"/>
  <c r="C28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J24" i="3"/>
  <c r="C29" i="30"/>
  <c r="C28" i="30"/>
  <c r="AC24" i="30"/>
  <c r="AB24" i="30"/>
  <c r="AA24" i="30"/>
  <c r="Z24" i="30"/>
  <c r="Y24" i="30"/>
  <c r="X24" i="30"/>
  <c r="W24" i="30"/>
  <c r="V24" i="30"/>
  <c r="U24" i="30"/>
  <c r="T24" i="30"/>
  <c r="S24" i="30"/>
  <c r="R24" i="30"/>
  <c r="Q24" i="30"/>
  <c r="P24" i="30"/>
  <c r="O24" i="30"/>
  <c r="J24" i="30"/>
  <c r="C29" i="2"/>
  <c r="C28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AC53" i="50"/>
  <c r="AB53" i="50"/>
  <c r="AA53" i="50"/>
  <c r="Z53" i="50"/>
  <c r="Y53" i="50"/>
  <c r="X53" i="50"/>
  <c r="W53" i="50"/>
  <c r="V53" i="50"/>
  <c r="U53" i="50"/>
  <c r="T53" i="50"/>
  <c r="S53" i="50"/>
  <c r="R53" i="50"/>
  <c r="Q53" i="50"/>
  <c r="B57" i="50" s="1"/>
  <c r="B59" i="52" s="1"/>
  <c r="P53" i="50"/>
  <c r="O53" i="50"/>
  <c r="B56" i="50" s="1"/>
  <c r="B58" i="52" s="1"/>
  <c r="C29" i="29"/>
  <c r="C28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J24" i="29"/>
  <c r="C29" i="32"/>
  <c r="C28" i="32"/>
  <c r="AC24" i="32"/>
  <c r="AB24" i="32"/>
  <c r="AA24" i="32"/>
  <c r="Z24" i="32"/>
  <c r="Y24" i="32"/>
  <c r="X24" i="32"/>
  <c r="W24" i="32"/>
  <c r="V24" i="32"/>
  <c r="U24" i="32"/>
  <c r="T24" i="32"/>
  <c r="S24" i="32"/>
  <c r="R24" i="32"/>
  <c r="Q24" i="32"/>
  <c r="P24" i="32"/>
  <c r="O24" i="32"/>
  <c r="J24" i="32"/>
  <c r="C29" i="13"/>
  <c r="C28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C29" i="47"/>
  <c r="C28" i="47"/>
  <c r="AC24" i="47"/>
  <c r="AB24" i="47"/>
  <c r="AA24" i="47"/>
  <c r="Z24" i="47"/>
  <c r="Y24" i="47"/>
  <c r="X24" i="47"/>
  <c r="W24" i="47"/>
  <c r="V24" i="47"/>
  <c r="U24" i="47"/>
  <c r="T24" i="47"/>
  <c r="S24" i="47"/>
  <c r="R24" i="47"/>
  <c r="Q24" i="47"/>
  <c r="P24" i="47"/>
  <c r="O24" i="47"/>
  <c r="C29" i="12"/>
  <c r="C28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J24" i="12"/>
  <c r="C29" i="37"/>
  <c r="C28" i="37"/>
  <c r="AC24" i="37"/>
  <c r="AB24" i="37"/>
  <c r="AA24" i="37"/>
  <c r="Z24" i="37"/>
  <c r="Y24" i="37"/>
  <c r="X24" i="37"/>
  <c r="W24" i="37"/>
  <c r="V24" i="37"/>
  <c r="U24" i="37"/>
  <c r="T24" i="37"/>
  <c r="S24" i="37"/>
  <c r="R24" i="37"/>
  <c r="Q24" i="37"/>
  <c r="P24" i="37"/>
  <c r="O24" i="37"/>
  <c r="J24" i="37"/>
  <c r="C29" i="39"/>
  <c r="C28" i="39"/>
  <c r="AC24" i="39"/>
  <c r="AB24" i="39"/>
  <c r="AA24" i="39"/>
  <c r="Z24" i="39"/>
  <c r="Y24" i="39"/>
  <c r="X24" i="39"/>
  <c r="W24" i="39"/>
  <c r="V24" i="39"/>
  <c r="U24" i="39"/>
  <c r="T24" i="39"/>
  <c r="S24" i="39"/>
  <c r="R24" i="39"/>
  <c r="Q24" i="39"/>
  <c r="P24" i="39"/>
  <c r="O24" i="39"/>
  <c r="C29" i="41"/>
  <c r="C28" i="41"/>
  <c r="AC24" i="41"/>
  <c r="AB24" i="41"/>
  <c r="AA24" i="41"/>
  <c r="Z24" i="41"/>
  <c r="Y24" i="41"/>
  <c r="X24" i="41"/>
  <c r="W24" i="41"/>
  <c r="V24" i="41"/>
  <c r="U24" i="41"/>
  <c r="T24" i="41"/>
  <c r="S24" i="41"/>
  <c r="R24" i="41"/>
  <c r="Q24" i="41"/>
  <c r="P24" i="41"/>
  <c r="O24" i="41"/>
  <c r="J24" i="41"/>
  <c r="C29" i="27"/>
  <c r="C28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J24" i="27"/>
  <c r="C29" i="38"/>
  <c r="C28" i="38"/>
  <c r="AC24" i="38"/>
  <c r="AB24" i="38"/>
  <c r="AA24" i="38"/>
  <c r="Z24" i="38"/>
  <c r="Y24" i="38"/>
  <c r="X24" i="38"/>
  <c r="W24" i="38"/>
  <c r="V24" i="38"/>
  <c r="U24" i="38"/>
  <c r="T24" i="38"/>
  <c r="S24" i="38"/>
  <c r="R24" i="38"/>
  <c r="Q24" i="38"/>
  <c r="P24" i="38"/>
  <c r="O24" i="38"/>
  <c r="J24" i="38"/>
  <c r="C29" i="11"/>
  <c r="C28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C29" i="10"/>
  <c r="C28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J24" i="10"/>
  <c r="C29" i="48"/>
  <c r="C28" i="48"/>
  <c r="AC24" i="48"/>
  <c r="AB24" i="48"/>
  <c r="AA24" i="48"/>
  <c r="Z24" i="48"/>
  <c r="Y24" i="48"/>
  <c r="X24" i="48"/>
  <c r="W24" i="48"/>
  <c r="V24" i="48"/>
  <c r="U24" i="48"/>
  <c r="T24" i="48"/>
  <c r="S24" i="48"/>
  <c r="R24" i="48"/>
  <c r="Q24" i="48"/>
  <c r="P24" i="48"/>
  <c r="O24" i="48"/>
  <c r="J24" i="48"/>
  <c r="C29" i="45"/>
  <c r="C28" i="45"/>
  <c r="AC24" i="45"/>
  <c r="AB24" i="45"/>
  <c r="AA24" i="45"/>
  <c r="Z24" i="45"/>
  <c r="Y24" i="45"/>
  <c r="X24" i="45"/>
  <c r="W24" i="45"/>
  <c r="V24" i="45"/>
  <c r="U24" i="45"/>
  <c r="T24" i="45"/>
  <c r="S24" i="45"/>
  <c r="R24" i="45"/>
  <c r="Q24" i="45"/>
  <c r="P24" i="45"/>
  <c r="O24" i="45"/>
  <c r="J24" i="45"/>
  <c r="C29" i="21"/>
  <c r="C28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C29" i="20"/>
  <c r="C28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J24" i="20"/>
  <c r="C29" i="18"/>
  <c r="C28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J24" i="18"/>
  <c r="C29" i="16"/>
  <c r="C28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J24" i="16"/>
  <c r="C29" i="25"/>
  <c r="C28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C29" i="24"/>
  <c r="C28" i="24"/>
  <c r="AC24" i="24"/>
  <c r="AB24" i="24"/>
  <c r="AA24" i="24"/>
  <c r="Z24" i="24"/>
  <c r="Y24" i="24"/>
  <c r="X24" i="24"/>
  <c r="W24" i="24"/>
  <c r="V24" i="24"/>
  <c r="U24" i="24"/>
  <c r="T24" i="24"/>
  <c r="S24" i="24"/>
  <c r="R24" i="24"/>
  <c r="Q24" i="24"/>
  <c r="P24" i="24"/>
  <c r="O24" i="24"/>
  <c r="J24" i="24"/>
  <c r="C29" i="9"/>
  <c r="C28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J24" i="9"/>
  <c r="C29" i="23"/>
  <c r="C28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O24" i="23"/>
  <c r="J24" i="23"/>
  <c r="C29" i="22"/>
  <c r="C28" i="22"/>
  <c r="AC24" i="22"/>
  <c r="AB24" i="22"/>
  <c r="AA24" i="22"/>
  <c r="Z24" i="22"/>
  <c r="Y24" i="22"/>
  <c r="X24" i="22"/>
  <c r="W24" i="22"/>
  <c r="V24" i="22"/>
  <c r="U24" i="22"/>
  <c r="T24" i="22"/>
  <c r="S24" i="22"/>
  <c r="R24" i="22"/>
  <c r="Q24" i="22"/>
  <c r="P24" i="22"/>
  <c r="O24" i="22"/>
  <c r="C29" i="17"/>
  <c r="C28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J24" i="17"/>
  <c r="C29" i="26"/>
  <c r="C28" i="26"/>
  <c r="AC24" i="26"/>
  <c r="AB24" i="26"/>
  <c r="AA24" i="26"/>
  <c r="Z24" i="26"/>
  <c r="Y24" i="26"/>
  <c r="X24" i="26"/>
  <c r="W24" i="26"/>
  <c r="V24" i="26"/>
  <c r="U24" i="26"/>
  <c r="T24" i="26"/>
  <c r="S24" i="26"/>
  <c r="R24" i="26"/>
  <c r="Q24" i="26"/>
  <c r="P24" i="26"/>
  <c r="O24" i="26"/>
  <c r="J24" i="26"/>
  <c r="C29" i="8"/>
  <c r="C28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J24" i="8"/>
  <c r="C29" i="28"/>
  <c r="C28" i="28"/>
  <c r="AC24" i="28"/>
  <c r="AB24" i="28"/>
  <c r="AA24" i="28"/>
  <c r="Z24" i="28"/>
  <c r="Y24" i="28"/>
  <c r="X24" i="28"/>
  <c r="W24" i="28"/>
  <c r="V24" i="28"/>
  <c r="U24" i="28"/>
  <c r="T24" i="28"/>
  <c r="S24" i="28"/>
  <c r="R24" i="28"/>
  <c r="Q24" i="28"/>
  <c r="P24" i="28"/>
  <c r="O24" i="28"/>
  <c r="C29" i="36"/>
  <c r="C28" i="36"/>
  <c r="AC24" i="36"/>
  <c r="AB24" i="36"/>
  <c r="AA24" i="36"/>
  <c r="Z24" i="36"/>
  <c r="Y24" i="36"/>
  <c r="X24" i="36"/>
  <c r="W24" i="36"/>
  <c r="V24" i="36"/>
  <c r="U24" i="36"/>
  <c r="T24" i="36"/>
  <c r="S24" i="36"/>
  <c r="R24" i="36"/>
  <c r="Q24" i="36"/>
  <c r="P24" i="36"/>
  <c r="O24" i="36"/>
  <c r="J24" i="36"/>
  <c r="C29" i="49"/>
  <c r="C28" i="49"/>
  <c r="AC24" i="49"/>
  <c r="AB24" i="49"/>
  <c r="AA24" i="49"/>
  <c r="Z24" i="49"/>
  <c r="Y24" i="49"/>
  <c r="X24" i="49"/>
  <c r="W24" i="49"/>
  <c r="V24" i="49"/>
  <c r="U24" i="49"/>
  <c r="T24" i="49"/>
  <c r="S24" i="49"/>
  <c r="R24" i="49"/>
  <c r="Q24" i="49"/>
  <c r="P24" i="49"/>
  <c r="O24" i="49"/>
  <c r="J24" i="49"/>
  <c r="C29" i="7"/>
  <c r="C28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J24" i="7"/>
  <c r="C29" i="6"/>
  <c r="C28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C29" i="46"/>
  <c r="C28" i="46"/>
  <c r="AC24" i="46"/>
  <c r="AB24" i="46"/>
  <c r="AA24" i="46"/>
  <c r="Z24" i="46"/>
  <c r="Y24" i="46"/>
  <c r="X24" i="46"/>
  <c r="W24" i="46"/>
  <c r="V24" i="46"/>
  <c r="U24" i="46"/>
  <c r="T24" i="46"/>
  <c r="S24" i="46"/>
  <c r="R24" i="46"/>
  <c r="Q24" i="46"/>
  <c r="P24" i="46"/>
  <c r="O24" i="46"/>
  <c r="J24" i="46"/>
  <c r="C29" i="44"/>
  <c r="C28" i="44"/>
  <c r="AC24" i="44"/>
  <c r="AB24" i="44"/>
  <c r="AA24" i="44"/>
  <c r="Z24" i="44"/>
  <c r="Y24" i="44"/>
  <c r="X24" i="44"/>
  <c r="W24" i="44"/>
  <c r="V24" i="44"/>
  <c r="U24" i="44"/>
  <c r="T24" i="44"/>
  <c r="S24" i="44"/>
  <c r="R24" i="44"/>
  <c r="Q24" i="44"/>
  <c r="P24" i="44"/>
  <c r="O24" i="44"/>
  <c r="J24" i="44"/>
  <c r="C29" i="43"/>
  <c r="C28" i="43"/>
  <c r="AC24" i="43"/>
  <c r="AB24" i="43"/>
  <c r="AA24" i="43"/>
  <c r="Z24" i="43"/>
  <c r="Y24" i="43"/>
  <c r="X24" i="43"/>
  <c r="W24" i="43"/>
  <c r="V24" i="43"/>
  <c r="U24" i="43"/>
  <c r="T24" i="43"/>
  <c r="S24" i="43"/>
  <c r="R24" i="43"/>
  <c r="Q24" i="43"/>
  <c r="P24" i="43"/>
  <c r="O24" i="43"/>
  <c r="J24" i="43"/>
  <c r="C29" i="19"/>
  <c r="C28" i="19"/>
  <c r="AC24" i="19"/>
  <c r="AB24" i="19"/>
  <c r="AA24" i="19"/>
  <c r="Z24" i="19"/>
  <c r="Y24" i="19"/>
  <c r="X24" i="19"/>
  <c r="W24" i="19"/>
  <c r="V24" i="19"/>
  <c r="U24" i="19"/>
  <c r="T24" i="19"/>
  <c r="S24" i="19"/>
  <c r="R24" i="19"/>
  <c r="Q24" i="19"/>
  <c r="P24" i="19"/>
  <c r="O24" i="19"/>
  <c r="C29" i="35"/>
  <c r="C28" i="35"/>
  <c r="AC24" i="35"/>
  <c r="AB24" i="35"/>
  <c r="AA24" i="35"/>
  <c r="Z24" i="35"/>
  <c r="Y24" i="35"/>
  <c r="X24" i="35"/>
  <c r="W24" i="35"/>
  <c r="V24" i="35"/>
  <c r="U24" i="35"/>
  <c r="T24" i="35"/>
  <c r="S24" i="35"/>
  <c r="R24" i="35"/>
  <c r="Q24" i="35"/>
  <c r="P24" i="35"/>
  <c r="O24" i="35"/>
  <c r="J24" i="35"/>
  <c r="C29" i="33"/>
  <c r="C28" i="33"/>
  <c r="AC24" i="33"/>
  <c r="AB24" i="33"/>
  <c r="AA24" i="33"/>
  <c r="Z24" i="33"/>
  <c r="Y24" i="33"/>
  <c r="X24" i="33"/>
  <c r="W24" i="33"/>
  <c r="V24" i="33"/>
  <c r="U24" i="33"/>
  <c r="T24" i="33"/>
  <c r="S24" i="33"/>
  <c r="R24" i="33"/>
  <c r="Q24" i="33"/>
  <c r="P24" i="33"/>
  <c r="O24" i="33"/>
  <c r="C29" i="42"/>
  <c r="C28" i="42"/>
  <c r="AC24" i="42"/>
  <c r="AB24" i="42"/>
  <c r="AA24" i="42"/>
  <c r="Z24" i="42"/>
  <c r="Y24" i="42"/>
  <c r="X24" i="42"/>
  <c r="W24" i="42"/>
  <c r="V24" i="42"/>
  <c r="U24" i="42"/>
  <c r="T24" i="42"/>
  <c r="S24" i="42"/>
  <c r="R24" i="42"/>
  <c r="Q24" i="42"/>
  <c r="P24" i="42"/>
  <c r="O24" i="42"/>
  <c r="J24" i="42"/>
  <c r="C29" i="40"/>
  <c r="C28" i="40"/>
  <c r="AC24" i="40"/>
  <c r="AB24" i="40"/>
  <c r="AA24" i="40"/>
  <c r="Z24" i="40"/>
  <c r="Y24" i="40"/>
  <c r="X24" i="40"/>
  <c r="W24" i="40"/>
  <c r="V24" i="40"/>
  <c r="U24" i="40"/>
  <c r="T24" i="40"/>
  <c r="S24" i="40"/>
  <c r="R24" i="40"/>
  <c r="Q24" i="40"/>
  <c r="P24" i="40"/>
  <c r="O24" i="40"/>
  <c r="C29" i="31"/>
  <c r="C28" i="31"/>
  <c r="AC24" i="31"/>
  <c r="AB24" i="31"/>
  <c r="AA24" i="31"/>
  <c r="Z24" i="31"/>
  <c r="Y24" i="31"/>
  <c r="X24" i="31"/>
  <c r="W24" i="31"/>
  <c r="V24" i="31"/>
  <c r="U24" i="31"/>
  <c r="T24" i="31"/>
  <c r="S24" i="31"/>
  <c r="R24" i="31"/>
  <c r="Q24" i="31"/>
  <c r="P24" i="31"/>
  <c r="O24" i="31"/>
  <c r="J24" i="31"/>
  <c r="C29" i="34"/>
  <c r="C28" i="34"/>
  <c r="AC24" i="34"/>
  <c r="AB24" i="34"/>
  <c r="AA24" i="34"/>
  <c r="Z24" i="34"/>
  <c r="Y24" i="34"/>
  <c r="X24" i="34"/>
  <c r="W24" i="34"/>
  <c r="V24" i="34"/>
  <c r="U24" i="34"/>
  <c r="T24" i="34"/>
  <c r="S24" i="34"/>
  <c r="R24" i="34"/>
  <c r="Q24" i="34"/>
  <c r="P24" i="34"/>
  <c r="O24" i="34"/>
  <c r="C29" i="15"/>
  <c r="C28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O24" i="15"/>
  <c r="J24" i="1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B58" i="50" l="1"/>
  <c r="B60" i="52" s="1"/>
  <c r="J24" i="19"/>
  <c r="J24" i="6"/>
  <c r="J24" i="28"/>
  <c r="J24" i="22"/>
  <c r="J24" i="25"/>
  <c r="J24" i="21"/>
  <c r="J24" i="11"/>
  <c r="J24" i="39"/>
  <c r="J24" i="13"/>
  <c r="J24" i="2"/>
  <c r="J24" i="47"/>
  <c r="J24" i="5"/>
  <c r="J24" i="34"/>
  <c r="J24" i="40"/>
  <c r="J24" i="33"/>
</calcChain>
</file>

<file path=xl/sharedStrings.xml><?xml version="1.0" encoding="utf-8"?>
<sst xmlns="http://schemas.openxmlformats.org/spreadsheetml/2006/main" count="2654" uniqueCount="126">
  <si>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</si>
  <si>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</si>
  <si>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</si>
  <si>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</si>
  <si>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</si>
  <si>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</si>
  <si>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</si>
  <si>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</si>
  <si>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</si>
  <si>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</si>
  <si>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</si>
  <si>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</si>
  <si>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</si>
  <si>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</si>
  <si>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</si>
  <si>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</si>
  <si>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</si>
  <si>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</si>
  <si>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</si>
  <si>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</si>
  <si>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</si>
  <si>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</si>
  <si>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</si>
  <si>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</si>
  <si>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</si>
  <si>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</si>
  <si>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</si>
  <si>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</si>
  <si>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</si>
  <si>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</si>
  <si>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</si>
  <si>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</si>
  <si>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</si>
  <si>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</si>
  <si>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</si>
  <si>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</si>
  <si>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</si>
  <si>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</si>
  <si>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</si>
  <si>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</si>
  <si>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</si>
  <si>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</si>
  <si>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</si>
  <si>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</si>
  <si>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</si>
  <si>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</si>
  <si>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</si>
  <si>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</si>
  <si>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</si>
  <si>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</si>
  <si>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</si>
  <si>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</si>
  <si>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</si>
  <si>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</si>
  <si>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</si>
  <si>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</si>
  <si>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</si>
  <si>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</si>
  <si>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</si>
  <si>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</si>
  <si>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</si>
  <si>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</si>
  <si>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</si>
  <si>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</si>
  <si>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</si>
  <si>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</si>
  <si>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</si>
  <si>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</si>
  <si>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</si>
  <si>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</si>
  <si>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</si>
  <si>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</si>
  <si>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</si>
  <si>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</si>
  <si>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</si>
  <si>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</si>
  <si>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</si>
  <si>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</si>
  <si>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</si>
  <si>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</si>
  <si>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</si>
  <si>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</si>
  <si>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</si>
  <si>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</si>
  <si>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</si>
  <si>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sorszám</t>
  </si>
  <si>
    <t>SZENNYVÍZTISZTÍTÓ-TELEP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</si>
  <si>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</si>
  <si>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</si>
  <si>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</si>
  <si>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</si>
  <si>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</si>
  <si>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Beruházásra forrás nem áll rendelkezésre.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</si>
  <si>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</si>
  <si>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</si>
  <si>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</si>
  <si>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</si>
  <si>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</si>
  <si>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</si>
  <si>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</si>
  <si>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</si>
  <si>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</si>
  <si>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</si>
  <si>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</si>
  <si>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</si>
  <si>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Tervezett feladatok nettó költsége a teljes ütem tekintetében (eFt)</t>
  </si>
  <si>
    <t>Rendelkezésre álló források megnevezése</t>
  </si>
  <si>
    <t>Gördülő fejlesztési terv a 2021 - 2035 időszakra</t>
  </si>
  <si>
    <t>Forrás       2021 évre</t>
  </si>
  <si>
    <t>Fejlesztési díj (2021)</t>
  </si>
  <si>
    <t>Fejlesztési díj (2022-2025)</t>
  </si>
  <si>
    <t>Fejlesztési díj (2026-2035)</t>
  </si>
  <si>
    <t xml:space="preserve">Zalaegerszeg Azáleás u. </t>
  </si>
  <si>
    <t>szennyvízelvezetés kiépítése</t>
  </si>
  <si>
    <t>Zalaegerszeg szennyvíztisztító telep biológiai medence</t>
  </si>
  <si>
    <t>1. biológia műtárgy újjáépítése</t>
  </si>
  <si>
    <t>Beruházásra fejlesztési forrás biztosított</t>
  </si>
  <si>
    <t>közép</t>
  </si>
  <si>
    <t>Zalaegerszeg</t>
  </si>
  <si>
    <t>-</t>
  </si>
  <si>
    <t>Az üzemelő viziközmű technológiailag elavult, üzemeltetése, és javítása már nem gazdaságos. Jelenleg a piacon magasabb műszaki tartalmak érhetőek el</t>
  </si>
  <si>
    <t>A viziközmű rendszer hatékonyságának növelése, az üzemeltetési költségek szinten tartása miatt szükséges</t>
  </si>
  <si>
    <t>A beavatkozás után egy hatékonyan működő viziközmű elemet kapunk, mely a kor elvárásainak megfelel. A rendszer üzembiztos, hatékony, és korszerű lesz</t>
  </si>
  <si>
    <t xml:space="preserve">A műtárgy állaga előrehaladott elhasználódást mutat.  </t>
  </si>
  <si>
    <t>A viziközmű műtárgy/berendezés nem tudja betölteni funkcióját, technológiai paraméterek nem teljesülnek. Határérték túllépés várható</t>
  </si>
  <si>
    <t>A viziközmű elem állapota megközelíti az új elem berendezés állapotát. Az üzembiztonság jelentősen növekszik, balesetveszélyes állapot megszűnik. Teljesíthető határértékek.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</si>
</sst>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72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14" fillId="0" borderId="0" xfId="3" applyNumberFormat="1" applyAlignment="1" applyProtection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1" applyNumberFormat="1" applyFont="1"/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5" fillId="0" borderId="23" xfId="0" applyNumberFormat="1" applyFont="1" applyBorder="1" applyAlignment="1">
      <alignment wrapText="1"/>
    </xf>
    <xf numFmtId="164" fontId="17" fillId="0" borderId="0" xfId="2" applyNumberFormat="1" applyFont="1"/>
    <xf numFmtId="164" fontId="4" fillId="0" borderId="24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164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 applyAlignment="1">
      <alignment horizontal="center"/>
    </xf>
    <xf numFmtId="164" fontId="3" fillId="6" borderId="2" xfId="1" applyNumberFormat="1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164" fontId="2" fillId="7" borderId="2" xfId="2" applyNumberFormat="1" applyFont="1" applyFill="1" applyBorder="1"/>
    <xf numFmtId="164" fontId="2" fillId="8" borderId="2" xfId="2" applyNumberFormat="1" applyFont="1" applyFill="1" applyBorder="1"/>
    <xf numFmtId="164" fontId="4" fillId="8" borderId="2" xfId="1" applyNumberFormat="1" applyFont="1" applyFill="1" applyBorder="1"/>
    <xf numFmtId="164" fontId="4" fillId="7" borderId="2" xfId="1" applyNumberFormat="1" applyFont="1" applyFill="1" applyBorder="1"/>
    <xf numFmtId="164" fontId="4" fillId="6" borderId="2" xfId="1" applyNumberFormat="1" applyFont="1" applyFill="1" applyBorder="1"/>
    <xf numFmtId="164" fontId="4" fillId="0" borderId="19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center" vertical="center"/>
    </xf>
    <xf numFmtId="14" fontId="4" fillId="0" borderId="2" xfId="1" applyNumberFormat="1" applyFont="1" applyBorder="1" applyAlignment="1">
      <alignment horizontal="right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3" fillId="7" borderId="2" xfId="1" applyNumberFormat="1" applyFont="1" applyFill="1" applyBorder="1" applyAlignment="1">
      <alignment horizontal="center" vertical="center"/>
    </xf>
    <xf numFmtId="164" fontId="4" fillId="7" borderId="2" xfId="1" applyNumberFormat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 vertical="center"/>
    </xf>
    <xf numFmtId="164" fontId="4" fillId="0" borderId="13" xfId="1" applyNumberFormat="1" applyFont="1" applyBorder="1"/>
    <xf numFmtId="164" fontId="6" fillId="0" borderId="2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9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164" fontId="0" fillId="0" borderId="2" xfId="0" applyNumberFormat="1" applyBorder="1" applyAlignment="1">
      <alignment horizontal="center" wrapText="1"/>
    </xf>
    <xf numFmtId="164" fontId="6" fillId="0" borderId="26" xfId="0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wrapText="1"/>
    </xf>
    <xf numFmtId="164" fontId="4" fillId="0" borderId="2" xfId="2" applyNumberFormat="1" applyFont="1" applyFill="1" applyBorder="1" applyAlignment="1">
      <alignment vertical="top" wrapText="1"/>
    </xf>
    <xf numFmtId="164" fontId="4" fillId="0" borderId="2" xfId="2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vertical="center"/>
    </xf>
    <xf numFmtId="14" fontId="4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164" fontId="4" fillId="0" borderId="2" xfId="2" applyNumberFormat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horizontal="center" vertical="center" wrapText="1"/>
    </xf>
  </cellXfs>
  <cellStyles count="4">
    <cellStyle name="Hivatkozás" xfId="3" builtinId="8"/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6" zoomScaleNormal="66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29</v>
      </c>
      <c r="L4" s="139"/>
      <c r="M4" s="139"/>
      <c r="N4" s="139"/>
      <c r="O4" s="139"/>
      <c r="P4" s="139"/>
      <c r="Q4" s="139"/>
      <c r="R4" s="139" t="s">
        <v>101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T11:T12"/>
    <mergeCell ref="U11:U12"/>
    <mergeCell ref="V11:V12"/>
    <mergeCell ref="AB11:AB12"/>
    <mergeCell ref="AC11:AC12"/>
    <mergeCell ref="W11:W12"/>
    <mergeCell ref="X11:X12"/>
    <mergeCell ref="Y11:Y12"/>
    <mergeCell ref="Z11:Z12"/>
    <mergeCell ref="AA11:AA12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38</v>
      </c>
      <c r="L4" s="139"/>
      <c r="M4" s="139"/>
      <c r="N4" s="139"/>
      <c r="O4" s="139"/>
      <c r="P4" s="139"/>
      <c r="Q4" s="139"/>
      <c r="R4" s="139" t="s">
        <v>100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B11:AB12"/>
    <mergeCell ref="T11:T12"/>
    <mergeCell ref="U11:U12"/>
    <mergeCell ref="V11:V12"/>
    <mergeCell ref="W11:W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F11:F12"/>
    <mergeCell ref="G11:G12"/>
    <mergeCell ref="A7:J7"/>
    <mergeCell ref="K7:Q7"/>
    <mergeCell ref="R7:AC7"/>
    <mergeCell ref="A8:J8"/>
    <mergeCell ref="K8:Q8"/>
    <mergeCell ref="R8:AC8"/>
    <mergeCell ref="O11:O12"/>
    <mergeCell ref="P11:P12"/>
    <mergeCell ref="Q11:Q12"/>
    <mergeCell ref="AC11:AC12"/>
    <mergeCell ref="X11:X12"/>
    <mergeCell ref="Y11:Y12"/>
    <mergeCell ref="Z11:Z12"/>
    <mergeCell ref="AA11:AA12"/>
    <mergeCell ref="B10:D11"/>
    <mergeCell ref="A9:AC9"/>
    <mergeCell ref="A10:A12"/>
    <mergeCell ref="H10:H12"/>
    <mergeCell ref="I10:I12"/>
    <mergeCell ref="K10:K12"/>
    <mergeCell ref="L10:M10"/>
    <mergeCell ref="J11:J12"/>
    <mergeCell ref="L11:L12"/>
    <mergeCell ref="O10:AC10"/>
    <mergeCell ref="R11:R12"/>
    <mergeCell ref="S11:S12"/>
    <mergeCell ref="M11:M12"/>
    <mergeCell ref="N11:N12"/>
    <mergeCell ref="E10:G10"/>
    <mergeCell ref="E11:E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9" zoomScaleNormal="69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7.5703125" style="6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39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40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42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93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94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94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95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41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71" zoomScaleNormal="71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" style="6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42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43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4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9" zoomScaleNormal="59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44</v>
      </c>
      <c r="L4" s="139"/>
      <c r="M4" s="139"/>
      <c r="N4" s="139"/>
      <c r="O4" s="139"/>
      <c r="P4" s="139"/>
      <c r="Q4" s="139"/>
      <c r="R4" s="139" t="s">
        <v>102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41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2" zoomScaleNormal="62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45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1.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6" zoomScaleNormal="66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28515625" style="6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46</v>
      </c>
      <c r="L4" s="139"/>
      <c r="M4" s="139"/>
      <c r="N4" s="139"/>
      <c r="O4" s="139"/>
      <c r="P4" s="139"/>
      <c r="Q4" s="139"/>
      <c r="R4" s="139" t="s">
        <v>101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7.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47</v>
      </c>
      <c r="L4" s="139"/>
      <c r="M4" s="139"/>
      <c r="N4" s="139"/>
      <c r="O4" s="139"/>
      <c r="P4" s="139"/>
      <c r="Q4" s="139"/>
      <c r="R4" s="139" t="s">
        <v>101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48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6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49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5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J11:J12"/>
    <mergeCell ref="L11:L12"/>
    <mergeCell ref="Y11:Y12"/>
    <mergeCell ref="S11:S12"/>
    <mergeCell ref="T11:T12"/>
    <mergeCell ref="Z11:Z12"/>
    <mergeCell ref="AA11:AA12"/>
    <mergeCell ref="AB11:AB12"/>
    <mergeCell ref="AC11:AC12"/>
    <mergeCell ref="M11:M1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A2:AF2"/>
    <mergeCell ref="N11:N12"/>
    <mergeCell ref="O10:AC10"/>
    <mergeCell ref="O11:O12"/>
    <mergeCell ref="P11:P12"/>
    <mergeCell ref="Q11:Q12"/>
    <mergeCell ref="R11:R12"/>
    <mergeCell ref="X11:X12"/>
    <mergeCell ref="U11:U12"/>
    <mergeCell ref="V11:V12"/>
    <mergeCell ref="W11:W12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50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51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7.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9" zoomScaleNormal="59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52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3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53</v>
      </c>
      <c r="L4" s="139"/>
      <c r="M4" s="139"/>
      <c r="N4" s="139"/>
      <c r="O4" s="139"/>
      <c r="P4" s="139"/>
      <c r="Q4" s="139"/>
      <c r="R4" s="139" t="s">
        <v>100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5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54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55</v>
      </c>
      <c r="L4" s="139"/>
      <c r="M4" s="139"/>
      <c r="N4" s="139"/>
      <c r="O4" s="139"/>
      <c r="P4" s="139"/>
      <c r="Q4" s="139"/>
      <c r="R4" s="139" t="s">
        <v>101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3.2851562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56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9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70" zoomScaleNormal="7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5.42578125" style="6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57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58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59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6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60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33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7"/>
    </row>
    <row r="3" spans="1:32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32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61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32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32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32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32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32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32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32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32" s="17" customFormat="1" ht="42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SUM(P24:S25)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62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63</v>
      </c>
      <c r="L4" s="139"/>
      <c r="M4" s="139"/>
      <c r="N4" s="139"/>
      <c r="O4" s="139"/>
      <c r="P4" s="139"/>
      <c r="Q4" s="139"/>
      <c r="R4" s="139" t="s">
        <v>100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64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2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5703125" style="6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65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4.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66</v>
      </c>
      <c r="L4" s="139"/>
      <c r="M4" s="139"/>
      <c r="N4" s="139"/>
      <c r="O4" s="139"/>
      <c r="P4" s="139"/>
      <c r="Q4" s="139"/>
      <c r="R4" s="139" t="s">
        <v>101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42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67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710937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68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6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69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R8:AC8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K7:Q7"/>
    <mergeCell ref="R7:AC7"/>
    <mergeCell ref="A8:J8"/>
    <mergeCell ref="K8:Q8"/>
    <mergeCell ref="AC11:AC12"/>
    <mergeCell ref="T11:T12"/>
    <mergeCell ref="L11:L12"/>
    <mergeCell ref="W11:W12"/>
    <mergeCell ref="M11:M12"/>
    <mergeCell ref="N11:N12"/>
    <mergeCell ref="O11:O12"/>
    <mergeCell ref="X11:X12"/>
    <mergeCell ref="Y11:Y12"/>
    <mergeCell ref="U11:U12"/>
    <mergeCell ref="V11:V12"/>
    <mergeCell ref="E11:E12"/>
    <mergeCell ref="F11:F12"/>
    <mergeCell ref="G11:G12"/>
    <mergeCell ref="AA11:AA12"/>
    <mergeCell ref="AB11:AB12"/>
    <mergeCell ref="A7:J7"/>
    <mergeCell ref="J11:J12"/>
    <mergeCell ref="B10:D11"/>
    <mergeCell ref="A9:AC9"/>
    <mergeCell ref="A10:A12"/>
    <mergeCell ref="H10:H12"/>
    <mergeCell ref="I10:I12"/>
    <mergeCell ref="K10:K12"/>
    <mergeCell ref="L10:M10"/>
    <mergeCell ref="O10:AC10"/>
    <mergeCell ref="P11:P12"/>
    <mergeCell ref="Q11:Q12"/>
    <mergeCell ref="R11:R12"/>
    <mergeCell ref="S11:S12"/>
    <mergeCell ref="Z11:Z12"/>
    <mergeCell ref="E10:G10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70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3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71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6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71" zoomScaleNormal="71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4.85546875" style="6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72</v>
      </c>
      <c r="L4" s="139"/>
      <c r="M4" s="139"/>
      <c r="N4" s="139"/>
      <c r="O4" s="139"/>
      <c r="P4" s="139"/>
      <c r="Q4" s="139"/>
      <c r="R4" s="139" t="s">
        <v>101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73</v>
      </c>
      <c r="L4" s="139"/>
      <c r="M4" s="139"/>
      <c r="N4" s="139"/>
      <c r="O4" s="139"/>
      <c r="P4" s="139"/>
      <c r="Q4" s="139"/>
      <c r="R4" s="139" t="s">
        <v>103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74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8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75</v>
      </c>
      <c r="L4" s="139"/>
      <c r="M4" s="139"/>
      <c r="N4" s="139"/>
      <c r="O4" s="139"/>
      <c r="P4" s="139"/>
      <c r="Q4" s="139"/>
      <c r="R4" s="139" t="s">
        <v>100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2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8554687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76</v>
      </c>
      <c r="L4" s="139"/>
      <c r="M4" s="139"/>
      <c r="N4" s="139"/>
      <c r="O4" s="139"/>
      <c r="P4" s="139"/>
      <c r="Q4" s="139"/>
      <c r="R4" s="139" t="s">
        <v>103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9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77</v>
      </c>
      <c r="L4" s="139"/>
      <c r="M4" s="139"/>
      <c r="N4" s="139"/>
      <c r="O4" s="139"/>
      <c r="P4" s="139"/>
      <c r="Q4" s="139"/>
      <c r="R4" s="139" t="s">
        <v>100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24" t="s">
        <v>37</v>
      </c>
      <c r="C10" s="124"/>
      <c r="D10" s="124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24"/>
      <c r="C11" s="124"/>
      <c r="D11" s="124"/>
      <c r="E11" s="113" t="s">
        <v>95</v>
      </c>
      <c r="F11" s="113" t="s">
        <v>96</v>
      </c>
      <c r="G11" s="113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6" customHeight="1" x14ac:dyDescent="0.25">
      <c r="A12" s="153"/>
      <c r="B12" s="154"/>
      <c r="C12" s="154"/>
      <c r="D12" s="154"/>
      <c r="E12" s="152"/>
      <c r="F12" s="152"/>
      <c r="G12" s="152"/>
      <c r="H12" s="154"/>
      <c r="I12" s="154"/>
      <c r="J12" s="155"/>
      <c r="K12" s="154"/>
      <c r="L12" s="156"/>
      <c r="M12" s="156"/>
      <c r="N12" s="157"/>
      <c r="O12" s="158"/>
      <c r="P12" s="159"/>
      <c r="Q12" s="159"/>
      <c r="R12" s="159"/>
      <c r="S12" s="159"/>
      <c r="T12" s="160"/>
      <c r="U12" s="160"/>
      <c r="V12" s="160"/>
      <c r="W12" s="160"/>
      <c r="X12" s="160"/>
      <c r="Y12" s="160"/>
      <c r="Z12" s="160"/>
      <c r="AA12" s="160"/>
      <c r="AB12" s="160"/>
      <c r="AC12" s="161"/>
    </row>
    <row r="13" spans="1:29" s="17" customFormat="1" x14ac:dyDescent="0.25">
      <c r="A13" s="31"/>
      <c r="B13" s="31" t="s">
        <v>7</v>
      </c>
      <c r="C13" s="31" t="s">
        <v>10</v>
      </c>
      <c r="D13" s="31" t="s">
        <v>8</v>
      </c>
      <c r="E13" s="31"/>
      <c r="F13" s="31"/>
      <c r="G13" s="31"/>
      <c r="H13" s="31"/>
      <c r="I13" s="31"/>
      <c r="J13" s="32"/>
      <c r="K13" s="33"/>
      <c r="L13" s="32"/>
      <c r="M13" s="33"/>
      <c r="N13" s="32"/>
      <c r="O13" s="37"/>
      <c r="P13" s="39"/>
      <c r="Q13" s="39"/>
      <c r="R13" s="39"/>
      <c r="S13" s="39"/>
      <c r="T13" s="35"/>
      <c r="U13" s="35"/>
      <c r="V13" s="35"/>
      <c r="W13" s="35"/>
      <c r="X13" s="35"/>
      <c r="Y13" s="35"/>
      <c r="Z13" s="35"/>
      <c r="AA13" s="35"/>
      <c r="AB13" s="35"/>
      <c r="AC13" s="3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C11:AC12"/>
    <mergeCell ref="U11:U12"/>
    <mergeCell ref="V11:V12"/>
    <mergeCell ref="W11:W12"/>
    <mergeCell ref="X11:X12"/>
    <mergeCell ref="Y11:Y12"/>
    <mergeCell ref="S11:S12"/>
    <mergeCell ref="T11:T12"/>
    <mergeCell ref="Z11:Z12"/>
    <mergeCell ref="AA11:AA12"/>
    <mergeCell ref="AB11:AB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K7:Q7"/>
    <mergeCell ref="R7:AC7"/>
    <mergeCell ref="A8:J8"/>
    <mergeCell ref="K8:Q8"/>
    <mergeCell ref="R8:AC8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78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7.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8.71093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79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41.2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5"/>
  <sheetViews>
    <sheetView zoomScale="70" zoomScaleNormal="70" workbookViewId="0">
      <selection activeCell="A28" sqref="A28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.42578125" style="6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90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3.9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48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48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05" x14ac:dyDescent="0.25">
      <c r="A16" s="70">
        <v>1</v>
      </c>
      <c r="B16" s="12"/>
      <c r="C16" s="169" t="s">
        <v>112</v>
      </c>
      <c r="D16" s="71" t="s">
        <v>113</v>
      </c>
      <c r="E16" s="162" t="s">
        <v>120</v>
      </c>
      <c r="F16" s="162" t="s">
        <v>121</v>
      </c>
      <c r="G16" s="162" t="s">
        <v>122</v>
      </c>
      <c r="H16" s="70" t="s">
        <v>119</v>
      </c>
      <c r="I16" s="71" t="s">
        <v>118</v>
      </c>
      <c r="J16" s="50">
        <f>SUM(O16:AC16)</f>
        <v>30000</v>
      </c>
      <c r="K16" s="168"/>
      <c r="L16" s="101">
        <v>44927</v>
      </c>
      <c r="M16" s="167">
        <v>44561</v>
      </c>
      <c r="N16" s="49" t="s">
        <v>117</v>
      </c>
      <c r="O16" s="44"/>
      <c r="P16" s="45"/>
      <c r="Q16" s="100">
        <v>30000</v>
      </c>
      <c r="R16" s="45"/>
      <c r="S16" s="45"/>
      <c r="T16" s="46"/>
      <c r="U16" s="46"/>
      <c r="V16" s="46"/>
      <c r="W16" s="46"/>
      <c r="X16" s="46"/>
      <c r="Y16" s="46"/>
      <c r="Z16" s="46"/>
      <c r="AA16" s="46"/>
      <c r="AB16" s="46"/>
      <c r="AC16" s="47"/>
    </row>
    <row r="17" spans="1:29" s="17" customFormat="1" x14ac:dyDescent="0.25">
      <c r="A17" s="8"/>
      <c r="B17" s="48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51"/>
      <c r="E18" s="51"/>
      <c r="F18" s="51"/>
      <c r="G18" s="51"/>
      <c r="H18" s="51"/>
      <c r="I18" s="51"/>
      <c r="J18" s="3"/>
      <c r="K18" s="13"/>
      <c r="L18" s="13"/>
      <c r="M18" s="13"/>
      <c r="N18" s="13"/>
      <c r="O18" s="44"/>
      <c r="P18" s="45"/>
      <c r="Q18" s="45"/>
      <c r="R18" s="45"/>
      <c r="S18" s="45"/>
      <c r="T18" s="46"/>
      <c r="U18" s="46"/>
      <c r="V18" s="46"/>
      <c r="W18" s="46"/>
      <c r="X18" s="46"/>
      <c r="Y18" s="46"/>
      <c r="Z18" s="46"/>
      <c r="AA18" s="46"/>
      <c r="AB18" s="46"/>
      <c r="AC18" s="47"/>
    </row>
    <row r="19" spans="1:29" s="17" customFormat="1" x14ac:dyDescent="0.25">
      <c r="A19" s="8"/>
      <c r="B19" s="48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8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48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48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x14ac:dyDescent="0.25">
      <c r="A23" s="52"/>
      <c r="B23" s="5"/>
      <c r="C23" s="5"/>
      <c r="D23" s="53"/>
      <c r="E23" s="53"/>
      <c r="F23" s="53"/>
      <c r="G23" s="53"/>
      <c r="H23" s="5"/>
      <c r="I23" s="5"/>
      <c r="J23" s="5"/>
      <c r="K23" s="5"/>
      <c r="L23" s="5"/>
      <c r="M23" s="5"/>
      <c r="N23" s="5"/>
      <c r="O23" s="44"/>
      <c r="P23" s="45"/>
      <c r="Q23" s="45"/>
      <c r="R23" s="45"/>
      <c r="S23" s="45"/>
      <c r="T23" s="46"/>
      <c r="U23" s="46"/>
      <c r="V23" s="46"/>
      <c r="W23" s="46"/>
      <c r="X23" s="46"/>
      <c r="Y23" s="46"/>
      <c r="Z23" s="46"/>
      <c r="AA23" s="46"/>
      <c r="AB23" s="46"/>
      <c r="AC23" s="47"/>
    </row>
    <row r="24" spans="1:29" s="17" customFormat="1" x14ac:dyDescent="0.25">
      <c r="A24" s="74" t="s">
        <v>84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6"/>
      <c r="P24" s="78"/>
      <c r="Q24" s="78"/>
      <c r="R24" s="78"/>
      <c r="S24" s="78"/>
      <c r="T24" s="79"/>
      <c r="U24" s="79"/>
      <c r="V24" s="79"/>
      <c r="W24" s="79"/>
      <c r="X24" s="79"/>
      <c r="Y24" s="79"/>
      <c r="Z24" s="79"/>
      <c r="AA24" s="79"/>
      <c r="AB24" s="79"/>
      <c r="AC24" s="79"/>
    </row>
    <row r="25" spans="1:29" s="17" customFormat="1" x14ac:dyDescent="0.25">
      <c r="A25" s="31" t="s">
        <v>85</v>
      </c>
      <c r="B25" s="31" t="s">
        <v>7</v>
      </c>
      <c r="C25" s="31" t="s">
        <v>10</v>
      </c>
      <c r="D25" s="31" t="s">
        <v>8</v>
      </c>
      <c r="E25" s="31"/>
      <c r="F25" s="31"/>
      <c r="G25" s="31"/>
      <c r="H25" s="31"/>
      <c r="I25" s="31"/>
      <c r="J25" s="32"/>
      <c r="K25" s="33"/>
      <c r="L25" s="32"/>
      <c r="M25" s="33"/>
      <c r="N25" s="32"/>
      <c r="O25" s="44"/>
      <c r="P25" s="45"/>
      <c r="Q25" s="45"/>
      <c r="R25" s="45"/>
      <c r="S25" s="45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s="17" customFormat="1" x14ac:dyDescent="0.25">
      <c r="A26" s="8"/>
      <c r="B26" s="48" t="s">
        <v>86</v>
      </c>
      <c r="C26" s="10"/>
      <c r="D26" s="10"/>
      <c r="E26" s="10"/>
      <c r="F26" s="10"/>
      <c r="G26" s="10"/>
      <c r="H26" s="11"/>
      <c r="I26" s="7"/>
      <c r="J26" s="11"/>
      <c r="K26" s="7"/>
      <c r="L26" s="1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17" customFormat="1" x14ac:dyDescent="0.25">
      <c r="A27" s="8"/>
      <c r="B27" s="48" t="s">
        <v>1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ht="105" x14ac:dyDescent="0.25">
      <c r="A28" s="70">
        <v>2</v>
      </c>
      <c r="B28" s="12"/>
      <c r="C28" s="165" t="s">
        <v>114</v>
      </c>
      <c r="D28" s="170" t="s">
        <v>115</v>
      </c>
      <c r="E28" s="163" t="s">
        <v>123</v>
      </c>
      <c r="F28" s="163" t="s">
        <v>124</v>
      </c>
      <c r="G28" s="163" t="s">
        <v>125</v>
      </c>
      <c r="H28" s="164" t="s">
        <v>119</v>
      </c>
      <c r="I28" s="71" t="s">
        <v>118</v>
      </c>
      <c r="J28" s="165">
        <f>SUM(O28:AC28)</f>
        <v>4000000</v>
      </c>
      <c r="K28" s="166"/>
      <c r="L28" s="101">
        <v>45658</v>
      </c>
      <c r="M28" s="167">
        <v>46022</v>
      </c>
      <c r="N28" s="49" t="s">
        <v>117</v>
      </c>
      <c r="O28" s="96"/>
      <c r="P28" s="97"/>
      <c r="Q28" s="97"/>
      <c r="R28" s="97"/>
      <c r="S28" s="100">
        <v>4000000</v>
      </c>
      <c r="T28" s="98"/>
      <c r="U28" s="98"/>
      <c r="V28" s="98"/>
      <c r="W28" s="98"/>
      <c r="X28" s="98"/>
      <c r="Y28" s="98"/>
      <c r="Z28" s="98"/>
      <c r="AA28" s="98"/>
      <c r="AB28" s="98"/>
      <c r="AC28" s="99"/>
    </row>
    <row r="29" spans="1:29" s="17" customFormat="1" x14ac:dyDescent="0.25">
      <c r="A29" s="8"/>
      <c r="B29" s="48" t="s">
        <v>2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8" t="s">
        <v>3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8" t="s">
        <v>87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8" t="s">
        <v>1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1"/>
      <c r="B33" s="12"/>
      <c r="C33" s="12"/>
      <c r="D33" s="54"/>
      <c r="E33" s="54"/>
      <c r="F33" s="54"/>
      <c r="G33" s="54"/>
      <c r="H33" s="3"/>
      <c r="I33" s="3"/>
      <c r="J33" s="13"/>
      <c r="K33" s="13"/>
      <c r="L33" s="13"/>
      <c r="M33" s="13"/>
      <c r="N33" s="13"/>
      <c r="O33" s="44"/>
      <c r="P33" s="45"/>
      <c r="Q33" s="45"/>
      <c r="R33" s="45"/>
      <c r="S33" s="45"/>
      <c r="T33" s="46"/>
      <c r="U33" s="46"/>
      <c r="V33" s="46"/>
      <c r="W33" s="46"/>
      <c r="X33" s="46"/>
      <c r="Y33" s="46"/>
      <c r="Z33" s="46"/>
      <c r="AA33" s="46"/>
      <c r="AB33" s="46"/>
      <c r="AC33" s="47"/>
    </row>
    <row r="34" spans="1:29" s="17" customFormat="1" x14ac:dyDescent="0.25">
      <c r="A34" s="8"/>
      <c r="B34" s="48" t="s">
        <v>2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1"/>
      <c r="B35" s="12"/>
      <c r="C35" s="12"/>
      <c r="D35" s="54"/>
      <c r="E35" s="54"/>
      <c r="F35" s="54"/>
      <c r="G35" s="54"/>
      <c r="H35" s="3"/>
      <c r="I35" s="3"/>
      <c r="J35" s="13"/>
      <c r="K35" s="13"/>
      <c r="L35" s="13"/>
      <c r="M35" s="13"/>
      <c r="N35" s="13"/>
      <c r="O35" s="44"/>
      <c r="P35" s="45"/>
      <c r="Q35" s="45"/>
      <c r="R35" s="45"/>
      <c r="S35" s="45"/>
      <c r="T35" s="46"/>
      <c r="U35" s="46"/>
      <c r="V35" s="46"/>
      <c r="W35" s="46"/>
      <c r="X35" s="46"/>
      <c r="Y35" s="46"/>
      <c r="Z35" s="46"/>
      <c r="AA35" s="46"/>
      <c r="AB35" s="46"/>
      <c r="AC35" s="47"/>
    </row>
    <row r="36" spans="1:29" s="17" customFormat="1" x14ac:dyDescent="0.25">
      <c r="A36" s="8"/>
      <c r="B36" s="48" t="s">
        <v>3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1"/>
      <c r="B37" s="12"/>
      <c r="C37" s="12"/>
      <c r="D37" s="54"/>
      <c r="E37" s="54"/>
      <c r="F37" s="54"/>
      <c r="G37" s="54"/>
      <c r="H37" s="3"/>
      <c r="I37" s="3"/>
      <c r="J37" s="13"/>
      <c r="K37" s="13"/>
      <c r="L37" s="13"/>
      <c r="M37" s="13"/>
      <c r="N37" s="13"/>
      <c r="O37" s="44"/>
      <c r="P37" s="45"/>
      <c r="Q37" s="45"/>
      <c r="R37" s="45"/>
      <c r="S37" s="45"/>
      <c r="T37" s="46"/>
      <c r="U37" s="46"/>
      <c r="V37" s="46"/>
      <c r="W37" s="46"/>
      <c r="X37" s="46"/>
      <c r="Y37" s="46"/>
      <c r="Z37" s="46"/>
      <c r="AA37" s="46"/>
      <c r="AB37" s="46"/>
      <c r="AC37" s="47"/>
    </row>
    <row r="38" spans="1:29" s="17" customFormat="1" x14ac:dyDescent="0.25">
      <c r="A38" s="8"/>
      <c r="B38" s="48" t="s">
        <v>88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8"/>
      <c r="B39" s="48" t="s">
        <v>1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1"/>
      <c r="B40" s="12"/>
      <c r="C40" s="12"/>
      <c r="D40" s="54"/>
      <c r="E40" s="54"/>
      <c r="F40" s="54"/>
      <c r="G40" s="54"/>
      <c r="H40" s="3"/>
      <c r="I40" s="3"/>
      <c r="J40" s="13"/>
      <c r="K40" s="13"/>
      <c r="L40" s="13"/>
      <c r="M40" s="13"/>
      <c r="N40" s="13"/>
      <c r="O40" s="44"/>
      <c r="P40" s="45"/>
      <c r="Q40" s="45"/>
      <c r="R40" s="45"/>
      <c r="S40" s="45"/>
      <c r="T40" s="46"/>
      <c r="U40" s="46"/>
      <c r="V40" s="46"/>
      <c r="W40" s="46"/>
      <c r="X40" s="46"/>
      <c r="Y40" s="46"/>
      <c r="Z40" s="46"/>
      <c r="AA40" s="46"/>
      <c r="AB40" s="46"/>
      <c r="AC40" s="47"/>
    </row>
    <row r="41" spans="1:29" s="17" customFormat="1" x14ac:dyDescent="0.25">
      <c r="A41" s="8"/>
      <c r="B41" s="48" t="s">
        <v>2</v>
      </c>
      <c r="C41" s="10"/>
      <c r="D41" s="10"/>
      <c r="E41" s="10"/>
      <c r="F41" s="10"/>
      <c r="G41" s="10"/>
      <c r="H41" s="11"/>
      <c r="I41" s="7"/>
      <c r="J41" s="11"/>
      <c r="K41" s="7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7" customFormat="1" x14ac:dyDescent="0.25">
      <c r="A42" s="1"/>
      <c r="B42" s="12"/>
      <c r="C42" s="12"/>
      <c r="D42" s="54"/>
      <c r="E42" s="54"/>
      <c r="F42" s="54"/>
      <c r="G42" s="54"/>
      <c r="H42" s="3"/>
      <c r="I42" s="3"/>
      <c r="J42" s="13"/>
      <c r="K42" s="13"/>
      <c r="L42" s="13"/>
      <c r="M42" s="13"/>
      <c r="N42" s="13"/>
      <c r="O42" s="44"/>
      <c r="P42" s="45"/>
      <c r="Q42" s="45"/>
      <c r="R42" s="45"/>
      <c r="S42" s="45"/>
      <c r="T42" s="46"/>
      <c r="U42" s="46"/>
      <c r="V42" s="46"/>
      <c r="W42" s="46"/>
      <c r="X42" s="46"/>
      <c r="Y42" s="46"/>
      <c r="Z42" s="46"/>
      <c r="AA42" s="46"/>
      <c r="AB42" s="46"/>
      <c r="AC42" s="47"/>
    </row>
    <row r="43" spans="1:29" s="17" customFormat="1" x14ac:dyDescent="0.25">
      <c r="A43" s="8"/>
      <c r="B43" s="48" t="s">
        <v>3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1"/>
      <c r="B44" s="12"/>
      <c r="C44" s="12"/>
      <c r="D44" s="54"/>
      <c r="E44" s="54"/>
      <c r="F44" s="54"/>
      <c r="G44" s="54"/>
      <c r="H44" s="3"/>
      <c r="I44" s="3"/>
      <c r="J44" s="13"/>
      <c r="K44" s="13"/>
      <c r="L44" s="34"/>
      <c r="M44" s="34"/>
      <c r="N44" s="34"/>
      <c r="O44" s="44"/>
      <c r="P44" s="45"/>
      <c r="Q44" s="45"/>
      <c r="R44" s="45"/>
      <c r="S44" s="45"/>
      <c r="T44" s="46"/>
      <c r="U44" s="46"/>
      <c r="V44" s="46"/>
      <c r="W44" s="46"/>
      <c r="X44" s="46"/>
      <c r="Y44" s="46"/>
      <c r="Z44" s="46"/>
      <c r="AA44" s="46"/>
      <c r="AB44" s="46"/>
      <c r="AC44" s="47"/>
    </row>
    <row r="45" spans="1:29" s="17" customFormat="1" x14ac:dyDescent="0.25">
      <c r="A45" s="8"/>
      <c r="B45" s="48" t="s">
        <v>89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8"/>
      <c r="B46" s="48" t="s">
        <v>1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1"/>
      <c r="B47" s="12"/>
      <c r="C47" s="12"/>
      <c r="D47" s="54"/>
      <c r="E47" s="54"/>
      <c r="F47" s="54"/>
      <c r="G47" s="54"/>
      <c r="H47" s="3"/>
      <c r="I47" s="3"/>
      <c r="J47" s="13"/>
      <c r="K47" s="13"/>
      <c r="L47" s="34"/>
      <c r="M47" s="34"/>
      <c r="N47" s="34"/>
      <c r="O47" s="44"/>
      <c r="P47" s="45"/>
      <c r="Q47" s="45"/>
      <c r="R47" s="45"/>
      <c r="S47" s="45"/>
      <c r="T47" s="46"/>
      <c r="U47" s="46"/>
      <c r="V47" s="46"/>
      <c r="W47" s="46"/>
      <c r="X47" s="46"/>
      <c r="Y47" s="46"/>
      <c r="Z47" s="46"/>
      <c r="AA47" s="46"/>
      <c r="AB47" s="46"/>
      <c r="AC47" s="47"/>
    </row>
    <row r="48" spans="1:29" s="17" customFormat="1" x14ac:dyDescent="0.25">
      <c r="A48" s="8"/>
      <c r="B48" s="48" t="s">
        <v>2</v>
      </c>
      <c r="C48" s="10"/>
      <c r="D48" s="10"/>
      <c r="E48" s="10"/>
      <c r="F48" s="10"/>
      <c r="G48" s="10"/>
      <c r="H48" s="11"/>
      <c r="I48" s="7"/>
      <c r="J48" s="11"/>
      <c r="K48" s="7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17" customFormat="1" x14ac:dyDescent="0.25">
      <c r="A49" s="56"/>
      <c r="B49" s="57"/>
      <c r="C49" s="12"/>
      <c r="D49" s="55"/>
      <c r="E49" s="55"/>
      <c r="F49" s="55"/>
      <c r="G49" s="55"/>
      <c r="H49" s="3"/>
      <c r="I49" s="3"/>
      <c r="J49" s="13"/>
      <c r="K49" s="13"/>
      <c r="L49" s="34"/>
      <c r="M49" s="34"/>
      <c r="N49" s="34"/>
      <c r="O49" s="44"/>
      <c r="P49" s="45"/>
      <c r="Q49" s="45"/>
      <c r="R49" s="45"/>
      <c r="S49" s="45"/>
      <c r="T49" s="46"/>
      <c r="U49" s="46"/>
      <c r="V49" s="46"/>
      <c r="W49" s="46"/>
      <c r="X49" s="46"/>
      <c r="Y49" s="46"/>
      <c r="Z49" s="46"/>
      <c r="AA49" s="46"/>
      <c r="AB49" s="46"/>
      <c r="AC49" s="47"/>
    </row>
    <row r="50" spans="1:29" s="17" customFormat="1" x14ac:dyDescent="0.25">
      <c r="A50" s="8"/>
      <c r="B50" s="48" t="s">
        <v>3</v>
      </c>
      <c r="C50" s="10"/>
      <c r="D50" s="10"/>
      <c r="E50" s="10"/>
      <c r="F50" s="10"/>
      <c r="G50" s="10"/>
      <c r="H50" s="11"/>
      <c r="I50" s="7"/>
      <c r="J50" s="11"/>
      <c r="K50" s="7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17" customFormat="1" ht="15.75" thickBot="1" x14ac:dyDescent="0.3">
      <c r="A51" s="58"/>
      <c r="B51" s="59"/>
      <c r="C51" s="60"/>
      <c r="D51" s="61"/>
      <c r="E51" s="69"/>
      <c r="F51" s="69"/>
      <c r="G51" s="69"/>
      <c r="H51" s="3"/>
      <c r="I51" s="3"/>
      <c r="J51" s="13"/>
      <c r="K51" s="13"/>
      <c r="L51" s="34"/>
      <c r="M51" s="34"/>
      <c r="N51" s="34"/>
      <c r="O51" s="44"/>
      <c r="P51" s="45"/>
      <c r="Q51" s="45"/>
      <c r="R51" s="45"/>
      <c r="S51" s="45"/>
      <c r="T51" s="46"/>
      <c r="U51" s="46"/>
      <c r="V51" s="46"/>
      <c r="W51" s="46"/>
      <c r="X51" s="46"/>
      <c r="Y51" s="46"/>
      <c r="Z51" s="46"/>
      <c r="AA51" s="46"/>
      <c r="AB51" s="46"/>
      <c r="AC51" s="47"/>
    </row>
    <row r="52" spans="1:29" s="17" customFormat="1" ht="16.5" thickTop="1" thickBot="1" x14ac:dyDescent="0.3">
      <c r="A52" s="1"/>
      <c r="B52" s="12"/>
      <c r="C52" s="3"/>
      <c r="D52" s="3"/>
      <c r="E52" s="3"/>
      <c r="F52" s="3"/>
      <c r="G52" s="3"/>
      <c r="H52" s="13"/>
      <c r="I52" s="13"/>
      <c r="J52" s="34"/>
      <c r="K52" s="34"/>
      <c r="L52" s="34"/>
      <c r="M52" s="34"/>
      <c r="N52" s="34"/>
      <c r="O52" s="37"/>
      <c r="P52" s="39"/>
      <c r="Q52" s="39"/>
      <c r="R52" s="39"/>
      <c r="S52" s="39"/>
      <c r="T52" s="35"/>
      <c r="U52" s="35"/>
      <c r="V52" s="35"/>
      <c r="W52" s="35"/>
      <c r="X52" s="35"/>
      <c r="Y52" s="35"/>
      <c r="Z52" s="35"/>
      <c r="AA52" s="35"/>
      <c r="AB52" s="35"/>
      <c r="AC52" s="38"/>
    </row>
    <row r="53" spans="1:29" s="17" customFormat="1" ht="15.75" thickBot="1" x14ac:dyDescent="0.3">
      <c r="A53" s="19"/>
      <c r="B53" s="20" t="s">
        <v>0</v>
      </c>
      <c r="C53" s="20"/>
      <c r="D53" s="20"/>
      <c r="E53" s="20"/>
      <c r="F53" s="20"/>
      <c r="G53" s="20"/>
      <c r="H53" s="20"/>
      <c r="I53" s="20"/>
      <c r="J53" s="106">
        <f>SUM(J14:J52)</f>
        <v>4030000</v>
      </c>
      <c r="K53" s="106">
        <f>C56</f>
        <v>20770</v>
      </c>
      <c r="L53" s="20"/>
      <c r="M53" s="20"/>
      <c r="N53" s="20"/>
      <c r="O53" s="21">
        <f t="shared" ref="O53:AC53" si="0">SUM(O13:O52)</f>
        <v>0</v>
      </c>
      <c r="P53" s="22">
        <f t="shared" si="0"/>
        <v>0</v>
      </c>
      <c r="Q53" s="22">
        <f t="shared" si="0"/>
        <v>30000</v>
      </c>
      <c r="R53" s="22">
        <f t="shared" si="0"/>
        <v>0</v>
      </c>
      <c r="S53" s="22">
        <f t="shared" si="0"/>
        <v>4000000</v>
      </c>
      <c r="T53" s="23">
        <f t="shared" si="0"/>
        <v>0</v>
      </c>
      <c r="U53" s="23">
        <f t="shared" si="0"/>
        <v>0</v>
      </c>
      <c r="V53" s="23">
        <f t="shared" si="0"/>
        <v>0</v>
      </c>
      <c r="W53" s="23">
        <f t="shared" si="0"/>
        <v>0</v>
      </c>
      <c r="X53" s="23">
        <f t="shared" si="0"/>
        <v>0</v>
      </c>
      <c r="Y53" s="23">
        <f t="shared" si="0"/>
        <v>0</v>
      </c>
      <c r="Z53" s="23">
        <f t="shared" si="0"/>
        <v>0</v>
      </c>
      <c r="AA53" s="23">
        <f t="shared" si="0"/>
        <v>0</v>
      </c>
      <c r="AB53" s="23">
        <f t="shared" si="0"/>
        <v>0</v>
      </c>
      <c r="AC53" s="24">
        <f t="shared" si="0"/>
        <v>0</v>
      </c>
    </row>
    <row r="54" spans="1:29" s="17" customFormat="1" ht="18.75" x14ac:dyDescent="0.3">
      <c r="K54" s="68" t="s">
        <v>116</v>
      </c>
      <c r="N54" s="18"/>
    </row>
    <row r="55" spans="1:29" s="17" customFormat="1" ht="60" x14ac:dyDescent="0.25">
      <c r="A55" s="25"/>
      <c r="B55" s="26" t="s">
        <v>105</v>
      </c>
      <c r="C55" s="26" t="s">
        <v>30</v>
      </c>
      <c r="D55" s="91" t="s">
        <v>106</v>
      </c>
      <c r="N55" s="18"/>
    </row>
    <row r="56" spans="1:29" s="17" customFormat="1" ht="15.75" x14ac:dyDescent="0.25">
      <c r="A56" s="27" t="s">
        <v>31</v>
      </c>
      <c r="B56" s="28">
        <f>O53</f>
        <v>0</v>
      </c>
      <c r="C56" s="28">
        <v>20770</v>
      </c>
      <c r="D56" s="91" t="s">
        <v>109</v>
      </c>
      <c r="N56" s="18"/>
    </row>
    <row r="57" spans="1:29" s="17" customFormat="1" ht="15.75" x14ac:dyDescent="0.25">
      <c r="A57" s="27" t="s">
        <v>32</v>
      </c>
      <c r="B57" s="28">
        <f>SUM(P53:S53)</f>
        <v>4030000</v>
      </c>
      <c r="C57" s="28">
        <f>C56*4</f>
        <v>83080</v>
      </c>
      <c r="D57" s="91" t="s">
        <v>110</v>
      </c>
      <c r="N57" s="18"/>
    </row>
    <row r="58" spans="1:29" s="17" customFormat="1" ht="15.75" thickBot="1" x14ac:dyDescent="0.3">
      <c r="A58" s="29" t="s">
        <v>33</v>
      </c>
      <c r="B58" s="30">
        <f>SUM(T53:AC53)</f>
        <v>0</v>
      </c>
      <c r="C58" s="30">
        <f>C56*10</f>
        <v>207700</v>
      </c>
      <c r="D58" s="92" t="s">
        <v>111</v>
      </c>
    </row>
    <row r="59" spans="1:29" s="17" customFormat="1" ht="15.75" thickBot="1" x14ac:dyDescent="0.3"/>
    <row r="60" spans="1:29" ht="37.5" customHeight="1" thickBot="1" x14ac:dyDescent="0.3">
      <c r="B60" s="67"/>
    </row>
    <row r="61" spans="1:29" x14ac:dyDescent="0.25">
      <c r="B61" s="14"/>
    </row>
    <row r="62" spans="1:29" x14ac:dyDescent="0.25">
      <c r="B62" s="15"/>
    </row>
    <row r="63" spans="1:29" x14ac:dyDescent="0.25">
      <c r="B63" s="15"/>
    </row>
    <row r="64" spans="1:29" x14ac:dyDescent="0.25">
      <c r="B64" s="15"/>
    </row>
    <row r="65" spans="2:9" x14ac:dyDescent="0.25">
      <c r="B65" s="15"/>
    </row>
    <row r="67" spans="2:9" x14ac:dyDescent="0.25">
      <c r="B67" s="16"/>
    </row>
    <row r="75" spans="2:9" x14ac:dyDescent="0.25">
      <c r="B75" s="16"/>
      <c r="I75" s="6"/>
    </row>
  </sheetData>
  <mergeCells count="48">
    <mergeCell ref="X11:X12"/>
    <mergeCell ref="Y11:Y12"/>
    <mergeCell ref="Z11:Z12"/>
    <mergeCell ref="AA11:AA12"/>
    <mergeCell ref="AB11:AB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AC11:AC12"/>
    <mergeCell ref="A7:J7"/>
    <mergeCell ref="K7:Q7"/>
    <mergeCell ref="R7:AC7"/>
    <mergeCell ref="A8:J8"/>
    <mergeCell ref="K8:Q8"/>
    <mergeCell ref="R8:AC8"/>
    <mergeCell ref="S11:S12"/>
    <mergeCell ref="T11:T12"/>
    <mergeCell ref="U11:U12"/>
    <mergeCell ref="V11:V12"/>
    <mergeCell ref="W11:W12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80</v>
      </c>
      <c r="L4" s="139"/>
      <c r="M4" s="139"/>
      <c r="N4" s="139"/>
      <c r="O4" s="139"/>
      <c r="P4" s="139"/>
      <c r="Q4" s="139"/>
      <c r="R4" s="139" t="s">
        <v>104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5.75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140625" style="6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81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5.75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82</v>
      </c>
      <c r="L4" s="139"/>
      <c r="M4" s="139"/>
      <c r="N4" s="139"/>
      <c r="O4" s="139"/>
      <c r="P4" s="139"/>
      <c r="Q4" s="139"/>
      <c r="R4" s="139" t="s">
        <v>99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5.75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83</v>
      </c>
      <c r="L4" s="139"/>
      <c r="M4" s="139"/>
      <c r="N4" s="139"/>
      <c r="O4" s="139"/>
      <c r="P4" s="139"/>
      <c r="Q4" s="139"/>
      <c r="R4" s="139" t="s">
        <v>100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36" t="s">
        <v>18</v>
      </c>
      <c r="K10" s="124" t="s">
        <v>108</v>
      </c>
      <c r="L10" s="124" t="s">
        <v>19</v>
      </c>
      <c r="M10" s="124"/>
      <c r="N10" s="36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15.75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92</v>
      </c>
    </row>
    <row r="26" spans="1:29" s="17" customFormat="1" ht="60" x14ac:dyDescent="0.25">
      <c r="A26" s="25"/>
      <c r="B26" s="26" t="s">
        <v>105</v>
      </c>
      <c r="C26" s="26" t="s">
        <v>30</v>
      </c>
      <c r="D26" s="91" t="s">
        <v>106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109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110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111</v>
      </c>
    </row>
    <row r="30" spans="1:29" s="17" customFormat="1" ht="15.75" thickBot="1" x14ac:dyDescent="0.3"/>
    <row r="31" spans="1:29" ht="44.25" thickBot="1" x14ac:dyDescent="0.3">
      <c r="B31" s="67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topLeftCell="A7" zoomScale="60" zoomScaleNormal="60" workbookViewId="0">
      <selection activeCell="E30" sqref="E30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18" width="10.5703125" style="6" customWidth="1"/>
    <col min="19" max="19" width="13.28515625" style="6" bestFit="1" customWidth="1"/>
    <col min="20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45" t="s">
        <v>107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7"/>
    </row>
    <row r="3" spans="1:29" s="17" customFormat="1" x14ac:dyDescent="0.25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50"/>
    </row>
    <row r="4" spans="1:29" s="17" customFormat="1" x14ac:dyDescent="0.25">
      <c r="A4" s="137" t="s">
        <v>11</v>
      </c>
      <c r="B4" s="138"/>
      <c r="C4" s="138"/>
      <c r="D4" s="138"/>
      <c r="E4" s="138"/>
      <c r="F4" s="138"/>
      <c r="G4" s="138"/>
      <c r="H4" s="138"/>
      <c r="I4" s="138"/>
      <c r="J4" s="138"/>
      <c r="K4" s="139" t="s">
        <v>90</v>
      </c>
      <c r="L4" s="139"/>
      <c r="M4" s="139"/>
      <c r="N4" s="139"/>
      <c r="O4" s="139"/>
      <c r="P4" s="139"/>
      <c r="Q4" s="139"/>
      <c r="R4" s="139" t="s">
        <v>98</v>
      </c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40"/>
    </row>
    <row r="5" spans="1:29" s="17" customFormat="1" ht="15" customHeight="1" x14ac:dyDescent="0.25">
      <c r="A5" s="137" t="s">
        <v>12</v>
      </c>
      <c r="B5" s="138"/>
      <c r="C5" s="138"/>
      <c r="D5" s="138"/>
      <c r="E5" s="138"/>
      <c r="F5" s="138"/>
      <c r="G5" s="138"/>
      <c r="H5" s="138"/>
      <c r="I5" s="138"/>
      <c r="J5" s="138"/>
      <c r="K5" s="151" t="s">
        <v>27</v>
      </c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40"/>
    </row>
    <row r="6" spans="1:29" s="17" customFormat="1" x14ac:dyDescent="0.25">
      <c r="A6" s="137" t="s">
        <v>26</v>
      </c>
      <c r="B6" s="138"/>
      <c r="C6" s="138"/>
      <c r="D6" s="138"/>
      <c r="E6" s="138"/>
      <c r="F6" s="138"/>
      <c r="G6" s="138"/>
      <c r="H6" s="138"/>
      <c r="I6" s="138"/>
      <c r="J6" s="138"/>
      <c r="K6" s="139" t="s">
        <v>28</v>
      </c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40"/>
    </row>
    <row r="7" spans="1:29" s="17" customFormat="1" x14ac:dyDescent="0.25">
      <c r="A7" s="137" t="s">
        <v>13</v>
      </c>
      <c r="B7" s="138"/>
      <c r="C7" s="138"/>
      <c r="D7" s="138"/>
      <c r="E7" s="138"/>
      <c r="F7" s="138"/>
      <c r="G7" s="138"/>
      <c r="H7" s="138"/>
      <c r="I7" s="138"/>
      <c r="J7" s="138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/>
    </row>
    <row r="8" spans="1:29" s="17" customFormat="1" x14ac:dyDescent="0.25">
      <c r="A8" s="137" t="s">
        <v>14</v>
      </c>
      <c r="B8" s="138"/>
      <c r="C8" s="138"/>
      <c r="D8" s="138"/>
      <c r="E8" s="138"/>
      <c r="F8" s="138"/>
      <c r="G8" s="138"/>
      <c r="H8" s="138"/>
      <c r="I8" s="138"/>
      <c r="J8" s="138"/>
      <c r="K8" s="139" t="s">
        <v>35</v>
      </c>
      <c r="L8" s="139"/>
      <c r="M8" s="139"/>
      <c r="N8" s="139"/>
      <c r="O8" s="139"/>
      <c r="P8" s="139"/>
      <c r="Q8" s="139"/>
      <c r="R8" s="139" t="s">
        <v>36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40"/>
    </row>
    <row r="9" spans="1:29" s="17" customFormat="1" x14ac:dyDescent="0.25">
      <c r="A9" s="119" t="s">
        <v>6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1"/>
    </row>
    <row r="10" spans="1:29" s="17" customFormat="1" ht="30" x14ac:dyDescent="0.25">
      <c r="A10" s="122" t="s">
        <v>15</v>
      </c>
      <c r="B10" s="107" t="s">
        <v>37</v>
      </c>
      <c r="C10" s="108"/>
      <c r="D10" s="109"/>
      <c r="E10" s="113" t="s">
        <v>94</v>
      </c>
      <c r="F10" s="114"/>
      <c r="G10" s="115"/>
      <c r="H10" s="124" t="s">
        <v>16</v>
      </c>
      <c r="I10" s="124" t="s">
        <v>17</v>
      </c>
      <c r="J10" s="65" t="s">
        <v>18</v>
      </c>
      <c r="K10" s="124" t="s">
        <v>108</v>
      </c>
      <c r="L10" s="124" t="s">
        <v>19</v>
      </c>
      <c r="M10" s="124"/>
      <c r="N10" s="65" t="s">
        <v>20</v>
      </c>
      <c r="O10" s="124" t="s">
        <v>21</v>
      </c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6"/>
    </row>
    <row r="11" spans="1:29" s="17" customFormat="1" ht="13.9" customHeight="1" x14ac:dyDescent="0.25">
      <c r="A11" s="122"/>
      <c r="B11" s="110"/>
      <c r="C11" s="111"/>
      <c r="D11" s="112"/>
      <c r="E11" s="113" t="s">
        <v>95</v>
      </c>
      <c r="F11" s="113" t="s">
        <v>96</v>
      </c>
      <c r="G11" s="117" t="s">
        <v>97</v>
      </c>
      <c r="H11" s="124"/>
      <c r="I11" s="124"/>
      <c r="J11" s="127" t="s">
        <v>22</v>
      </c>
      <c r="K11" s="124"/>
      <c r="L11" s="129" t="s">
        <v>23</v>
      </c>
      <c r="M11" s="129" t="s">
        <v>24</v>
      </c>
      <c r="N11" s="131" t="s">
        <v>25</v>
      </c>
      <c r="O11" s="133">
        <v>1</v>
      </c>
      <c r="P11" s="135">
        <v>2</v>
      </c>
      <c r="Q11" s="135">
        <v>3</v>
      </c>
      <c r="R11" s="135">
        <v>4</v>
      </c>
      <c r="S11" s="135">
        <v>5</v>
      </c>
      <c r="T11" s="141">
        <v>6</v>
      </c>
      <c r="U11" s="141">
        <v>7</v>
      </c>
      <c r="V11" s="141">
        <v>8</v>
      </c>
      <c r="W11" s="141">
        <v>9</v>
      </c>
      <c r="X11" s="141">
        <v>10</v>
      </c>
      <c r="Y11" s="141">
        <v>11</v>
      </c>
      <c r="Z11" s="141">
        <v>12</v>
      </c>
      <c r="AA11" s="141">
        <v>13</v>
      </c>
      <c r="AB11" s="141">
        <v>14</v>
      </c>
      <c r="AC11" s="143">
        <v>15</v>
      </c>
    </row>
    <row r="12" spans="1:29" s="17" customFormat="1" ht="39.75" customHeight="1" thickBot="1" x14ac:dyDescent="0.3">
      <c r="A12" s="123"/>
      <c r="B12" s="90" t="s">
        <v>7</v>
      </c>
      <c r="C12" s="90" t="s">
        <v>10</v>
      </c>
      <c r="D12" s="90" t="s">
        <v>8</v>
      </c>
      <c r="E12" s="116"/>
      <c r="F12" s="116"/>
      <c r="G12" s="118"/>
      <c r="H12" s="125"/>
      <c r="I12" s="125"/>
      <c r="J12" s="128"/>
      <c r="K12" s="125"/>
      <c r="L12" s="130"/>
      <c r="M12" s="130"/>
      <c r="N12" s="132"/>
      <c r="O12" s="134"/>
      <c r="P12" s="136"/>
      <c r="Q12" s="136"/>
      <c r="R12" s="136"/>
      <c r="S12" s="136"/>
      <c r="T12" s="142"/>
      <c r="U12" s="142"/>
      <c r="V12" s="142"/>
      <c r="W12" s="142"/>
      <c r="X12" s="142"/>
      <c r="Y12" s="142"/>
      <c r="Z12" s="142"/>
      <c r="AA12" s="142"/>
      <c r="AB12" s="142"/>
      <c r="AC12" s="144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48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48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73" customFormat="1" ht="105" x14ac:dyDescent="0.25">
      <c r="A16" s="70">
        <f>Zalaegerszeg!A16</f>
        <v>1</v>
      </c>
      <c r="B16" s="70"/>
      <c r="C16" s="102" t="str">
        <f>Zalaegerszeg!C16</f>
        <v xml:space="preserve">Zalaegerszeg Azáleás u. </v>
      </c>
      <c r="D16" s="102" t="str">
        <f>Zalaegerszeg!D16</f>
        <v>szennyvízelvezetés kiépítése</v>
      </c>
      <c r="E16" s="171" t="str">
        <f>Zalaegerszeg!E16</f>
        <v>Az üzemelő viziközmű technológiailag elavult, üzemeltetése, és javítása már nem gazdaságos. Jelenleg a piacon magasabb műszaki tartalmak érhetőek el</v>
      </c>
      <c r="F16" s="171" t="str">
        <f>Zalaegerszeg!F16</f>
        <v>A viziközmű rendszer hatékonyságának növelése, az üzemeltetési költségek szinten tartása miatt szükséges</v>
      </c>
      <c r="G16" s="171" t="str">
        <f>Zalaegerszeg!G16</f>
        <v>A beavatkozás után egy hatékonyan működő viziközmű elemet kapunk, mely a kor elvárásainak megfelel. A rendszer üzembiztos, hatékony, és korszerű lesz</v>
      </c>
      <c r="H16" s="70" t="str">
        <f>Zalaegerszeg!H16</f>
        <v>-</v>
      </c>
      <c r="I16" s="102" t="str">
        <f>Zalaegerszeg!I16</f>
        <v>Zalaegerszeg</v>
      </c>
      <c r="J16" s="102">
        <f>Zalaegerszeg!J16</f>
        <v>30000</v>
      </c>
      <c r="K16" s="102"/>
      <c r="L16" s="102">
        <f>Zalaegerszeg!L16</f>
        <v>44927</v>
      </c>
      <c r="M16" s="102">
        <f>Zalaegerszeg!M16</f>
        <v>44561</v>
      </c>
      <c r="N16" s="102" t="str">
        <f>Zalaegerszeg!N16</f>
        <v>közép</v>
      </c>
      <c r="O16" s="105"/>
      <c r="P16" s="103"/>
      <c r="Q16" s="104">
        <f>Zalaegerszeg!Q16</f>
        <v>30000</v>
      </c>
      <c r="R16" s="103"/>
      <c r="S16" s="103"/>
      <c r="T16" s="98"/>
      <c r="U16" s="98"/>
      <c r="V16" s="98"/>
      <c r="W16" s="98"/>
      <c r="X16" s="98"/>
      <c r="Y16" s="98"/>
      <c r="Z16" s="98"/>
      <c r="AA16" s="98"/>
      <c r="AB16" s="98"/>
      <c r="AC16" s="99"/>
    </row>
    <row r="17" spans="1:29" s="17" customFormat="1" x14ac:dyDescent="0.25">
      <c r="A17" s="8"/>
      <c r="B17" s="48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51"/>
      <c r="E18" s="51"/>
      <c r="F18" s="51"/>
      <c r="G18" s="51"/>
      <c r="H18" s="51"/>
      <c r="I18" s="51"/>
      <c r="J18" s="3"/>
      <c r="K18" s="13"/>
      <c r="L18" s="13"/>
      <c r="M18" s="13"/>
      <c r="N18" s="13"/>
      <c r="O18" s="66"/>
      <c r="P18" s="64"/>
      <c r="Q18" s="64"/>
      <c r="R18" s="64"/>
      <c r="S18" s="64"/>
      <c r="T18" s="63"/>
      <c r="U18" s="63"/>
      <c r="V18" s="63"/>
      <c r="W18" s="63"/>
      <c r="X18" s="63"/>
      <c r="Y18" s="63"/>
      <c r="Z18" s="63"/>
      <c r="AA18" s="63"/>
      <c r="AB18" s="63"/>
      <c r="AC18" s="62"/>
    </row>
    <row r="19" spans="1:29" s="17" customFormat="1" x14ac:dyDescent="0.25">
      <c r="A19" s="8"/>
      <c r="B19" s="48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8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73" customFormat="1" x14ac:dyDescent="0.25">
      <c r="A21" s="70"/>
      <c r="B21" s="12"/>
      <c r="C21" s="71"/>
      <c r="D21" s="71"/>
      <c r="E21" s="71"/>
      <c r="F21" s="71"/>
      <c r="G21" s="71"/>
      <c r="H21" s="72"/>
      <c r="I21" s="3"/>
      <c r="J21" s="72"/>
      <c r="K21" s="3"/>
      <c r="L21" s="72"/>
      <c r="M21" s="3"/>
      <c r="N21" s="3"/>
      <c r="O21" s="82"/>
      <c r="P21" s="81"/>
      <c r="Q21" s="81"/>
      <c r="R21" s="81"/>
      <c r="S21" s="81"/>
      <c r="T21" s="80"/>
      <c r="U21" s="80"/>
      <c r="V21" s="80"/>
      <c r="W21" s="80"/>
      <c r="X21" s="80"/>
      <c r="Y21" s="80"/>
      <c r="Z21" s="80"/>
      <c r="AA21" s="80"/>
      <c r="AB21" s="80"/>
      <c r="AC21" s="80"/>
    </row>
    <row r="22" spans="1:29" s="17" customFormat="1" x14ac:dyDescent="0.25">
      <c r="A22" s="8"/>
      <c r="B22" s="48" t="s">
        <v>2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73" customFormat="1" x14ac:dyDescent="0.25">
      <c r="A23" s="70"/>
      <c r="B23" s="12"/>
      <c r="C23" s="71"/>
      <c r="D23" s="71"/>
      <c r="E23" s="71"/>
      <c r="F23" s="71"/>
      <c r="G23" s="71"/>
      <c r="H23" s="72"/>
      <c r="I23" s="3"/>
      <c r="J23" s="72"/>
      <c r="K23" s="3"/>
      <c r="L23" s="72"/>
      <c r="M23" s="3"/>
      <c r="N23" s="3"/>
      <c r="O23" s="82"/>
      <c r="P23" s="81"/>
      <c r="Q23" s="81"/>
      <c r="R23" s="81"/>
      <c r="S23" s="81"/>
      <c r="T23" s="80"/>
      <c r="U23" s="80"/>
      <c r="V23" s="80"/>
      <c r="W23" s="80"/>
      <c r="X23" s="80"/>
      <c r="Y23" s="80"/>
      <c r="Z23" s="80"/>
      <c r="AA23" s="80"/>
      <c r="AB23" s="80"/>
      <c r="AC23" s="80"/>
    </row>
    <row r="24" spans="1:29" s="17" customFormat="1" x14ac:dyDescent="0.25">
      <c r="A24" s="8"/>
      <c r="B24" s="48" t="s">
        <v>3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52"/>
      <c r="B25" s="5" t="s">
        <v>93</v>
      </c>
      <c r="C25" s="5"/>
      <c r="D25" s="53"/>
      <c r="E25" s="53"/>
      <c r="F25" s="53"/>
      <c r="G25" s="53"/>
      <c r="H25" s="5"/>
      <c r="I25" s="5"/>
      <c r="J25" s="52">
        <f>SUM(J14:J24)</f>
        <v>30000</v>
      </c>
      <c r="K25" s="5"/>
      <c r="L25" s="5"/>
      <c r="M25" s="5"/>
      <c r="N25" s="5"/>
      <c r="O25" s="66"/>
      <c r="P25" s="77"/>
      <c r="Q25" s="77"/>
      <c r="R25" s="77"/>
      <c r="S25" s="77"/>
      <c r="T25" s="63"/>
      <c r="U25" s="63"/>
      <c r="V25" s="63"/>
      <c r="W25" s="63"/>
      <c r="X25" s="63"/>
      <c r="Y25" s="63"/>
      <c r="Z25" s="63"/>
      <c r="AA25" s="63"/>
      <c r="AB25" s="63"/>
      <c r="AC25" s="62"/>
    </row>
    <row r="26" spans="1:29" s="17" customFormat="1" x14ac:dyDescent="0.25">
      <c r="A26" s="74" t="s">
        <v>84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6"/>
      <c r="P26" s="78"/>
      <c r="Q26" s="78"/>
      <c r="R26" s="78"/>
      <c r="S26" s="78"/>
      <c r="T26" s="79"/>
      <c r="U26" s="79"/>
      <c r="V26" s="79"/>
      <c r="W26" s="79"/>
      <c r="X26" s="79"/>
      <c r="Y26" s="79"/>
      <c r="Z26" s="79"/>
      <c r="AA26" s="79"/>
      <c r="AB26" s="79"/>
      <c r="AC26" s="79"/>
    </row>
    <row r="27" spans="1:29" s="17" customFormat="1" x14ac:dyDescent="0.25">
      <c r="A27" s="31" t="s">
        <v>85</v>
      </c>
      <c r="B27" s="31" t="s">
        <v>7</v>
      </c>
      <c r="C27" s="31" t="s">
        <v>10</v>
      </c>
      <c r="D27" s="31" t="s">
        <v>8</v>
      </c>
      <c r="E27" s="31"/>
      <c r="F27" s="31"/>
      <c r="G27" s="31"/>
      <c r="H27" s="31"/>
      <c r="I27" s="31"/>
      <c r="J27" s="32"/>
      <c r="K27" s="33"/>
      <c r="L27" s="32"/>
      <c r="M27" s="33"/>
      <c r="N27" s="32"/>
      <c r="O27" s="66"/>
      <c r="P27" s="64"/>
      <c r="Q27" s="64"/>
      <c r="R27" s="64"/>
      <c r="S27" s="64"/>
      <c r="T27" s="63"/>
      <c r="U27" s="63"/>
      <c r="V27" s="63"/>
      <c r="W27" s="63"/>
      <c r="X27" s="63"/>
      <c r="Y27" s="63"/>
      <c r="Z27" s="63"/>
      <c r="AA27" s="63"/>
      <c r="AB27" s="63"/>
      <c r="AC27" s="62"/>
    </row>
    <row r="28" spans="1:29" s="17" customFormat="1" x14ac:dyDescent="0.25">
      <c r="A28" s="8"/>
      <c r="B28" s="48" t="s">
        <v>86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x14ac:dyDescent="0.25">
      <c r="A29" s="8"/>
      <c r="B29" s="48" t="s">
        <v>1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73" customFormat="1" ht="105" x14ac:dyDescent="0.25">
      <c r="A30" s="70">
        <f>Zalaegerszeg!A28</f>
        <v>2</v>
      </c>
      <c r="B30" s="70"/>
      <c r="C30" s="102" t="str">
        <f>Zalaegerszeg!C28</f>
        <v>Zalaegerszeg szennyvíztisztító telep biológiai medence</v>
      </c>
      <c r="D30" s="102" t="str">
        <f>Zalaegerszeg!D28</f>
        <v>1. biológia műtárgy újjáépítése</v>
      </c>
      <c r="E30" s="171" t="str">
        <f>Zalaegerszeg!E28</f>
        <v xml:space="preserve">A műtárgy állaga előrehaladott elhasználódást mutat.  </v>
      </c>
      <c r="F30" s="171" t="str">
        <f>Zalaegerszeg!F28</f>
        <v>A viziközmű műtárgy/berendezés nem tudja betölteni funkcióját, technológiai paraméterek nem teljesülnek. Határérték túllépés várható</v>
      </c>
      <c r="G30" s="171" t="str">
        <f>Zalaegerszeg!G28</f>
        <v>A viziközmű elem állapota megközelíti az új elem berendezés állapotát. Az üzembiztonság jelentősen növekszik, balesetveszélyes állapot megszűnik. Teljesíthető határértékek.</v>
      </c>
      <c r="H30" s="70" t="str">
        <f>Zalaegerszeg!H28</f>
        <v>-</v>
      </c>
      <c r="I30" s="102" t="str">
        <f>Zalaegerszeg!I28</f>
        <v>Zalaegerszeg</v>
      </c>
      <c r="J30" s="102">
        <f>Zalaegerszeg!J28</f>
        <v>4000000</v>
      </c>
      <c r="K30" s="102"/>
      <c r="L30" s="102">
        <f>Zalaegerszeg!L28</f>
        <v>45658</v>
      </c>
      <c r="M30" s="102">
        <f>Zalaegerszeg!M28</f>
        <v>46022</v>
      </c>
      <c r="N30" s="102" t="str">
        <f>Zalaegerszeg!N28</f>
        <v>közép</v>
      </c>
      <c r="O30" s="105"/>
      <c r="P30" s="103"/>
      <c r="Q30" s="103"/>
      <c r="R30" s="103"/>
      <c r="S30" s="104">
        <f>Zalaegerszeg!S28</f>
        <v>4000000</v>
      </c>
      <c r="T30" s="80"/>
      <c r="U30" s="80"/>
      <c r="V30" s="80"/>
      <c r="W30" s="80"/>
      <c r="X30" s="80"/>
      <c r="Y30" s="80"/>
      <c r="Z30" s="80"/>
      <c r="AA30" s="80"/>
      <c r="AB30" s="80"/>
      <c r="AC30" s="80"/>
    </row>
    <row r="31" spans="1:29" s="17" customFormat="1" x14ac:dyDescent="0.25">
      <c r="A31" s="8"/>
      <c r="B31" s="48" t="s">
        <v>2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8" t="s">
        <v>3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8"/>
      <c r="B33" s="48" t="s">
        <v>87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8"/>
      <c r="B34" s="48" t="s">
        <v>1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1"/>
      <c r="B35" s="12"/>
      <c r="C35" s="12"/>
      <c r="D35" s="54"/>
      <c r="E35" s="54"/>
      <c r="F35" s="54"/>
      <c r="G35" s="54"/>
      <c r="H35" s="3"/>
      <c r="I35" s="3"/>
      <c r="J35" s="13"/>
      <c r="K35" s="13"/>
      <c r="L35" s="13"/>
      <c r="M35" s="13"/>
      <c r="N35" s="13"/>
      <c r="O35" s="66"/>
      <c r="P35" s="64"/>
      <c r="Q35" s="64"/>
      <c r="R35" s="64"/>
      <c r="S35" s="64"/>
      <c r="T35" s="63"/>
      <c r="U35" s="63"/>
      <c r="V35" s="63"/>
      <c r="W35" s="63"/>
      <c r="X35" s="63"/>
      <c r="Y35" s="63"/>
      <c r="Z35" s="63"/>
      <c r="AA35" s="63"/>
      <c r="AB35" s="63"/>
      <c r="AC35" s="62"/>
    </row>
    <row r="36" spans="1:29" s="17" customFormat="1" x14ac:dyDescent="0.25">
      <c r="A36" s="8"/>
      <c r="B36" s="48" t="s">
        <v>2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1"/>
      <c r="B37" s="12"/>
      <c r="C37" s="12"/>
      <c r="D37" s="54"/>
      <c r="E37" s="54"/>
      <c r="F37" s="54"/>
      <c r="G37" s="54"/>
      <c r="H37" s="3"/>
      <c r="I37" s="3"/>
      <c r="J37" s="13"/>
      <c r="K37" s="13"/>
      <c r="L37" s="13"/>
      <c r="M37" s="13"/>
      <c r="N37" s="13"/>
      <c r="O37" s="66"/>
      <c r="P37" s="64"/>
      <c r="Q37" s="64"/>
      <c r="R37" s="64"/>
      <c r="S37" s="64"/>
      <c r="T37" s="63"/>
      <c r="U37" s="63"/>
      <c r="V37" s="63"/>
      <c r="W37" s="63"/>
      <c r="X37" s="63"/>
      <c r="Y37" s="63"/>
      <c r="Z37" s="63"/>
      <c r="AA37" s="63"/>
      <c r="AB37" s="63"/>
      <c r="AC37" s="62"/>
    </row>
    <row r="38" spans="1:29" s="17" customFormat="1" x14ac:dyDescent="0.25">
      <c r="A38" s="8"/>
      <c r="B38" s="48" t="s">
        <v>3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1"/>
      <c r="B39" s="12"/>
      <c r="C39" s="12"/>
      <c r="D39" s="54"/>
      <c r="E39" s="54"/>
      <c r="F39" s="54"/>
      <c r="G39" s="54"/>
      <c r="H39" s="3"/>
      <c r="I39" s="3"/>
      <c r="J39" s="13"/>
      <c r="K39" s="13"/>
      <c r="L39" s="13"/>
      <c r="M39" s="13"/>
      <c r="N39" s="13"/>
      <c r="O39" s="66"/>
      <c r="P39" s="64"/>
      <c r="Q39" s="64"/>
      <c r="R39" s="64"/>
      <c r="S39" s="64"/>
      <c r="T39" s="63"/>
      <c r="U39" s="63"/>
      <c r="V39" s="63"/>
      <c r="W39" s="63"/>
      <c r="X39" s="63"/>
      <c r="Y39" s="63"/>
      <c r="Z39" s="63"/>
      <c r="AA39" s="63"/>
      <c r="AB39" s="63"/>
      <c r="AC39" s="62"/>
    </row>
    <row r="40" spans="1:29" s="17" customFormat="1" x14ac:dyDescent="0.25">
      <c r="A40" s="8"/>
      <c r="B40" s="48" t="s">
        <v>88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8"/>
      <c r="B41" s="48" t="s">
        <v>1</v>
      </c>
      <c r="C41" s="10"/>
      <c r="D41" s="10"/>
      <c r="E41" s="10"/>
      <c r="F41" s="10"/>
      <c r="G41" s="10"/>
      <c r="H41" s="11"/>
      <c r="I41" s="7"/>
      <c r="J41" s="11"/>
      <c r="K41" s="7"/>
      <c r="L41" s="1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7" customFormat="1" x14ac:dyDescent="0.25">
      <c r="A42" s="1"/>
      <c r="B42" s="12"/>
      <c r="C42" s="12"/>
      <c r="D42" s="54"/>
      <c r="E42" s="54"/>
      <c r="F42" s="54"/>
      <c r="G42" s="54"/>
      <c r="H42" s="3"/>
      <c r="I42" s="3"/>
      <c r="J42" s="13"/>
      <c r="K42" s="13"/>
      <c r="L42" s="13"/>
      <c r="M42" s="13"/>
      <c r="N42" s="13"/>
      <c r="O42" s="66"/>
      <c r="P42" s="64"/>
      <c r="Q42" s="64"/>
      <c r="R42" s="64"/>
      <c r="S42" s="64"/>
      <c r="T42" s="63"/>
      <c r="U42" s="63"/>
      <c r="V42" s="63"/>
      <c r="W42" s="63"/>
      <c r="X42" s="63"/>
      <c r="Y42" s="63"/>
      <c r="Z42" s="63"/>
      <c r="AA42" s="63"/>
      <c r="AB42" s="63"/>
      <c r="AC42" s="62"/>
    </row>
    <row r="43" spans="1:29" s="17" customFormat="1" x14ac:dyDescent="0.25">
      <c r="A43" s="8"/>
      <c r="B43" s="48" t="s">
        <v>2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1"/>
      <c r="B44" s="12"/>
      <c r="C44" s="12"/>
      <c r="D44" s="54"/>
      <c r="E44" s="54"/>
      <c r="F44" s="54"/>
      <c r="G44" s="54"/>
      <c r="H44" s="3"/>
      <c r="I44" s="3"/>
      <c r="J44" s="13"/>
      <c r="K44" s="13"/>
      <c r="L44" s="13"/>
      <c r="M44" s="13"/>
      <c r="N44" s="13"/>
      <c r="O44" s="66"/>
      <c r="P44" s="64"/>
      <c r="Q44" s="64"/>
      <c r="R44" s="64"/>
      <c r="S44" s="64"/>
      <c r="T44" s="63"/>
      <c r="U44" s="63"/>
      <c r="V44" s="63"/>
      <c r="W44" s="63"/>
      <c r="X44" s="63"/>
      <c r="Y44" s="63"/>
      <c r="Z44" s="63"/>
      <c r="AA44" s="63"/>
      <c r="AB44" s="63"/>
      <c r="AC44" s="62"/>
    </row>
    <row r="45" spans="1:29" s="17" customFormat="1" x14ac:dyDescent="0.25">
      <c r="A45" s="8"/>
      <c r="B45" s="48" t="s">
        <v>3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1"/>
      <c r="B46" s="12"/>
      <c r="C46" s="12"/>
      <c r="D46" s="54"/>
      <c r="E46" s="54"/>
      <c r="F46" s="54"/>
      <c r="G46" s="54"/>
      <c r="H46" s="3"/>
      <c r="I46" s="3"/>
      <c r="J46" s="13"/>
      <c r="K46" s="13"/>
      <c r="L46" s="34"/>
      <c r="M46" s="34"/>
      <c r="N46" s="34"/>
      <c r="O46" s="66"/>
      <c r="P46" s="64"/>
      <c r="Q46" s="64"/>
      <c r="R46" s="64"/>
      <c r="S46" s="64"/>
      <c r="T46" s="63"/>
      <c r="U46" s="63"/>
      <c r="V46" s="63"/>
      <c r="W46" s="63"/>
      <c r="X46" s="63"/>
      <c r="Y46" s="63"/>
      <c r="Z46" s="63"/>
      <c r="AA46" s="63"/>
      <c r="AB46" s="63"/>
      <c r="AC46" s="62"/>
    </row>
    <row r="47" spans="1:29" s="17" customFormat="1" x14ac:dyDescent="0.25">
      <c r="A47" s="8"/>
      <c r="B47" s="48" t="s">
        <v>89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8"/>
      <c r="B48" s="48" t="s">
        <v>1</v>
      </c>
      <c r="C48" s="10"/>
      <c r="D48" s="10"/>
      <c r="E48" s="10"/>
      <c r="F48" s="10"/>
      <c r="G48" s="10"/>
      <c r="H48" s="11"/>
      <c r="I48" s="7"/>
      <c r="J48" s="11"/>
      <c r="K48" s="7"/>
      <c r="L48" s="1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s="17" customFormat="1" x14ac:dyDescent="0.25">
      <c r="A49" s="1"/>
      <c r="B49" s="12"/>
      <c r="C49" s="12"/>
      <c r="D49" s="54"/>
      <c r="E49" s="54"/>
      <c r="F49" s="54"/>
      <c r="G49" s="54"/>
      <c r="H49" s="3"/>
      <c r="I49" s="3"/>
      <c r="J49" s="13"/>
      <c r="K49" s="13"/>
      <c r="L49" s="34"/>
      <c r="M49" s="34"/>
      <c r="N49" s="34"/>
      <c r="O49" s="66"/>
      <c r="P49" s="64"/>
      <c r="Q49" s="64"/>
      <c r="R49" s="64"/>
      <c r="S49" s="64"/>
      <c r="T49" s="63"/>
      <c r="U49" s="63"/>
      <c r="V49" s="63"/>
      <c r="W49" s="63"/>
      <c r="X49" s="63"/>
      <c r="Y49" s="63"/>
      <c r="Z49" s="63"/>
      <c r="AA49" s="63"/>
      <c r="AB49" s="63"/>
      <c r="AC49" s="62"/>
    </row>
    <row r="50" spans="1:29" s="17" customFormat="1" x14ac:dyDescent="0.25">
      <c r="A50" s="8"/>
      <c r="B50" s="48" t="s">
        <v>2</v>
      </c>
      <c r="C50" s="10"/>
      <c r="D50" s="10"/>
      <c r="E50" s="10"/>
      <c r="F50" s="10"/>
      <c r="G50" s="10"/>
      <c r="H50" s="11"/>
      <c r="I50" s="7"/>
      <c r="J50" s="11"/>
      <c r="K50" s="7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17" customFormat="1" x14ac:dyDescent="0.25">
      <c r="A51" s="56"/>
      <c r="B51" s="57"/>
      <c r="C51" s="12"/>
      <c r="D51" s="55"/>
      <c r="E51" s="55"/>
      <c r="F51" s="55"/>
      <c r="G51" s="55"/>
      <c r="H51" s="3"/>
      <c r="I51" s="3"/>
      <c r="J51" s="13"/>
      <c r="K51" s="13"/>
      <c r="L51" s="34"/>
      <c r="M51" s="34"/>
      <c r="N51" s="34"/>
      <c r="O51" s="66"/>
      <c r="P51" s="64"/>
      <c r="Q51" s="64"/>
      <c r="R51" s="64"/>
      <c r="S51" s="64"/>
      <c r="T51" s="63"/>
      <c r="U51" s="63"/>
      <c r="V51" s="63"/>
      <c r="W51" s="63"/>
      <c r="X51" s="63"/>
      <c r="Y51" s="63"/>
      <c r="Z51" s="63"/>
      <c r="AA51" s="63"/>
      <c r="AB51" s="63"/>
      <c r="AC51" s="62"/>
    </row>
    <row r="52" spans="1:29" s="17" customFormat="1" x14ac:dyDescent="0.25">
      <c r="A52" s="8"/>
      <c r="B52" s="48" t="s">
        <v>3</v>
      </c>
      <c r="C52" s="10"/>
      <c r="D52" s="10"/>
      <c r="E52" s="10"/>
      <c r="F52" s="10"/>
      <c r="G52" s="10"/>
      <c r="H52" s="11"/>
      <c r="I52" s="7"/>
      <c r="J52" s="11"/>
      <c r="K52" s="7"/>
      <c r="L52" s="1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s="17" customFormat="1" ht="15.75" thickBot="1" x14ac:dyDescent="0.3">
      <c r="A53" s="58"/>
      <c r="B53" s="59"/>
      <c r="C53" s="60"/>
      <c r="D53" s="61"/>
      <c r="E53" s="69"/>
      <c r="F53" s="69"/>
      <c r="G53" s="69"/>
      <c r="H53" s="3"/>
      <c r="I53" s="3"/>
      <c r="J53" s="13"/>
      <c r="K53" s="13"/>
      <c r="L53" s="34"/>
      <c r="M53" s="34"/>
      <c r="N53" s="34"/>
      <c r="O53" s="66"/>
      <c r="P53" s="64"/>
      <c r="Q53" s="64"/>
      <c r="R53" s="64"/>
      <c r="S53" s="64"/>
      <c r="T53" s="63"/>
      <c r="U53" s="63"/>
      <c r="V53" s="63"/>
      <c r="W53" s="63"/>
      <c r="X53" s="63"/>
      <c r="Y53" s="63"/>
      <c r="Z53" s="63"/>
      <c r="AA53" s="63"/>
      <c r="AB53" s="63"/>
      <c r="AC53" s="62"/>
    </row>
    <row r="54" spans="1:29" s="17" customFormat="1" ht="16.5" thickTop="1" thickBot="1" x14ac:dyDescent="0.3">
      <c r="A54" s="1"/>
      <c r="B54" s="12"/>
      <c r="C54" s="3"/>
      <c r="D54" s="3"/>
      <c r="E54" s="3"/>
      <c r="F54" s="3"/>
      <c r="G54" s="3"/>
      <c r="H54" s="13"/>
      <c r="I54" s="13"/>
      <c r="J54" s="34"/>
      <c r="K54" s="34"/>
      <c r="L54" s="34"/>
      <c r="M54" s="34"/>
      <c r="N54" s="34"/>
      <c r="O54" s="66"/>
      <c r="P54" s="64"/>
      <c r="Q54" s="64"/>
      <c r="R54" s="64"/>
      <c r="S54" s="64"/>
      <c r="T54" s="63"/>
      <c r="U54" s="63"/>
      <c r="V54" s="63"/>
      <c r="W54" s="63"/>
      <c r="X54" s="63"/>
      <c r="Y54" s="63"/>
      <c r="Z54" s="63"/>
      <c r="AA54" s="63"/>
      <c r="AB54" s="63"/>
      <c r="AC54" s="62"/>
    </row>
    <row r="55" spans="1:29" s="17" customFormat="1" ht="15.75" thickBot="1" x14ac:dyDescent="0.3">
      <c r="A55" s="19"/>
      <c r="B55" s="20" t="s">
        <v>0</v>
      </c>
      <c r="C55" s="20"/>
      <c r="D55" s="20"/>
      <c r="E55" s="20"/>
      <c r="F55" s="20"/>
      <c r="G55" s="20"/>
      <c r="H55" s="20"/>
      <c r="I55" s="20"/>
      <c r="J55" s="106">
        <f>SUM(J28:J54)</f>
        <v>4000000</v>
      </c>
      <c r="K55" s="20">
        <f>Zalaegerszeg!K53</f>
        <v>20770</v>
      </c>
      <c r="L55" s="20"/>
      <c r="M55" s="20"/>
      <c r="N55" s="20"/>
      <c r="O55" s="21">
        <f t="shared" ref="O55:AC55" si="0">SUM(O13:O54)</f>
        <v>0</v>
      </c>
      <c r="P55" s="22">
        <f t="shared" si="0"/>
        <v>0</v>
      </c>
      <c r="Q55" s="22">
        <f t="shared" si="0"/>
        <v>30000</v>
      </c>
      <c r="R55" s="22">
        <f t="shared" si="0"/>
        <v>0</v>
      </c>
      <c r="S55" s="22">
        <f t="shared" si="0"/>
        <v>4000000</v>
      </c>
      <c r="T55" s="23">
        <f t="shared" si="0"/>
        <v>0</v>
      </c>
      <c r="U55" s="23">
        <f t="shared" si="0"/>
        <v>0</v>
      </c>
      <c r="V55" s="23">
        <f t="shared" si="0"/>
        <v>0</v>
      </c>
      <c r="W55" s="23">
        <f t="shared" si="0"/>
        <v>0</v>
      </c>
      <c r="X55" s="23">
        <f t="shared" si="0"/>
        <v>0</v>
      </c>
      <c r="Y55" s="23">
        <f t="shared" si="0"/>
        <v>0</v>
      </c>
      <c r="Z55" s="23">
        <f t="shared" si="0"/>
        <v>0</v>
      </c>
      <c r="AA55" s="23">
        <f t="shared" si="0"/>
        <v>0</v>
      </c>
      <c r="AB55" s="23">
        <f t="shared" si="0"/>
        <v>0</v>
      </c>
      <c r="AC55" s="24">
        <f t="shared" si="0"/>
        <v>0</v>
      </c>
    </row>
    <row r="56" spans="1:29" s="17" customFormat="1" ht="18.75" x14ac:dyDescent="0.3">
      <c r="K56" s="68" t="s">
        <v>116</v>
      </c>
    </row>
    <row r="57" spans="1:29" s="17" customFormat="1" ht="60" x14ac:dyDescent="0.25">
      <c r="A57" s="25"/>
      <c r="B57" s="26" t="s">
        <v>105</v>
      </c>
      <c r="C57" s="26" t="s">
        <v>30</v>
      </c>
      <c r="D57" s="91" t="s">
        <v>106</v>
      </c>
      <c r="N57" s="18"/>
    </row>
    <row r="58" spans="1:29" s="17" customFormat="1" ht="15.75" x14ac:dyDescent="0.25">
      <c r="A58" s="27" t="s">
        <v>31</v>
      </c>
      <c r="B58" s="28">
        <f>Alibánfa!B27+Alsónemesapáti!B27+Babosdöbréte!B27+Bagod!B27+Bak!B27+Bocfölde!B27+Boncodfölde!B27+Böde!B27+Búcsúszentlászló!B27+Csatár!B27+Csonkahegyhát!B27+Dobronhegy!B27+Egervár!B27+Gősfa!B27+Hagyárosbörönd!B27+Hottó!B27+Kávás!B27+Kemendollár!B27+Keménfa!B27+Kisbucsa!B27+Kiskutas!B27+Kispáli!B27+Lakhegy!B27+Nagykutas!B27+Nagypáli!B27+Nemesapáti!B27+Nemeshetés!B27+Nemesándorháza!B27+Nemesszentandrás!B27+Németfalu!B27+Ozmánbük!B27+Pethőhenye!B27+Pókaszepetk!B27+Pusztaszenlászló!B27+Salomvár!B27+Sárhida!B27+Söjtör!B27+Teskánd!B27+Vasboldogasszony!B27+Vaspör!B27+Vöckönd!B27+Zalaboldogfa!B27+Zalacséb!B27+Zalaegerszeg!B56+Zalaistvánd!B27+Zalaszentgyörgy!B27+Zalaszentiván!B27+Zalaszentlőrinc!B27</f>
        <v>0</v>
      </c>
      <c r="C58" s="28">
        <v>20770</v>
      </c>
      <c r="D58" s="91" t="s">
        <v>109</v>
      </c>
      <c r="N58" s="18"/>
    </row>
    <row r="59" spans="1:29" s="17" customFormat="1" ht="15.75" x14ac:dyDescent="0.25">
      <c r="A59" s="27" t="s">
        <v>32</v>
      </c>
      <c r="B59" s="28">
        <f>Alibánfa!B28+Alsónemesapáti!B28+Babosdöbréte!B28+Bagod!B28+Bak!B28+Bocfölde!B28+Boncodfölde!B28+Böde!B28+Búcsúszentlászló!B28+Csatár!B28+Csonkahegyhát!B28+Dobronhegy!B28+Egervár!B28+Gősfa!B28+Hagyárosbörönd!B28+Hottó!B28+Kávás!B28+Kemendollár!B28+Keménfa!B28+Kisbucsa!B28+Kiskutas!B28+Kispáli!B28+Lakhegy!B28+Nagykutas!B28+Nagypáli!B28+Nemesapáti!B28+Nemeshetés!B28+Nemesándorháza!B28+Nemesszentandrás!B28+Németfalu!B28+Ozmánbük!B28+Pethőhenye!B28+Pókaszepetk!B28+Pusztaszenlászló!B28+Salomvár!B28+Sárhida!B28+Söjtör!B28+Teskánd!B28+Vasboldogasszony!B28+Vaspör!B28+Vöckönd!B28+Zalaboldogfa!B28+Zalacséb!B28+Zalaegerszeg!B57+Zalaistvánd!B28+Zalaszentgyörgy!B28+Zalaszentiván!B28+Zalaszentlőrinc!B28</f>
        <v>4030000</v>
      </c>
      <c r="C59" s="28">
        <f>Alibánfa!C28+Alsónemesapáti!C28+Babosdöbréte!C28+Bagod!C28+Bak!C28+Bocfölde!C28+Boncodfölde!C28+Böde!C28+Búcsúszentlászló!C28+Csatár!C28+Csonkahegyhát!C28+Dobronhegy!C28+Egervár!C28+Gősfa!C28+Hagyárosbörönd!C28+Hottó!C28+Kávás!C28+Kemendollár!C28+Keménfa!C28+Kisbucsa!C28+Kiskutas!C28+Kispáli!C28+Lakhegy!C28+Nagykutas!C28+Nagypáli!C28+Nemesapáti!C28+Nemeshetés!C28+Nemesándorháza!C28+Nemesszentandrás!C28+Németfalu!C28+Ozmánbük!C28+Pethőhenye!C28+Pókaszepetk!C28+Pusztaszenlászló!C28+Salomvár!C28+Sárhida!C28+Söjtör!C28+Teskánd!C28+Vasboldogasszony!C28+Vaspör!C28+Vöckönd!C28+Zalaboldogfa!C28+Zalacséb!C28+Zalaegerszeg!C57+Zalaistvánd!C28+Zalaszentgyörgy!C28+Zalaszentiván!C28+Zalaszentlőrinc!C28</f>
        <v>83080</v>
      </c>
      <c r="D59" s="91" t="s">
        <v>110</v>
      </c>
      <c r="N59" s="18"/>
    </row>
    <row r="60" spans="1:29" s="17" customFormat="1" ht="15.75" thickBot="1" x14ac:dyDescent="0.3">
      <c r="A60" s="29" t="s">
        <v>33</v>
      </c>
      <c r="B60" s="30">
        <f>Alibánfa!B29+Alsónemesapáti!B29+Babosdöbréte!B29+Bagod!B29+Bak!B29+Bocfölde!B29+Boncodfölde!B29+Böde!B29+Búcsúszentlászló!B29+Csatár!B29+Csonkahegyhát!B29+Dobronhegy!B29+Egervár!B29+Gősfa!B29+Hagyárosbörönd!B29+Hottó!B29+Kávás!B29+Kemendollár!B29+Keménfa!B29+Kisbucsa!B29+Kiskutas!B29+Kispáli!B29+Lakhegy!B29+Nagykutas!B29+Nagypáli!B29+Nemesapáti!B29+Nemeshetés!B29+Nemesándorháza!B29+Nemesszentandrás!B29+Németfalu!B29+Ozmánbük!B29+Pethőhenye!B29+Pókaszepetk!B29+Pusztaszenlászló!B29+Salomvár!B29+Sárhida!B29+Söjtör!B29+Teskánd!B29+Vasboldogasszony!B29+Vaspör!B29+Vöckönd!B29+Zalaboldogfa!B29+Zalacséb!B29+Zalaegerszeg!B58+Zalaistvánd!B29+Zalaszentgyörgy!B29+Zalaszentiván!B29+Zalaszentlőrinc!B29</f>
        <v>0</v>
      </c>
      <c r="C60" s="30">
        <f>Alibánfa!C29+Alsónemesapáti!C29+Babosdöbréte!C29+Bagod!C29+Bak!C29+Bocfölde!C29+Boncodfölde!C29+Böde!C29+Búcsúszentlászló!C29+Csatár!C29+Csonkahegyhát!C29+Dobronhegy!C29+Egervár!C29+Gősfa!C29+Hagyárosbörönd!C29+Hottó!C29+Kávás!C29+Kemendollár!C29+Keménfa!C29+Kisbucsa!C29+Kiskutas!C29+Kispáli!C29+Lakhegy!C29+Nagykutas!C29+Nagypáli!C29+Nemesapáti!C29+Nemeshetés!C29+Nemesándorháza!C29+Nemesszentandrás!C29+Németfalu!C29+Ozmánbük!C29+Pethőhenye!C29+Pókaszepetk!C29+Pusztaszenlászló!C29+Salomvár!C29+Sárhida!C29+Söjtör!C29+Teskánd!C29+Vasboldogasszony!C29+Vaspör!C29+Vöckönd!C29+Zalaboldogfa!C29+Zalacséb!C29+Zalaegerszeg!C58+Zalaistvánd!C29+Zalaszentgyörgy!C29+Zalaszentiván!C29+Zalaszentlőrinc!C29</f>
        <v>207700</v>
      </c>
      <c r="D60" s="92" t="s">
        <v>111</v>
      </c>
    </row>
    <row r="61" spans="1:29" s="17" customFormat="1" x14ac:dyDescent="0.25"/>
    <row r="62" spans="1:29" ht="15.75" thickBot="1" x14ac:dyDescent="0.3"/>
    <row r="63" spans="1:29" ht="15.75" thickBot="1" x14ac:dyDescent="0.3">
      <c r="B63" s="67"/>
    </row>
    <row r="64" spans="1:29" x14ac:dyDescent="0.25">
      <c r="B64" s="15"/>
    </row>
    <row r="65" spans="2:9" x14ac:dyDescent="0.25">
      <c r="B65" s="15"/>
    </row>
    <row r="66" spans="2:9" x14ac:dyDescent="0.25">
      <c r="B66" s="15"/>
    </row>
    <row r="67" spans="2:9" x14ac:dyDescent="0.25">
      <c r="B67" s="15"/>
    </row>
    <row r="69" spans="2:9" x14ac:dyDescent="0.25">
      <c r="B69" s="16"/>
    </row>
    <row r="77" spans="2:9" x14ac:dyDescent="0.25">
      <c r="B77" s="16"/>
      <c r="I77" s="6"/>
    </row>
  </sheetData>
  <mergeCells count="48">
    <mergeCell ref="AA11:AA12"/>
    <mergeCell ref="P11:P12"/>
    <mergeCell ref="Q11:Q12"/>
    <mergeCell ref="R11:R12"/>
    <mergeCell ref="S11:S12"/>
    <mergeCell ref="Y11:Y12"/>
    <mergeCell ref="Z11:Z12"/>
    <mergeCell ref="U11:U12"/>
    <mergeCell ref="V11:V12"/>
    <mergeCell ref="W11:W12"/>
    <mergeCell ref="X11:X12"/>
    <mergeCell ref="E10:G10"/>
    <mergeCell ref="E11:E12"/>
    <mergeCell ref="F11:F12"/>
    <mergeCell ref="G11:G12"/>
    <mergeCell ref="T11:T12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AB11:AB12"/>
    <mergeCell ref="AC11:AC12"/>
    <mergeCell ref="B10:D11"/>
    <mergeCell ref="A5:J5"/>
    <mergeCell ref="K5:Q5"/>
    <mergeCell ref="R5:AC5"/>
    <mergeCell ref="A2:AC2"/>
    <mergeCell ref="A3:AC3"/>
    <mergeCell ref="A4:J4"/>
    <mergeCell ref="K4:Q4"/>
    <mergeCell ref="R4:AC4"/>
    <mergeCell ref="A6:J6"/>
    <mergeCell ref="K6:Q6"/>
    <mergeCell ref="R6:AC6"/>
    <mergeCell ref="A7:J7"/>
    <mergeCell ref="K7:Q7"/>
    <mergeCell ref="R7:AC7"/>
    <mergeCell ref="A8:J8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 összesítő</vt:lpstr>
      <vt:lpstr>'VKR összesítő'!Nyomtatási_cím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Borsuk Mária</cp:lastModifiedBy>
  <cp:lastPrinted>2016-02-16T07:48:10Z</cp:lastPrinted>
  <dcterms:created xsi:type="dcterms:W3CDTF">2014-07-08T06:33:44Z</dcterms:created>
  <dcterms:modified xsi:type="dcterms:W3CDTF">2020-08-28T09:41:40Z</dcterms:modified>
  <cp:category>települések</cp:category>
</cp:coreProperties>
</file>