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YZUm2s9clKYtSMc7Yg8S3q9vn1+Q7bIlmit2ramAjzlzMl8zuCoA2Alp6DYDkY+hfEF8wz2yu5qmH6oYlRL3MQ==" saltValue="OiW9BW6DFE+p1aQIAhidr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19\Módosítások 19-33 GFT-IV\Zalaegerszeg-IV\mód\"/>
    </mc:Choice>
  </mc:AlternateContent>
  <bookViews>
    <workbookView xWindow="60" yWindow="1485" windowWidth="19410" windowHeight="8475" tabRatio="647" firstSheet="14" activeTab="24"/>
  </bookViews>
  <sheets>
    <sheet name="Nagypáli" sheetId="115" r:id="rId1"/>
    <sheet name="Csonkahegyhát" sheetId="109" r:id="rId2"/>
    <sheet name="Dobronhegy" sheetId="110" r:id="rId3"/>
    <sheet name="Milejszeg" sheetId="111" r:id="rId4"/>
    <sheet name="Németfalu" sheetId="112" r:id="rId5"/>
    <sheet name="Pálfiszeg" sheetId="113" r:id="rId6"/>
    <sheet name="Kispáli" sheetId="108" r:id="rId7"/>
    <sheet name="Becsvölgye" sheetId="105" r:id="rId8"/>
    <sheet name="Kustánszeg" sheetId="106" r:id="rId9"/>
    <sheet name="Bagod" sheetId="99" r:id="rId10"/>
    <sheet name="Boncodfölde" sheetId="100" r:id="rId11"/>
    <sheet name="Hagyárosbörönd" sheetId="101" r:id="rId12"/>
    <sheet name="Kávás" sheetId="102" r:id="rId13"/>
    <sheet name="Zalaboldogfa" sheetId="103" r:id="rId14"/>
    <sheet name="Zalaszentgyörgy" sheetId="104" r:id="rId15"/>
    <sheet name="Babosdöbréte" sheetId="81" r:id="rId16"/>
    <sheet name="Bocfölde" sheetId="83" r:id="rId17"/>
    <sheet name="Böde" sheetId="82" r:id="rId18"/>
    <sheet name="Csatár" sheetId="85" r:id="rId19"/>
    <sheet name="Hottó" sheetId="86" r:id="rId20"/>
    <sheet name="Kiskutas" sheetId="87" r:id="rId21"/>
    <sheet name="Nagykutas" sheetId="88" r:id="rId22"/>
    <sheet name="Sárhida" sheetId="89" r:id="rId23"/>
    <sheet name="Teskánd" sheetId="90" r:id="rId24"/>
    <sheet name="Zalaegerszeg" sheetId="91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B75" i="84" l="1"/>
  <c r="B71" i="91"/>
  <c r="Q48" i="84" l="1"/>
  <c r="R48" i="84"/>
  <c r="P48" i="84"/>
  <c r="N48" i="84"/>
  <c r="M48" i="84"/>
  <c r="L48" i="84"/>
  <c r="J48" i="84"/>
  <c r="I48" i="84"/>
  <c r="D48" i="84"/>
  <c r="C48" i="84"/>
  <c r="A48" i="84"/>
  <c r="Q36" i="84"/>
  <c r="P36" i="84"/>
  <c r="A36" i="84"/>
  <c r="C36" i="84"/>
  <c r="D36" i="84"/>
  <c r="I36" i="84"/>
  <c r="L36" i="84"/>
  <c r="M36" i="84"/>
  <c r="N36" i="84"/>
  <c r="J47" i="91"/>
  <c r="J36" i="91"/>
  <c r="J36" i="84" s="1"/>
  <c r="K64" i="91"/>
  <c r="D72" i="84"/>
  <c r="O35" i="84"/>
  <c r="N35" i="84"/>
  <c r="M35" i="84"/>
  <c r="L35" i="84"/>
  <c r="I35" i="84"/>
  <c r="D35" i="84"/>
  <c r="C35" i="84"/>
  <c r="A35" i="84"/>
  <c r="J35" i="91" l="1"/>
  <c r="J35" i="84" s="1"/>
  <c r="O46" i="84" l="1"/>
  <c r="N46" i="84"/>
  <c r="M46" i="84"/>
  <c r="L46" i="84"/>
  <c r="I46" i="84"/>
  <c r="D46" i="84"/>
  <c r="C46" i="84"/>
  <c r="A46" i="84"/>
  <c r="J45" i="91"/>
  <c r="J46" i="84" s="1"/>
  <c r="C47" i="84" l="1"/>
  <c r="D47" i="84"/>
  <c r="I47" i="84"/>
  <c r="L47" i="84"/>
  <c r="M47" i="84"/>
  <c r="N47" i="84"/>
  <c r="O47" i="84"/>
  <c r="A47" i="84"/>
  <c r="C45" i="84"/>
  <c r="D45" i="84"/>
  <c r="I45" i="84"/>
  <c r="J45" i="84"/>
  <c r="L45" i="84"/>
  <c r="M45" i="84"/>
  <c r="N45" i="84"/>
  <c r="O45" i="84"/>
  <c r="A45" i="84"/>
  <c r="J46" i="91"/>
  <c r="J47" i="84" s="1"/>
  <c r="D73" i="84" l="1"/>
  <c r="J44" i="112" l="1"/>
  <c r="C67" i="115" l="1"/>
  <c r="C69" i="115" s="1"/>
  <c r="AC63" i="115"/>
  <c r="AB63" i="115"/>
  <c r="AA63" i="115"/>
  <c r="Z63" i="115"/>
  <c r="Y63" i="115"/>
  <c r="X63" i="115"/>
  <c r="W63" i="115"/>
  <c r="V63" i="115"/>
  <c r="U63" i="115"/>
  <c r="T63" i="115"/>
  <c r="S63" i="115"/>
  <c r="R63" i="115"/>
  <c r="Q63" i="115"/>
  <c r="P63" i="115"/>
  <c r="O63" i="115"/>
  <c r="J63" i="115"/>
  <c r="J38" i="115"/>
  <c r="J20" i="115"/>
  <c r="C68" i="115" l="1"/>
  <c r="C69" i="113" l="1"/>
  <c r="C67" i="113"/>
  <c r="C68" i="113" s="1"/>
  <c r="AC63" i="113"/>
  <c r="AB63" i="113"/>
  <c r="AA63" i="113"/>
  <c r="Z63" i="113"/>
  <c r="Y63" i="113"/>
  <c r="X63" i="113"/>
  <c r="W63" i="113"/>
  <c r="V63" i="113"/>
  <c r="U63" i="113"/>
  <c r="T63" i="113"/>
  <c r="S63" i="113"/>
  <c r="R63" i="113"/>
  <c r="Q63" i="113"/>
  <c r="P63" i="113"/>
  <c r="O63" i="113"/>
  <c r="J63" i="113"/>
  <c r="J38" i="113"/>
  <c r="J20" i="113"/>
  <c r="C67" i="112"/>
  <c r="AC63" i="112"/>
  <c r="AB63" i="112"/>
  <c r="AA63" i="112"/>
  <c r="Z63" i="112"/>
  <c r="Y63" i="112"/>
  <c r="X63" i="112"/>
  <c r="W63" i="112"/>
  <c r="V63" i="112"/>
  <c r="U63" i="112"/>
  <c r="T63" i="112"/>
  <c r="S63" i="112"/>
  <c r="R63" i="112"/>
  <c r="Q63" i="112"/>
  <c r="P63" i="112"/>
  <c r="O63" i="112"/>
  <c r="J63" i="112"/>
  <c r="J38" i="112"/>
  <c r="J20" i="112"/>
  <c r="C67" i="111"/>
  <c r="C69" i="111" s="1"/>
  <c r="AC63" i="111"/>
  <c r="AB63" i="111"/>
  <c r="AA63" i="111"/>
  <c r="Z63" i="111"/>
  <c r="Y63" i="111"/>
  <c r="X63" i="111"/>
  <c r="W63" i="111"/>
  <c r="V63" i="111"/>
  <c r="U63" i="111"/>
  <c r="T63" i="111"/>
  <c r="S63" i="111"/>
  <c r="R63" i="111"/>
  <c r="Q63" i="111"/>
  <c r="P63" i="111"/>
  <c r="O63" i="111"/>
  <c r="J63" i="111"/>
  <c r="J38" i="111"/>
  <c r="J20" i="111"/>
  <c r="C68" i="110"/>
  <c r="C67" i="110"/>
  <c r="C69" i="110" s="1"/>
  <c r="AC63" i="110"/>
  <c r="AB63" i="110"/>
  <c r="AA63" i="110"/>
  <c r="Z63" i="110"/>
  <c r="Y63" i="110"/>
  <c r="X63" i="110"/>
  <c r="W63" i="110"/>
  <c r="V63" i="110"/>
  <c r="U63" i="110"/>
  <c r="T63" i="110"/>
  <c r="S63" i="110"/>
  <c r="R63" i="110"/>
  <c r="Q63" i="110"/>
  <c r="P63" i="110"/>
  <c r="O63" i="110"/>
  <c r="J63" i="110"/>
  <c r="J38" i="110"/>
  <c r="J20" i="110"/>
  <c r="C69" i="109"/>
  <c r="C67" i="109"/>
  <c r="C68" i="109" s="1"/>
  <c r="AC63" i="109"/>
  <c r="AB63" i="109"/>
  <c r="AA63" i="109"/>
  <c r="Z63" i="109"/>
  <c r="Y63" i="109"/>
  <c r="X63" i="109"/>
  <c r="W63" i="109"/>
  <c r="V63" i="109"/>
  <c r="U63" i="109"/>
  <c r="T63" i="109"/>
  <c r="S63" i="109"/>
  <c r="R63" i="109"/>
  <c r="Q63" i="109"/>
  <c r="P63" i="109"/>
  <c r="O63" i="109"/>
  <c r="J63" i="109"/>
  <c r="J38" i="109"/>
  <c r="J20" i="109"/>
  <c r="C68" i="111" l="1"/>
  <c r="C68" i="108" l="1"/>
  <c r="C67" i="108"/>
  <c r="C69" i="108" s="1"/>
  <c r="AC63" i="108"/>
  <c r="AB63" i="108"/>
  <c r="AA63" i="108"/>
  <c r="Z63" i="108"/>
  <c r="Y63" i="108"/>
  <c r="X63" i="108"/>
  <c r="W63" i="108"/>
  <c r="V63" i="108"/>
  <c r="U63" i="108"/>
  <c r="T63" i="108"/>
  <c r="S63" i="108"/>
  <c r="R63" i="108"/>
  <c r="Q63" i="108"/>
  <c r="P63" i="108"/>
  <c r="O63" i="108"/>
  <c r="J63" i="108"/>
  <c r="J38" i="108"/>
  <c r="J20" i="108"/>
  <c r="C67" i="106" l="1"/>
  <c r="C69" i="106" s="1"/>
  <c r="AC63" i="106"/>
  <c r="AB63" i="106"/>
  <c r="AA63" i="106"/>
  <c r="Z63" i="106"/>
  <c r="Y63" i="106"/>
  <c r="X63" i="106"/>
  <c r="W63" i="106"/>
  <c r="V63" i="106"/>
  <c r="U63" i="106"/>
  <c r="T63" i="106"/>
  <c r="S63" i="106"/>
  <c r="R63" i="106"/>
  <c r="Q63" i="106"/>
  <c r="P63" i="106"/>
  <c r="O63" i="106"/>
  <c r="J63" i="106"/>
  <c r="J38" i="106"/>
  <c r="J20" i="106"/>
  <c r="C68" i="105"/>
  <c r="C67" i="105"/>
  <c r="AC63" i="105"/>
  <c r="AB63" i="105"/>
  <c r="AA63" i="105"/>
  <c r="Z63" i="105"/>
  <c r="Y63" i="105"/>
  <c r="X63" i="105"/>
  <c r="W63" i="105"/>
  <c r="V63" i="105"/>
  <c r="U63" i="105"/>
  <c r="T63" i="105"/>
  <c r="S63" i="105"/>
  <c r="R63" i="105"/>
  <c r="Q63" i="105"/>
  <c r="P63" i="105"/>
  <c r="O63" i="105"/>
  <c r="J63" i="105"/>
  <c r="J38" i="105"/>
  <c r="J20" i="105"/>
  <c r="C69" i="105" l="1"/>
  <c r="C68" i="106"/>
  <c r="C69" i="104" l="1"/>
  <c r="C67" i="104"/>
  <c r="C68" i="104" s="1"/>
  <c r="AC63" i="104"/>
  <c r="AB63" i="104"/>
  <c r="AA63" i="104"/>
  <c r="Z63" i="104"/>
  <c r="Y63" i="104"/>
  <c r="X63" i="104"/>
  <c r="W63" i="104"/>
  <c r="V63" i="104"/>
  <c r="U63" i="104"/>
  <c r="T63" i="104"/>
  <c r="S63" i="104"/>
  <c r="R63" i="104"/>
  <c r="Q63" i="104"/>
  <c r="P63" i="104"/>
  <c r="O63" i="104"/>
  <c r="J63" i="104"/>
  <c r="J38" i="104"/>
  <c r="J20" i="104"/>
  <c r="C67" i="103"/>
  <c r="C68" i="103" s="1"/>
  <c r="AC63" i="103"/>
  <c r="AB63" i="103"/>
  <c r="AA63" i="103"/>
  <c r="Z63" i="103"/>
  <c r="Y63" i="103"/>
  <c r="X63" i="103"/>
  <c r="W63" i="103"/>
  <c r="V63" i="103"/>
  <c r="U63" i="103"/>
  <c r="T63" i="103"/>
  <c r="S63" i="103"/>
  <c r="R63" i="103"/>
  <c r="Q63" i="103"/>
  <c r="P63" i="103"/>
  <c r="O63" i="103"/>
  <c r="J63" i="103"/>
  <c r="J38" i="103"/>
  <c r="J20" i="103"/>
  <c r="C69" i="102"/>
  <c r="C68" i="102"/>
  <c r="C67" i="102"/>
  <c r="AC63" i="102"/>
  <c r="AB63" i="102"/>
  <c r="AA63" i="102"/>
  <c r="Z63" i="102"/>
  <c r="Y63" i="102"/>
  <c r="X63" i="102"/>
  <c r="W63" i="102"/>
  <c r="V63" i="102"/>
  <c r="U63" i="102"/>
  <c r="T63" i="102"/>
  <c r="S63" i="102"/>
  <c r="R63" i="102"/>
  <c r="Q63" i="102"/>
  <c r="P63" i="102"/>
  <c r="O63" i="102"/>
  <c r="J63" i="102"/>
  <c r="J38" i="102"/>
  <c r="J20" i="102"/>
  <c r="C69" i="101"/>
  <c r="C67" i="101"/>
  <c r="C68" i="101" s="1"/>
  <c r="AC63" i="101"/>
  <c r="AB63" i="101"/>
  <c r="AA63" i="101"/>
  <c r="Z63" i="101"/>
  <c r="Y63" i="101"/>
  <c r="X63" i="101"/>
  <c r="W63" i="101"/>
  <c r="V63" i="101"/>
  <c r="U63" i="101"/>
  <c r="T63" i="101"/>
  <c r="S63" i="101"/>
  <c r="R63" i="101"/>
  <c r="Q63" i="101"/>
  <c r="P63" i="101"/>
  <c r="O63" i="101"/>
  <c r="J63" i="101"/>
  <c r="J38" i="101"/>
  <c r="J20" i="101"/>
  <c r="C67" i="100"/>
  <c r="C69" i="100" s="1"/>
  <c r="AC63" i="100"/>
  <c r="AB63" i="100"/>
  <c r="AA63" i="100"/>
  <c r="Z63" i="100"/>
  <c r="Y63" i="100"/>
  <c r="X63" i="100"/>
  <c r="W63" i="100"/>
  <c r="V63" i="100"/>
  <c r="U63" i="100"/>
  <c r="T63" i="100"/>
  <c r="S63" i="100"/>
  <c r="R63" i="100"/>
  <c r="Q63" i="100"/>
  <c r="P63" i="100"/>
  <c r="O63" i="100"/>
  <c r="J63" i="100"/>
  <c r="J38" i="100"/>
  <c r="J20" i="100"/>
  <c r="C67" i="99"/>
  <c r="C68" i="99" s="1"/>
  <c r="AC63" i="99"/>
  <c r="AB63" i="99"/>
  <c r="AA63" i="99"/>
  <c r="Z63" i="99"/>
  <c r="Y63" i="99"/>
  <c r="X63" i="99"/>
  <c r="W63" i="99"/>
  <c r="V63" i="99"/>
  <c r="U63" i="99"/>
  <c r="T63" i="99"/>
  <c r="S63" i="99"/>
  <c r="R63" i="99"/>
  <c r="Q63" i="99"/>
  <c r="P63" i="99"/>
  <c r="O63" i="99"/>
  <c r="J63" i="99"/>
  <c r="J38" i="99"/>
  <c r="J20" i="99"/>
  <c r="C69" i="99" l="1"/>
  <c r="C68" i="100"/>
  <c r="C69" i="103"/>
  <c r="J39" i="91" l="1"/>
  <c r="C67" i="90"/>
  <c r="C69" i="90" s="1"/>
  <c r="J38" i="90"/>
  <c r="C67" i="89"/>
  <c r="C69" i="89" s="1"/>
  <c r="J38" i="89"/>
  <c r="C67" i="88"/>
  <c r="C68" i="88" s="1"/>
  <c r="J38" i="88"/>
  <c r="U64" i="91" l="1"/>
  <c r="AC64" i="91"/>
  <c r="R64" i="91"/>
  <c r="O64" i="91"/>
  <c r="B68" i="91" s="1"/>
  <c r="S64" i="91"/>
  <c r="W64" i="91"/>
  <c r="AA64" i="91"/>
  <c r="P64" i="91"/>
  <c r="T64" i="91"/>
  <c r="X64" i="91"/>
  <c r="AB64" i="91"/>
  <c r="Q64" i="91"/>
  <c r="Y64" i="91"/>
  <c r="J20" i="91"/>
  <c r="V64" i="91"/>
  <c r="Z64" i="91"/>
  <c r="P63" i="90"/>
  <c r="T63" i="90"/>
  <c r="X63" i="90"/>
  <c r="AB63" i="90"/>
  <c r="R63" i="90"/>
  <c r="V63" i="90"/>
  <c r="Z63" i="90"/>
  <c r="O63" i="90"/>
  <c r="S63" i="90"/>
  <c r="W63" i="90"/>
  <c r="AA63" i="90"/>
  <c r="U63" i="90"/>
  <c r="Y63" i="90"/>
  <c r="AC63" i="90"/>
  <c r="R63" i="88"/>
  <c r="V63" i="88"/>
  <c r="Z63" i="88"/>
  <c r="O63" i="88"/>
  <c r="S63" i="88"/>
  <c r="W63" i="88"/>
  <c r="AA63" i="88"/>
  <c r="T63" i="88"/>
  <c r="X63" i="88"/>
  <c r="AB63" i="88"/>
  <c r="Q63" i="88"/>
  <c r="U63" i="88"/>
  <c r="Y63" i="88"/>
  <c r="AC63" i="88"/>
  <c r="Q63" i="89"/>
  <c r="Y63" i="89"/>
  <c r="O63" i="89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63" i="88"/>
  <c r="J63" i="90"/>
  <c r="J64" i="91"/>
  <c r="J63" i="89"/>
  <c r="J20" i="90"/>
  <c r="J20" i="89"/>
  <c r="C69" i="88"/>
  <c r="J20" i="88"/>
  <c r="Q63" i="90"/>
  <c r="C68" i="90"/>
  <c r="C68" i="89"/>
  <c r="P63" i="88"/>
  <c r="J38" i="87"/>
  <c r="C68" i="87" l="1"/>
  <c r="T63" i="87"/>
  <c r="X63" i="87"/>
  <c r="AB63" i="87"/>
  <c r="Q63" i="87"/>
  <c r="U63" i="87"/>
  <c r="Y63" i="87"/>
  <c r="AC63" i="87"/>
  <c r="R63" i="87"/>
  <c r="V63" i="87"/>
  <c r="Z63" i="87"/>
  <c r="O63" i="87"/>
  <c r="S63" i="87"/>
  <c r="W63" i="87"/>
  <c r="AA63" i="87"/>
  <c r="J63" i="87"/>
  <c r="J20" i="87"/>
  <c r="C69" i="87"/>
  <c r="P63" i="87"/>
  <c r="O63" i="86" l="1"/>
  <c r="S63" i="86"/>
  <c r="W63" i="86"/>
  <c r="AA63" i="86"/>
  <c r="P63" i="86"/>
  <c r="T63" i="86"/>
  <c r="X63" i="86"/>
  <c r="AB63" i="86"/>
  <c r="Q63" i="86"/>
  <c r="U63" i="86"/>
  <c r="Y63" i="86"/>
  <c r="AC63" i="86"/>
  <c r="R63" i="86"/>
  <c r="V63" i="86"/>
  <c r="Z63" i="86"/>
  <c r="V63" i="85"/>
  <c r="AB63" i="85"/>
  <c r="R63" i="85"/>
  <c r="Z63" i="85"/>
  <c r="O63" i="85"/>
  <c r="S63" i="85"/>
  <c r="W63" i="85"/>
  <c r="AA63" i="85"/>
  <c r="P63" i="85"/>
  <c r="T63" i="85"/>
  <c r="X63" i="85"/>
  <c r="Q63" i="85"/>
  <c r="U63" i="85"/>
  <c r="Y63" i="85"/>
  <c r="AC63" i="85"/>
  <c r="P63" i="82"/>
  <c r="T63" i="82"/>
  <c r="X63" i="82"/>
  <c r="AB63" i="82"/>
  <c r="U63" i="82"/>
  <c r="Y63" i="82"/>
  <c r="AC63" i="82"/>
  <c r="R63" i="82"/>
  <c r="V63" i="82"/>
  <c r="Z63" i="82"/>
  <c r="O63" i="82"/>
  <c r="S63" i="82"/>
  <c r="W63" i="82"/>
  <c r="AA63" i="82"/>
  <c r="J63" i="82"/>
  <c r="J20" i="82"/>
  <c r="Q63" i="82"/>
  <c r="J20" i="85"/>
  <c r="J63" i="85"/>
  <c r="J38" i="85"/>
  <c r="J39" i="84"/>
  <c r="J20" i="86"/>
  <c r="J63" i="86"/>
  <c r="J38" i="86"/>
  <c r="J38" i="82"/>
  <c r="C67" i="83"/>
  <c r="O63" i="83" l="1"/>
  <c r="W63" i="83"/>
  <c r="X63" i="83"/>
  <c r="Q63" i="83"/>
  <c r="U63" i="83"/>
  <c r="Y63" i="83"/>
  <c r="AC63" i="83"/>
  <c r="S63" i="83"/>
  <c r="AA63" i="83"/>
  <c r="P63" i="83"/>
  <c r="T63" i="83"/>
  <c r="AB63" i="83"/>
  <c r="R63" i="83"/>
  <c r="V63" i="83"/>
  <c r="Z63" i="83"/>
  <c r="J63" i="81"/>
  <c r="J63" i="83"/>
  <c r="J38" i="83"/>
  <c r="J20" i="83"/>
  <c r="J67" i="84" l="1"/>
  <c r="C67" i="86" l="1"/>
  <c r="C69" i="86" s="1"/>
  <c r="C68" i="86" l="1"/>
  <c r="J20" i="84" l="1"/>
  <c r="C67" i="85" l="1"/>
  <c r="R63" i="81" l="1"/>
  <c r="R67" i="84"/>
  <c r="U63" i="81"/>
  <c r="U67" i="84"/>
  <c r="AA63" i="81"/>
  <c r="AA67" i="84"/>
  <c r="W63" i="81"/>
  <c r="W67" i="84"/>
  <c r="O63" i="81"/>
  <c r="Q63" i="81"/>
  <c r="Q67" i="84"/>
  <c r="Z63" i="81"/>
  <c r="Z67" i="84"/>
  <c r="V63" i="81"/>
  <c r="V67" i="84"/>
  <c r="P63" i="81"/>
  <c r="P67" i="84"/>
  <c r="T63" i="81"/>
  <c r="T67" i="84"/>
  <c r="Y63" i="81"/>
  <c r="Y67" i="84"/>
  <c r="S63" i="81"/>
  <c r="S67" i="84"/>
  <c r="AB63" i="81"/>
  <c r="AB67" i="84"/>
  <c r="X63" i="81"/>
  <c r="X67" i="84"/>
  <c r="AC63" i="81"/>
  <c r="AC67" i="84"/>
  <c r="C68" i="85"/>
  <c r="C69" i="85"/>
  <c r="O67" i="84" l="1"/>
  <c r="B71" i="84" s="1"/>
  <c r="C67" i="82"/>
  <c r="C68" i="83" l="1"/>
  <c r="C68" i="82"/>
  <c r="C67" i="81"/>
  <c r="D71" i="84" s="1"/>
  <c r="K67" i="84" s="1"/>
  <c r="C68" i="81" l="1"/>
  <c r="D75" i="84" s="1"/>
  <c r="C69" i="83"/>
  <c r="C69" i="82"/>
  <c r="C69" i="81"/>
  <c r="D76" i="84" l="1"/>
  <c r="J38" i="81"/>
  <c r="J20" i="81"/>
</calcChain>
</file>

<file path=xl/sharedStrings.xml><?xml version="1.0" encoding="utf-8"?>
<sst xmlns="http://schemas.openxmlformats.org/spreadsheetml/2006/main" count="1992" uniqueCount="105">
  <si>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</si>
  <si>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</si>
  <si>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</si>
  <si>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</si>
  <si>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</si>
  <si>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</si>
  <si>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</si>
  <si>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</si>
  <si>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</si>
  <si>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</si>
  <si>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</si>
  <si>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</si>
  <si>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</si>
  <si>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</si>
  <si>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</si>
  <si>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</si>
  <si>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</si>
  <si>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</si>
  <si>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</si>
  <si>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</si>
  <si>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</si>
  <si>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</si>
  <si>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</si>
  <si>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</si>
  <si>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</si>
  <si>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</si>
  <si>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</si>
  <si>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</si>
  <si>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</si>
  <si>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</si>
  <si>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</si>
  <si>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</si>
  <si>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</si>
  <si>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</si>
  <si>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</si>
  <si>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</si>
  <si>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</si>
  <si>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</si>
  <si>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</si>
  <si>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</si>
  <si>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</si>
  <si>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</si>
  <si>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</si>
  <si>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</si>
  <si>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</si>
  <si>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</si>
  <si>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</si>
  <si>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</si>
  <si>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</si>
  <si>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</si>
  <si>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</si>
  <si>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</si>
  <si>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</si>
  <si>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</si>
  <si>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</si>
  <si>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</si>
  <si>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</si>
  <si>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</si>
  <si>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</si>
  <si>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</si>
  <si>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</si>
  <si>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</si>
  <si>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</si>
  <si>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</si>
  <si>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</si>
  <si>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</si>
  <si>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</si>
  <si>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</si>
  <si>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</si>
  <si>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</si>
  <si>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</si>
  <si>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</si>
  <si>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</si>
  <si>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</si>
  <si>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</si>
  <si>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</si>
  <si>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t>Gördülő fejlesztési terv a 2019 - 2033 időszakra</t>
  </si>
  <si>
    <t>Forrás       2019 évre</t>
  </si>
  <si>
    <t>Fejlesztési díj (2019)</t>
  </si>
  <si>
    <t>Fejlesztési díj (2020-2023)</t>
  </si>
  <si>
    <t>Fejlesztési díj (2024-2033)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</si>
  <si>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</si>
  <si>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</si>
  <si>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</si>
  <si>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</si>
  <si>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</si>
  <si>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rövid</t>
  </si>
  <si>
    <t>I.ütem</t>
  </si>
  <si>
    <t xml:space="preserve">Németfalu. Kossuth u. </t>
  </si>
  <si>
    <t>gerincvezeték új építés</t>
  </si>
  <si>
    <t>Németfalu</t>
  </si>
  <si>
    <t>Önkormányzati saját forrás (2019)</t>
  </si>
  <si>
    <t>11-32054-1-025-01-14</t>
  </si>
  <si>
    <t>2019 évre a forrás biztosított</t>
  </si>
  <si>
    <t xml:space="preserve">Zalaegerszeg </t>
  </si>
  <si>
    <t>Használati díj (2019)</t>
  </si>
  <si>
    <t>közcélú ivókutak telepítése</t>
  </si>
  <si>
    <t>Északi Ipari Park ivóvízellátása</t>
  </si>
  <si>
    <t>Viziközmű fejlesztés</t>
  </si>
  <si>
    <t>Zalaegerszeg Keleti vízbázisról ellátott települések</t>
  </si>
  <si>
    <t>ivóvízminőség javítása és vízellátásának fejlesztése</t>
  </si>
  <si>
    <t>KEHOP pályázati forrás</t>
  </si>
  <si>
    <t>közép</t>
  </si>
  <si>
    <t>Nyugat- és Dél-Dúnántúli ivóvízminőség-javító program</t>
  </si>
  <si>
    <t>Tervezett feladatok nettó költsége a teljes ütem tekintetében (eFt)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</si>
</sst>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36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3" fontId="0" fillId="0" borderId="26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6" xfId="1" applyNumberFormat="1" applyFont="1" applyFill="1" applyBorder="1" applyAlignment="1">
      <alignment horizontal="center"/>
    </xf>
    <xf numFmtId="164" fontId="3" fillId="0" borderId="26" xfId="1" applyNumberFormat="1" applyFont="1" applyFill="1" applyBorder="1" applyAlignment="1">
      <alignment horizontal="right"/>
    </xf>
    <xf numFmtId="164" fontId="4" fillId="0" borderId="26" xfId="1" applyNumberFormat="1" applyFont="1" applyFill="1" applyBorder="1"/>
    <xf numFmtId="164" fontId="3" fillId="0" borderId="26" xfId="1" applyNumberFormat="1" applyFont="1" applyFill="1" applyBorder="1"/>
    <xf numFmtId="164" fontId="2" fillId="0" borderId="26" xfId="0" applyNumberFormat="1" applyFont="1" applyFill="1" applyBorder="1"/>
    <xf numFmtId="14" fontId="2" fillId="0" borderId="26" xfId="0" applyNumberFormat="1" applyFont="1" applyFill="1" applyBorder="1"/>
    <xf numFmtId="3" fontId="0" fillId="0" borderId="20" xfId="0" applyNumberFormat="1" applyFont="1" applyFill="1" applyBorder="1" applyAlignment="1">
      <alignment vertical="center"/>
    </xf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5" fillId="0" borderId="26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5" fillId="0" borderId="29" xfId="0" applyNumberFormat="1" applyFont="1" applyBorder="1" applyAlignment="1">
      <alignment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0" fillId="3" borderId="3" xfId="0" applyNumberFormat="1" applyFont="1" applyFill="1" applyBorder="1" applyAlignment="1">
      <alignment horizontal="right" vertical="center"/>
    </xf>
    <xf numFmtId="3" fontId="11" fillId="0" borderId="5" xfId="0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164" fontId="13" fillId="0" borderId="27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3" fillId="0" borderId="0" xfId="1" applyNumberFormat="1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8" xfId="0" applyNumberFormat="1" applyBorder="1" applyAlignment="1">
      <alignment horizontal="center" wrapText="1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E1" zoomScale="70" zoomScaleNormal="70" workbookViewId="0">
      <pane ySplit="8" topLeftCell="A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75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89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89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SUM(O11:O62)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1" spans="1:11" ht="15.75" thickBot="1" x14ac:dyDescent="0.3"/>
    <row r="72" spans="1:11" ht="43.5" thickBot="1" x14ac:dyDescent="0.3">
      <c r="B72" s="159" t="s">
        <v>68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33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70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4" customFormat="1" x14ac:dyDescent="0.25">
      <c r="A44" s="146"/>
      <c r="B44" s="147"/>
      <c r="C44" s="148"/>
      <c r="D44" s="149"/>
      <c r="E44" s="150"/>
      <c r="F44" s="150"/>
      <c r="G44" s="150"/>
      <c r="H44" s="151"/>
      <c r="I44" s="152"/>
      <c r="J44" s="149"/>
      <c r="K44" s="152"/>
      <c r="L44" s="153"/>
      <c r="M44" s="153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89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SUM(O11:O62)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6" activePane="bottomLeft" state="frozen"/>
      <selection activeCell="K64" sqref="K64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71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7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K64" sqref="K64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72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7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3" activePane="bottomLeft" state="frozen"/>
      <selection activeCell="K64" sqref="K64"/>
      <selection pane="bottomLeft" activeCell="A45" sqref="A4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73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0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>
        <v>4</v>
      </c>
      <c r="B44" s="21"/>
      <c r="C44" s="2" t="s">
        <v>88</v>
      </c>
      <c r="D44" s="2" t="s">
        <v>89</v>
      </c>
      <c r="E44" s="2"/>
      <c r="F44" s="2"/>
      <c r="G44" s="2"/>
      <c r="H44" s="76"/>
      <c r="I44" s="22" t="s">
        <v>90</v>
      </c>
      <c r="J44" s="76">
        <f>SUM(O44:AC44)</f>
        <v>990</v>
      </c>
      <c r="K44" s="22"/>
      <c r="L44" s="88">
        <v>43466</v>
      </c>
      <c r="M44" s="82">
        <v>43830</v>
      </c>
      <c r="N44" s="146" t="s">
        <v>86</v>
      </c>
      <c r="O44" s="42">
        <v>990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990</v>
      </c>
      <c r="K63" s="59">
        <v>990</v>
      </c>
      <c r="L63" s="59"/>
      <c r="M63" s="59"/>
      <c r="N63" s="60"/>
      <c r="O63" s="61">
        <f t="shared" ref="O63:AC63" si="0">SUM(O12:O62)</f>
        <v>990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  <c r="O64" s="7" t="s">
        <v>93</v>
      </c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91</v>
      </c>
      <c r="C67" s="52">
        <f>K63</f>
        <v>990</v>
      </c>
      <c r="K67" s="46"/>
    </row>
    <row r="68" spans="1:11" s="39" customFormat="1" ht="15.75" x14ac:dyDescent="0.25">
      <c r="A68" s="50" t="s">
        <v>31</v>
      </c>
      <c r="B68" s="51" t="s">
        <v>78</v>
      </c>
      <c r="C68" s="52">
        <v>0</v>
      </c>
      <c r="K68" s="46"/>
    </row>
    <row r="69" spans="1:11" s="39" customFormat="1" ht="15.75" x14ac:dyDescent="0.25">
      <c r="A69" s="50" t="s">
        <v>32</v>
      </c>
      <c r="B69" s="51" t="s">
        <v>79</v>
      </c>
      <c r="C69" s="52">
        <v>0</v>
      </c>
      <c r="K69" s="46"/>
    </row>
    <row r="70" spans="1:11" s="39" customFormat="1" ht="15.75" thickBot="1" x14ac:dyDescent="0.3">
      <c r="A70" s="53" t="s">
        <v>33</v>
      </c>
      <c r="B70" s="54" t="s">
        <v>80</v>
      </c>
      <c r="C70" s="55">
        <v>0</v>
      </c>
    </row>
    <row r="71" spans="1:11" s="39" customFormat="1" x14ac:dyDescent="0.25">
      <c r="A71" s="56"/>
      <c r="B71" s="57"/>
      <c r="C71" s="57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K64" sqref="K64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74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0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27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69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89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89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SUM(O11:O62)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1" spans="1:11" ht="15.75" thickBot="1" x14ac:dyDescent="0.3"/>
    <row r="72" spans="1:11" ht="43.5" thickBot="1" x14ac:dyDescent="0.3">
      <c r="B72" s="159" t="s">
        <v>68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30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66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4" customFormat="1" x14ac:dyDescent="0.25">
      <c r="A44" s="146"/>
      <c r="B44" s="147"/>
      <c r="C44" s="148"/>
      <c r="D44" s="149"/>
      <c r="E44" s="150"/>
      <c r="F44" s="150"/>
      <c r="G44" s="150"/>
      <c r="H44" s="151"/>
      <c r="I44" s="152"/>
      <c r="J44" s="149"/>
      <c r="K44" s="152"/>
      <c r="L44" s="153"/>
      <c r="M44" s="153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89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SUM(O11:O62)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6" activePane="bottomLeft" state="frozen"/>
      <selection activeCell="K64" sqref="K64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67</v>
      </c>
      <c r="L3" s="177"/>
      <c r="M3" s="177"/>
      <c r="N3" s="177"/>
      <c r="O3" s="177"/>
      <c r="P3" s="177"/>
      <c r="Q3" s="177"/>
      <c r="R3" s="177" t="s">
        <v>58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58" t="s">
        <v>14</v>
      </c>
      <c r="K9" s="209" t="s">
        <v>77</v>
      </c>
      <c r="L9" s="209" t="s">
        <v>15</v>
      </c>
      <c r="M9" s="209"/>
      <c r="N9" s="15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7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30" activePane="bottomLeft" state="frozen"/>
      <selection activeCell="A62" sqref="A62:XFD6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59</v>
      </c>
      <c r="L3" s="177"/>
      <c r="M3" s="177"/>
      <c r="N3" s="177"/>
      <c r="O3" s="177"/>
      <c r="P3" s="177"/>
      <c r="Q3" s="177"/>
      <c r="R3" s="177" t="s">
        <v>60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45" t="s">
        <v>14</v>
      </c>
      <c r="K9" s="209" t="s">
        <v>77</v>
      </c>
      <c r="L9" s="209" t="s">
        <v>15</v>
      </c>
      <c r="M9" s="209"/>
      <c r="N9" s="145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154" customFormat="1" x14ac:dyDescent="0.25">
      <c r="A44" s="146"/>
      <c r="B44" s="147"/>
      <c r="C44" s="148"/>
      <c r="D44" s="149"/>
      <c r="E44" s="150"/>
      <c r="F44" s="150"/>
      <c r="G44" s="150"/>
      <c r="H44" s="151"/>
      <c r="I44" s="152"/>
      <c r="J44" s="149"/>
      <c r="K44" s="152"/>
      <c r="L44" s="153"/>
      <c r="M44" s="153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89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SUM(O11:O62)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32" activePane="bottomLeft" state="frozen"/>
      <selection activeCell="A62" sqref="A62:XFD6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61</v>
      </c>
      <c r="L3" s="177"/>
      <c r="M3" s="177"/>
      <c r="N3" s="177"/>
      <c r="O3" s="177"/>
      <c r="P3" s="177"/>
      <c r="Q3" s="177"/>
      <c r="R3" s="177" t="s">
        <v>60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45" t="s">
        <v>14</v>
      </c>
      <c r="K9" s="209" t="s">
        <v>77</v>
      </c>
      <c r="L9" s="209" t="s">
        <v>15</v>
      </c>
      <c r="M9" s="209"/>
      <c r="N9" s="145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7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62" sqref="A62:XFD6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62</v>
      </c>
      <c r="L3" s="177"/>
      <c r="M3" s="177"/>
      <c r="N3" s="177"/>
      <c r="O3" s="177"/>
      <c r="P3" s="177"/>
      <c r="Q3" s="177"/>
      <c r="R3" s="177" t="s">
        <v>60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45" t="s">
        <v>14</v>
      </c>
      <c r="K9" s="209" t="s">
        <v>77</v>
      </c>
      <c r="L9" s="209" t="s">
        <v>15</v>
      </c>
      <c r="M9" s="209"/>
      <c r="N9" s="145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7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32" activePane="bottomLeft" state="frozen"/>
      <selection activeCell="A62" sqref="A62:XFD6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63</v>
      </c>
      <c r="L3" s="177"/>
      <c r="M3" s="177"/>
      <c r="N3" s="177"/>
      <c r="O3" s="177"/>
      <c r="P3" s="177"/>
      <c r="Q3" s="177"/>
      <c r="R3" s="177" t="s">
        <v>60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45" t="s">
        <v>14</v>
      </c>
      <c r="K9" s="209" t="s">
        <v>77</v>
      </c>
      <c r="L9" s="209" t="s">
        <v>15</v>
      </c>
      <c r="M9" s="209"/>
      <c r="N9" s="145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0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62" sqref="A62:XFD6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64</v>
      </c>
      <c r="L3" s="177"/>
      <c r="M3" s="177"/>
      <c r="N3" s="177"/>
      <c r="O3" s="177"/>
      <c r="P3" s="177"/>
      <c r="Q3" s="177"/>
      <c r="R3" s="177" t="s">
        <v>60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45" t="s">
        <v>14</v>
      </c>
      <c r="K9" s="209" t="s">
        <v>77</v>
      </c>
      <c r="L9" s="209" t="s">
        <v>15</v>
      </c>
      <c r="M9" s="209"/>
      <c r="N9" s="145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0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32" activePane="bottomLeft" state="frozen"/>
      <selection activeCell="A62" sqref="A62:XFD6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65</v>
      </c>
      <c r="L3" s="177"/>
      <c r="M3" s="177"/>
      <c r="N3" s="177"/>
      <c r="O3" s="177"/>
      <c r="P3" s="177"/>
      <c r="Q3" s="177"/>
      <c r="R3" s="177" t="s">
        <v>60</v>
      </c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8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217" t="s">
        <v>82</v>
      </c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45" t="s">
        <v>14</v>
      </c>
      <c r="K9" s="209" t="s">
        <v>77</v>
      </c>
      <c r="L9" s="209" t="s">
        <v>15</v>
      </c>
      <c r="M9" s="209"/>
      <c r="N9" s="145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4" customFormat="1" x14ac:dyDescent="0.25">
      <c r="A17" s="146"/>
      <c r="B17" s="147"/>
      <c r="C17" s="155"/>
      <c r="D17" s="155"/>
      <c r="E17" s="156"/>
      <c r="F17" s="150"/>
      <c r="G17" s="150"/>
      <c r="H17" s="152"/>
      <c r="I17" s="152"/>
      <c r="J17" s="152"/>
      <c r="K17" s="152"/>
      <c r="L17" s="153"/>
      <c r="M17" s="153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33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45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38" t="s">
        <v>14</v>
      </c>
      <c r="K9" s="209" t="s">
        <v>77</v>
      </c>
      <c r="L9" s="209" t="s">
        <v>15</v>
      </c>
      <c r="M9" s="209"/>
      <c r="N9" s="38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6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89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127"/>
      <c r="F51" s="127"/>
      <c r="G51" s="127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127"/>
      <c r="F53" s="127"/>
      <c r="G53" s="127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SUM(O11:O62)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A9:A11"/>
    <mergeCell ref="G10:G11"/>
    <mergeCell ref="M10:M11"/>
    <mergeCell ref="B9:D10"/>
    <mergeCell ref="E9:G9"/>
    <mergeCell ref="H9:H11"/>
    <mergeCell ref="E10:E11"/>
    <mergeCell ref="F10:F11"/>
    <mergeCell ref="R5:AC5"/>
    <mergeCell ref="Q10:Q11"/>
    <mergeCell ref="R7:AC7"/>
    <mergeCell ref="R10:R11"/>
    <mergeCell ref="AA10:AA11"/>
    <mergeCell ref="A1:AC1"/>
    <mergeCell ref="A2:AC2"/>
    <mergeCell ref="A3:J3"/>
    <mergeCell ref="K3:Q3"/>
    <mergeCell ref="R3:AC3"/>
    <mergeCell ref="A40:C40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2:C22"/>
    <mergeCell ref="A8:C8"/>
    <mergeCell ref="L10:L11"/>
    <mergeCell ref="K5:Q5"/>
  </mergeCells>
  <phoneticPr fontId="8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32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46</v>
      </c>
      <c r="L3" s="177"/>
      <c r="M3" s="177"/>
      <c r="N3" s="177"/>
      <c r="O3" s="177"/>
      <c r="P3" s="177"/>
      <c r="Q3" s="177"/>
      <c r="R3" s="220" t="s">
        <v>84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90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SUM(J12:J19)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8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47</v>
      </c>
      <c r="L3" s="177"/>
      <c r="M3" s="177"/>
      <c r="N3" s="177"/>
      <c r="O3" s="177"/>
      <c r="P3" s="177"/>
      <c r="Q3" s="177"/>
      <c r="R3" s="220" t="s">
        <v>83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90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8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48</v>
      </c>
      <c r="L3" s="177"/>
      <c r="M3" s="177"/>
      <c r="N3" s="177"/>
      <c r="O3" s="177"/>
      <c r="P3" s="177"/>
      <c r="Q3" s="177"/>
      <c r="R3" s="220" t="s">
        <v>83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90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49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90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32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50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26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38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51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26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52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26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60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9" activePane="bottomLeft" state="frozen"/>
      <selection activeCell="A9" sqref="A9:XFD12"/>
      <selection pane="bottomLeft" activeCell="K7" sqref="K7:Q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53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82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26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4"/>
      <c r="M15" s="85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2"/>
      <c r="M35" s="82"/>
      <c r="N35" s="6"/>
      <c r="O35" s="42"/>
      <c r="P35" s="43"/>
      <c r="Q35" s="43"/>
      <c r="R35" s="43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s="23" customFormat="1" x14ac:dyDescent="0.25">
      <c r="A36" s="69"/>
      <c r="B36" s="70" t="s">
        <v>3</v>
      </c>
      <c r="C36" s="71"/>
      <c r="D36" s="71"/>
      <c r="E36" s="71"/>
      <c r="F36" s="71"/>
      <c r="G36" s="71"/>
      <c r="H36" s="72"/>
      <c r="I36" s="72"/>
      <c r="J36" s="72"/>
      <c r="K36" s="72"/>
      <c r="L36" s="87"/>
      <c r="M36" s="87"/>
      <c r="N36" s="7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3"/>
    </row>
    <row r="37" spans="1:29" ht="15.75" thickBot="1" x14ac:dyDescent="0.3">
      <c r="A37" s="95"/>
      <c r="B37" s="96"/>
      <c r="C37" s="98"/>
      <c r="D37" s="98"/>
      <c r="E37" s="98"/>
      <c r="F37" s="98"/>
      <c r="G37" s="98"/>
      <c r="H37" s="97"/>
      <c r="I37" s="97"/>
      <c r="J37" s="97"/>
      <c r="K37" s="97"/>
      <c r="L37" s="99"/>
      <c r="M37" s="99"/>
      <c r="N37" s="109"/>
      <c r="O37" s="100"/>
      <c r="P37" s="101"/>
      <c r="Q37" s="101"/>
      <c r="R37" s="101"/>
      <c r="S37" s="101"/>
      <c r="T37" s="102"/>
      <c r="U37" s="102"/>
      <c r="V37" s="102"/>
      <c r="W37" s="102"/>
      <c r="X37" s="102"/>
      <c r="Y37" s="102"/>
      <c r="Z37" s="102"/>
      <c r="AA37" s="102"/>
      <c r="AB37" s="102"/>
      <c r="AC37" s="91"/>
    </row>
    <row r="38" spans="1:29" ht="15.75" thickBot="1" x14ac:dyDescent="0.3">
      <c r="A38" s="117"/>
      <c r="B38" s="118" t="s">
        <v>40</v>
      </c>
      <c r="C38" s="119"/>
      <c r="D38" s="119"/>
      <c r="E38" s="119"/>
      <c r="F38" s="119"/>
      <c r="G38" s="119"/>
      <c r="H38" s="120"/>
      <c r="I38" s="120"/>
      <c r="J38" s="120">
        <f>SUM(J24:J37)</f>
        <v>0</v>
      </c>
      <c r="K38" s="120"/>
      <c r="L38" s="121"/>
      <c r="M38" s="121"/>
      <c r="N38" s="104"/>
      <c r="O38" s="122"/>
      <c r="P38" s="123"/>
      <c r="Q38" s="123"/>
      <c r="R38" s="123"/>
      <c r="S38" s="123"/>
      <c r="T38" s="124"/>
      <c r="U38" s="124"/>
      <c r="V38" s="124"/>
      <c r="W38" s="124"/>
      <c r="X38" s="124"/>
      <c r="Y38" s="124"/>
      <c r="Z38" s="124"/>
      <c r="AA38" s="124"/>
      <c r="AB38" s="124"/>
      <c r="AC38" s="125"/>
    </row>
    <row r="39" spans="1:29" ht="15.75" thickBot="1" x14ac:dyDescent="0.3">
      <c r="A39" s="110"/>
      <c r="B39" s="111"/>
      <c r="C39" s="112"/>
      <c r="D39" s="112"/>
      <c r="E39" s="112"/>
      <c r="F39" s="112"/>
      <c r="G39" s="112"/>
      <c r="H39" s="113"/>
      <c r="I39" s="113"/>
      <c r="J39" s="114"/>
      <c r="K39" s="114"/>
      <c r="L39" s="115"/>
      <c r="M39" s="115"/>
      <c r="N39" s="114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116"/>
    </row>
    <row r="40" spans="1:29" x14ac:dyDescent="0.25">
      <c r="A40" s="214" t="s">
        <v>41</v>
      </c>
      <c r="B40" s="214"/>
      <c r="C40" s="214"/>
      <c r="D40" s="25"/>
      <c r="E40" s="25"/>
      <c r="F40" s="25"/>
      <c r="G40" s="25"/>
      <c r="H40" s="25"/>
      <c r="I40" s="26"/>
      <c r="L40" s="79"/>
      <c r="M40" s="79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</row>
    <row r="41" spans="1:29" x14ac:dyDescent="0.25">
      <c r="A41" s="10"/>
      <c r="B41" s="6"/>
      <c r="C41" s="40" t="s">
        <v>6</v>
      </c>
      <c r="D41" s="40" t="s">
        <v>5</v>
      </c>
      <c r="E41" s="10"/>
      <c r="F41" s="10"/>
      <c r="G41" s="10"/>
      <c r="H41" s="8"/>
      <c r="I41" s="11"/>
      <c r="J41" s="8"/>
      <c r="K41" s="11"/>
      <c r="L41" s="80"/>
      <c r="M41" s="81"/>
      <c r="N41" s="6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3"/>
      <c r="M42" s="78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8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3"/>
      <c r="M43" s="7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6"/>
      <c r="I44" s="22"/>
      <c r="J44" s="76"/>
      <c r="K44" s="22"/>
      <c r="L44" s="88"/>
      <c r="M44" s="82"/>
      <c r="N44" s="22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8"/>
      <c r="M45" s="7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8"/>
    </row>
    <row r="46" spans="1:29" x14ac:dyDescent="0.25">
      <c r="A46" s="1"/>
      <c r="B46" s="21"/>
      <c r="C46" s="32"/>
      <c r="D46" s="2"/>
      <c r="E46" s="77"/>
      <c r="F46" s="77"/>
      <c r="G46" s="77"/>
      <c r="H46" s="22"/>
      <c r="I46" s="22"/>
      <c r="J46" s="2"/>
      <c r="K46" s="22"/>
      <c r="L46" s="82"/>
      <c r="M46" s="82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8"/>
      <c r="M47" s="7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8"/>
    </row>
    <row r="48" spans="1:29" x14ac:dyDescent="0.25">
      <c r="A48" s="1"/>
      <c r="B48" s="21"/>
      <c r="C48" s="32"/>
      <c r="D48" s="2"/>
      <c r="E48" s="77"/>
      <c r="F48" s="77"/>
      <c r="G48" s="77"/>
      <c r="H48" s="22"/>
      <c r="I48" s="22"/>
      <c r="J48" s="2"/>
      <c r="K48" s="22"/>
      <c r="L48" s="82"/>
      <c r="M48" s="82"/>
      <c r="N48" s="37"/>
      <c r="O48" s="42"/>
      <c r="P48" s="43"/>
      <c r="Q48" s="43"/>
      <c r="R48" s="43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s="23" customFormat="1" x14ac:dyDescent="0.25">
      <c r="A50" s="69"/>
      <c r="B50" s="70" t="s">
        <v>1</v>
      </c>
      <c r="C50" s="71"/>
      <c r="D50" s="71"/>
      <c r="E50" s="71"/>
      <c r="F50" s="71"/>
      <c r="G50" s="71"/>
      <c r="H50" s="72"/>
      <c r="I50" s="72"/>
      <c r="J50" s="72"/>
      <c r="K50" s="72"/>
      <c r="L50" s="87"/>
      <c r="M50" s="87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3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2"/>
      <c r="M51" s="82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9"/>
      <c r="B52" s="70" t="s">
        <v>2</v>
      </c>
      <c r="C52" s="71"/>
      <c r="D52" s="71"/>
      <c r="E52" s="71"/>
      <c r="F52" s="71"/>
      <c r="G52" s="71"/>
      <c r="H52" s="72"/>
      <c r="I52" s="72"/>
      <c r="J52" s="72"/>
      <c r="K52" s="72"/>
      <c r="L52" s="87"/>
      <c r="M52" s="87"/>
      <c r="N52" s="74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3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2"/>
      <c r="M53" s="82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9"/>
      <c r="B54" s="70" t="s">
        <v>3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8"/>
      <c r="M56" s="7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8"/>
    </row>
    <row r="57" spans="1:29" s="23" customFormat="1" x14ac:dyDescent="0.25">
      <c r="A57" s="69"/>
      <c r="B57" s="70" t="s">
        <v>1</v>
      </c>
      <c r="C57" s="71"/>
      <c r="D57" s="71"/>
      <c r="E57" s="71"/>
      <c r="F57" s="71"/>
      <c r="G57" s="71"/>
      <c r="H57" s="72"/>
      <c r="I57" s="72"/>
      <c r="J57" s="72"/>
      <c r="K57" s="72"/>
      <c r="L57" s="87"/>
      <c r="M57" s="87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3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2"/>
      <c r="M58" s="82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9"/>
      <c r="B59" s="70" t="s">
        <v>2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4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2"/>
      <c r="M60" s="82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9"/>
      <c r="B61" s="70" t="s">
        <v>3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4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ht="15.75" thickBot="1" x14ac:dyDescent="0.3">
      <c r="A62" s="1"/>
      <c r="B62" s="92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43"/>
      <c r="R62" s="43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91"/>
    </row>
    <row r="63" spans="1:29" s="65" customFormat="1" ht="15.75" thickBot="1" x14ac:dyDescent="0.25">
      <c r="A63" s="58"/>
      <c r="B63" s="59" t="s">
        <v>0</v>
      </c>
      <c r="C63" s="59"/>
      <c r="D63" s="59"/>
      <c r="E63" s="59"/>
      <c r="F63" s="59"/>
      <c r="G63" s="59"/>
      <c r="H63" s="59"/>
      <c r="I63" s="59"/>
      <c r="J63" s="59">
        <f>SUM(J42:J62)</f>
        <v>0</v>
      </c>
      <c r="K63" s="59">
        <v>0</v>
      </c>
      <c r="L63" s="59"/>
      <c r="M63" s="59"/>
      <c r="N63" s="60"/>
      <c r="O63" s="61">
        <f t="shared" ref="O63:AC63" si="0">SUM(O12:O62)</f>
        <v>0</v>
      </c>
      <c r="P63" s="62">
        <f t="shared" si="0"/>
        <v>0</v>
      </c>
      <c r="Q63" s="62">
        <f t="shared" si="0"/>
        <v>0</v>
      </c>
      <c r="R63" s="62">
        <f t="shared" si="0"/>
        <v>0</v>
      </c>
      <c r="S63" s="62">
        <f t="shared" si="0"/>
        <v>0</v>
      </c>
      <c r="T63" s="63">
        <f t="shared" si="0"/>
        <v>0</v>
      </c>
      <c r="U63" s="63">
        <f t="shared" si="0"/>
        <v>0</v>
      </c>
      <c r="V63" s="63">
        <f t="shared" si="0"/>
        <v>0</v>
      </c>
      <c r="W63" s="63">
        <f t="shared" si="0"/>
        <v>0</v>
      </c>
      <c r="X63" s="63">
        <f t="shared" si="0"/>
        <v>0</v>
      </c>
      <c r="Y63" s="63">
        <f t="shared" si="0"/>
        <v>0</v>
      </c>
      <c r="Z63" s="63">
        <f t="shared" si="0"/>
        <v>0</v>
      </c>
      <c r="AA63" s="63">
        <f t="shared" si="0"/>
        <v>0</v>
      </c>
      <c r="AB63" s="63">
        <f t="shared" si="0"/>
        <v>0</v>
      </c>
      <c r="AC63" s="64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5"/>
    </row>
    <row r="65" spans="1:11" s="39" customFormat="1" ht="15.75" x14ac:dyDescent="0.25">
      <c r="K65" s="46"/>
    </row>
    <row r="66" spans="1:11" s="39" customFormat="1" ht="45" x14ac:dyDescent="0.25">
      <c r="A66" s="47"/>
      <c r="B66" s="48" t="s">
        <v>29</v>
      </c>
      <c r="C66" s="49" t="s">
        <v>30</v>
      </c>
      <c r="K66" s="46"/>
    </row>
    <row r="67" spans="1:11" s="39" customFormat="1" ht="15.75" x14ac:dyDescent="0.25">
      <c r="A67" s="50" t="s">
        <v>31</v>
      </c>
      <c r="B67" s="51" t="s">
        <v>78</v>
      </c>
      <c r="C67" s="52">
        <f>K63</f>
        <v>0</v>
      </c>
      <c r="K67" s="46"/>
    </row>
    <row r="68" spans="1:11" s="39" customFormat="1" ht="15.75" x14ac:dyDescent="0.25">
      <c r="A68" s="50" t="s">
        <v>32</v>
      </c>
      <c r="B68" s="51" t="s">
        <v>79</v>
      </c>
      <c r="C68" s="52">
        <f>C67*4</f>
        <v>0</v>
      </c>
      <c r="K68" s="46"/>
    </row>
    <row r="69" spans="1:11" s="39" customFormat="1" ht="15.75" thickBot="1" x14ac:dyDescent="0.3">
      <c r="A69" s="53" t="s">
        <v>33</v>
      </c>
      <c r="B69" s="54" t="s">
        <v>80</v>
      </c>
      <c r="C69" s="55">
        <f>C67*10</f>
        <v>0</v>
      </c>
    </row>
    <row r="70" spans="1:11" s="39" customFormat="1" x14ac:dyDescent="0.25">
      <c r="A70" s="56"/>
      <c r="B70" s="57"/>
      <c r="C70" s="57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abSelected="1" zoomScale="60" zoomScaleNormal="60" workbookViewId="0">
      <pane ySplit="7" topLeftCell="A35" activePane="bottomLeft" state="frozen"/>
      <selection activeCell="A9" sqref="A9:XFD12"/>
      <selection pane="bottomLeft" activeCell="D69" sqref="D69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.7109375" style="7" customWidth="1"/>
    <col min="5" max="5" width="20" style="7" hidden="1" customWidth="1"/>
    <col min="6" max="6" width="25.7109375" style="7" hidden="1" customWidth="1"/>
    <col min="7" max="7" width="20" style="7" hidden="1" customWidth="1"/>
    <col min="8" max="8" width="17.28515625" style="7" hidden="1" customWidth="1"/>
    <col min="9" max="9" width="14.28515625" style="7" customWidth="1"/>
    <col min="10" max="10" width="15.140625" style="7" customWidth="1"/>
    <col min="11" max="11" width="19.855468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" width="10.85546875" style="7" bestFit="1" customWidth="1"/>
    <col min="17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7" t="s">
        <v>54</v>
      </c>
      <c r="L3" s="177"/>
      <c r="M3" s="177"/>
      <c r="N3" s="177"/>
      <c r="O3" s="177"/>
      <c r="P3" s="177"/>
      <c r="Q3" s="177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55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126" t="s">
        <v>14</v>
      </c>
      <c r="K9" s="209" t="s">
        <v>77</v>
      </c>
      <c r="L9" s="209" t="s">
        <v>15</v>
      </c>
      <c r="M9" s="209"/>
      <c r="N9" s="142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15">
        <v>3</v>
      </c>
      <c r="R10" s="215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16"/>
      <c r="R11" s="216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162"/>
      <c r="F15" s="162"/>
      <c r="G15" s="162"/>
      <c r="H15" s="76"/>
      <c r="I15" s="160"/>
      <c r="J15" s="149"/>
      <c r="K15" s="160"/>
      <c r="L15" s="84"/>
      <c r="M15" s="16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SUM(J12:J18)</f>
        <v>0</v>
      </c>
      <c r="K20" s="59"/>
      <c r="L20" s="86"/>
      <c r="M20" s="86"/>
      <c r="N20" s="104"/>
      <c r="O20" s="105"/>
      <c r="P20" s="106"/>
      <c r="Q20" s="106"/>
      <c r="R20" s="106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ht="50.25" customHeight="1" x14ac:dyDescent="0.25">
      <c r="A35" s="222">
        <v>1</v>
      </c>
      <c r="B35" s="21"/>
      <c r="C35" s="162" t="s">
        <v>99</v>
      </c>
      <c r="D35" s="162" t="s">
        <v>100</v>
      </c>
      <c r="E35" s="2"/>
      <c r="F35" s="2"/>
      <c r="G35" s="2"/>
      <c r="H35" s="22"/>
      <c r="I35" s="146" t="s">
        <v>85</v>
      </c>
      <c r="J35" s="147">
        <f>SUM(O35:AC35)</f>
        <v>1168084</v>
      </c>
      <c r="K35" s="22"/>
      <c r="L35" s="163">
        <v>43466</v>
      </c>
      <c r="M35" s="163">
        <v>43830</v>
      </c>
      <c r="N35" s="164" t="s">
        <v>86</v>
      </c>
      <c r="O35" s="42">
        <v>1168084</v>
      </c>
      <c r="P35" s="43"/>
      <c r="Q35" s="128"/>
      <c r="R35" s="128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ht="50.25" customHeight="1" x14ac:dyDescent="0.25">
      <c r="A36" s="223"/>
      <c r="B36" s="21"/>
      <c r="C36" s="162" t="s">
        <v>99</v>
      </c>
      <c r="D36" s="162" t="s">
        <v>100</v>
      </c>
      <c r="E36" s="2"/>
      <c r="F36" s="2"/>
      <c r="G36" s="2"/>
      <c r="H36" s="22"/>
      <c r="I36" s="146" t="s">
        <v>85</v>
      </c>
      <c r="J36" s="147">
        <f>SUM(O36:AC36)</f>
        <v>2122156</v>
      </c>
      <c r="K36" s="22"/>
      <c r="L36" s="163">
        <v>43831</v>
      </c>
      <c r="M36" s="163">
        <v>44561</v>
      </c>
      <c r="N36" s="164" t="s">
        <v>102</v>
      </c>
      <c r="O36" s="42"/>
      <c r="P36" s="43">
        <v>1588332</v>
      </c>
      <c r="Q36" s="128">
        <v>533824</v>
      </c>
      <c r="R36" s="128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9"/>
      <c r="B37" s="70" t="s">
        <v>3</v>
      </c>
      <c r="C37" s="71"/>
      <c r="D37" s="71"/>
      <c r="E37" s="71"/>
      <c r="F37" s="71"/>
      <c r="G37" s="71"/>
      <c r="H37" s="72"/>
      <c r="I37" s="72"/>
      <c r="J37" s="72"/>
      <c r="K37" s="72"/>
      <c r="L37" s="87"/>
      <c r="M37" s="87"/>
      <c r="N37" s="74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3"/>
    </row>
    <row r="38" spans="1:29" ht="15.75" thickBot="1" x14ac:dyDescent="0.3">
      <c r="A38" s="95"/>
      <c r="B38" s="96"/>
      <c r="C38" s="98"/>
      <c r="D38" s="98"/>
      <c r="E38" s="98"/>
      <c r="F38" s="98"/>
      <c r="G38" s="98"/>
      <c r="H38" s="97"/>
      <c r="I38" s="97"/>
      <c r="J38" s="97"/>
      <c r="K38" s="97"/>
      <c r="L38" s="99"/>
      <c r="M38" s="99"/>
      <c r="N38" s="109"/>
      <c r="O38" s="100"/>
      <c r="P38" s="101"/>
      <c r="Q38" s="101"/>
      <c r="R38" s="101"/>
      <c r="S38" s="101"/>
      <c r="T38" s="102"/>
      <c r="U38" s="102"/>
      <c r="V38" s="102"/>
      <c r="W38" s="102"/>
      <c r="X38" s="102"/>
      <c r="Y38" s="102"/>
      <c r="Z38" s="102"/>
      <c r="AA38" s="102"/>
      <c r="AB38" s="102"/>
      <c r="AC38" s="91"/>
    </row>
    <row r="39" spans="1:29" ht="15.75" thickBot="1" x14ac:dyDescent="0.3">
      <c r="A39" s="117"/>
      <c r="B39" s="118" t="s">
        <v>40</v>
      </c>
      <c r="C39" s="119"/>
      <c r="D39" s="119"/>
      <c r="E39" s="119"/>
      <c r="F39" s="119"/>
      <c r="G39" s="119"/>
      <c r="H39" s="120"/>
      <c r="I39" s="120"/>
      <c r="J39" s="120">
        <f>SUM(J24:J38)</f>
        <v>3290240</v>
      </c>
      <c r="K39" s="120"/>
      <c r="L39" s="121"/>
      <c r="M39" s="121"/>
      <c r="N39" s="104"/>
      <c r="O39" s="122"/>
      <c r="P39" s="123"/>
      <c r="Q39" s="123"/>
      <c r="R39" s="123"/>
      <c r="S39" s="123"/>
      <c r="T39" s="124"/>
      <c r="U39" s="124"/>
      <c r="V39" s="124"/>
      <c r="W39" s="124"/>
      <c r="X39" s="124"/>
      <c r="Y39" s="124"/>
      <c r="Z39" s="124"/>
      <c r="AA39" s="124"/>
      <c r="AB39" s="124"/>
      <c r="AC39" s="125"/>
    </row>
    <row r="40" spans="1:29" ht="15.75" thickBot="1" x14ac:dyDescent="0.3">
      <c r="A40" s="110"/>
      <c r="B40" s="111"/>
      <c r="C40" s="112"/>
      <c r="D40" s="112"/>
      <c r="E40" s="112"/>
      <c r="F40" s="112"/>
      <c r="G40" s="112"/>
      <c r="H40" s="113"/>
      <c r="I40" s="113"/>
      <c r="J40" s="114"/>
      <c r="K40" s="114"/>
      <c r="L40" s="115"/>
      <c r="M40" s="115"/>
      <c r="N40" s="114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116"/>
    </row>
    <row r="41" spans="1:29" x14ac:dyDescent="0.25">
      <c r="A41" s="214" t="s">
        <v>41</v>
      </c>
      <c r="B41" s="214"/>
      <c r="C41" s="214"/>
      <c r="D41" s="25"/>
      <c r="E41" s="25"/>
      <c r="F41" s="25"/>
      <c r="G41" s="25"/>
      <c r="H41" s="25"/>
      <c r="I41" s="26"/>
      <c r="L41" s="79"/>
      <c r="M41" s="79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80"/>
      <c r="M42" s="81"/>
      <c r="N42" s="6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42</v>
      </c>
      <c r="C43" s="14"/>
      <c r="D43" s="14"/>
      <c r="E43" s="14"/>
      <c r="F43" s="14"/>
      <c r="G43" s="14"/>
      <c r="H43" s="15"/>
      <c r="I43" s="9"/>
      <c r="J43" s="15"/>
      <c r="K43" s="9"/>
      <c r="L43" s="83"/>
      <c r="M43" s="78"/>
      <c r="N43" s="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3"/>
      <c r="M44" s="7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x14ac:dyDescent="0.25">
      <c r="A45" s="1">
        <v>2</v>
      </c>
      <c r="B45" s="21"/>
      <c r="C45" s="32" t="s">
        <v>94</v>
      </c>
      <c r="D45" s="2" t="s">
        <v>97</v>
      </c>
      <c r="E45" s="77"/>
      <c r="F45" s="77"/>
      <c r="G45" s="77"/>
      <c r="H45" s="22"/>
      <c r="I45" s="22" t="s">
        <v>85</v>
      </c>
      <c r="J45" s="2">
        <f>SUM(O45:AC45)</f>
        <v>34563</v>
      </c>
      <c r="K45" s="22"/>
      <c r="L45" s="82">
        <v>43466</v>
      </c>
      <c r="M45" s="82">
        <v>43830</v>
      </c>
      <c r="N45" s="37" t="s">
        <v>86</v>
      </c>
      <c r="O45" s="42">
        <v>34563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x14ac:dyDescent="0.25">
      <c r="A46" s="1">
        <v>3</v>
      </c>
      <c r="B46" s="21"/>
      <c r="C46" s="32" t="s">
        <v>94</v>
      </c>
      <c r="D46" s="2" t="s">
        <v>96</v>
      </c>
      <c r="E46" s="77"/>
      <c r="F46" s="77"/>
      <c r="G46" s="77"/>
      <c r="H46" s="22"/>
      <c r="I46" s="22" t="s">
        <v>85</v>
      </c>
      <c r="J46" s="2">
        <f>SUM(O46:AC46)</f>
        <v>2050</v>
      </c>
      <c r="K46" s="22"/>
      <c r="L46" s="82">
        <v>43466</v>
      </c>
      <c r="M46" s="82">
        <v>43830</v>
      </c>
      <c r="N46" s="37" t="s">
        <v>86</v>
      </c>
      <c r="O46" s="42">
        <v>2050</v>
      </c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ht="50.25" customHeight="1" x14ac:dyDescent="0.25">
      <c r="A47" s="171">
        <v>5</v>
      </c>
      <c r="B47" s="21"/>
      <c r="C47" s="162" t="s">
        <v>103</v>
      </c>
      <c r="D47" s="162" t="s">
        <v>100</v>
      </c>
      <c r="E47" s="2"/>
      <c r="F47" s="2"/>
      <c r="G47" s="2"/>
      <c r="H47" s="22"/>
      <c r="I47" s="146" t="s">
        <v>85</v>
      </c>
      <c r="J47" s="147">
        <f>SUM(O47:AC47)</f>
        <v>155500</v>
      </c>
      <c r="K47" s="22"/>
      <c r="L47" s="163">
        <v>43831</v>
      </c>
      <c r="M47" s="163">
        <v>44926</v>
      </c>
      <c r="N47" s="164" t="s">
        <v>102</v>
      </c>
      <c r="O47" s="42"/>
      <c r="P47" s="43">
        <v>45450</v>
      </c>
      <c r="Q47" s="128">
        <v>64600</v>
      </c>
      <c r="R47" s="128">
        <v>45450</v>
      </c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8"/>
      <c r="M48" s="7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8"/>
    </row>
    <row r="49" spans="1:29" x14ac:dyDescent="0.25">
      <c r="A49" s="1"/>
      <c r="B49" s="21"/>
      <c r="C49" s="32"/>
      <c r="D49" s="2"/>
      <c r="E49" s="77"/>
      <c r="F49" s="77"/>
      <c r="G49" s="77"/>
      <c r="H49" s="22"/>
      <c r="I49" s="22"/>
      <c r="J49" s="2"/>
      <c r="K49" s="22"/>
      <c r="L49" s="82"/>
      <c r="M49" s="82"/>
      <c r="N49" s="37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18"/>
      <c r="K50" s="18"/>
      <c r="L50" s="78"/>
      <c r="M50" s="7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8"/>
    </row>
    <row r="51" spans="1:29" x14ac:dyDescent="0.25">
      <c r="A51" s="1"/>
      <c r="B51" s="21"/>
      <c r="C51" s="32"/>
      <c r="D51" s="2"/>
      <c r="E51" s="77"/>
      <c r="F51" s="77"/>
      <c r="G51" s="77"/>
      <c r="H51" s="22"/>
      <c r="I51" s="22"/>
      <c r="J51" s="2"/>
      <c r="K51" s="22"/>
      <c r="L51" s="82"/>
      <c r="M51" s="82"/>
      <c r="N51" s="37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"/>
      <c r="B52" s="18" t="s">
        <v>43</v>
      </c>
      <c r="C52" s="9"/>
      <c r="D52" s="9"/>
      <c r="E52" s="9"/>
      <c r="F52" s="9"/>
      <c r="G52" s="9"/>
      <c r="H52" s="18"/>
      <c r="I52" s="18"/>
      <c r="J52" s="18"/>
      <c r="K52" s="18"/>
      <c r="L52" s="78"/>
      <c r="M52" s="7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8"/>
    </row>
    <row r="53" spans="1:29" s="23" customFormat="1" x14ac:dyDescent="0.25">
      <c r="A53" s="69"/>
      <c r="B53" s="70" t="s">
        <v>1</v>
      </c>
      <c r="C53" s="71"/>
      <c r="D53" s="71"/>
      <c r="E53" s="71"/>
      <c r="F53" s="71"/>
      <c r="G53" s="71"/>
      <c r="H53" s="72"/>
      <c r="I53" s="72"/>
      <c r="J53" s="72"/>
      <c r="K53" s="72"/>
      <c r="L53" s="87"/>
      <c r="M53" s="87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3"/>
    </row>
    <row r="54" spans="1:29" s="23" customFormat="1" x14ac:dyDescent="0.25">
      <c r="A54" s="69"/>
      <c r="B54" s="70" t="s">
        <v>2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4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3</v>
      </c>
      <c r="C56" s="71"/>
      <c r="D56" s="71"/>
      <c r="E56" s="71"/>
      <c r="F56" s="71"/>
      <c r="G56" s="71"/>
      <c r="H56" s="72"/>
      <c r="I56" s="72"/>
      <c r="J56" s="72"/>
      <c r="K56" s="72"/>
      <c r="L56" s="87"/>
      <c r="M56" s="87"/>
      <c r="N56" s="74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3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2"/>
      <c r="M57" s="82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x14ac:dyDescent="0.25">
      <c r="A58" s="16"/>
      <c r="B58" s="18" t="s">
        <v>44</v>
      </c>
      <c r="C58" s="9"/>
      <c r="D58" s="9"/>
      <c r="E58" s="9"/>
      <c r="F58" s="9"/>
      <c r="G58" s="9"/>
      <c r="H58" s="18"/>
      <c r="I58" s="18"/>
      <c r="J58" s="18"/>
      <c r="K58" s="18"/>
      <c r="L58" s="78"/>
      <c r="M58" s="7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68"/>
    </row>
    <row r="59" spans="1:29" s="23" customFormat="1" x14ac:dyDescent="0.25">
      <c r="A59" s="69"/>
      <c r="B59" s="70" t="s">
        <v>1</v>
      </c>
      <c r="C59" s="71"/>
      <c r="D59" s="71"/>
      <c r="E59" s="71"/>
      <c r="F59" s="71"/>
      <c r="G59" s="71"/>
      <c r="H59" s="72"/>
      <c r="I59" s="72"/>
      <c r="J59" s="72"/>
      <c r="K59" s="72"/>
      <c r="L59" s="87"/>
      <c r="M59" s="87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3"/>
    </row>
    <row r="60" spans="1:29" s="23" customFormat="1" x14ac:dyDescent="0.25">
      <c r="A60" s="69"/>
      <c r="B60" s="70" t="s">
        <v>2</v>
      </c>
      <c r="C60" s="71"/>
      <c r="D60" s="71"/>
      <c r="E60" s="71"/>
      <c r="F60" s="71"/>
      <c r="G60" s="71"/>
      <c r="H60" s="72"/>
      <c r="I60" s="72"/>
      <c r="J60" s="72"/>
      <c r="K60" s="72"/>
      <c r="L60" s="87"/>
      <c r="M60" s="87"/>
      <c r="N60" s="74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3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2"/>
      <c r="M61" s="82"/>
      <c r="N61" s="6"/>
      <c r="O61" s="42"/>
      <c r="P61" s="43"/>
      <c r="Q61" s="43"/>
      <c r="R61" s="43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9"/>
      <c r="B62" s="70" t="s">
        <v>3</v>
      </c>
      <c r="C62" s="71"/>
      <c r="D62" s="71"/>
      <c r="E62" s="71"/>
      <c r="F62" s="71"/>
      <c r="G62" s="71"/>
      <c r="H62" s="72"/>
      <c r="I62" s="72"/>
      <c r="J62" s="72"/>
      <c r="K62" s="72"/>
      <c r="L62" s="87"/>
      <c r="M62" s="87"/>
      <c r="N62" s="74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3"/>
    </row>
    <row r="63" spans="1:29" ht="15.75" thickBot="1" x14ac:dyDescent="0.3">
      <c r="A63" s="1"/>
      <c r="B63" s="92"/>
      <c r="C63" s="2"/>
      <c r="D63" s="2"/>
      <c r="E63" s="2"/>
      <c r="F63" s="2"/>
      <c r="G63" s="2"/>
      <c r="H63" s="22"/>
      <c r="I63" s="22"/>
      <c r="J63" s="22"/>
      <c r="K63" s="22"/>
      <c r="L63" s="82"/>
      <c r="M63" s="82"/>
      <c r="N63" s="6"/>
      <c r="O63" s="42"/>
      <c r="P63" s="43"/>
      <c r="Q63" s="43"/>
      <c r="R63" s="43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91"/>
    </row>
    <row r="64" spans="1:29" s="65" customFormat="1" ht="15.75" thickBot="1" x14ac:dyDescent="0.25">
      <c r="A64" s="58"/>
      <c r="B64" s="59" t="s">
        <v>0</v>
      </c>
      <c r="C64" s="59"/>
      <c r="D64" s="59"/>
      <c r="E64" s="59"/>
      <c r="F64" s="59"/>
      <c r="G64" s="59"/>
      <c r="H64" s="59"/>
      <c r="I64" s="59"/>
      <c r="J64" s="59">
        <f>SUM(J43:J63)</f>
        <v>192113</v>
      </c>
      <c r="K64" s="59">
        <f>SUM(D68:D70)</f>
        <v>1204697</v>
      </c>
      <c r="L64" s="59"/>
      <c r="M64" s="59"/>
      <c r="N64" s="60"/>
      <c r="O64" s="61">
        <f t="shared" ref="O64:AC64" si="0">SUM(O12:O63)</f>
        <v>1204697</v>
      </c>
      <c r="P64" s="62">
        <f t="shared" si="0"/>
        <v>1633782</v>
      </c>
      <c r="Q64" s="62">
        <f t="shared" si="0"/>
        <v>598424</v>
      </c>
      <c r="R64" s="62">
        <f t="shared" si="0"/>
        <v>45450</v>
      </c>
      <c r="S64" s="62">
        <f t="shared" si="0"/>
        <v>0</v>
      </c>
      <c r="T64" s="63">
        <f t="shared" si="0"/>
        <v>0</v>
      </c>
      <c r="U64" s="63">
        <f t="shared" si="0"/>
        <v>0</v>
      </c>
      <c r="V64" s="63">
        <f t="shared" si="0"/>
        <v>0</v>
      </c>
      <c r="W64" s="63">
        <f t="shared" si="0"/>
        <v>0</v>
      </c>
      <c r="X64" s="63">
        <f t="shared" si="0"/>
        <v>0</v>
      </c>
      <c r="Y64" s="63">
        <f t="shared" si="0"/>
        <v>0</v>
      </c>
      <c r="Z64" s="63">
        <f t="shared" si="0"/>
        <v>0</v>
      </c>
      <c r="AA64" s="63">
        <f t="shared" si="0"/>
        <v>0</v>
      </c>
      <c r="AB64" s="63">
        <f t="shared" si="0"/>
        <v>0</v>
      </c>
      <c r="AC64" s="64">
        <f t="shared" si="0"/>
        <v>0</v>
      </c>
    </row>
    <row r="65" spans="1:12" ht="15.75" x14ac:dyDescent="0.25">
      <c r="A65" s="24"/>
      <c r="B65" s="25"/>
      <c r="C65" s="25"/>
      <c r="D65" s="25"/>
      <c r="E65" s="25"/>
      <c r="F65" s="25"/>
      <c r="G65" s="25"/>
      <c r="H65" s="25"/>
      <c r="I65" s="26"/>
      <c r="K65" s="35"/>
    </row>
    <row r="66" spans="1:12" s="39" customFormat="1" ht="15.75" x14ac:dyDescent="0.25">
      <c r="K66" s="46"/>
    </row>
    <row r="67" spans="1:12" s="39" customFormat="1" ht="30" x14ac:dyDescent="0.25">
      <c r="A67" s="47"/>
      <c r="B67" s="49" t="s">
        <v>104</v>
      </c>
      <c r="C67" s="48" t="s">
        <v>29</v>
      </c>
      <c r="D67" s="49" t="s">
        <v>30</v>
      </c>
      <c r="L67" s="46"/>
    </row>
    <row r="68" spans="1:12" s="39" customFormat="1" ht="15.75" x14ac:dyDescent="0.25">
      <c r="A68" s="50" t="s">
        <v>31</v>
      </c>
      <c r="B68" s="224">
        <f>SUM(O64)</f>
        <v>1204697</v>
      </c>
      <c r="C68" s="51" t="s">
        <v>95</v>
      </c>
      <c r="D68" s="169">
        <v>2050</v>
      </c>
      <c r="L68" s="46"/>
    </row>
    <row r="69" spans="1:12" s="39" customFormat="1" ht="15.75" x14ac:dyDescent="0.25">
      <c r="A69" s="50" t="s">
        <v>31</v>
      </c>
      <c r="B69" s="225"/>
      <c r="C69" s="51" t="s">
        <v>101</v>
      </c>
      <c r="D69" s="169">
        <v>1168084</v>
      </c>
      <c r="L69" s="46"/>
    </row>
    <row r="70" spans="1:12" s="39" customFormat="1" ht="15.75" x14ac:dyDescent="0.25">
      <c r="A70" s="50" t="s">
        <v>31</v>
      </c>
      <c r="B70" s="226"/>
      <c r="C70" s="51" t="s">
        <v>98</v>
      </c>
      <c r="D70" s="169">
        <v>34563</v>
      </c>
      <c r="L70" s="46"/>
    </row>
    <row r="71" spans="1:12" s="39" customFormat="1" ht="15.75" x14ac:dyDescent="0.25">
      <c r="A71" s="50" t="s">
        <v>32</v>
      </c>
      <c r="B71" s="173">
        <f>SUM(P64:S64)</f>
        <v>2277656</v>
      </c>
      <c r="C71" s="51" t="s">
        <v>101</v>
      </c>
      <c r="D71" s="52">
        <v>2277656</v>
      </c>
      <c r="L71" s="46"/>
    </row>
    <row r="72" spans="1:12" s="39" customFormat="1" ht="15.75" thickBot="1" x14ac:dyDescent="0.3">
      <c r="A72" s="53" t="s">
        <v>33</v>
      </c>
      <c r="B72" s="172"/>
      <c r="C72" s="54" t="s">
        <v>80</v>
      </c>
      <c r="D72" s="55">
        <v>0</v>
      </c>
    </row>
    <row r="73" spans="1:12" s="39" customFormat="1" x14ac:dyDescent="0.25">
      <c r="A73" s="56"/>
      <c r="B73" s="57"/>
      <c r="C73" s="57"/>
    </row>
    <row r="75" spans="1:12" x14ac:dyDescent="0.25">
      <c r="B75" s="27"/>
    </row>
    <row r="76" spans="1:12" x14ac:dyDescent="0.25">
      <c r="B76" s="28"/>
    </row>
    <row r="77" spans="1:12" x14ac:dyDescent="0.25">
      <c r="B77" s="28"/>
    </row>
    <row r="78" spans="1:12" x14ac:dyDescent="0.25">
      <c r="B78" s="28"/>
    </row>
    <row r="79" spans="1:12" x14ac:dyDescent="0.25">
      <c r="B79" s="28"/>
    </row>
    <row r="81" spans="2:2" x14ac:dyDescent="0.25">
      <c r="B81" s="29"/>
    </row>
    <row r="89" spans="2:2" x14ac:dyDescent="0.25">
      <c r="B89" s="29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J10:J11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U10:U11"/>
    <mergeCell ref="L10:L11"/>
    <mergeCell ref="M10:M11"/>
    <mergeCell ref="N10:N11"/>
    <mergeCell ref="O10:O11"/>
    <mergeCell ref="A35:A36"/>
    <mergeCell ref="B68:B70"/>
    <mergeCell ref="AC10:AC11"/>
    <mergeCell ref="A22:C22"/>
    <mergeCell ref="A41:C41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topLeftCell="A22" zoomScale="60" zoomScaleNormal="60" workbookViewId="0">
      <selection activeCell="B75" sqref="B7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10.85546875" style="7" bestFit="1" customWidth="1"/>
    <col min="17" max="18" width="9.140625" style="139"/>
    <col min="19" max="16384" width="9.140625" style="7"/>
  </cols>
  <sheetData>
    <row r="1" spans="1:29" x14ac:dyDescent="0.25">
      <c r="A1" s="179" t="s">
        <v>76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1"/>
    </row>
    <row r="2" spans="1:29" x14ac:dyDescent="0.25">
      <c r="A2" s="182" t="s">
        <v>57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4"/>
    </row>
    <row r="3" spans="1:29" ht="60.75" customHeight="1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229" t="s">
        <v>56</v>
      </c>
      <c r="L3" s="230"/>
      <c r="M3" s="230"/>
      <c r="N3" s="230"/>
      <c r="O3" s="230"/>
      <c r="P3" s="230"/>
      <c r="Q3" s="231"/>
      <c r="R3" s="220" t="s">
        <v>81</v>
      </c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1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76" t="s">
        <v>23</v>
      </c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7" t="s">
        <v>34</v>
      </c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97" t="s">
        <v>92</v>
      </c>
      <c r="L7" s="197"/>
      <c r="M7" s="197"/>
      <c r="N7" s="197"/>
      <c r="O7" s="197"/>
      <c r="P7" s="197"/>
      <c r="Q7" s="197"/>
      <c r="R7" s="177" t="s">
        <v>55</v>
      </c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</row>
    <row r="8" spans="1:29" x14ac:dyDescent="0.25">
      <c r="A8" s="198" t="s">
        <v>35</v>
      </c>
      <c r="B8" s="199"/>
      <c r="C8" s="199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132"/>
      <c r="R8" s="132"/>
      <c r="S8" s="93"/>
      <c r="T8" s="93"/>
      <c r="U8" s="93"/>
      <c r="V8" s="93"/>
      <c r="W8" s="93"/>
      <c r="X8" s="93"/>
      <c r="Y8" s="93"/>
      <c r="Z8" s="93"/>
      <c r="AA8" s="93"/>
      <c r="AB8" s="93"/>
      <c r="AC8" s="94"/>
    </row>
    <row r="9" spans="1:29" s="39" customFormat="1" ht="30" customHeight="1" x14ac:dyDescent="0.25">
      <c r="A9" s="200" t="s">
        <v>11</v>
      </c>
      <c r="B9" s="203" t="s">
        <v>24</v>
      </c>
      <c r="C9" s="204"/>
      <c r="D9" s="200"/>
      <c r="E9" s="185" t="s">
        <v>25</v>
      </c>
      <c r="F9" s="207"/>
      <c r="G9" s="208"/>
      <c r="H9" s="209" t="s">
        <v>12</v>
      </c>
      <c r="I9" s="209" t="s">
        <v>13</v>
      </c>
      <c r="J9" s="90" t="s">
        <v>14</v>
      </c>
      <c r="K9" s="209" t="s">
        <v>77</v>
      </c>
      <c r="L9" s="209" t="s">
        <v>15</v>
      </c>
      <c r="M9" s="209"/>
      <c r="N9" s="90" t="s">
        <v>16</v>
      </c>
      <c r="O9" s="209" t="s">
        <v>17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11"/>
    </row>
    <row r="10" spans="1:29" s="39" customFormat="1" ht="30" customHeight="1" x14ac:dyDescent="0.25">
      <c r="A10" s="201"/>
      <c r="B10" s="205"/>
      <c r="C10" s="206"/>
      <c r="D10" s="201"/>
      <c r="E10" s="185" t="s">
        <v>26</v>
      </c>
      <c r="F10" s="185" t="s">
        <v>27</v>
      </c>
      <c r="G10" s="185" t="s">
        <v>28</v>
      </c>
      <c r="H10" s="209"/>
      <c r="I10" s="209"/>
      <c r="J10" s="187" t="s">
        <v>18</v>
      </c>
      <c r="K10" s="209"/>
      <c r="L10" s="189" t="s">
        <v>19</v>
      </c>
      <c r="M10" s="189" t="s">
        <v>20</v>
      </c>
      <c r="N10" s="191" t="s">
        <v>21</v>
      </c>
      <c r="O10" s="193">
        <v>1</v>
      </c>
      <c r="P10" s="215">
        <v>2</v>
      </c>
      <c r="Q10" s="232">
        <v>3</v>
      </c>
      <c r="R10" s="234">
        <v>4</v>
      </c>
      <c r="S10" s="215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202"/>
      <c r="B11" s="40" t="s">
        <v>4</v>
      </c>
      <c r="C11" s="40" t="s">
        <v>6</v>
      </c>
      <c r="D11" s="40" t="s">
        <v>5</v>
      </c>
      <c r="E11" s="186"/>
      <c r="F11" s="186"/>
      <c r="G11" s="186"/>
      <c r="H11" s="210"/>
      <c r="I11" s="210"/>
      <c r="J11" s="188"/>
      <c r="K11" s="210"/>
      <c r="L11" s="190"/>
      <c r="M11" s="190"/>
      <c r="N11" s="192"/>
      <c r="O11" s="194"/>
      <c r="P11" s="216"/>
      <c r="Q11" s="233"/>
      <c r="R11" s="235"/>
      <c r="S11" s="216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4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82"/>
      <c r="M12" s="82"/>
      <c r="N12" s="37"/>
      <c r="O12" s="42"/>
      <c r="P12" s="43"/>
      <c r="Q12" s="128"/>
      <c r="R12" s="128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3"/>
      <c r="M13" s="78"/>
      <c r="N13" s="9"/>
      <c r="O13" s="9"/>
      <c r="P13" s="9"/>
      <c r="Q13" s="12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3"/>
      <c r="M14" s="78"/>
      <c r="N14" s="18"/>
      <c r="O14" s="18"/>
      <c r="P14" s="18"/>
      <c r="Q14" s="130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66"/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7"/>
      <c r="M15" s="167"/>
      <c r="N15" s="166"/>
      <c r="O15" s="42"/>
      <c r="P15" s="43"/>
      <c r="Q15" s="128"/>
      <c r="R15" s="128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8"/>
      <c r="M16" s="78"/>
      <c r="N16" s="18"/>
      <c r="O16" s="18"/>
      <c r="P16" s="18"/>
      <c r="Q16" s="130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82"/>
      <c r="M17" s="82"/>
      <c r="N17" s="20"/>
      <c r="O17" s="42"/>
      <c r="P17" s="43"/>
      <c r="Q17" s="128"/>
      <c r="R17" s="128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8"/>
      <c r="M18" s="78"/>
      <c r="N18" s="18"/>
      <c r="O18" s="18"/>
      <c r="P18" s="18"/>
      <c r="Q18" s="130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8"/>
    </row>
    <row r="19" spans="1:29" ht="15.75" thickBot="1" x14ac:dyDescent="0.3">
      <c r="A19" s="1"/>
      <c r="B19" s="21"/>
      <c r="C19" s="31"/>
      <c r="D19" s="34"/>
      <c r="E19" s="31"/>
      <c r="F19" s="66"/>
      <c r="G19" s="31"/>
      <c r="H19" s="22"/>
      <c r="I19" s="22"/>
      <c r="J19" s="2"/>
      <c r="K19" s="22"/>
      <c r="L19" s="82"/>
      <c r="M19" s="82"/>
      <c r="N19" s="20"/>
      <c r="O19" s="42"/>
      <c r="P19" s="43"/>
      <c r="Q19" s="128"/>
      <c r="R19" s="128"/>
      <c r="S19" s="1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03"/>
      <c r="B20" s="59" t="s">
        <v>0</v>
      </c>
      <c r="C20" s="59"/>
      <c r="D20" s="59"/>
      <c r="E20" s="59"/>
      <c r="F20" s="59"/>
      <c r="G20" s="59"/>
      <c r="H20" s="59"/>
      <c r="I20" s="59"/>
      <c r="J20" s="59">
        <f>SUM(J13:J18)</f>
        <v>0</v>
      </c>
      <c r="K20" s="59"/>
      <c r="L20" s="86"/>
      <c r="M20" s="86"/>
      <c r="N20" s="104"/>
      <c r="O20" s="105"/>
      <c r="P20" s="106"/>
      <c r="Q20" s="133"/>
      <c r="R20" s="133"/>
      <c r="S20" s="106"/>
      <c r="T20" s="107"/>
      <c r="U20" s="107"/>
      <c r="V20" s="107"/>
      <c r="W20" s="107"/>
      <c r="X20" s="107"/>
      <c r="Y20" s="107"/>
      <c r="Z20" s="107"/>
      <c r="AA20" s="107"/>
      <c r="AB20" s="107"/>
      <c r="AC20" s="108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79"/>
      <c r="M21" s="79"/>
      <c r="O21" s="67"/>
      <c r="P21" s="67"/>
      <c r="Q21" s="134"/>
      <c r="R21" s="134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x14ac:dyDescent="0.25">
      <c r="A22" s="214" t="s">
        <v>36</v>
      </c>
      <c r="B22" s="214"/>
      <c r="C22" s="214"/>
      <c r="D22" s="25"/>
      <c r="E22" s="25"/>
      <c r="F22" s="25"/>
      <c r="G22" s="25"/>
      <c r="H22" s="25"/>
      <c r="I22" s="26"/>
      <c r="L22" s="79"/>
      <c r="M22" s="79"/>
      <c r="O22" s="67"/>
      <c r="P22" s="67"/>
      <c r="Q22" s="134"/>
      <c r="R22" s="134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x14ac:dyDescent="0.25">
      <c r="A23" s="10"/>
      <c r="B23" s="6"/>
      <c r="C23" s="40" t="s">
        <v>6</v>
      </c>
      <c r="D23" s="40" t="s">
        <v>5</v>
      </c>
      <c r="E23" s="10"/>
      <c r="F23" s="10"/>
      <c r="G23" s="10"/>
      <c r="H23" s="8"/>
      <c r="I23" s="11"/>
      <c r="J23" s="8"/>
      <c r="K23" s="11"/>
      <c r="L23" s="80"/>
      <c r="M23" s="81"/>
      <c r="N23" s="6"/>
      <c r="O23" s="42"/>
      <c r="P23" s="43"/>
      <c r="Q23" s="128"/>
      <c r="R23" s="128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3"/>
      <c r="M24" s="78"/>
      <c r="N24" s="9"/>
      <c r="O24" s="18"/>
      <c r="P24" s="18"/>
      <c r="Q24" s="130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8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3"/>
      <c r="M25" s="78"/>
      <c r="N25" s="18"/>
      <c r="O25" s="18"/>
      <c r="P25" s="18"/>
      <c r="Q25" s="130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8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6"/>
      <c r="I26" s="22"/>
      <c r="J26" s="76"/>
      <c r="K26" s="22"/>
      <c r="L26" s="88"/>
      <c r="M26" s="82"/>
      <c r="N26" s="22"/>
      <c r="O26" s="42"/>
      <c r="P26" s="43"/>
      <c r="Q26" s="128"/>
      <c r="R26" s="128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8"/>
      <c r="M27" s="78"/>
      <c r="N27" s="18"/>
      <c r="O27" s="18"/>
      <c r="P27" s="18"/>
      <c r="Q27" s="130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8"/>
    </row>
    <row r="28" spans="1:29" x14ac:dyDescent="0.25">
      <c r="A28" s="1"/>
      <c r="B28" s="21"/>
      <c r="C28" s="32"/>
      <c r="D28" s="2"/>
      <c r="E28" s="77"/>
      <c r="F28" s="77"/>
      <c r="G28" s="77"/>
      <c r="H28" s="22"/>
      <c r="I28" s="22"/>
      <c r="J28" s="2"/>
      <c r="K28" s="22"/>
      <c r="L28" s="82"/>
      <c r="M28" s="82"/>
      <c r="N28" s="37"/>
      <c r="O28" s="42"/>
      <c r="P28" s="43"/>
      <c r="Q28" s="128"/>
      <c r="R28" s="128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18"/>
      <c r="K29" s="18"/>
      <c r="L29" s="78"/>
      <c r="M29" s="78"/>
      <c r="N29" s="18"/>
      <c r="O29" s="18"/>
      <c r="P29" s="18"/>
      <c r="Q29" s="130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8"/>
    </row>
    <row r="30" spans="1:29" x14ac:dyDescent="0.25">
      <c r="A30" s="1"/>
      <c r="B30" s="21"/>
      <c r="C30" s="32"/>
      <c r="D30" s="2"/>
      <c r="E30" s="77"/>
      <c r="F30" s="77"/>
      <c r="G30" s="77"/>
      <c r="H30" s="22"/>
      <c r="I30" s="22"/>
      <c r="J30" s="2"/>
      <c r="K30" s="22"/>
      <c r="L30" s="82"/>
      <c r="M30" s="82"/>
      <c r="N30" s="37"/>
      <c r="O30" s="42"/>
      <c r="P30" s="43"/>
      <c r="Q30" s="128"/>
      <c r="R30" s="128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8"/>
      <c r="M31" s="78"/>
      <c r="N31" s="18"/>
      <c r="O31" s="18"/>
      <c r="P31" s="18"/>
      <c r="Q31" s="130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8"/>
    </row>
    <row r="32" spans="1:29" s="23" customFormat="1" x14ac:dyDescent="0.25">
      <c r="A32" s="69"/>
      <c r="B32" s="70" t="s">
        <v>1</v>
      </c>
      <c r="C32" s="71"/>
      <c r="D32" s="71"/>
      <c r="E32" s="71"/>
      <c r="F32" s="71"/>
      <c r="G32" s="71"/>
      <c r="H32" s="72"/>
      <c r="I32" s="72"/>
      <c r="J32" s="72"/>
      <c r="K32" s="72"/>
      <c r="L32" s="87"/>
      <c r="M32" s="87"/>
      <c r="N32" s="72"/>
      <c r="O32" s="72"/>
      <c r="P32" s="72"/>
      <c r="Q32" s="131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3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2"/>
      <c r="M33" s="82"/>
      <c r="N33" s="6"/>
      <c r="O33" s="42"/>
      <c r="P33" s="43"/>
      <c r="Q33" s="128"/>
      <c r="R33" s="128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23" customFormat="1" x14ac:dyDescent="0.25">
      <c r="A34" s="69"/>
      <c r="B34" s="70" t="s">
        <v>2</v>
      </c>
      <c r="C34" s="71"/>
      <c r="D34" s="71"/>
      <c r="E34" s="71"/>
      <c r="F34" s="71"/>
      <c r="G34" s="71"/>
      <c r="H34" s="72"/>
      <c r="I34" s="72"/>
      <c r="J34" s="72"/>
      <c r="K34" s="72"/>
      <c r="L34" s="87"/>
      <c r="M34" s="87"/>
      <c r="N34" s="74"/>
      <c r="O34" s="72"/>
      <c r="P34" s="72"/>
      <c r="Q34" s="131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3"/>
    </row>
    <row r="35" spans="1:29" ht="30" x14ac:dyDescent="0.25">
      <c r="A35" s="165">
        <f>Zalaegerszeg!A35</f>
        <v>1</v>
      </c>
      <c r="B35" s="165"/>
      <c r="C35" s="170" t="str">
        <f>Zalaegerszeg!C35</f>
        <v>Zalaegerszeg Keleti vízbázisról ellátott települések</v>
      </c>
      <c r="D35" s="170" t="str">
        <f>Zalaegerszeg!D35</f>
        <v>ivóvízminőség javítása és vízellátásának fejlesztése</v>
      </c>
      <c r="E35" s="165"/>
      <c r="F35" s="165"/>
      <c r="G35" s="165"/>
      <c r="H35" s="165"/>
      <c r="I35" s="165" t="str">
        <f>Zalaegerszeg!I35</f>
        <v>Zalaegerszeg</v>
      </c>
      <c r="J35" s="165">
        <f>Zalaegerszeg!J35</f>
        <v>1168084</v>
      </c>
      <c r="K35" s="165"/>
      <c r="L35" s="163">
        <f>Zalaegerszeg!L35</f>
        <v>43466</v>
      </c>
      <c r="M35" s="163">
        <f>Zalaegerszeg!M35</f>
        <v>43830</v>
      </c>
      <c r="N35" s="165" t="str">
        <f>Zalaegerszeg!N35</f>
        <v>rövid</v>
      </c>
      <c r="O35" s="42">
        <f>Zalaegerszeg!O35</f>
        <v>1168084</v>
      </c>
      <c r="P35" s="43"/>
      <c r="Q35" s="128"/>
      <c r="R35" s="128"/>
      <c r="S35" s="43"/>
      <c r="T35" s="44"/>
      <c r="U35" s="44"/>
      <c r="V35" s="44"/>
      <c r="W35" s="44"/>
      <c r="X35" s="44"/>
      <c r="Y35" s="44"/>
      <c r="Z35" s="44"/>
      <c r="AA35" s="44"/>
      <c r="AB35" s="44"/>
      <c r="AC35" s="45"/>
    </row>
    <row r="36" spans="1:29" ht="30" x14ac:dyDescent="0.25">
      <c r="A36" s="165">
        <f>Zalaegerszeg!A36</f>
        <v>0</v>
      </c>
      <c r="B36" s="165"/>
      <c r="C36" s="170" t="str">
        <f>Zalaegerszeg!C36</f>
        <v>Zalaegerszeg Keleti vízbázisról ellátott települések</v>
      </c>
      <c r="D36" s="170" t="str">
        <f>Zalaegerszeg!D36</f>
        <v>ivóvízminőség javítása és vízellátásának fejlesztése</v>
      </c>
      <c r="E36" s="165"/>
      <c r="F36" s="165"/>
      <c r="G36" s="165"/>
      <c r="H36" s="165"/>
      <c r="I36" s="165" t="str">
        <f>Zalaegerszeg!I36</f>
        <v>Zalaegerszeg</v>
      </c>
      <c r="J36" s="165">
        <f>Zalaegerszeg!J36</f>
        <v>2122156</v>
      </c>
      <c r="K36" s="165"/>
      <c r="L36" s="163">
        <f>Zalaegerszeg!L36</f>
        <v>43831</v>
      </c>
      <c r="M36" s="163">
        <f>Zalaegerszeg!M36</f>
        <v>44561</v>
      </c>
      <c r="N36" s="165" t="str">
        <f>Zalaegerszeg!N36</f>
        <v>közép</v>
      </c>
      <c r="O36" s="42"/>
      <c r="P36" s="43">
        <f>Zalaegerszeg!P36</f>
        <v>1588332</v>
      </c>
      <c r="Q36" s="43">
        <f>Zalaegerszeg!Q36</f>
        <v>533824</v>
      </c>
      <c r="R36" s="128"/>
      <c r="S36" s="43"/>
      <c r="T36" s="44"/>
      <c r="U36" s="44"/>
      <c r="V36" s="44"/>
      <c r="W36" s="44"/>
      <c r="X36" s="44"/>
      <c r="Y36" s="44"/>
      <c r="Z36" s="44"/>
      <c r="AA36" s="44"/>
      <c r="AB36" s="44"/>
      <c r="AC36" s="45"/>
    </row>
    <row r="37" spans="1:29" s="23" customFormat="1" x14ac:dyDescent="0.25">
      <c r="A37" s="69"/>
      <c r="B37" s="70" t="s">
        <v>3</v>
      </c>
      <c r="C37" s="71"/>
      <c r="D37" s="71"/>
      <c r="E37" s="71"/>
      <c r="F37" s="71"/>
      <c r="G37" s="71"/>
      <c r="H37" s="72"/>
      <c r="I37" s="72"/>
      <c r="J37" s="72"/>
      <c r="K37" s="72"/>
      <c r="L37" s="87"/>
      <c r="M37" s="87"/>
      <c r="N37" s="74"/>
      <c r="O37" s="72"/>
      <c r="P37" s="72"/>
      <c r="Q37" s="131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3"/>
    </row>
    <row r="38" spans="1:29" ht="15.75" thickBot="1" x14ac:dyDescent="0.3">
      <c r="A38" s="95"/>
      <c r="B38" s="96"/>
      <c r="C38" s="98"/>
      <c r="D38" s="98"/>
      <c r="E38" s="98"/>
      <c r="F38" s="98"/>
      <c r="G38" s="98"/>
      <c r="H38" s="97"/>
      <c r="I38" s="97"/>
      <c r="J38" s="97"/>
      <c r="K38" s="97"/>
      <c r="L38" s="99"/>
      <c r="M38" s="99"/>
      <c r="N38" s="109"/>
      <c r="O38" s="100"/>
      <c r="P38" s="101"/>
      <c r="Q38" s="135"/>
      <c r="R38" s="135"/>
      <c r="S38" s="101"/>
      <c r="T38" s="102"/>
      <c r="U38" s="102"/>
      <c r="V38" s="102"/>
      <c r="W38" s="102"/>
      <c r="X38" s="102"/>
      <c r="Y38" s="102"/>
      <c r="Z38" s="102"/>
      <c r="AA38" s="102"/>
      <c r="AB38" s="102"/>
      <c r="AC38" s="91"/>
    </row>
    <row r="39" spans="1:29" ht="15.75" thickBot="1" x14ac:dyDescent="0.3">
      <c r="A39" s="117"/>
      <c r="B39" s="118" t="s">
        <v>40</v>
      </c>
      <c r="C39" s="119"/>
      <c r="D39" s="119"/>
      <c r="E39" s="119"/>
      <c r="F39" s="119"/>
      <c r="G39" s="119"/>
      <c r="H39" s="120"/>
      <c r="I39" s="120"/>
      <c r="J39" s="120">
        <f>SUM(J24:J38)</f>
        <v>3290240</v>
      </c>
      <c r="K39" s="120"/>
      <c r="L39" s="121"/>
      <c r="M39" s="121"/>
      <c r="N39" s="104"/>
      <c r="O39" s="122"/>
      <c r="P39" s="123"/>
      <c r="Q39" s="136"/>
      <c r="R39" s="136"/>
      <c r="S39" s="123"/>
      <c r="T39" s="124"/>
      <c r="U39" s="124"/>
      <c r="V39" s="124"/>
      <c r="W39" s="124"/>
      <c r="X39" s="124"/>
      <c r="Y39" s="124"/>
      <c r="Z39" s="124"/>
      <c r="AA39" s="124"/>
      <c r="AB39" s="124"/>
      <c r="AC39" s="125"/>
    </row>
    <row r="40" spans="1:29" ht="15.75" thickBot="1" x14ac:dyDescent="0.3">
      <c r="A40" s="110"/>
      <c r="B40" s="111"/>
      <c r="C40" s="112"/>
      <c r="D40" s="112"/>
      <c r="E40" s="112"/>
      <c r="F40" s="112"/>
      <c r="G40" s="112"/>
      <c r="H40" s="113"/>
      <c r="I40" s="113"/>
      <c r="J40" s="114"/>
      <c r="K40" s="114"/>
      <c r="L40" s="115"/>
      <c r="M40" s="115"/>
      <c r="N40" s="114"/>
      <c r="O40" s="75"/>
      <c r="P40" s="75"/>
      <c r="Q40" s="137"/>
      <c r="R40" s="137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116"/>
    </row>
    <row r="41" spans="1:29" x14ac:dyDescent="0.25">
      <c r="A41" s="214" t="s">
        <v>41</v>
      </c>
      <c r="B41" s="214"/>
      <c r="C41" s="214"/>
      <c r="D41" s="25"/>
      <c r="E41" s="25"/>
      <c r="F41" s="25"/>
      <c r="G41" s="25"/>
      <c r="H41" s="25"/>
      <c r="I41" s="26"/>
      <c r="L41" s="79"/>
      <c r="M41" s="79"/>
      <c r="O41" s="67"/>
      <c r="P41" s="67"/>
      <c r="Q41" s="134"/>
      <c r="R41" s="134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</row>
    <row r="42" spans="1:29" x14ac:dyDescent="0.25">
      <c r="A42" s="10"/>
      <c r="B42" s="6"/>
      <c r="C42" s="40" t="s">
        <v>6</v>
      </c>
      <c r="D42" s="40" t="s">
        <v>5</v>
      </c>
      <c r="E42" s="10"/>
      <c r="F42" s="10"/>
      <c r="G42" s="10"/>
      <c r="H42" s="8"/>
      <c r="I42" s="11"/>
      <c r="J42" s="8"/>
      <c r="K42" s="11"/>
      <c r="L42" s="80"/>
      <c r="M42" s="81"/>
      <c r="N42" s="6"/>
      <c r="O42" s="42"/>
      <c r="P42" s="43"/>
      <c r="Q42" s="128"/>
      <c r="R42" s="128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2"/>
      <c r="B43" s="13" t="s">
        <v>42</v>
      </c>
      <c r="C43" s="14"/>
      <c r="D43" s="14"/>
      <c r="E43" s="14"/>
      <c r="F43" s="14"/>
      <c r="G43" s="14"/>
      <c r="H43" s="15"/>
      <c r="I43" s="9"/>
      <c r="J43" s="15"/>
      <c r="K43" s="9"/>
      <c r="L43" s="83"/>
      <c r="M43" s="78"/>
      <c r="N43" s="9"/>
      <c r="O43" s="18"/>
      <c r="P43" s="18"/>
      <c r="Q43" s="130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8"/>
    </row>
    <row r="44" spans="1:29" x14ac:dyDescent="0.25">
      <c r="A44" s="16"/>
      <c r="B44" s="17" t="s">
        <v>1</v>
      </c>
      <c r="C44" s="9"/>
      <c r="D44" s="9"/>
      <c r="E44" s="9"/>
      <c r="F44" s="9"/>
      <c r="G44" s="9"/>
      <c r="H44" s="15"/>
      <c r="I44" s="18"/>
      <c r="J44" s="15"/>
      <c r="K44" s="18"/>
      <c r="L44" s="83"/>
      <c r="M44" s="78"/>
      <c r="N44" s="18"/>
      <c r="O44" s="18"/>
      <c r="P44" s="18"/>
      <c r="Q44" s="130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68"/>
    </row>
    <row r="45" spans="1:29" s="23" customFormat="1" x14ac:dyDescent="0.25">
      <c r="A45" s="166">
        <f>Németfalu!A44</f>
        <v>4</v>
      </c>
      <c r="B45" s="166"/>
      <c r="C45" s="166" t="str">
        <f>Németfalu!C44</f>
        <v xml:space="preserve">Németfalu. Kossuth u. </v>
      </c>
      <c r="D45" s="166" t="str">
        <f>Németfalu!D44</f>
        <v>gerincvezeték új építés</v>
      </c>
      <c r="E45" s="166"/>
      <c r="F45" s="166"/>
      <c r="G45" s="166"/>
      <c r="H45" s="166"/>
      <c r="I45" s="166" t="str">
        <f>Németfalu!I44</f>
        <v>Németfalu</v>
      </c>
      <c r="J45" s="166">
        <f>Németfalu!J44</f>
        <v>990</v>
      </c>
      <c r="K45" s="166"/>
      <c r="L45" s="167">
        <f>Németfalu!L44</f>
        <v>43466</v>
      </c>
      <c r="M45" s="167">
        <f>Németfalu!M44</f>
        <v>43830</v>
      </c>
      <c r="N45" s="166" t="str">
        <f>Németfalu!N44</f>
        <v>rövid</v>
      </c>
      <c r="O45" s="168">
        <f>Németfalu!O44</f>
        <v>990</v>
      </c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x14ac:dyDescent="0.25">
      <c r="A46" s="166">
        <f>Zalaegerszeg!A45</f>
        <v>2</v>
      </c>
      <c r="B46" s="166"/>
      <c r="C46" s="166" t="str">
        <f>Zalaegerszeg!C45</f>
        <v xml:space="preserve">Zalaegerszeg </v>
      </c>
      <c r="D46" s="166" t="str">
        <f>Zalaegerszeg!D45</f>
        <v>Északi Ipari Park ivóvízellátása</v>
      </c>
      <c r="E46" s="166"/>
      <c r="F46" s="166"/>
      <c r="G46" s="166"/>
      <c r="H46" s="166"/>
      <c r="I46" s="166" t="str">
        <f>Zalaegerszeg!I45</f>
        <v>Zalaegerszeg</v>
      </c>
      <c r="J46" s="166">
        <f>Zalaegerszeg!J45</f>
        <v>34563</v>
      </c>
      <c r="K46" s="166"/>
      <c r="L46" s="167">
        <f>Zalaegerszeg!L45</f>
        <v>43466</v>
      </c>
      <c r="M46" s="167">
        <f>Zalaegerszeg!M45</f>
        <v>43830</v>
      </c>
      <c r="N46" s="166" t="str">
        <f>Zalaegerszeg!N45</f>
        <v>rövid</v>
      </c>
      <c r="O46" s="168">
        <f>Zalaegerszeg!O45</f>
        <v>34563</v>
      </c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6">
        <f>Zalaegerszeg!A46</f>
        <v>3</v>
      </c>
      <c r="B47" s="166"/>
      <c r="C47" s="166" t="str">
        <f>Zalaegerszeg!C46</f>
        <v xml:space="preserve">Zalaegerszeg </v>
      </c>
      <c r="D47" s="166" t="str">
        <f>Zalaegerszeg!D46</f>
        <v>közcélú ivókutak telepítése</v>
      </c>
      <c r="E47" s="166"/>
      <c r="F47" s="166"/>
      <c r="G47" s="166"/>
      <c r="H47" s="166"/>
      <c r="I47" s="166" t="str">
        <f>Zalaegerszeg!I46</f>
        <v>Zalaegerszeg</v>
      </c>
      <c r="J47" s="166">
        <f>Zalaegerszeg!J46</f>
        <v>2050</v>
      </c>
      <c r="K47" s="166"/>
      <c r="L47" s="167">
        <f>Zalaegerszeg!L46</f>
        <v>43466</v>
      </c>
      <c r="M47" s="167">
        <f>Zalaegerszeg!M46</f>
        <v>43830</v>
      </c>
      <c r="N47" s="166" t="str">
        <f>Zalaegerszeg!N46</f>
        <v>rövid</v>
      </c>
      <c r="O47" s="168">
        <f>Zalaegerszeg!O46</f>
        <v>2050</v>
      </c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6">
        <f>Zalaegerszeg!A47</f>
        <v>5</v>
      </c>
      <c r="B48" s="166"/>
      <c r="C48" s="166" t="str">
        <f>Zalaegerszeg!C47</f>
        <v>Nyugat- és Dél-Dúnántúli ivóvízminőség-javító program</v>
      </c>
      <c r="D48" s="166" t="str">
        <f>Zalaegerszeg!D47</f>
        <v>ivóvízminőség javítása és vízellátásának fejlesztése</v>
      </c>
      <c r="E48" s="166"/>
      <c r="F48" s="166"/>
      <c r="G48" s="166"/>
      <c r="H48" s="166"/>
      <c r="I48" s="166" t="str">
        <f>Zalaegerszeg!I47</f>
        <v>Zalaegerszeg</v>
      </c>
      <c r="J48" s="166">
        <f>Zalaegerszeg!J47</f>
        <v>155500</v>
      </c>
      <c r="K48" s="166"/>
      <c r="L48" s="167">
        <f>Zalaegerszeg!L47</f>
        <v>43831</v>
      </c>
      <c r="M48" s="167">
        <f>Zalaegerszeg!M47</f>
        <v>44926</v>
      </c>
      <c r="N48" s="166" t="str">
        <f>Zalaegerszeg!N47</f>
        <v>közép</v>
      </c>
      <c r="O48" s="168"/>
      <c r="P48" s="43">
        <f>Zalaegerszeg!P47</f>
        <v>45450</v>
      </c>
      <c r="Q48" s="43">
        <f>Zalaegerszeg!Q47</f>
        <v>64600</v>
      </c>
      <c r="R48" s="43">
        <f>Zalaegerszeg!R47</f>
        <v>45450</v>
      </c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7" t="s">
        <v>2</v>
      </c>
      <c r="C49" s="9"/>
      <c r="D49" s="9"/>
      <c r="E49" s="9"/>
      <c r="F49" s="9"/>
      <c r="G49" s="9"/>
      <c r="H49" s="18"/>
      <c r="I49" s="18"/>
      <c r="J49" s="18"/>
      <c r="K49" s="18"/>
      <c r="L49" s="78"/>
      <c r="M49" s="78"/>
      <c r="N49" s="18"/>
      <c r="O49" s="18"/>
      <c r="P49" s="18"/>
      <c r="Q49" s="130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8"/>
    </row>
    <row r="50" spans="1:29" x14ac:dyDescent="0.25">
      <c r="A50" s="1"/>
      <c r="B50" s="21"/>
      <c r="C50" s="32"/>
      <c r="D50" s="2"/>
      <c r="E50" s="77"/>
      <c r="F50" s="77"/>
      <c r="G50" s="77"/>
      <c r="H50" s="22"/>
      <c r="I50" s="22"/>
      <c r="J50" s="2"/>
      <c r="K50" s="22"/>
      <c r="L50" s="82"/>
      <c r="M50" s="82"/>
      <c r="N50" s="37"/>
      <c r="O50" s="42"/>
      <c r="P50" s="43"/>
      <c r="Q50" s="128"/>
      <c r="R50" s="128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x14ac:dyDescent="0.25">
      <c r="A51" s="16"/>
      <c r="B51" s="17" t="s">
        <v>3</v>
      </c>
      <c r="C51" s="9"/>
      <c r="D51" s="9"/>
      <c r="E51" s="9"/>
      <c r="F51" s="9"/>
      <c r="G51" s="9"/>
      <c r="H51" s="18"/>
      <c r="I51" s="18"/>
      <c r="J51" s="18"/>
      <c r="K51" s="18"/>
      <c r="L51" s="78"/>
      <c r="M51" s="78"/>
      <c r="N51" s="18"/>
      <c r="O51" s="18"/>
      <c r="P51" s="18"/>
      <c r="Q51" s="130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68"/>
    </row>
    <row r="52" spans="1:29" x14ac:dyDescent="0.25">
      <c r="A52" s="1"/>
      <c r="B52" s="21"/>
      <c r="C52" s="32"/>
      <c r="D52" s="2"/>
      <c r="E52" s="77"/>
      <c r="F52" s="77"/>
      <c r="G52" s="77"/>
      <c r="H52" s="22"/>
      <c r="I52" s="22"/>
      <c r="J52" s="2"/>
      <c r="K52" s="22"/>
      <c r="L52" s="82"/>
      <c r="M52" s="82"/>
      <c r="N52" s="37"/>
      <c r="O52" s="42"/>
      <c r="P52" s="43"/>
      <c r="Q52" s="128"/>
      <c r="R52" s="128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43</v>
      </c>
      <c r="C53" s="9"/>
      <c r="D53" s="9"/>
      <c r="E53" s="9"/>
      <c r="F53" s="9"/>
      <c r="G53" s="9"/>
      <c r="H53" s="18"/>
      <c r="I53" s="18"/>
      <c r="J53" s="18"/>
      <c r="K53" s="18"/>
      <c r="L53" s="78"/>
      <c r="M53" s="78"/>
      <c r="N53" s="18"/>
      <c r="O53" s="18"/>
      <c r="P53" s="18"/>
      <c r="Q53" s="130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8"/>
    </row>
    <row r="54" spans="1:29" s="23" customFormat="1" x14ac:dyDescent="0.25">
      <c r="A54" s="69"/>
      <c r="B54" s="70" t="s">
        <v>1</v>
      </c>
      <c r="C54" s="71"/>
      <c r="D54" s="71"/>
      <c r="E54" s="71"/>
      <c r="F54" s="71"/>
      <c r="G54" s="71"/>
      <c r="H54" s="72"/>
      <c r="I54" s="72"/>
      <c r="J54" s="72"/>
      <c r="K54" s="72"/>
      <c r="L54" s="87"/>
      <c r="M54" s="87"/>
      <c r="N54" s="72"/>
      <c r="O54" s="72"/>
      <c r="P54" s="72"/>
      <c r="Q54" s="131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2"/>
      <c r="M55" s="82"/>
      <c r="N55" s="6"/>
      <c r="O55" s="42"/>
      <c r="P55" s="43"/>
      <c r="Q55" s="128"/>
      <c r="R55" s="128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23" customFormat="1" x14ac:dyDescent="0.25">
      <c r="A56" s="69"/>
      <c r="B56" s="70" t="s">
        <v>2</v>
      </c>
      <c r="C56" s="71"/>
      <c r="D56" s="71"/>
      <c r="E56" s="71"/>
      <c r="F56" s="71"/>
      <c r="G56" s="71"/>
      <c r="H56" s="72"/>
      <c r="I56" s="72"/>
      <c r="J56" s="72"/>
      <c r="K56" s="72"/>
      <c r="L56" s="87"/>
      <c r="M56" s="87"/>
      <c r="N56" s="74"/>
      <c r="O56" s="72"/>
      <c r="P56" s="72"/>
      <c r="Q56" s="131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3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2"/>
      <c r="M57" s="82"/>
      <c r="N57" s="6"/>
      <c r="O57" s="42"/>
      <c r="P57" s="43"/>
      <c r="Q57" s="128"/>
      <c r="R57" s="128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9"/>
      <c r="B58" s="70" t="s">
        <v>3</v>
      </c>
      <c r="C58" s="71"/>
      <c r="D58" s="71"/>
      <c r="E58" s="71"/>
      <c r="F58" s="71"/>
      <c r="G58" s="71"/>
      <c r="H58" s="72"/>
      <c r="I58" s="72"/>
      <c r="J58" s="72"/>
      <c r="K58" s="72"/>
      <c r="L58" s="87"/>
      <c r="M58" s="87"/>
      <c r="N58" s="74"/>
      <c r="O58" s="72"/>
      <c r="P58" s="72"/>
      <c r="Q58" s="131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3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82"/>
      <c r="M59" s="82"/>
      <c r="N59" s="6"/>
      <c r="O59" s="42"/>
      <c r="P59" s="43"/>
      <c r="Q59" s="128"/>
      <c r="R59" s="128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x14ac:dyDescent="0.25">
      <c r="A60" s="16"/>
      <c r="B60" s="18" t="s">
        <v>44</v>
      </c>
      <c r="C60" s="9"/>
      <c r="D60" s="9"/>
      <c r="E60" s="9"/>
      <c r="F60" s="9"/>
      <c r="G60" s="9"/>
      <c r="H60" s="18"/>
      <c r="I60" s="18"/>
      <c r="J60" s="18"/>
      <c r="K60" s="18"/>
      <c r="L60" s="78"/>
      <c r="M60" s="78"/>
      <c r="N60" s="18"/>
      <c r="O60" s="18"/>
      <c r="P60" s="18"/>
      <c r="Q60" s="130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68"/>
    </row>
    <row r="61" spans="1:29" s="23" customFormat="1" x14ac:dyDescent="0.25">
      <c r="A61" s="69"/>
      <c r="B61" s="70" t="s">
        <v>1</v>
      </c>
      <c r="C61" s="71"/>
      <c r="D61" s="71"/>
      <c r="E61" s="71"/>
      <c r="F61" s="71"/>
      <c r="G61" s="71"/>
      <c r="H61" s="72"/>
      <c r="I61" s="72"/>
      <c r="J61" s="72"/>
      <c r="K61" s="72"/>
      <c r="L61" s="87"/>
      <c r="M61" s="87"/>
      <c r="N61" s="72"/>
      <c r="O61" s="72"/>
      <c r="P61" s="72"/>
      <c r="Q61" s="131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3"/>
    </row>
    <row r="62" spans="1:29" x14ac:dyDescent="0.25">
      <c r="A62" s="1"/>
      <c r="B62" s="21"/>
      <c r="C62" s="2"/>
      <c r="D62" s="2"/>
      <c r="E62" s="2"/>
      <c r="F62" s="2"/>
      <c r="G62" s="2"/>
      <c r="H62" s="22"/>
      <c r="I62" s="22"/>
      <c r="J62" s="22"/>
      <c r="K62" s="22"/>
      <c r="L62" s="82"/>
      <c r="M62" s="82"/>
      <c r="N62" s="6"/>
      <c r="O62" s="42"/>
      <c r="P62" s="43"/>
      <c r="Q62" s="128"/>
      <c r="R62" s="128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45"/>
    </row>
    <row r="63" spans="1:29" s="23" customFormat="1" x14ac:dyDescent="0.25">
      <c r="A63" s="69"/>
      <c r="B63" s="70" t="s">
        <v>2</v>
      </c>
      <c r="C63" s="71"/>
      <c r="D63" s="71"/>
      <c r="E63" s="71"/>
      <c r="F63" s="71"/>
      <c r="G63" s="71"/>
      <c r="H63" s="72"/>
      <c r="I63" s="72"/>
      <c r="J63" s="72"/>
      <c r="K63" s="72"/>
      <c r="L63" s="87"/>
      <c r="M63" s="87"/>
      <c r="N63" s="74"/>
      <c r="O63" s="72"/>
      <c r="P63" s="72"/>
      <c r="Q63" s="131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3"/>
    </row>
    <row r="64" spans="1:29" x14ac:dyDescent="0.25">
      <c r="A64" s="1"/>
      <c r="B64" s="21"/>
      <c r="C64" s="2"/>
      <c r="D64" s="2"/>
      <c r="E64" s="2"/>
      <c r="F64" s="2"/>
      <c r="G64" s="2"/>
      <c r="H64" s="22"/>
      <c r="I64" s="22"/>
      <c r="J64" s="22"/>
      <c r="K64" s="22"/>
      <c r="L64" s="82"/>
      <c r="M64" s="82"/>
      <c r="N64" s="6"/>
      <c r="O64" s="42"/>
      <c r="P64" s="43"/>
      <c r="Q64" s="128"/>
      <c r="R64" s="128"/>
      <c r="S64" s="43"/>
      <c r="T64" s="44"/>
      <c r="U64" s="44"/>
      <c r="V64" s="44"/>
      <c r="W64" s="44"/>
      <c r="X64" s="44"/>
      <c r="Y64" s="44"/>
      <c r="Z64" s="44"/>
      <c r="AA64" s="44"/>
      <c r="AB64" s="44"/>
      <c r="AC64" s="45"/>
    </row>
    <row r="65" spans="1:29" s="23" customFormat="1" x14ac:dyDescent="0.25">
      <c r="A65" s="69"/>
      <c r="B65" s="70" t="s">
        <v>3</v>
      </c>
      <c r="C65" s="71"/>
      <c r="D65" s="71"/>
      <c r="E65" s="71"/>
      <c r="F65" s="71"/>
      <c r="G65" s="71"/>
      <c r="H65" s="72"/>
      <c r="I65" s="72"/>
      <c r="J65" s="72"/>
      <c r="K65" s="72"/>
      <c r="L65" s="87"/>
      <c r="M65" s="87"/>
      <c r="N65" s="74"/>
      <c r="O65" s="72"/>
      <c r="P65" s="72"/>
      <c r="Q65" s="131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3"/>
    </row>
    <row r="66" spans="1:29" ht="15.75" thickBot="1" x14ac:dyDescent="0.3">
      <c r="A66" s="1"/>
      <c r="B66" s="92"/>
      <c r="C66" s="2"/>
      <c r="D66" s="2"/>
      <c r="E66" s="2"/>
      <c r="F66" s="2"/>
      <c r="G66" s="2"/>
      <c r="H66" s="22"/>
      <c r="I66" s="22"/>
      <c r="J66" s="22"/>
      <c r="K66" s="22"/>
      <c r="L66" s="82"/>
      <c r="M66" s="82"/>
      <c r="N66" s="6"/>
      <c r="O66" s="42"/>
      <c r="P66" s="43"/>
      <c r="Q66" s="128"/>
      <c r="R66" s="128"/>
      <c r="S66" s="43"/>
      <c r="T66" s="44"/>
      <c r="U66" s="44"/>
      <c r="V66" s="44"/>
      <c r="W66" s="44"/>
      <c r="X66" s="44"/>
      <c r="Y66" s="44"/>
      <c r="Z66" s="44"/>
      <c r="AA66" s="44"/>
      <c r="AB66" s="44"/>
      <c r="AC66" s="91"/>
    </row>
    <row r="67" spans="1:29" s="65" customFormat="1" ht="15.75" thickBot="1" x14ac:dyDescent="0.25">
      <c r="A67" s="58"/>
      <c r="B67" s="59" t="s">
        <v>0</v>
      </c>
      <c r="C67" s="59"/>
      <c r="D67" s="59"/>
      <c r="E67" s="59"/>
      <c r="F67" s="59"/>
      <c r="G67" s="59"/>
      <c r="H67" s="59"/>
      <c r="I67" s="59"/>
      <c r="J67" s="59">
        <f>SUM(J43:J66)</f>
        <v>193103</v>
      </c>
      <c r="K67" s="59">
        <f>SUM(D71:D73)</f>
        <v>1204697</v>
      </c>
      <c r="L67" s="59"/>
      <c r="M67" s="59"/>
      <c r="N67" s="60"/>
      <c r="O67" s="61">
        <f t="shared" ref="O67:AC67" si="0">SUM(O12:O66)</f>
        <v>1205687</v>
      </c>
      <c r="P67" s="62">
        <f t="shared" si="0"/>
        <v>1633782</v>
      </c>
      <c r="Q67" s="138">
        <f t="shared" si="0"/>
        <v>598424</v>
      </c>
      <c r="R67" s="138">
        <f t="shared" si="0"/>
        <v>45450</v>
      </c>
      <c r="S67" s="62">
        <f t="shared" si="0"/>
        <v>0</v>
      </c>
      <c r="T67" s="63">
        <f t="shared" si="0"/>
        <v>0</v>
      </c>
      <c r="U67" s="63">
        <f t="shared" si="0"/>
        <v>0</v>
      </c>
      <c r="V67" s="63">
        <f t="shared" si="0"/>
        <v>0</v>
      </c>
      <c r="W67" s="63">
        <f t="shared" si="0"/>
        <v>0</v>
      </c>
      <c r="X67" s="63">
        <f t="shared" si="0"/>
        <v>0</v>
      </c>
      <c r="Y67" s="63">
        <f t="shared" si="0"/>
        <v>0</v>
      </c>
      <c r="Z67" s="63">
        <f t="shared" si="0"/>
        <v>0</v>
      </c>
      <c r="AA67" s="63">
        <f t="shared" si="0"/>
        <v>0</v>
      </c>
      <c r="AB67" s="63">
        <f t="shared" si="0"/>
        <v>0</v>
      </c>
      <c r="AC67" s="64">
        <f t="shared" si="0"/>
        <v>0</v>
      </c>
    </row>
    <row r="68" spans="1:29" x14ac:dyDescent="0.25">
      <c r="K68" s="7" t="s">
        <v>93</v>
      </c>
    </row>
    <row r="69" spans="1:29" s="39" customFormat="1" ht="15.75" x14ac:dyDescent="0.25">
      <c r="K69" s="46"/>
      <c r="Q69" s="140"/>
      <c r="R69" s="140"/>
    </row>
    <row r="70" spans="1:29" s="39" customFormat="1" ht="30" x14ac:dyDescent="0.25">
      <c r="A70" s="47"/>
      <c r="B70" s="49" t="s">
        <v>104</v>
      </c>
      <c r="C70" s="48" t="s">
        <v>29</v>
      </c>
      <c r="D70" s="49" t="s">
        <v>30</v>
      </c>
      <c r="L70" s="46"/>
      <c r="R70" s="140"/>
      <c r="S70" s="140"/>
    </row>
    <row r="71" spans="1:29" s="39" customFormat="1" ht="15.75" x14ac:dyDescent="0.25">
      <c r="A71" s="50" t="s">
        <v>31</v>
      </c>
      <c r="B71" s="224">
        <f>SUM(O67)</f>
        <v>1205687</v>
      </c>
      <c r="C71" s="51" t="s">
        <v>78</v>
      </c>
      <c r="D71" s="52">
        <f>Babosdöbréte!C67+Bocfölde!C67+Böde!C67+Csatár!C67+Hottó!C67+Kiskutas!C67+Nagykutas!C67+Sárhida!C67+Teskánd!C67+Zalaegerszeg!D68</f>
        <v>2050</v>
      </c>
      <c r="L71" s="46"/>
      <c r="R71" s="140"/>
      <c r="S71" s="140"/>
    </row>
    <row r="72" spans="1:29" s="39" customFormat="1" ht="15.75" x14ac:dyDescent="0.25">
      <c r="A72" s="50" t="s">
        <v>31</v>
      </c>
      <c r="B72" s="227"/>
      <c r="C72" s="51" t="s">
        <v>101</v>
      </c>
      <c r="D72" s="52">
        <f>Zalaegerszeg!D69</f>
        <v>1168084</v>
      </c>
      <c r="L72" s="46"/>
    </row>
    <row r="73" spans="1:29" s="39" customFormat="1" ht="15.75" x14ac:dyDescent="0.25">
      <c r="A73" s="50" t="s">
        <v>31</v>
      </c>
      <c r="B73" s="227"/>
      <c r="C73" s="51" t="s">
        <v>98</v>
      </c>
      <c r="D73" s="52">
        <f>Zalaegerszeg!D70</f>
        <v>34563</v>
      </c>
      <c r="L73" s="46"/>
    </row>
    <row r="74" spans="1:29" s="39" customFormat="1" ht="15.75" x14ac:dyDescent="0.25">
      <c r="A74" s="50" t="s">
        <v>87</v>
      </c>
      <c r="B74" s="228"/>
      <c r="C74" s="51" t="s">
        <v>91</v>
      </c>
      <c r="D74" s="52"/>
      <c r="L74" s="46"/>
    </row>
    <row r="75" spans="1:29" s="39" customFormat="1" ht="15.75" x14ac:dyDescent="0.25">
      <c r="A75" s="50" t="s">
        <v>32</v>
      </c>
      <c r="B75" s="173">
        <f>SUM(P67:S67)</f>
        <v>2277656</v>
      </c>
      <c r="C75" s="51" t="s">
        <v>101</v>
      </c>
      <c r="D75" s="52">
        <f>Babosdöbréte!C68+Bocfölde!C68+Böde!C68+Csatár!C68+Hottó!C68+Kiskutas!C68+Nagykutas!C68+Sárhida!C68+Teskánd!C68+Zalaegerszeg!D71</f>
        <v>2277656</v>
      </c>
      <c r="L75" s="46"/>
      <c r="R75" s="140"/>
      <c r="S75" s="140"/>
    </row>
    <row r="76" spans="1:29" s="39" customFormat="1" ht="15.75" thickBot="1" x14ac:dyDescent="0.3">
      <c r="A76" s="53" t="s">
        <v>33</v>
      </c>
      <c r="B76" s="172"/>
      <c r="C76" s="54" t="s">
        <v>80</v>
      </c>
      <c r="D76" s="55">
        <f>Babosdöbréte!C69+Bocfölde!C69+Böde!C69+Csatár!C69+Hottó!C69+Kiskutas!C69+Nagykutas!C69+Sárhida!C69+Teskánd!C69+Zalaegerszeg!D72</f>
        <v>0</v>
      </c>
      <c r="R76" s="140"/>
      <c r="S76" s="140"/>
    </row>
    <row r="77" spans="1:29" s="39" customFormat="1" x14ac:dyDescent="0.25">
      <c r="A77" s="56"/>
      <c r="B77" s="57"/>
      <c r="C77" s="57"/>
      <c r="Q77" s="140"/>
      <c r="R77" s="140"/>
    </row>
    <row r="78" spans="1:29" ht="15.75" thickBot="1" x14ac:dyDescent="0.3"/>
    <row r="79" spans="1:29" ht="15.75" thickBot="1" x14ac:dyDescent="0.3">
      <c r="B79" s="144"/>
    </row>
    <row r="80" spans="1:29" x14ac:dyDescent="0.25">
      <c r="B80" s="27"/>
    </row>
    <row r="81" spans="2:2" x14ac:dyDescent="0.25">
      <c r="B81" s="28"/>
    </row>
    <row r="82" spans="2:2" x14ac:dyDescent="0.25">
      <c r="B82" s="28"/>
    </row>
    <row r="83" spans="2:2" x14ac:dyDescent="0.25">
      <c r="B83" s="28"/>
    </row>
    <row r="84" spans="2:2" x14ac:dyDescent="0.25">
      <c r="B84" s="28"/>
    </row>
    <row r="86" spans="2:2" x14ac:dyDescent="0.25">
      <c r="B86" s="29"/>
    </row>
    <row r="94" spans="2:2" x14ac:dyDescent="0.25">
      <c r="B94" s="29"/>
    </row>
  </sheetData>
  <mergeCells count="51"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B71:B74"/>
    <mergeCell ref="A8:C8"/>
    <mergeCell ref="N10:N11"/>
    <mergeCell ref="O10:O11"/>
    <mergeCell ref="A22:C22"/>
    <mergeCell ref="A41:C41"/>
    <mergeCell ref="F10:F11"/>
    <mergeCell ref="G10:G11"/>
    <mergeCell ref="J10:J11"/>
    <mergeCell ref="L10:L11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Nagypáli</vt:lpstr>
      <vt:lpstr>Csonkahegyhát</vt:lpstr>
      <vt:lpstr>Dobronhegy</vt:lpstr>
      <vt:lpstr>Milejszeg</vt:lpstr>
      <vt:lpstr>Németfalu</vt:lpstr>
      <vt:lpstr>Pálfiszeg</vt:lpstr>
      <vt:lpstr>Kispáli</vt:lpstr>
      <vt:lpstr>Becsvölgye</vt:lpstr>
      <vt:lpstr>Kustánszeg</vt:lpstr>
      <vt:lpstr>Bagod</vt:lpstr>
      <vt:lpstr>Boncodfölde</vt:lpstr>
      <vt:lpstr>Hagyárosbörönd</vt:lpstr>
      <vt:lpstr>Kávás</vt:lpstr>
      <vt:lpstr>Zalaboldogfa</vt:lpstr>
      <vt:lpstr>Zalaszentgyörgy</vt:lpstr>
      <vt:lpstr>Babosdöbréte</vt:lpstr>
      <vt:lpstr>Bocfölde</vt:lpstr>
      <vt:lpstr>Böde</vt:lpstr>
      <vt:lpstr>Csatár</vt:lpstr>
      <vt:lpstr>Hottó</vt:lpstr>
      <vt:lpstr>Kiskutas</vt:lpstr>
      <vt:lpstr>Nagykutas</vt:lpstr>
      <vt:lpstr>Sárhida</vt:lpstr>
      <vt:lpstr>Teskánd</vt:lpstr>
      <vt:lpstr>Zalaegerszeg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2019-08-28T08:19:54Z</dcterms:modified>
  <cp:category>települések</cp:category>
</cp:coreProperties>
</file>