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fileSharing userName="Lepsényi Adrienn" algorithmName="SHA-512" hashValue="0PTPJcvGFyNUmyl7Go/3see0ENv/8ipB896fBdGN9aWoXttpwsOLwQSjJHcpKqlGS0e4VpnTSPLTRAUbKC6pGw==" saltValue="yWhLYlGlGSv2Xa4P2AQrV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Szennyvíz\2021\2021-2035. évi módosítások\2021.09.16_új\1_Módosítás\Zeg-SZV Beruházás\"/>
    </mc:Choice>
  </mc:AlternateContent>
  <xr:revisionPtr revIDLastSave="0" documentId="13_ncr:10001_{9A99686C-1938-42C2-8E67-648B0AB96F43}" xr6:coauthVersionLast="47" xr6:coauthVersionMax="47" xr10:uidLastSave="{00000000-0000-0000-0000-000000000000}"/>
  <bookViews>
    <workbookView xWindow="-120" yWindow="-120" windowWidth="29040" windowHeight="15840" tabRatio="916" firstSheet="33" activeTab="48" xr2:uid="{00000000-000D-0000-FFFF-FFFF00000000}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0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 összesítő" sheetId="52" r:id="rId49"/>
  </sheets>
  <definedNames>
    <definedName name="_xlnm.Print_Titles" localSheetId="0">Alibánfa!#REF!</definedName>
    <definedName name="_xlnm.Print_Titles" localSheetId="48">'VKR összesítő'!$1:$12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0" i="52" l="1"/>
  <c r="J16" i="52"/>
  <c r="J17" i="52"/>
  <c r="A16" i="52"/>
  <c r="C16" i="52"/>
  <c r="D16" i="52"/>
  <c r="H16" i="52"/>
  <c r="I16" i="52"/>
  <c r="L16" i="52"/>
  <c r="M16" i="52"/>
  <c r="N16" i="52"/>
  <c r="A17" i="52"/>
  <c r="C17" i="52"/>
  <c r="D17" i="52"/>
  <c r="H17" i="52"/>
  <c r="I17" i="52"/>
  <c r="L17" i="52"/>
  <c r="M17" i="52"/>
  <c r="N17" i="52"/>
  <c r="J16" i="50"/>
  <c r="J17" i="50"/>
  <c r="C61" i="52"/>
  <c r="K57" i="52" s="1"/>
  <c r="J18" i="6"/>
  <c r="L19" i="52"/>
  <c r="M19" i="52"/>
  <c r="C19" i="52"/>
  <c r="D19" i="52"/>
  <c r="I19" i="52"/>
  <c r="N19" i="52"/>
  <c r="O19" i="52"/>
  <c r="J19" i="52" s="1"/>
  <c r="A19" i="52"/>
  <c r="K24" i="6" l="1"/>
  <c r="J18" i="50" l="1"/>
  <c r="J29" i="50"/>
  <c r="C32" i="52" l="1"/>
  <c r="D32" i="52"/>
  <c r="E32" i="52"/>
  <c r="F32" i="52"/>
  <c r="G32" i="52"/>
  <c r="H32" i="52"/>
  <c r="I32" i="52"/>
  <c r="J32" i="52"/>
  <c r="L32" i="52"/>
  <c r="M32" i="52"/>
  <c r="N32" i="52"/>
  <c r="S32" i="52"/>
  <c r="A32" i="52"/>
  <c r="L18" i="52"/>
  <c r="C18" i="52"/>
  <c r="D18" i="52"/>
  <c r="E18" i="52"/>
  <c r="F18" i="52"/>
  <c r="G18" i="52"/>
  <c r="H18" i="52"/>
  <c r="I18" i="52"/>
  <c r="M18" i="52"/>
  <c r="N18" i="52"/>
  <c r="Q18" i="52"/>
  <c r="J18" i="52" s="1"/>
  <c r="A18" i="52"/>
  <c r="K54" i="50" l="1"/>
  <c r="C29" i="5" l="1"/>
  <c r="C28" i="5"/>
  <c r="J28" i="52" l="1"/>
  <c r="J57" i="52" s="1"/>
  <c r="AC57" i="52" l="1"/>
  <c r="AB57" i="52"/>
  <c r="AA57" i="52"/>
  <c r="Z57" i="52"/>
  <c r="Y57" i="52"/>
  <c r="X57" i="52"/>
  <c r="W57" i="52"/>
  <c r="V57" i="52"/>
  <c r="U57" i="52"/>
  <c r="T57" i="52"/>
  <c r="S57" i="52"/>
  <c r="R57" i="52"/>
  <c r="Q57" i="52"/>
  <c r="P57" i="52"/>
  <c r="O57" i="52"/>
  <c r="J54" i="50" l="1"/>
  <c r="C29" i="14"/>
  <c r="C28" i="14"/>
  <c r="AC24" i="14"/>
  <c r="AB24" i="14"/>
  <c r="AA24" i="14"/>
  <c r="Z24" i="14"/>
  <c r="Y24" i="14"/>
  <c r="X24" i="14"/>
  <c r="W24" i="14"/>
  <c r="V24" i="14"/>
  <c r="U24" i="14"/>
  <c r="T24" i="14"/>
  <c r="S24" i="14"/>
  <c r="R24" i="14"/>
  <c r="Q24" i="14"/>
  <c r="P24" i="14"/>
  <c r="O24" i="14"/>
  <c r="B27" i="14" s="1"/>
  <c r="J24" i="14"/>
  <c r="C29" i="3"/>
  <c r="C28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B27" i="3" s="1"/>
  <c r="J24" i="3"/>
  <c r="C29" i="30"/>
  <c r="C28" i="30"/>
  <c r="AC24" i="30"/>
  <c r="AB24" i="30"/>
  <c r="AA24" i="30"/>
  <c r="Z24" i="30"/>
  <c r="Y24" i="30"/>
  <c r="X24" i="30"/>
  <c r="W24" i="30"/>
  <c r="V24" i="30"/>
  <c r="U24" i="30"/>
  <c r="T24" i="30"/>
  <c r="S24" i="30"/>
  <c r="R24" i="30"/>
  <c r="Q24" i="30"/>
  <c r="P24" i="30"/>
  <c r="O24" i="30"/>
  <c r="B27" i="30" s="1"/>
  <c r="J24" i="30"/>
  <c r="C29" i="2"/>
  <c r="C28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B27" i="2" s="1"/>
  <c r="AC54" i="50"/>
  <c r="AB54" i="50"/>
  <c r="AA54" i="50"/>
  <c r="Z54" i="50"/>
  <c r="Y54" i="50"/>
  <c r="X54" i="50"/>
  <c r="W54" i="50"/>
  <c r="V54" i="50"/>
  <c r="U54" i="50"/>
  <c r="T54" i="50"/>
  <c r="S54" i="50"/>
  <c r="R54" i="50"/>
  <c r="Q54" i="50"/>
  <c r="P54" i="50"/>
  <c r="O54" i="50"/>
  <c r="B57" i="50" s="1"/>
  <c r="C29" i="29"/>
  <c r="C28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B27" i="29" s="1"/>
  <c r="J24" i="29"/>
  <c r="C29" i="32"/>
  <c r="C28" i="32"/>
  <c r="AC24" i="32"/>
  <c r="AB24" i="32"/>
  <c r="AA24" i="32"/>
  <c r="Z24" i="32"/>
  <c r="Y24" i="32"/>
  <c r="X24" i="32"/>
  <c r="W24" i="32"/>
  <c r="V24" i="32"/>
  <c r="U24" i="32"/>
  <c r="T24" i="32"/>
  <c r="B29" i="32" s="1"/>
  <c r="S24" i="32"/>
  <c r="R24" i="32"/>
  <c r="Q24" i="32"/>
  <c r="P24" i="32"/>
  <c r="B28" i="32" s="1"/>
  <c r="O24" i="32"/>
  <c r="B27" i="32" s="1"/>
  <c r="J24" i="32"/>
  <c r="C29" i="13"/>
  <c r="C28" i="13"/>
  <c r="AC24" i="13"/>
  <c r="AB24" i="13"/>
  <c r="AA24" i="13"/>
  <c r="Z24" i="13"/>
  <c r="Y24" i="13"/>
  <c r="X24" i="13"/>
  <c r="W24" i="13"/>
  <c r="V24" i="13"/>
  <c r="U24" i="13"/>
  <c r="T24" i="13"/>
  <c r="B29" i="13" s="1"/>
  <c r="S24" i="13"/>
  <c r="R24" i="13"/>
  <c r="Q24" i="13"/>
  <c r="P24" i="13"/>
  <c r="B28" i="13" s="1"/>
  <c r="O24" i="13"/>
  <c r="B27" i="13" s="1"/>
  <c r="C29" i="47"/>
  <c r="C28" i="47"/>
  <c r="AC24" i="47"/>
  <c r="AB24" i="47"/>
  <c r="AA24" i="47"/>
  <c r="Z24" i="47"/>
  <c r="Y24" i="47"/>
  <c r="X24" i="47"/>
  <c r="W24" i="47"/>
  <c r="V24" i="47"/>
  <c r="U24" i="47"/>
  <c r="T24" i="47"/>
  <c r="S24" i="47"/>
  <c r="R24" i="47"/>
  <c r="Q24" i="47"/>
  <c r="P24" i="47"/>
  <c r="O24" i="47"/>
  <c r="B27" i="47" s="1"/>
  <c r="C29" i="12"/>
  <c r="C28" i="12"/>
  <c r="AC24" i="12"/>
  <c r="AB24" i="12"/>
  <c r="AA24" i="12"/>
  <c r="Z24" i="12"/>
  <c r="Y24" i="12"/>
  <c r="X24" i="12"/>
  <c r="W24" i="12"/>
  <c r="V24" i="12"/>
  <c r="U24" i="12"/>
  <c r="T24" i="12"/>
  <c r="B29" i="12" s="1"/>
  <c r="S24" i="12"/>
  <c r="R24" i="12"/>
  <c r="Q24" i="12"/>
  <c r="P24" i="12"/>
  <c r="B28" i="12" s="1"/>
  <c r="O24" i="12"/>
  <c r="B27" i="12" s="1"/>
  <c r="J24" i="12"/>
  <c r="C29" i="37"/>
  <c r="C28" i="37"/>
  <c r="AC24" i="37"/>
  <c r="AB24" i="37"/>
  <c r="AA24" i="37"/>
  <c r="Z24" i="37"/>
  <c r="Y24" i="37"/>
  <c r="X24" i="37"/>
  <c r="W24" i="37"/>
  <c r="V24" i="37"/>
  <c r="U24" i="37"/>
  <c r="T24" i="37"/>
  <c r="B29" i="37" s="1"/>
  <c r="S24" i="37"/>
  <c r="R24" i="37"/>
  <c r="Q24" i="37"/>
  <c r="P24" i="37"/>
  <c r="B28" i="37" s="1"/>
  <c r="O24" i="37"/>
  <c r="B27" i="37" s="1"/>
  <c r="J24" i="37"/>
  <c r="C29" i="39"/>
  <c r="C28" i="39"/>
  <c r="AC24" i="39"/>
  <c r="AB24" i="39"/>
  <c r="AA24" i="39"/>
  <c r="Z24" i="39"/>
  <c r="Y24" i="39"/>
  <c r="X24" i="39"/>
  <c r="W24" i="39"/>
  <c r="V24" i="39"/>
  <c r="U24" i="39"/>
  <c r="T24" i="39"/>
  <c r="B29" i="39" s="1"/>
  <c r="S24" i="39"/>
  <c r="R24" i="39"/>
  <c r="Q24" i="39"/>
  <c r="P24" i="39"/>
  <c r="B28" i="39" s="1"/>
  <c r="O24" i="39"/>
  <c r="B27" i="39" s="1"/>
  <c r="C29" i="41"/>
  <c r="C28" i="41"/>
  <c r="AC24" i="41"/>
  <c r="AB24" i="41"/>
  <c r="AA24" i="41"/>
  <c r="Z24" i="41"/>
  <c r="Y24" i="41"/>
  <c r="X24" i="41"/>
  <c r="W24" i="41"/>
  <c r="V24" i="41"/>
  <c r="U24" i="41"/>
  <c r="T24" i="41"/>
  <c r="S24" i="41"/>
  <c r="R24" i="41"/>
  <c r="Q24" i="41"/>
  <c r="P24" i="41"/>
  <c r="O24" i="41"/>
  <c r="B27" i="41" s="1"/>
  <c r="J24" i="41"/>
  <c r="C29" i="27"/>
  <c r="C28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B27" i="27" s="1"/>
  <c r="J24" i="27"/>
  <c r="C29" i="38"/>
  <c r="C28" i="38"/>
  <c r="AC24" i="38"/>
  <c r="AB24" i="38"/>
  <c r="AA24" i="38"/>
  <c r="Z24" i="38"/>
  <c r="Y24" i="38"/>
  <c r="X24" i="38"/>
  <c r="W24" i="38"/>
  <c r="V24" i="38"/>
  <c r="U24" i="38"/>
  <c r="T24" i="38"/>
  <c r="S24" i="38"/>
  <c r="R24" i="38"/>
  <c r="Q24" i="38"/>
  <c r="P24" i="38"/>
  <c r="O24" i="38"/>
  <c r="B27" i="38" s="1"/>
  <c r="J24" i="38"/>
  <c r="C29" i="11"/>
  <c r="C28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B27" i="11" s="1"/>
  <c r="C29" i="10"/>
  <c r="C28" i="10"/>
  <c r="AC24" i="10"/>
  <c r="AB24" i="10"/>
  <c r="AA24" i="10"/>
  <c r="Z24" i="10"/>
  <c r="Y24" i="10"/>
  <c r="X24" i="10"/>
  <c r="W24" i="10"/>
  <c r="V24" i="10"/>
  <c r="U24" i="10"/>
  <c r="T24" i="10"/>
  <c r="B29" i="10" s="1"/>
  <c r="S24" i="10"/>
  <c r="R24" i="10"/>
  <c r="Q24" i="10"/>
  <c r="P24" i="10"/>
  <c r="B28" i="10" s="1"/>
  <c r="O24" i="10"/>
  <c r="B27" i="10" s="1"/>
  <c r="J24" i="10"/>
  <c r="C29" i="48"/>
  <c r="C28" i="48"/>
  <c r="AC24" i="48"/>
  <c r="AB24" i="48"/>
  <c r="AA24" i="48"/>
  <c r="Z24" i="48"/>
  <c r="Y24" i="48"/>
  <c r="X24" i="48"/>
  <c r="W24" i="48"/>
  <c r="V24" i="48"/>
  <c r="U24" i="48"/>
  <c r="T24" i="48"/>
  <c r="B29" i="48" s="1"/>
  <c r="S24" i="48"/>
  <c r="R24" i="48"/>
  <c r="Q24" i="48"/>
  <c r="P24" i="48"/>
  <c r="B28" i="48" s="1"/>
  <c r="O24" i="48"/>
  <c r="B27" i="48" s="1"/>
  <c r="J24" i="48"/>
  <c r="C29" i="45"/>
  <c r="C28" i="45"/>
  <c r="AC24" i="45"/>
  <c r="AB24" i="45"/>
  <c r="AA24" i="45"/>
  <c r="Z24" i="45"/>
  <c r="Y24" i="45"/>
  <c r="X24" i="45"/>
  <c r="W24" i="45"/>
  <c r="V24" i="45"/>
  <c r="U24" i="45"/>
  <c r="T24" i="45"/>
  <c r="B29" i="45" s="1"/>
  <c r="S24" i="45"/>
  <c r="R24" i="45"/>
  <c r="Q24" i="45"/>
  <c r="P24" i="45"/>
  <c r="B28" i="45" s="1"/>
  <c r="O24" i="45"/>
  <c r="B27" i="45" s="1"/>
  <c r="J24" i="45"/>
  <c r="C29" i="21"/>
  <c r="C28" i="21"/>
  <c r="AC24" i="21"/>
  <c r="AB24" i="21"/>
  <c r="AA24" i="21"/>
  <c r="Z24" i="21"/>
  <c r="Y24" i="21"/>
  <c r="X24" i="21"/>
  <c r="W24" i="21"/>
  <c r="V24" i="21"/>
  <c r="U24" i="21"/>
  <c r="T24" i="21"/>
  <c r="B29" i="21" s="1"/>
  <c r="S24" i="21"/>
  <c r="R24" i="21"/>
  <c r="Q24" i="21"/>
  <c r="P24" i="21"/>
  <c r="B28" i="21" s="1"/>
  <c r="O24" i="21"/>
  <c r="B27" i="21" s="1"/>
  <c r="C29" i="20"/>
  <c r="C28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B27" i="20" s="1"/>
  <c r="J24" i="20"/>
  <c r="C29" i="18"/>
  <c r="C28" i="18"/>
  <c r="AC24" i="18"/>
  <c r="AB24" i="18"/>
  <c r="AA24" i="18"/>
  <c r="Z24" i="18"/>
  <c r="Y24" i="18"/>
  <c r="X24" i="18"/>
  <c r="W24" i="18"/>
  <c r="V24" i="18"/>
  <c r="U24" i="18"/>
  <c r="T24" i="18"/>
  <c r="S24" i="18"/>
  <c r="R24" i="18"/>
  <c r="Q24" i="18"/>
  <c r="P24" i="18"/>
  <c r="O24" i="18"/>
  <c r="B27" i="18" s="1"/>
  <c r="J24" i="18"/>
  <c r="C29" i="16"/>
  <c r="C28" i="16"/>
  <c r="AC24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B27" i="16" s="1"/>
  <c r="J24" i="16"/>
  <c r="C29" i="25"/>
  <c r="C28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B27" i="25" s="1"/>
  <c r="C29" i="24"/>
  <c r="C28" i="24"/>
  <c r="AC24" i="24"/>
  <c r="AB24" i="24"/>
  <c r="AA24" i="24"/>
  <c r="Z24" i="24"/>
  <c r="Y24" i="24"/>
  <c r="X24" i="24"/>
  <c r="W24" i="24"/>
  <c r="V24" i="24"/>
  <c r="U24" i="24"/>
  <c r="T24" i="24"/>
  <c r="B29" i="24" s="1"/>
  <c r="S24" i="24"/>
  <c r="R24" i="24"/>
  <c r="Q24" i="24"/>
  <c r="P24" i="24"/>
  <c r="B28" i="24" s="1"/>
  <c r="O24" i="24"/>
  <c r="B27" i="24" s="1"/>
  <c r="J24" i="24"/>
  <c r="C29" i="9"/>
  <c r="C28" i="9"/>
  <c r="AC24" i="9"/>
  <c r="AB24" i="9"/>
  <c r="AA24" i="9"/>
  <c r="Z24" i="9"/>
  <c r="Y24" i="9"/>
  <c r="X24" i="9"/>
  <c r="W24" i="9"/>
  <c r="V24" i="9"/>
  <c r="U24" i="9"/>
  <c r="T24" i="9"/>
  <c r="B29" i="9" s="1"/>
  <c r="S24" i="9"/>
  <c r="R24" i="9"/>
  <c r="Q24" i="9"/>
  <c r="P24" i="9"/>
  <c r="B28" i="9" s="1"/>
  <c r="O24" i="9"/>
  <c r="B27" i="9" s="1"/>
  <c r="J24" i="9"/>
  <c r="C29" i="23"/>
  <c r="C28" i="23"/>
  <c r="AC24" i="23"/>
  <c r="AB24" i="23"/>
  <c r="AA24" i="23"/>
  <c r="Z24" i="23"/>
  <c r="Y24" i="23"/>
  <c r="X24" i="23"/>
  <c r="W24" i="23"/>
  <c r="V24" i="23"/>
  <c r="U24" i="23"/>
  <c r="T24" i="23"/>
  <c r="B29" i="23" s="1"/>
  <c r="S24" i="23"/>
  <c r="R24" i="23"/>
  <c r="Q24" i="23"/>
  <c r="P24" i="23"/>
  <c r="B28" i="23" s="1"/>
  <c r="O24" i="23"/>
  <c r="B27" i="23" s="1"/>
  <c r="J24" i="23"/>
  <c r="C29" i="22"/>
  <c r="C28" i="22"/>
  <c r="AC24" i="22"/>
  <c r="AB24" i="22"/>
  <c r="AA24" i="22"/>
  <c r="Z24" i="22"/>
  <c r="Y24" i="22"/>
  <c r="X24" i="22"/>
  <c r="W24" i="22"/>
  <c r="V24" i="22"/>
  <c r="U24" i="22"/>
  <c r="T24" i="22"/>
  <c r="B29" i="22" s="1"/>
  <c r="S24" i="22"/>
  <c r="R24" i="22"/>
  <c r="Q24" i="22"/>
  <c r="P24" i="22"/>
  <c r="B28" i="22" s="1"/>
  <c r="O24" i="22"/>
  <c r="B27" i="22" s="1"/>
  <c r="C29" i="17"/>
  <c r="C28" i="17"/>
  <c r="AC24" i="17"/>
  <c r="AB24" i="17"/>
  <c r="AA24" i="17"/>
  <c r="Z24" i="17"/>
  <c r="Y24" i="17"/>
  <c r="X24" i="17"/>
  <c r="W24" i="17"/>
  <c r="V24" i="17"/>
  <c r="U24" i="17"/>
  <c r="T24" i="17"/>
  <c r="S24" i="17"/>
  <c r="R24" i="17"/>
  <c r="Q24" i="17"/>
  <c r="P24" i="17"/>
  <c r="O24" i="17"/>
  <c r="B27" i="17" s="1"/>
  <c r="J24" i="17"/>
  <c r="C29" i="26"/>
  <c r="C28" i="26"/>
  <c r="AC24" i="26"/>
  <c r="AB24" i="26"/>
  <c r="AA24" i="26"/>
  <c r="Z24" i="26"/>
  <c r="Y24" i="26"/>
  <c r="X24" i="26"/>
  <c r="W24" i="26"/>
  <c r="V24" i="26"/>
  <c r="U24" i="26"/>
  <c r="T24" i="26"/>
  <c r="S24" i="26"/>
  <c r="R24" i="26"/>
  <c r="Q24" i="26"/>
  <c r="P24" i="26"/>
  <c r="O24" i="26"/>
  <c r="B27" i="26" s="1"/>
  <c r="J24" i="26"/>
  <c r="C29" i="8"/>
  <c r="C28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B27" i="8" s="1"/>
  <c r="J24" i="8"/>
  <c r="C29" i="28"/>
  <c r="C28" i="28"/>
  <c r="AC24" i="28"/>
  <c r="AB24" i="28"/>
  <c r="AA24" i="28"/>
  <c r="Z24" i="28"/>
  <c r="Y24" i="28"/>
  <c r="X24" i="28"/>
  <c r="W24" i="28"/>
  <c r="V24" i="28"/>
  <c r="U24" i="28"/>
  <c r="T24" i="28"/>
  <c r="S24" i="28"/>
  <c r="R24" i="28"/>
  <c r="Q24" i="28"/>
  <c r="P24" i="28"/>
  <c r="O24" i="28"/>
  <c r="B27" i="28" s="1"/>
  <c r="C29" i="36"/>
  <c r="C28" i="36"/>
  <c r="AC24" i="36"/>
  <c r="AB24" i="36"/>
  <c r="AA24" i="36"/>
  <c r="Z24" i="36"/>
  <c r="Y24" i="36"/>
  <c r="X24" i="36"/>
  <c r="W24" i="36"/>
  <c r="V24" i="36"/>
  <c r="U24" i="36"/>
  <c r="T24" i="36"/>
  <c r="B29" i="36" s="1"/>
  <c r="S24" i="36"/>
  <c r="R24" i="36"/>
  <c r="Q24" i="36"/>
  <c r="P24" i="36"/>
  <c r="B28" i="36" s="1"/>
  <c r="O24" i="36"/>
  <c r="B27" i="36" s="1"/>
  <c r="J24" i="36"/>
  <c r="C29" i="49"/>
  <c r="C28" i="49"/>
  <c r="AC24" i="49"/>
  <c r="AB24" i="49"/>
  <c r="AA24" i="49"/>
  <c r="Z24" i="49"/>
  <c r="Y24" i="49"/>
  <c r="X24" i="49"/>
  <c r="W24" i="49"/>
  <c r="V24" i="49"/>
  <c r="U24" i="49"/>
  <c r="T24" i="49"/>
  <c r="B29" i="49" s="1"/>
  <c r="S24" i="49"/>
  <c r="R24" i="49"/>
  <c r="Q24" i="49"/>
  <c r="P24" i="49"/>
  <c r="B28" i="49" s="1"/>
  <c r="O24" i="49"/>
  <c r="B27" i="49" s="1"/>
  <c r="J24" i="49"/>
  <c r="C29" i="7"/>
  <c r="C28" i="7"/>
  <c r="AC24" i="7"/>
  <c r="AB24" i="7"/>
  <c r="AA24" i="7"/>
  <c r="Z24" i="7"/>
  <c r="Y24" i="7"/>
  <c r="X24" i="7"/>
  <c r="W24" i="7"/>
  <c r="V24" i="7"/>
  <c r="U24" i="7"/>
  <c r="T24" i="7"/>
  <c r="B29" i="7" s="1"/>
  <c r="S24" i="7"/>
  <c r="R24" i="7"/>
  <c r="Q24" i="7"/>
  <c r="P24" i="7"/>
  <c r="B28" i="7" s="1"/>
  <c r="O24" i="7"/>
  <c r="B27" i="7" s="1"/>
  <c r="J24" i="7"/>
  <c r="AC24" i="6"/>
  <c r="AB24" i="6"/>
  <c r="AA24" i="6"/>
  <c r="Z24" i="6"/>
  <c r="Y24" i="6"/>
  <c r="X24" i="6"/>
  <c r="W24" i="6"/>
  <c r="V24" i="6"/>
  <c r="U24" i="6"/>
  <c r="T24" i="6"/>
  <c r="B30" i="6" s="1"/>
  <c r="S24" i="6"/>
  <c r="R24" i="6"/>
  <c r="Q24" i="6"/>
  <c r="P24" i="6"/>
  <c r="B29" i="6" s="1"/>
  <c r="O24" i="6"/>
  <c r="B27" i="6" s="1"/>
  <c r="C29" i="46"/>
  <c r="C28" i="46"/>
  <c r="AC24" i="46"/>
  <c r="AB24" i="46"/>
  <c r="AA24" i="46"/>
  <c r="Z24" i="46"/>
  <c r="Y24" i="46"/>
  <c r="X24" i="46"/>
  <c r="W24" i="46"/>
  <c r="V24" i="46"/>
  <c r="U24" i="46"/>
  <c r="T24" i="46"/>
  <c r="S24" i="46"/>
  <c r="R24" i="46"/>
  <c r="Q24" i="46"/>
  <c r="P24" i="46"/>
  <c r="O24" i="46"/>
  <c r="B27" i="46" s="1"/>
  <c r="J24" i="46"/>
  <c r="C29" i="44"/>
  <c r="C28" i="44"/>
  <c r="AC24" i="44"/>
  <c r="AB24" i="44"/>
  <c r="AA24" i="44"/>
  <c r="Z24" i="44"/>
  <c r="Y24" i="44"/>
  <c r="X24" i="44"/>
  <c r="W24" i="44"/>
  <c r="V24" i="44"/>
  <c r="U24" i="44"/>
  <c r="T24" i="44"/>
  <c r="S24" i="44"/>
  <c r="R24" i="44"/>
  <c r="Q24" i="44"/>
  <c r="P24" i="44"/>
  <c r="O24" i="44"/>
  <c r="B27" i="44" s="1"/>
  <c r="J24" i="44"/>
  <c r="C29" i="43"/>
  <c r="C28" i="43"/>
  <c r="AC24" i="43"/>
  <c r="AB24" i="43"/>
  <c r="AA24" i="43"/>
  <c r="Z24" i="43"/>
  <c r="Y24" i="43"/>
  <c r="X24" i="43"/>
  <c r="W24" i="43"/>
  <c r="V24" i="43"/>
  <c r="U24" i="43"/>
  <c r="T24" i="43"/>
  <c r="S24" i="43"/>
  <c r="R24" i="43"/>
  <c r="Q24" i="43"/>
  <c r="P24" i="43"/>
  <c r="O24" i="43"/>
  <c r="B27" i="43" s="1"/>
  <c r="J24" i="43"/>
  <c r="C29" i="19"/>
  <c r="C28" i="19"/>
  <c r="AC24" i="19"/>
  <c r="AB24" i="19"/>
  <c r="AA24" i="19"/>
  <c r="Z24" i="19"/>
  <c r="Y24" i="19"/>
  <c r="X24" i="19"/>
  <c r="W24" i="19"/>
  <c r="V24" i="19"/>
  <c r="U24" i="19"/>
  <c r="T24" i="19"/>
  <c r="S24" i="19"/>
  <c r="R24" i="19"/>
  <c r="Q24" i="19"/>
  <c r="P24" i="19"/>
  <c r="O24" i="19"/>
  <c r="B27" i="19" s="1"/>
  <c r="C29" i="35"/>
  <c r="C28" i="35"/>
  <c r="AC24" i="35"/>
  <c r="AB24" i="35"/>
  <c r="AA24" i="35"/>
  <c r="Z24" i="35"/>
  <c r="Y24" i="35"/>
  <c r="X24" i="35"/>
  <c r="W24" i="35"/>
  <c r="V24" i="35"/>
  <c r="U24" i="35"/>
  <c r="T24" i="35"/>
  <c r="B29" i="35" s="1"/>
  <c r="S24" i="35"/>
  <c r="R24" i="35"/>
  <c r="Q24" i="35"/>
  <c r="P24" i="35"/>
  <c r="B28" i="35" s="1"/>
  <c r="O24" i="35"/>
  <c r="B27" i="35" s="1"/>
  <c r="J24" i="35"/>
  <c r="C29" i="33"/>
  <c r="C28" i="33"/>
  <c r="AC24" i="33"/>
  <c r="AB24" i="33"/>
  <c r="AA24" i="33"/>
  <c r="Z24" i="33"/>
  <c r="Y24" i="33"/>
  <c r="X24" i="33"/>
  <c r="W24" i="33"/>
  <c r="V24" i="33"/>
  <c r="U24" i="33"/>
  <c r="T24" i="33"/>
  <c r="B29" i="33" s="1"/>
  <c r="S24" i="33"/>
  <c r="R24" i="33"/>
  <c r="Q24" i="33"/>
  <c r="P24" i="33"/>
  <c r="B28" i="33" s="1"/>
  <c r="O24" i="33"/>
  <c r="B27" i="33" s="1"/>
  <c r="C29" i="42"/>
  <c r="C28" i="42"/>
  <c r="AC24" i="42"/>
  <c r="AB24" i="42"/>
  <c r="AA24" i="42"/>
  <c r="Z24" i="42"/>
  <c r="Y24" i="42"/>
  <c r="X24" i="42"/>
  <c r="W24" i="42"/>
  <c r="V24" i="42"/>
  <c r="U24" i="42"/>
  <c r="T24" i="42"/>
  <c r="S24" i="42"/>
  <c r="R24" i="42"/>
  <c r="Q24" i="42"/>
  <c r="P24" i="42"/>
  <c r="O24" i="42"/>
  <c r="B27" i="42" s="1"/>
  <c r="J24" i="42"/>
  <c r="C29" i="40"/>
  <c r="C28" i="40"/>
  <c r="AC24" i="40"/>
  <c r="AB24" i="40"/>
  <c r="AA24" i="40"/>
  <c r="Z24" i="40"/>
  <c r="Y24" i="40"/>
  <c r="X24" i="40"/>
  <c r="W24" i="40"/>
  <c r="V24" i="40"/>
  <c r="U24" i="40"/>
  <c r="T24" i="40"/>
  <c r="S24" i="40"/>
  <c r="R24" i="40"/>
  <c r="Q24" i="40"/>
  <c r="P24" i="40"/>
  <c r="O24" i="40"/>
  <c r="B27" i="40" s="1"/>
  <c r="C29" i="31"/>
  <c r="C28" i="31"/>
  <c r="AC24" i="31"/>
  <c r="AB24" i="31"/>
  <c r="AA24" i="31"/>
  <c r="Z24" i="31"/>
  <c r="Y24" i="31"/>
  <c r="X24" i="31"/>
  <c r="W24" i="31"/>
  <c r="V24" i="31"/>
  <c r="U24" i="31"/>
  <c r="T24" i="31"/>
  <c r="B29" i="31" s="1"/>
  <c r="S24" i="31"/>
  <c r="R24" i="31"/>
  <c r="Q24" i="31"/>
  <c r="P24" i="31"/>
  <c r="B28" i="31" s="1"/>
  <c r="O24" i="31"/>
  <c r="B27" i="31" s="1"/>
  <c r="J24" i="31"/>
  <c r="C29" i="34"/>
  <c r="C28" i="34"/>
  <c r="AC24" i="34"/>
  <c r="AB24" i="34"/>
  <c r="AA24" i="34"/>
  <c r="Z24" i="34"/>
  <c r="Y24" i="34"/>
  <c r="X24" i="34"/>
  <c r="W24" i="34"/>
  <c r="V24" i="34"/>
  <c r="U24" i="34"/>
  <c r="T24" i="34"/>
  <c r="B29" i="34" s="1"/>
  <c r="S24" i="34"/>
  <c r="R24" i="34"/>
  <c r="Q24" i="34"/>
  <c r="P24" i="34"/>
  <c r="B28" i="34" s="1"/>
  <c r="O24" i="34"/>
  <c r="B27" i="34" s="1"/>
  <c r="C29" i="15"/>
  <c r="C28" i="15"/>
  <c r="AC24" i="15"/>
  <c r="AB24" i="15"/>
  <c r="AA24" i="15"/>
  <c r="Z24" i="15"/>
  <c r="Y24" i="15"/>
  <c r="X24" i="15"/>
  <c r="W24" i="15"/>
  <c r="V24" i="15"/>
  <c r="U24" i="15"/>
  <c r="T24" i="15"/>
  <c r="S24" i="15"/>
  <c r="R24" i="15"/>
  <c r="Q24" i="15"/>
  <c r="P24" i="15"/>
  <c r="O24" i="15"/>
  <c r="B27" i="15" s="1"/>
  <c r="J24" i="1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B27" i="5" s="1"/>
  <c r="C63" i="52" l="1"/>
  <c r="B28" i="5"/>
  <c r="B29" i="5"/>
  <c r="B28" i="15"/>
  <c r="B29" i="15"/>
  <c r="C62" i="52"/>
  <c r="B28" i="40"/>
  <c r="B29" i="40"/>
  <c r="B28" i="42"/>
  <c r="B29" i="42"/>
  <c r="B28" i="19"/>
  <c r="B29" i="19"/>
  <c r="B28" i="43"/>
  <c r="B29" i="43"/>
  <c r="B28" i="44"/>
  <c r="B29" i="44"/>
  <c r="B28" i="46"/>
  <c r="B29" i="46"/>
  <c r="B28" i="28"/>
  <c r="B29" i="28"/>
  <c r="B28" i="8"/>
  <c r="B29" i="8"/>
  <c r="B28" i="26"/>
  <c r="B29" i="26"/>
  <c r="B28" i="17"/>
  <c r="B29" i="17"/>
  <c r="B28" i="25"/>
  <c r="B29" i="25"/>
  <c r="B28" i="16"/>
  <c r="B29" i="16"/>
  <c r="B28" i="18"/>
  <c r="B29" i="18"/>
  <c r="B28" i="20"/>
  <c r="B29" i="20"/>
  <c r="B28" i="11"/>
  <c r="B29" i="11"/>
  <c r="B28" i="38"/>
  <c r="B29" i="38"/>
  <c r="B28" i="27"/>
  <c r="B29" i="27"/>
  <c r="B28" i="41"/>
  <c r="B29" i="41"/>
  <c r="B28" i="47"/>
  <c r="B29" i="47"/>
  <c r="B28" i="29"/>
  <c r="B29" i="29"/>
  <c r="B60" i="52"/>
  <c r="B58" i="50"/>
  <c r="B28" i="2"/>
  <c r="B29" i="2"/>
  <c r="B28" i="30"/>
  <c r="B29" i="30"/>
  <c r="B28" i="3"/>
  <c r="B29" i="3"/>
  <c r="B28" i="14"/>
  <c r="B29" i="14"/>
  <c r="B59" i="50"/>
  <c r="B63" i="52" s="1"/>
  <c r="J24" i="19"/>
  <c r="J24" i="6"/>
  <c r="J24" i="28"/>
  <c r="J24" i="22"/>
  <c r="J24" i="25"/>
  <c r="J24" i="21"/>
  <c r="J24" i="11"/>
  <c r="J24" i="39"/>
  <c r="J24" i="13"/>
  <c r="J24" i="2"/>
  <c r="J24" i="47"/>
  <c r="J24" i="5"/>
  <c r="J24" i="34"/>
  <c r="J24" i="40"/>
  <c r="J24" i="33"/>
  <c r="B62" i="52" l="1"/>
</calcChain>
</file>

<file path=xl/sharedStrings.xml><?xml version="1.0" encoding="utf-8"?>
<sst xmlns="http://schemas.openxmlformats.org/spreadsheetml/2006/main" count="2661" uniqueCount="136">
  <si>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</si>
  <si>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</si>
  <si>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</si>
  <si>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</si>
  <si>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</si>
  <si>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</si>
  <si>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</si>
  <si>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</si>
  <si>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</si>
  <si>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</si>
  <si>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</si>
  <si>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</si>
  <si>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</si>
  <si>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</si>
  <si>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</si>
  <si>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</si>
  <si>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</si>
  <si>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</si>
  <si>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</si>
  <si>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</si>
  <si>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</si>
  <si>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</si>
  <si>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</si>
  <si>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</si>
  <si>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</si>
  <si>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</si>
  <si>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</si>
  <si>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</si>
  <si>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</si>
  <si>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</si>
  <si>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Rendelkezésre álló források számszerűsített értéke a teljes ütem tekintetében (eFt)</t>
  </si>
  <si>
    <t>I. ütem</t>
  </si>
  <si>
    <t>II. ütem</t>
  </si>
  <si>
    <t>III. ütem</t>
  </si>
  <si>
    <t>BERUHÁZÁSOK ÖSSZEFOGLALÓ TÁBLÁZATA</t>
  </si>
  <si>
    <t>21-32054-1-048-01-10</t>
  </si>
  <si>
    <t>Zalaegerszeg-SZV</t>
  </si>
  <si>
    <t>Beruházás megnevezése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</si>
  <si>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</si>
  <si>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</si>
  <si>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</si>
  <si>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</si>
  <si>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</si>
  <si>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</si>
  <si>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</si>
  <si>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</si>
  <si>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</si>
  <si>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</si>
  <si>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</si>
  <si>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</si>
  <si>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</si>
  <si>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</si>
  <si>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</si>
  <si>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</si>
  <si>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</si>
  <si>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</si>
  <si>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</si>
  <si>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</si>
  <si>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</si>
  <si>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</si>
  <si>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</si>
  <si>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</si>
  <si>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</si>
  <si>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</si>
  <si>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</si>
  <si>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</si>
  <si>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</si>
  <si>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</si>
  <si>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</si>
  <si>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</si>
  <si>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</si>
  <si>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</si>
  <si>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</si>
  <si>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</si>
  <si>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</si>
  <si>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</si>
  <si>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</si>
  <si>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</si>
  <si>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</si>
  <si>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</si>
  <si>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ZALAISTVÁND</t>
  </si>
  <si>
    <t>ZALASZENTGYÖRGY</t>
  </si>
  <si>
    <t>ZALASZENTIVÁN</t>
  </si>
  <si>
    <t>ZALASZENTLŐRINC</t>
  </si>
  <si>
    <t>VI. Szennyvíztisztítás</t>
  </si>
  <si>
    <t>SZENNYVÍZTISZTÍTÓ-TELEP</t>
  </si>
  <si>
    <t>EGYEDI SZENNYVÍZKEZELŐ LÉTESÍTMÉNY</t>
  </si>
  <si>
    <t>TERMÉSZETKÖZELI SZENNYVÍZTISZTÍTÓK</t>
  </si>
  <si>
    <t>EGYEDI ZÁRT SZENNYVÍZTÁROLÓ</t>
  </si>
  <si>
    <t>ZALAEGERSZEG</t>
  </si>
  <si>
    <t>Jelenleg beruházási igény nem ismert, nincs rendelkezésre álló forrás beruházásra.</t>
  </si>
  <si>
    <t>Beruházásra forrás nem áll rendelkezésre.</t>
  </si>
  <si>
    <t>összesen: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</si>
  <si>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</si>
  <si>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</si>
  <si>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</si>
  <si>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</si>
  <si>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</si>
  <si>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</si>
  <si>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</si>
  <si>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</si>
  <si>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</si>
  <si>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</si>
  <si>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</si>
  <si>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Tervezett feladatok nettó költsége a teljes ütem tekintetében (eFt)</t>
  </si>
  <si>
    <t>Rendelkezésre álló források megnevezése</t>
  </si>
  <si>
    <t>Gördülő fejlesztési terv a 2021 - 2035 időszakra</t>
  </si>
  <si>
    <t>Forrás       2021 évre</t>
  </si>
  <si>
    <t>Fejlesztési díj (2021)</t>
  </si>
  <si>
    <t>Fejlesztési díj (2022-2025)</t>
  </si>
  <si>
    <t>Fejlesztési díj (2026-2035)</t>
  </si>
  <si>
    <t xml:space="preserve">Zalaegerszeg Azáleás u. </t>
  </si>
  <si>
    <t>szennyvízelvezetés kiépítése</t>
  </si>
  <si>
    <t>Zalaegerszeg szennyvíztisztító telep biológiai medence</t>
  </si>
  <si>
    <t>1. biológia műtárgy újjáépítése</t>
  </si>
  <si>
    <t>Beruházásra fejlesztési forrás biztosított</t>
  </si>
  <si>
    <t>közép</t>
  </si>
  <si>
    <t>Zalaegerszeg</t>
  </si>
  <si>
    <t>-</t>
  </si>
  <si>
    <t>Az üzemelő viziközmű technológiailag elavult, üzemeltetése, és javítása már nem gazdaságos. Jelenleg a piacon magasabb műszaki tartalmak érhetőek el</t>
  </si>
  <si>
    <t>A viziközmű rendszer hatékonyságának növelése, az üzemeltetési költségek szinten tartása miatt szükséges</t>
  </si>
  <si>
    <t>A beavatkozás után egy hatékonyan működő viziközmű elemet kapunk, mely a kor elvárásainak megfelel. A rendszer üzembiztos, hatékony, és korszerű lesz</t>
  </si>
  <si>
    <t xml:space="preserve">A műtárgy állaga előrehaladott elhasználódást mutat.  </t>
  </si>
  <si>
    <t>A viziközmű műtárgy/berendezés nem tudja betölteni funkcióját, technológiai paraméterek nem teljesülnek. Határérték túllépés várható</t>
  </si>
  <si>
    <t>A viziközmű elem állapota megközelíti az új elem berendezés állapotát. Az üzembiztonság jelentősen növekszik, balesetveszélyes állapot megszűnik. Teljesíthető határértékek.</t>
  </si>
  <si>
    <t>KPA</t>
  </si>
  <si>
    <t>Egervár</t>
  </si>
  <si>
    <t>20201.12.31</t>
  </si>
  <si>
    <t>Ipari Park szennyvízmű ellátás</t>
  </si>
  <si>
    <t>rövid</t>
  </si>
  <si>
    <t>Zalaegerszeg Bor u.</t>
  </si>
  <si>
    <t>Zalaegerszeg Öveges ÁMK</t>
  </si>
  <si>
    <t>Közterületen történő szennyvízelvezetés engedélyes és kiviteli tervdokumentációjának elkészítése</t>
  </si>
  <si>
    <t>Szennyvízelvezetés engedélyes és kivteli tervdokumentációjának elkészítése</t>
  </si>
  <si>
    <t>Használati díj (2021)</t>
  </si>
  <si>
    <t>Haználati díj (2021)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</si>
</sst>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4"/>
      <color indexed="8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91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14" fillId="0" borderId="0" xfId="3" applyNumberFormat="1" applyAlignment="1" applyProtection="1">
      <alignment horizontal="center"/>
    </xf>
    <xf numFmtId="164" fontId="15" fillId="0" borderId="0" xfId="1" applyNumberFormat="1" applyFont="1" applyAlignment="1">
      <alignment horizontal="center"/>
    </xf>
    <xf numFmtId="164" fontId="16" fillId="0" borderId="0" xfId="1" applyNumberFormat="1" applyFont="1"/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0" fontId="12" fillId="5" borderId="7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5" fillId="0" borderId="23" xfId="0" applyNumberFormat="1" applyFont="1" applyBorder="1" applyAlignment="1">
      <alignment wrapText="1"/>
    </xf>
    <xf numFmtId="164" fontId="17" fillId="0" borderId="0" xfId="2" applyNumberFormat="1" applyFont="1"/>
    <xf numFmtId="164" fontId="4" fillId="0" borderId="24" xfId="1" applyNumberFormat="1" applyFont="1" applyFill="1" applyBorder="1"/>
    <xf numFmtId="164" fontId="3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right" vertical="center" wrapText="1"/>
    </xf>
    <xf numFmtId="164" fontId="2" fillId="0" borderId="0" xfId="2" applyNumberFormat="1" applyFont="1" applyFill="1"/>
    <xf numFmtId="164" fontId="3" fillId="0" borderId="2" xfId="1" applyNumberFormat="1" applyFont="1" applyBorder="1" applyAlignment="1">
      <alignment horizontal="left"/>
    </xf>
    <xf numFmtId="164" fontId="3" fillId="0" borderId="2" xfId="1" applyNumberFormat="1" applyFont="1" applyBorder="1" applyAlignment="1">
      <alignment horizontal="center"/>
    </xf>
    <xf numFmtId="164" fontId="3" fillId="6" borderId="2" xfId="1" applyNumberFormat="1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164" fontId="2" fillId="7" borderId="2" xfId="2" applyNumberFormat="1" applyFont="1" applyFill="1" applyBorder="1"/>
    <xf numFmtId="164" fontId="2" fillId="8" borderId="2" xfId="2" applyNumberFormat="1" applyFont="1" applyFill="1" applyBorder="1"/>
    <xf numFmtId="164" fontId="4" fillId="8" borderId="2" xfId="1" applyNumberFormat="1" applyFont="1" applyFill="1" applyBorder="1"/>
    <xf numFmtId="164" fontId="4" fillId="7" borderId="2" xfId="1" applyNumberFormat="1" applyFont="1" applyFill="1" applyBorder="1"/>
    <xf numFmtId="164" fontId="4" fillId="6" borderId="2" xfId="1" applyNumberFormat="1" applyFont="1" applyFill="1" applyBorder="1"/>
    <xf numFmtId="164" fontId="4" fillId="0" borderId="19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/>
    </xf>
    <xf numFmtId="0" fontId="12" fillId="3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164" fontId="4" fillId="0" borderId="19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15" xfId="2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3" fontId="12" fillId="0" borderId="2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3" fontId="12" fillId="4" borderId="2" xfId="0" applyNumberFormat="1" applyFont="1" applyFill="1" applyBorder="1" applyAlignment="1">
      <alignment horizontal="center" vertical="center"/>
    </xf>
    <xf numFmtId="14" fontId="4" fillId="0" borderId="2" xfId="1" applyNumberFormat="1" applyFont="1" applyBorder="1" applyAlignment="1">
      <alignment horizontal="right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3" fillId="7" borderId="2" xfId="1" applyNumberFormat="1" applyFont="1" applyFill="1" applyBorder="1" applyAlignment="1">
      <alignment horizontal="center" vertical="center"/>
    </xf>
    <xf numFmtId="164" fontId="4" fillId="7" borderId="2" xfId="1" applyNumberFormat="1" applyFont="1" applyFill="1" applyBorder="1" applyAlignment="1">
      <alignment horizontal="center" vertical="center"/>
    </xf>
    <xf numFmtId="164" fontId="3" fillId="6" borderId="2" xfId="1" applyNumberFormat="1" applyFont="1" applyFill="1" applyBorder="1" applyAlignment="1">
      <alignment horizontal="center" vertical="center"/>
    </xf>
    <xf numFmtId="164" fontId="4" fillId="0" borderId="13" xfId="1" applyNumberFormat="1" applyFont="1" applyBorder="1"/>
    <xf numFmtId="164" fontId="4" fillId="0" borderId="2" xfId="1" applyNumberFormat="1" applyFont="1" applyFill="1" applyBorder="1" applyAlignment="1">
      <alignment horizontal="left" wrapText="1"/>
    </xf>
    <xf numFmtId="164" fontId="4" fillId="0" borderId="2" xfId="2" applyNumberFormat="1" applyFont="1" applyFill="1" applyBorder="1" applyAlignment="1">
      <alignment vertical="top" wrapText="1"/>
    </xf>
    <xf numFmtId="164" fontId="4" fillId="0" borderId="2" xfId="2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2" xfId="1" applyNumberFormat="1" applyFont="1" applyFill="1" applyBorder="1" applyAlignment="1">
      <alignment vertical="center"/>
    </xf>
    <xf numFmtId="14" fontId="4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164" fontId="4" fillId="0" borderId="2" xfId="2" applyNumberFormat="1" applyFont="1" applyFill="1" applyBorder="1" applyAlignment="1">
      <alignment vertical="center"/>
    </xf>
    <xf numFmtId="164" fontId="4" fillId="0" borderId="2" xfId="1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wrapText="1"/>
    </xf>
    <xf numFmtId="0" fontId="12" fillId="5" borderId="36" xfId="0" applyFont="1" applyFill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center" wrapText="1"/>
    </xf>
    <xf numFmtId="164" fontId="4" fillId="6" borderId="2" xfId="1" applyNumberFormat="1" applyFont="1" applyFill="1" applyBorder="1" applyAlignment="1">
      <alignment horizontal="center" vertical="center" wrapText="1"/>
    </xf>
    <xf numFmtId="3" fontId="12" fillId="3" borderId="2" xfId="0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 wrapText="1"/>
    </xf>
    <xf numFmtId="164" fontId="2" fillId="0" borderId="2" xfId="2" applyNumberFormat="1" applyFont="1" applyBorder="1" applyAlignment="1">
      <alignment horizontal="center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4" fontId="4" fillId="0" borderId="2" xfId="1" applyNumberFormat="1" applyFont="1" applyFill="1" applyBorder="1"/>
    <xf numFmtId="164" fontId="4" fillId="0" borderId="2" xfId="1" applyNumberFormat="1" applyFont="1" applyFill="1" applyBorder="1" applyAlignment="1">
      <alignment horizontal="right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0" fontId="12" fillId="5" borderId="2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11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29" xfId="2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9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64" fontId="6" fillId="0" borderId="24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25" xfId="2" applyNumberFormat="1" applyFont="1" applyBorder="1" applyAlignment="1">
      <alignment horizontal="center" vertical="center" wrapText="1"/>
    </xf>
    <xf numFmtId="164" fontId="6" fillId="0" borderId="31" xfId="2" applyNumberFormat="1" applyFont="1" applyBorder="1" applyAlignment="1">
      <alignment horizontal="center" vertical="center" wrapText="1"/>
    </xf>
    <xf numFmtId="164" fontId="6" fillId="0" borderId="32" xfId="2" applyNumberFormat="1" applyFont="1" applyBorder="1" applyAlignment="1">
      <alignment horizontal="center" vertical="center" wrapText="1"/>
    </xf>
    <xf numFmtId="164" fontId="6" fillId="0" borderId="33" xfId="2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3" fontId="12" fillId="0" borderId="3" xfId="0" applyNumberFormat="1" applyFont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 wrapText="1"/>
    </xf>
  </cellXfs>
  <cellStyles count="4">
    <cellStyle name="Hivatkozás" xfId="3" builtinId="8"/>
    <cellStyle name="Normál" xfId="0" builtinId="0"/>
    <cellStyle name="Normál 2" xfId="1" xr:uid="{00000000-0005-0000-0000-000002000000}"/>
    <cellStyle name="Normál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6"/>
  <sheetViews>
    <sheetView zoomScale="66" zoomScaleNormal="66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85546875" style="6" bestFit="1" customWidth="1"/>
    <col min="7" max="7" width="22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29</v>
      </c>
      <c r="L4" s="135"/>
      <c r="M4" s="135"/>
      <c r="N4" s="135"/>
      <c r="O4" s="135"/>
      <c r="P4" s="135"/>
      <c r="Q4" s="135"/>
      <c r="R4" s="135" t="s">
        <v>100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T11:T12"/>
    <mergeCell ref="U11:U12"/>
    <mergeCell ref="V11:V12"/>
    <mergeCell ref="AB11:AB12"/>
    <mergeCell ref="AC11:AC12"/>
    <mergeCell ref="W11:W12"/>
    <mergeCell ref="X11:X12"/>
    <mergeCell ref="Y11:Y12"/>
    <mergeCell ref="Z11:Z12"/>
    <mergeCell ref="AA11:AA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38</v>
      </c>
      <c r="L4" s="135"/>
      <c r="M4" s="135"/>
      <c r="N4" s="135"/>
      <c r="O4" s="135"/>
      <c r="P4" s="135"/>
      <c r="Q4" s="135"/>
      <c r="R4" s="135" t="s">
        <v>99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H10:H12"/>
    <mergeCell ref="I10:I12"/>
    <mergeCell ref="K10:K12"/>
    <mergeCell ref="L10:M10"/>
    <mergeCell ref="J11:J12"/>
    <mergeCell ref="L11:L12"/>
    <mergeCell ref="O10:AC10"/>
    <mergeCell ref="R11:R12"/>
    <mergeCell ref="S11:S12"/>
    <mergeCell ref="M11:M12"/>
    <mergeCell ref="N11:N12"/>
    <mergeCell ref="E10:G10"/>
    <mergeCell ref="E11:E12"/>
    <mergeCell ref="F11:F12"/>
    <mergeCell ref="G11:G12"/>
    <mergeCell ref="A7:J7"/>
    <mergeCell ref="K7:Q7"/>
    <mergeCell ref="R7:AC7"/>
    <mergeCell ref="A8:J8"/>
    <mergeCell ref="K8:Q8"/>
    <mergeCell ref="R8:AC8"/>
    <mergeCell ref="O11:O12"/>
    <mergeCell ref="P11:P12"/>
    <mergeCell ref="Q11:Q12"/>
    <mergeCell ref="AC11:AC12"/>
    <mergeCell ref="X11:X12"/>
    <mergeCell ref="Y11:Y12"/>
    <mergeCell ref="Z11:Z12"/>
    <mergeCell ref="AA11:AA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AB11:AB12"/>
    <mergeCell ref="T11:T12"/>
    <mergeCell ref="U11:U12"/>
    <mergeCell ref="V11:V12"/>
    <mergeCell ref="W11:W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46"/>
  <sheetViews>
    <sheetView zoomScale="69" zoomScaleNormal="69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7.5703125" style="6" customWidth="1"/>
    <col min="5" max="5" width="23.5703125" style="6" bestFit="1" customWidth="1"/>
    <col min="6" max="6" width="21.42578125" style="6" bestFit="1" customWidth="1"/>
    <col min="7" max="7" width="25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39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6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40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42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93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94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94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95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41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F46"/>
  <sheetViews>
    <sheetView zoomScale="71" zoomScaleNormal="71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" style="6" customWidth="1"/>
    <col min="5" max="5" width="23.5703125" style="6" bestFit="1" customWidth="1"/>
    <col min="6" max="6" width="21.42578125" style="6" bestFit="1" customWidth="1"/>
    <col min="7" max="7" width="24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42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7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43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4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F46"/>
  <sheetViews>
    <sheetView zoomScale="59" zoomScaleNormal="59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.28515625" style="6" bestFit="1" customWidth="1"/>
    <col min="6" max="6" width="22.85546875" style="6" bestFit="1" customWidth="1"/>
    <col min="7" max="7" width="24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44</v>
      </c>
      <c r="L4" s="135"/>
      <c r="M4" s="135"/>
      <c r="N4" s="135"/>
      <c r="O4" s="135"/>
      <c r="P4" s="135"/>
      <c r="Q4" s="135"/>
      <c r="R4" s="135" t="s">
        <v>101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41.2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F46"/>
  <sheetViews>
    <sheetView zoomScale="62" zoomScaleNormal="62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3.5703125" style="6" bestFit="1" customWidth="1"/>
    <col min="6" max="6" width="21.85546875" style="6" bestFit="1" customWidth="1"/>
    <col min="7" max="7" width="29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45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1.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F46"/>
  <sheetViews>
    <sheetView zoomScale="66" zoomScaleNormal="66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28515625" style="6" customWidth="1"/>
    <col min="5" max="5" width="23.5703125" style="6" bestFit="1" customWidth="1"/>
    <col min="6" max="6" width="21.85546875" style="6" bestFit="1" customWidth="1"/>
    <col min="7" max="7" width="24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46</v>
      </c>
      <c r="L4" s="135"/>
      <c r="M4" s="135"/>
      <c r="N4" s="135"/>
      <c r="O4" s="135"/>
      <c r="P4" s="135"/>
      <c r="Q4" s="135"/>
      <c r="R4" s="135" t="s">
        <v>100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7.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31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47</v>
      </c>
      <c r="L4" s="135"/>
      <c r="M4" s="135"/>
      <c r="N4" s="135"/>
      <c r="O4" s="135"/>
      <c r="P4" s="135"/>
      <c r="Q4" s="135"/>
      <c r="R4" s="135" t="s">
        <v>100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x14ac:dyDescent="0.25"/>
    <row r="31" spans="1:29" ht="15.75" thickBot="1" x14ac:dyDescent="0.3"/>
    <row r="32" spans="1:29" ht="44.25" thickBot="1" x14ac:dyDescent="0.3">
      <c r="B32" s="67" t="s">
        <v>90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48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6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F47"/>
  <sheetViews>
    <sheetView zoomScale="60" zoomScaleNormal="60" workbookViewId="0">
      <pane ySplit="1" topLeftCell="A2" activePane="bottomLeft" state="frozen"/>
      <selection sqref="A1:XFD1048576"/>
      <selection pane="bottomLeft" activeCell="F34" sqref="F34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49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5.2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>
        <v>3</v>
      </c>
      <c r="B18" s="12"/>
      <c r="C18" s="3" t="s">
        <v>126</v>
      </c>
      <c r="D18" s="3" t="s">
        <v>128</v>
      </c>
      <c r="E18" s="3"/>
      <c r="F18" s="3"/>
      <c r="G18" s="3"/>
      <c r="H18" s="13"/>
      <c r="I18" s="3" t="s">
        <v>126</v>
      </c>
      <c r="J18" s="3">
        <f>SUM(O18:Z18)</f>
        <v>53525</v>
      </c>
      <c r="K18" s="3"/>
      <c r="L18" s="130">
        <v>44378</v>
      </c>
      <c r="M18" s="131" t="s">
        <v>127</v>
      </c>
      <c r="N18" s="125" t="s">
        <v>129</v>
      </c>
      <c r="O18" s="123">
        <v>53525</v>
      </c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53525</v>
      </c>
      <c r="K24" s="20">
        <f>C27+C28</f>
        <v>53525</v>
      </c>
      <c r="L24" s="20"/>
      <c r="M24" s="20"/>
      <c r="N24" s="20"/>
      <c r="O24" s="21">
        <f t="shared" ref="O24:AC24" si="0">SUM(O13:O23)</f>
        <v>53525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/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179" t="s">
        <v>31</v>
      </c>
      <c r="B27" s="177">
        <f>O24</f>
        <v>53525</v>
      </c>
      <c r="C27" s="28">
        <v>0</v>
      </c>
      <c r="D27" s="91" t="s">
        <v>108</v>
      </c>
      <c r="N27" s="18"/>
    </row>
    <row r="28" spans="1:29" s="17" customFormat="1" ht="15.75" x14ac:dyDescent="0.25">
      <c r="A28" s="180"/>
      <c r="B28" s="178"/>
      <c r="C28" s="28">
        <v>53525</v>
      </c>
      <c r="D28" s="91" t="s">
        <v>125</v>
      </c>
      <c r="N28" s="18"/>
    </row>
    <row r="29" spans="1:29" s="17" customFormat="1" ht="15.75" x14ac:dyDescent="0.25">
      <c r="A29" s="27" t="s">
        <v>32</v>
      </c>
      <c r="B29" s="28">
        <f>SUM(P24:S24)</f>
        <v>0</v>
      </c>
      <c r="C29" s="28">
        <v>0</v>
      </c>
      <c r="D29" s="91" t="s">
        <v>109</v>
      </c>
      <c r="N29" s="18"/>
    </row>
    <row r="30" spans="1:29" s="17" customFormat="1" ht="15.75" thickBot="1" x14ac:dyDescent="0.3">
      <c r="A30" s="29" t="s">
        <v>33</v>
      </c>
      <c r="B30" s="30">
        <f>SUM(T24:AC24)</f>
        <v>0</v>
      </c>
      <c r="C30" s="30">
        <v>0</v>
      </c>
      <c r="D30" s="92" t="s">
        <v>110</v>
      </c>
    </row>
    <row r="31" spans="1:29" s="17" customFormat="1" x14ac:dyDescent="0.25"/>
    <row r="32" spans="1:29" x14ac:dyDescent="0.25">
      <c r="B32" s="119"/>
    </row>
    <row r="33" spans="2:2" x14ac:dyDescent="0.25">
      <c r="B33" s="14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7" spans="2:2" x14ac:dyDescent="0.25">
      <c r="B37" s="15"/>
    </row>
    <row r="39" spans="2:2" x14ac:dyDescent="0.25">
      <c r="B39" s="16"/>
    </row>
    <row r="47" spans="2:2" x14ac:dyDescent="0.25">
      <c r="B47" s="16"/>
    </row>
  </sheetData>
  <mergeCells count="50">
    <mergeCell ref="B27:B28"/>
    <mergeCell ref="A27:A28"/>
    <mergeCell ref="B10:D11"/>
    <mergeCell ref="E10:G10"/>
    <mergeCell ref="E11:E12"/>
    <mergeCell ref="F11:F12"/>
    <mergeCell ref="G11:G12"/>
    <mergeCell ref="N11:N12"/>
    <mergeCell ref="O10:AC10"/>
    <mergeCell ref="O11:O12"/>
    <mergeCell ref="P11:P12"/>
    <mergeCell ref="Q11:Q12"/>
    <mergeCell ref="R11:R12"/>
    <mergeCell ref="X11:X12"/>
    <mergeCell ref="U11:U12"/>
    <mergeCell ref="V11:V12"/>
    <mergeCell ref="W11:W12"/>
    <mergeCell ref="A3:AC3"/>
    <mergeCell ref="A4:J4"/>
    <mergeCell ref="K4:Q4"/>
    <mergeCell ref="R4:AC4"/>
    <mergeCell ref="A2:AF2"/>
    <mergeCell ref="A5:J5"/>
    <mergeCell ref="K5:Q5"/>
    <mergeCell ref="R5:AC5"/>
    <mergeCell ref="A6:J6"/>
    <mergeCell ref="K6:Q6"/>
    <mergeCell ref="R6:AC6"/>
    <mergeCell ref="A9:AC9"/>
    <mergeCell ref="A10:A12"/>
    <mergeCell ref="H10:H12"/>
    <mergeCell ref="I10:I12"/>
    <mergeCell ref="K10:K12"/>
    <mergeCell ref="L10:M10"/>
    <mergeCell ref="J11:J12"/>
    <mergeCell ref="L11:L12"/>
    <mergeCell ref="Y11:Y12"/>
    <mergeCell ref="S11:S12"/>
    <mergeCell ref="T11:T12"/>
    <mergeCell ref="Z11:Z12"/>
    <mergeCell ref="AA11:AA12"/>
    <mergeCell ref="AB11:AB12"/>
    <mergeCell ref="AC11:AC12"/>
    <mergeCell ref="M11:M12"/>
    <mergeCell ref="A7:J7"/>
    <mergeCell ref="K7:Q7"/>
    <mergeCell ref="R7:AC7"/>
    <mergeCell ref="A8:J8"/>
    <mergeCell ref="K8:Q8"/>
    <mergeCell ref="R8:AC8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50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51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7.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F46"/>
  <sheetViews>
    <sheetView zoomScale="59" zoomScaleNormal="59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4.28515625" style="6" bestFit="1" customWidth="1"/>
    <col min="6" max="6" width="22.85546875" style="6" bestFit="1" customWidth="1"/>
    <col min="7" max="7" width="29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52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3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53</v>
      </c>
      <c r="L4" s="135"/>
      <c r="M4" s="135"/>
      <c r="N4" s="135"/>
      <c r="O4" s="135"/>
      <c r="P4" s="135"/>
      <c r="Q4" s="135"/>
      <c r="R4" s="135" t="s">
        <v>99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5.2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54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55</v>
      </c>
      <c r="L4" s="135"/>
      <c r="M4" s="135"/>
      <c r="N4" s="135"/>
      <c r="O4" s="135"/>
      <c r="P4" s="135"/>
      <c r="Q4" s="135"/>
      <c r="R4" s="135" t="s">
        <v>100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3.2851562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56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9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F46"/>
  <sheetViews>
    <sheetView zoomScale="70" zoomScaleNormal="7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5.42578125" style="6" customWidth="1"/>
    <col min="5" max="5" width="23.5703125" style="6" bestFit="1" customWidth="1"/>
    <col min="6" max="6" width="21.42578125" style="6" bestFit="1" customWidth="1"/>
    <col min="7" max="7" width="25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57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30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58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59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6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6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60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33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F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4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9"/>
    </row>
    <row r="3" spans="1:32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32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61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32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32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32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32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32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32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32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32" s="17" customFormat="1" ht="42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32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SUM(P24:S25)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G11:G12"/>
    <mergeCell ref="J11:J12"/>
    <mergeCell ref="L11:L12"/>
    <mergeCell ref="M11:M12"/>
    <mergeCell ref="N11:N12"/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7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62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5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63</v>
      </c>
      <c r="L4" s="135"/>
      <c r="M4" s="135"/>
      <c r="N4" s="135"/>
      <c r="O4" s="135"/>
      <c r="P4" s="135"/>
      <c r="Q4" s="135"/>
      <c r="R4" s="135" t="s">
        <v>99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28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64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2.2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5703125" style="6" customWidth="1"/>
    <col min="5" max="5" width="24" style="6" bestFit="1" customWidth="1"/>
    <col min="6" max="6" width="22.5703125" style="6" bestFit="1" customWidth="1"/>
    <col min="7" max="7" width="34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65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4.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2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66</v>
      </c>
      <c r="L4" s="135"/>
      <c r="M4" s="135"/>
      <c r="N4" s="135"/>
      <c r="O4" s="135"/>
      <c r="P4" s="135"/>
      <c r="Q4" s="135"/>
      <c r="R4" s="135" t="s">
        <v>100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42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9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67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710937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68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6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69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7:J7"/>
    <mergeCell ref="J11:J12"/>
    <mergeCell ref="B10:D11"/>
    <mergeCell ref="A9:AC9"/>
    <mergeCell ref="A10:A12"/>
    <mergeCell ref="H10:H12"/>
    <mergeCell ref="I10:I12"/>
    <mergeCell ref="K10:K12"/>
    <mergeCell ref="L10:M10"/>
    <mergeCell ref="O10:AC10"/>
    <mergeCell ref="P11:P12"/>
    <mergeCell ref="Q11:Q12"/>
    <mergeCell ref="R11:R12"/>
    <mergeCell ref="S11:S12"/>
    <mergeCell ref="Z11:Z12"/>
    <mergeCell ref="E10:G10"/>
    <mergeCell ref="E11:E12"/>
    <mergeCell ref="F11:F12"/>
    <mergeCell ref="G11:G12"/>
    <mergeCell ref="AA11:AA12"/>
    <mergeCell ref="AB11:AB12"/>
    <mergeCell ref="AC11:AC12"/>
    <mergeCell ref="T11:T12"/>
    <mergeCell ref="L11:L12"/>
    <mergeCell ref="W11:W12"/>
    <mergeCell ref="M11:M12"/>
    <mergeCell ref="N11:N12"/>
    <mergeCell ref="O11:O12"/>
    <mergeCell ref="X11:X12"/>
    <mergeCell ref="Y11:Y12"/>
    <mergeCell ref="U11:U12"/>
    <mergeCell ref="V11:V12"/>
    <mergeCell ref="R8:AC8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K7:Q7"/>
    <mergeCell ref="R7:AC7"/>
    <mergeCell ref="A8:J8"/>
    <mergeCell ref="K8:Q8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3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70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3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71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6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AC46"/>
  <sheetViews>
    <sheetView zoomScale="71" zoomScaleNormal="71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4.85546875" style="6" customWidth="1"/>
    <col min="5" max="5" width="23.5703125" style="6" bestFit="1" customWidth="1"/>
    <col min="6" max="6" width="21.42578125" style="6" bestFit="1" customWidth="1"/>
    <col min="7" max="7" width="24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72</v>
      </c>
      <c r="L4" s="135"/>
      <c r="M4" s="135"/>
      <c r="N4" s="135"/>
      <c r="O4" s="135"/>
      <c r="P4" s="135"/>
      <c r="Q4" s="135"/>
      <c r="R4" s="135" t="s">
        <v>100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73</v>
      </c>
      <c r="L4" s="135"/>
      <c r="M4" s="135"/>
      <c r="N4" s="135"/>
      <c r="O4" s="135"/>
      <c r="P4" s="135"/>
      <c r="Q4" s="135"/>
      <c r="R4" s="135" t="s">
        <v>102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74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8.2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75</v>
      </c>
      <c r="L4" s="135"/>
      <c r="M4" s="135"/>
      <c r="N4" s="135"/>
      <c r="O4" s="135"/>
      <c r="P4" s="135"/>
      <c r="Q4" s="135"/>
      <c r="R4" s="135" t="s">
        <v>99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2.2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8554687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76</v>
      </c>
      <c r="L4" s="135"/>
      <c r="M4" s="135"/>
      <c r="N4" s="135"/>
      <c r="O4" s="135"/>
      <c r="P4" s="135"/>
      <c r="Q4" s="135"/>
      <c r="R4" s="135" t="s">
        <v>102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9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C11:AC12"/>
    <mergeCell ref="V11:V12"/>
    <mergeCell ref="W11:W12"/>
    <mergeCell ref="X11:X12"/>
    <mergeCell ref="Y11:Y12"/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77</v>
      </c>
      <c r="L4" s="135"/>
      <c r="M4" s="135"/>
      <c r="N4" s="135"/>
      <c r="O4" s="135"/>
      <c r="P4" s="135"/>
      <c r="Q4" s="135"/>
      <c r="R4" s="135" t="s">
        <v>99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52" t="s">
        <v>37</v>
      </c>
      <c r="C10" s="152"/>
      <c r="D10" s="152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52"/>
      <c r="C11" s="152"/>
      <c r="D11" s="152"/>
      <c r="E11" s="171" t="s">
        <v>94</v>
      </c>
      <c r="F11" s="171" t="s">
        <v>95</v>
      </c>
      <c r="G11" s="171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6" customHeight="1" x14ac:dyDescent="0.25">
      <c r="A12" s="184"/>
      <c r="B12" s="185"/>
      <c r="C12" s="185"/>
      <c r="D12" s="185"/>
      <c r="E12" s="190"/>
      <c r="F12" s="190"/>
      <c r="G12" s="190"/>
      <c r="H12" s="185"/>
      <c r="I12" s="185"/>
      <c r="J12" s="186"/>
      <c r="K12" s="185"/>
      <c r="L12" s="187"/>
      <c r="M12" s="187"/>
      <c r="N12" s="188"/>
      <c r="O12" s="189"/>
      <c r="P12" s="183"/>
      <c r="Q12" s="183"/>
      <c r="R12" s="183"/>
      <c r="S12" s="183"/>
      <c r="T12" s="182"/>
      <c r="U12" s="182"/>
      <c r="V12" s="182"/>
      <c r="W12" s="182"/>
      <c r="X12" s="182"/>
      <c r="Y12" s="182"/>
      <c r="Z12" s="182"/>
      <c r="AA12" s="182"/>
      <c r="AB12" s="182"/>
      <c r="AC12" s="181"/>
    </row>
    <row r="13" spans="1:29" s="17" customFormat="1" x14ac:dyDescent="0.25">
      <c r="A13" s="31"/>
      <c r="B13" s="31" t="s">
        <v>7</v>
      </c>
      <c r="C13" s="31" t="s">
        <v>10</v>
      </c>
      <c r="D13" s="31" t="s">
        <v>8</v>
      </c>
      <c r="E13" s="31"/>
      <c r="F13" s="31"/>
      <c r="G13" s="31"/>
      <c r="H13" s="31"/>
      <c r="I13" s="31"/>
      <c r="J13" s="32"/>
      <c r="K13" s="33"/>
      <c r="L13" s="32"/>
      <c r="M13" s="33"/>
      <c r="N13" s="32"/>
      <c r="O13" s="37"/>
      <c r="P13" s="39"/>
      <c r="Q13" s="39"/>
      <c r="R13" s="39"/>
      <c r="S13" s="39"/>
      <c r="T13" s="35"/>
      <c r="U13" s="35"/>
      <c r="V13" s="35"/>
      <c r="W13" s="35"/>
      <c r="X13" s="35"/>
      <c r="Y13" s="35"/>
      <c r="Z13" s="35"/>
      <c r="AA13" s="35"/>
      <c r="AB13" s="35"/>
      <c r="AC13" s="3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78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7.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8.71093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79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41.2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AC76"/>
  <sheetViews>
    <sheetView topLeftCell="A25" zoomScale="70" zoomScaleNormal="70" workbookViewId="0">
      <selection activeCell="F57" sqref="F57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.42578125" style="6" customWidth="1"/>
    <col min="5" max="5" width="23.5703125" style="6" bestFit="1" customWidth="1"/>
    <col min="6" max="6" width="21.42578125" style="6" bestFit="1" customWidth="1"/>
    <col min="7" max="7" width="42.42578125" style="6" bestFit="1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89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3.9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48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48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45" x14ac:dyDescent="0.25">
      <c r="A16" s="70">
        <v>1</v>
      </c>
      <c r="B16" s="12"/>
      <c r="C16" s="114" t="s">
        <v>131</v>
      </c>
      <c r="D16" s="124" t="s">
        <v>132</v>
      </c>
      <c r="E16" s="107"/>
      <c r="F16" s="107"/>
      <c r="G16" s="107"/>
      <c r="H16" s="70" t="s">
        <v>118</v>
      </c>
      <c r="I16" s="71" t="s">
        <v>117</v>
      </c>
      <c r="J16" s="50">
        <f>SUM(O16:AC16)</f>
        <v>120</v>
      </c>
      <c r="K16" s="113"/>
      <c r="L16" s="101">
        <v>44197</v>
      </c>
      <c r="M16" s="112">
        <v>44561</v>
      </c>
      <c r="N16" s="49" t="s">
        <v>129</v>
      </c>
      <c r="O16" s="126">
        <v>120</v>
      </c>
      <c r="P16" s="127"/>
      <c r="Q16" s="100"/>
      <c r="R16" s="127"/>
      <c r="S16" s="127"/>
      <c r="T16" s="128"/>
      <c r="U16" s="128"/>
      <c r="V16" s="128"/>
      <c r="W16" s="128"/>
      <c r="X16" s="128"/>
      <c r="Y16" s="128"/>
      <c r="Z16" s="128"/>
      <c r="AA16" s="128"/>
      <c r="AB16" s="128"/>
      <c r="AC16" s="129"/>
    </row>
    <row r="17" spans="1:29" s="17" customFormat="1" ht="30" x14ac:dyDescent="0.25">
      <c r="A17" s="70">
        <v>2</v>
      </c>
      <c r="B17" s="12"/>
      <c r="C17" s="114" t="s">
        <v>130</v>
      </c>
      <c r="D17" s="124" t="s">
        <v>133</v>
      </c>
      <c r="E17" s="107"/>
      <c r="F17" s="107"/>
      <c r="G17" s="107"/>
      <c r="H17" s="70" t="s">
        <v>118</v>
      </c>
      <c r="I17" s="71" t="s">
        <v>117</v>
      </c>
      <c r="J17" s="50">
        <f>SUM(O17:AC17)</f>
        <v>920</v>
      </c>
      <c r="K17" s="113"/>
      <c r="L17" s="101">
        <v>44197</v>
      </c>
      <c r="M17" s="112">
        <v>44561</v>
      </c>
      <c r="N17" s="49" t="s">
        <v>129</v>
      </c>
      <c r="O17" s="126">
        <v>920</v>
      </c>
      <c r="P17" s="127"/>
      <c r="Q17" s="100"/>
      <c r="R17" s="127"/>
      <c r="S17" s="127"/>
      <c r="T17" s="128"/>
      <c r="U17" s="128"/>
      <c r="V17" s="128"/>
      <c r="W17" s="128"/>
      <c r="X17" s="128"/>
      <c r="Y17" s="128"/>
      <c r="Z17" s="128"/>
      <c r="AA17" s="128"/>
      <c r="AB17" s="128"/>
      <c r="AC17" s="129"/>
    </row>
    <row r="18" spans="1:29" s="17" customFormat="1" ht="105" x14ac:dyDescent="0.25">
      <c r="A18" s="70">
        <v>4</v>
      </c>
      <c r="B18" s="12"/>
      <c r="C18" s="114" t="s">
        <v>111</v>
      </c>
      <c r="D18" s="71" t="s">
        <v>112</v>
      </c>
      <c r="E18" s="107" t="s">
        <v>119</v>
      </c>
      <c r="F18" s="107" t="s">
        <v>120</v>
      </c>
      <c r="G18" s="107" t="s">
        <v>121</v>
      </c>
      <c r="H18" s="70" t="s">
        <v>118</v>
      </c>
      <c r="I18" s="71" t="s">
        <v>117</v>
      </c>
      <c r="J18" s="50">
        <f>SUM(O18:AC18)</f>
        <v>30000</v>
      </c>
      <c r="K18" s="113"/>
      <c r="L18" s="101">
        <v>44927</v>
      </c>
      <c r="M18" s="112">
        <v>45291</v>
      </c>
      <c r="N18" s="49" t="s">
        <v>116</v>
      </c>
      <c r="O18" s="44"/>
      <c r="P18" s="45"/>
      <c r="Q18" s="100">
        <v>30000</v>
      </c>
      <c r="R18" s="45"/>
      <c r="S18" s="45"/>
      <c r="T18" s="46"/>
      <c r="U18" s="46"/>
      <c r="V18" s="46"/>
      <c r="W18" s="46"/>
      <c r="X18" s="46"/>
      <c r="Y18" s="46"/>
      <c r="Z18" s="46"/>
      <c r="AA18" s="46"/>
      <c r="AB18" s="46"/>
      <c r="AC18" s="47"/>
    </row>
    <row r="19" spans="1:29" s="17" customFormat="1" x14ac:dyDescent="0.25">
      <c r="A19" s="8"/>
      <c r="B19" s="48" t="s">
        <v>9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1"/>
      <c r="B20" s="12"/>
      <c r="C20" s="3"/>
      <c r="D20" s="51"/>
      <c r="E20" s="51"/>
      <c r="F20" s="51"/>
      <c r="G20" s="51"/>
      <c r="H20" s="51"/>
      <c r="I20" s="51"/>
      <c r="J20" s="3"/>
      <c r="K20" s="13"/>
      <c r="L20" s="13"/>
      <c r="M20" s="13"/>
      <c r="N20" s="13"/>
      <c r="O20" s="44"/>
      <c r="P20" s="45"/>
      <c r="Q20" s="45"/>
      <c r="R20" s="45"/>
      <c r="S20" s="45"/>
      <c r="T20" s="46"/>
      <c r="U20" s="46"/>
      <c r="V20" s="46"/>
      <c r="W20" s="46"/>
      <c r="X20" s="46"/>
      <c r="Y20" s="46"/>
      <c r="Z20" s="46"/>
      <c r="AA20" s="46"/>
      <c r="AB20" s="46"/>
      <c r="AC20" s="47"/>
    </row>
    <row r="21" spans="1:29" s="17" customFormat="1" x14ac:dyDescent="0.25">
      <c r="A21" s="8"/>
      <c r="B21" s="48" t="s">
        <v>5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48" t="s">
        <v>1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x14ac:dyDescent="0.25">
      <c r="A23" s="8"/>
      <c r="B23" s="48" t="s">
        <v>2</v>
      </c>
      <c r="C23" s="10"/>
      <c r="D23" s="10"/>
      <c r="E23" s="10"/>
      <c r="F23" s="10"/>
      <c r="G23" s="10"/>
      <c r="H23" s="11"/>
      <c r="I23" s="7"/>
      <c r="J23" s="11"/>
      <c r="K23" s="7"/>
      <c r="L23" s="11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s="17" customFormat="1" x14ac:dyDescent="0.25">
      <c r="A24" s="8"/>
      <c r="B24" s="48" t="s">
        <v>3</v>
      </c>
      <c r="C24" s="10"/>
      <c r="D24" s="10"/>
      <c r="E24" s="10"/>
      <c r="F24" s="10"/>
      <c r="G24" s="10"/>
      <c r="H24" s="11"/>
      <c r="I24" s="7"/>
      <c r="J24" s="11"/>
      <c r="K24" s="7"/>
      <c r="L24" s="1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17" customFormat="1" x14ac:dyDescent="0.25">
      <c r="A25" s="52"/>
      <c r="B25" s="5"/>
      <c r="C25" s="5"/>
      <c r="D25" s="53"/>
      <c r="E25" s="53"/>
      <c r="F25" s="53"/>
      <c r="G25" s="53"/>
      <c r="H25" s="5"/>
      <c r="I25" s="5"/>
      <c r="J25" s="5"/>
      <c r="K25" s="5"/>
      <c r="L25" s="5"/>
      <c r="M25" s="5"/>
      <c r="N25" s="5"/>
      <c r="O25" s="44"/>
      <c r="P25" s="45"/>
      <c r="Q25" s="45"/>
      <c r="R25" s="45"/>
      <c r="S25" s="45"/>
      <c r="T25" s="46"/>
      <c r="U25" s="46"/>
      <c r="V25" s="46"/>
      <c r="W25" s="46"/>
      <c r="X25" s="46"/>
      <c r="Y25" s="46"/>
      <c r="Z25" s="46"/>
      <c r="AA25" s="46"/>
      <c r="AB25" s="46"/>
      <c r="AC25" s="47"/>
    </row>
    <row r="26" spans="1:29" s="17" customFormat="1" x14ac:dyDescent="0.25">
      <c r="A26" s="74" t="s">
        <v>84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6"/>
      <c r="P26" s="78"/>
      <c r="Q26" s="78"/>
      <c r="R26" s="78"/>
      <c r="S26" s="78"/>
      <c r="T26" s="79"/>
      <c r="U26" s="79"/>
      <c r="V26" s="79"/>
      <c r="W26" s="79"/>
      <c r="X26" s="79"/>
      <c r="Y26" s="79"/>
      <c r="Z26" s="79"/>
      <c r="AA26" s="79"/>
      <c r="AB26" s="79"/>
      <c r="AC26" s="79"/>
    </row>
    <row r="27" spans="1:29" s="17" customFormat="1" x14ac:dyDescent="0.25">
      <c r="A27" s="8"/>
      <c r="B27" s="48" t="s">
        <v>85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17" customFormat="1" x14ac:dyDescent="0.25">
      <c r="A28" s="8"/>
      <c r="B28" s="48" t="s">
        <v>1</v>
      </c>
      <c r="C28" s="10"/>
      <c r="D28" s="10"/>
      <c r="E28" s="10"/>
      <c r="F28" s="10"/>
      <c r="G28" s="10"/>
      <c r="H28" s="11"/>
      <c r="I28" s="7"/>
      <c r="J28" s="11"/>
      <c r="K28" s="7"/>
      <c r="L28" s="1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17" customFormat="1" ht="105" x14ac:dyDescent="0.25">
      <c r="A29" s="70">
        <v>5</v>
      </c>
      <c r="B29" s="12"/>
      <c r="C29" s="114" t="s">
        <v>113</v>
      </c>
      <c r="D29" s="115" t="s">
        <v>114</v>
      </c>
      <c r="E29" s="108" t="s">
        <v>122</v>
      </c>
      <c r="F29" s="108" t="s">
        <v>123</v>
      </c>
      <c r="G29" s="108" t="s">
        <v>124</v>
      </c>
      <c r="H29" s="109" t="s">
        <v>118</v>
      </c>
      <c r="I29" s="71" t="s">
        <v>117</v>
      </c>
      <c r="J29" s="110">
        <f>SUM(O29:AC29)</f>
        <v>4000000</v>
      </c>
      <c r="K29" s="111"/>
      <c r="L29" s="101">
        <v>45658</v>
      </c>
      <c r="M29" s="112">
        <v>46022</v>
      </c>
      <c r="N29" s="49" t="s">
        <v>116</v>
      </c>
      <c r="O29" s="96"/>
      <c r="P29" s="97"/>
      <c r="Q29" s="97"/>
      <c r="R29" s="97"/>
      <c r="S29" s="100">
        <v>4000000</v>
      </c>
      <c r="T29" s="98"/>
      <c r="U29" s="98"/>
      <c r="V29" s="98"/>
      <c r="W29" s="98"/>
      <c r="X29" s="98"/>
      <c r="Y29" s="98"/>
      <c r="Z29" s="98"/>
      <c r="AA29" s="98"/>
      <c r="AB29" s="98"/>
      <c r="AC29" s="99"/>
    </row>
    <row r="30" spans="1:29" s="17" customFormat="1" x14ac:dyDescent="0.25">
      <c r="A30" s="8"/>
      <c r="B30" s="48" t="s">
        <v>2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8" t="s">
        <v>3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8"/>
      <c r="B32" s="48" t="s">
        <v>86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8"/>
      <c r="B33" s="48" t="s">
        <v>1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1"/>
      <c r="B34" s="12"/>
      <c r="C34" s="12"/>
      <c r="D34" s="54"/>
      <c r="E34" s="54"/>
      <c r="F34" s="54"/>
      <c r="G34" s="54"/>
      <c r="H34" s="3"/>
      <c r="I34" s="3"/>
      <c r="J34" s="13"/>
      <c r="K34" s="13"/>
      <c r="L34" s="13"/>
      <c r="M34" s="13"/>
      <c r="N34" s="13"/>
      <c r="O34" s="44"/>
      <c r="P34" s="45"/>
      <c r="Q34" s="45"/>
      <c r="R34" s="45"/>
      <c r="S34" s="45"/>
      <c r="T34" s="46"/>
      <c r="U34" s="46"/>
      <c r="V34" s="46"/>
      <c r="W34" s="46"/>
      <c r="X34" s="46"/>
      <c r="Y34" s="46"/>
      <c r="Z34" s="46"/>
      <c r="AA34" s="46"/>
      <c r="AB34" s="46"/>
      <c r="AC34" s="47"/>
    </row>
    <row r="35" spans="1:29" s="17" customFormat="1" x14ac:dyDescent="0.25">
      <c r="A35" s="8"/>
      <c r="B35" s="48" t="s">
        <v>2</v>
      </c>
      <c r="C35" s="10"/>
      <c r="D35" s="10"/>
      <c r="E35" s="10"/>
      <c r="F35" s="10"/>
      <c r="G35" s="10"/>
      <c r="H35" s="11"/>
      <c r="I35" s="7"/>
      <c r="J35" s="11"/>
      <c r="K35" s="7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17" customFormat="1" x14ac:dyDescent="0.25">
      <c r="A36" s="1"/>
      <c r="B36" s="12"/>
      <c r="C36" s="12"/>
      <c r="D36" s="54"/>
      <c r="E36" s="54"/>
      <c r="F36" s="54"/>
      <c r="G36" s="54"/>
      <c r="H36" s="3"/>
      <c r="I36" s="3"/>
      <c r="J36" s="13"/>
      <c r="K36" s="13"/>
      <c r="L36" s="13"/>
      <c r="M36" s="13"/>
      <c r="N36" s="13"/>
      <c r="O36" s="44"/>
      <c r="P36" s="45"/>
      <c r="Q36" s="45"/>
      <c r="R36" s="45"/>
      <c r="S36" s="45"/>
      <c r="T36" s="46"/>
      <c r="U36" s="46"/>
      <c r="V36" s="46"/>
      <c r="W36" s="46"/>
      <c r="X36" s="46"/>
      <c r="Y36" s="46"/>
      <c r="Z36" s="46"/>
      <c r="AA36" s="46"/>
      <c r="AB36" s="46"/>
      <c r="AC36" s="47"/>
    </row>
    <row r="37" spans="1:29" s="17" customFormat="1" x14ac:dyDescent="0.25">
      <c r="A37" s="8"/>
      <c r="B37" s="48" t="s">
        <v>3</v>
      </c>
      <c r="C37" s="10"/>
      <c r="D37" s="10"/>
      <c r="E37" s="10"/>
      <c r="F37" s="10"/>
      <c r="G37" s="10"/>
      <c r="H37" s="11"/>
      <c r="I37" s="7"/>
      <c r="J37" s="11"/>
      <c r="K37" s="7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17" customFormat="1" x14ac:dyDescent="0.25">
      <c r="A38" s="1"/>
      <c r="B38" s="12"/>
      <c r="C38" s="12"/>
      <c r="D38" s="54"/>
      <c r="E38" s="54"/>
      <c r="F38" s="54"/>
      <c r="G38" s="54"/>
      <c r="H38" s="3"/>
      <c r="I38" s="3"/>
      <c r="J38" s="13"/>
      <c r="K38" s="13"/>
      <c r="L38" s="13"/>
      <c r="M38" s="13"/>
      <c r="N38" s="13"/>
      <c r="O38" s="44"/>
      <c r="P38" s="45"/>
      <c r="Q38" s="45"/>
      <c r="R38" s="45"/>
      <c r="S38" s="45"/>
      <c r="T38" s="46"/>
      <c r="U38" s="46"/>
      <c r="V38" s="46"/>
      <c r="W38" s="46"/>
      <c r="X38" s="46"/>
      <c r="Y38" s="46"/>
      <c r="Z38" s="46"/>
      <c r="AA38" s="46"/>
      <c r="AB38" s="46"/>
      <c r="AC38" s="47"/>
    </row>
    <row r="39" spans="1:29" s="17" customFormat="1" x14ac:dyDescent="0.25">
      <c r="A39" s="8"/>
      <c r="B39" s="48" t="s">
        <v>87</v>
      </c>
      <c r="C39" s="10"/>
      <c r="D39" s="10"/>
      <c r="E39" s="10"/>
      <c r="F39" s="10"/>
      <c r="G39" s="10"/>
      <c r="H39" s="11"/>
      <c r="I39" s="7"/>
      <c r="J39" s="11"/>
      <c r="K39" s="7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7" customFormat="1" x14ac:dyDescent="0.25">
      <c r="A40" s="8"/>
      <c r="B40" s="48" t="s">
        <v>1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1"/>
      <c r="B41" s="12"/>
      <c r="C41" s="12"/>
      <c r="D41" s="54"/>
      <c r="E41" s="54"/>
      <c r="F41" s="54"/>
      <c r="G41" s="54"/>
      <c r="H41" s="3"/>
      <c r="I41" s="3"/>
      <c r="J41" s="13"/>
      <c r="K41" s="13"/>
      <c r="L41" s="13"/>
      <c r="M41" s="13"/>
      <c r="N41" s="13"/>
      <c r="O41" s="44"/>
      <c r="P41" s="45"/>
      <c r="Q41" s="45"/>
      <c r="R41" s="45"/>
      <c r="S41" s="45"/>
      <c r="T41" s="46"/>
      <c r="U41" s="46"/>
      <c r="V41" s="46"/>
      <c r="W41" s="46"/>
      <c r="X41" s="46"/>
      <c r="Y41" s="46"/>
      <c r="Z41" s="46"/>
      <c r="AA41" s="46"/>
      <c r="AB41" s="46"/>
      <c r="AC41" s="47"/>
    </row>
    <row r="42" spans="1:29" s="17" customFormat="1" x14ac:dyDescent="0.25">
      <c r="A42" s="8"/>
      <c r="B42" s="48" t="s">
        <v>2</v>
      </c>
      <c r="C42" s="10"/>
      <c r="D42" s="10"/>
      <c r="E42" s="10"/>
      <c r="F42" s="10"/>
      <c r="G42" s="10"/>
      <c r="H42" s="11"/>
      <c r="I42" s="7"/>
      <c r="J42" s="11"/>
      <c r="K42" s="7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17" customFormat="1" x14ac:dyDescent="0.25">
      <c r="A43" s="1"/>
      <c r="B43" s="12"/>
      <c r="C43" s="12"/>
      <c r="D43" s="54"/>
      <c r="E43" s="54"/>
      <c r="F43" s="54"/>
      <c r="G43" s="54"/>
      <c r="H43" s="3"/>
      <c r="I43" s="3"/>
      <c r="J43" s="13"/>
      <c r="K43" s="13"/>
      <c r="L43" s="13"/>
      <c r="M43" s="13"/>
      <c r="N43" s="13"/>
      <c r="O43" s="44"/>
      <c r="P43" s="45"/>
      <c r="Q43" s="45"/>
      <c r="R43" s="45"/>
      <c r="S43" s="45"/>
      <c r="T43" s="46"/>
      <c r="U43" s="46"/>
      <c r="V43" s="46"/>
      <c r="W43" s="46"/>
      <c r="X43" s="46"/>
      <c r="Y43" s="46"/>
      <c r="Z43" s="46"/>
      <c r="AA43" s="46"/>
      <c r="AB43" s="46"/>
      <c r="AC43" s="47"/>
    </row>
    <row r="44" spans="1:29" s="17" customFormat="1" x14ac:dyDescent="0.25">
      <c r="A44" s="8"/>
      <c r="B44" s="48" t="s">
        <v>3</v>
      </c>
      <c r="C44" s="10"/>
      <c r="D44" s="10"/>
      <c r="E44" s="10"/>
      <c r="F44" s="10"/>
      <c r="G44" s="10"/>
      <c r="H44" s="11"/>
      <c r="I44" s="7"/>
      <c r="J44" s="11"/>
      <c r="K44" s="7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17" customFormat="1" x14ac:dyDescent="0.25">
      <c r="A45" s="1"/>
      <c r="B45" s="12"/>
      <c r="C45" s="12"/>
      <c r="D45" s="54"/>
      <c r="E45" s="54"/>
      <c r="F45" s="54"/>
      <c r="G45" s="54"/>
      <c r="H45" s="3"/>
      <c r="I45" s="3"/>
      <c r="J45" s="13"/>
      <c r="K45" s="13"/>
      <c r="L45" s="34"/>
      <c r="M45" s="34"/>
      <c r="N45" s="34"/>
      <c r="O45" s="44"/>
      <c r="P45" s="45"/>
      <c r="Q45" s="45"/>
      <c r="R45" s="45"/>
      <c r="S45" s="45"/>
      <c r="T45" s="46"/>
      <c r="U45" s="46"/>
      <c r="V45" s="46"/>
      <c r="W45" s="46"/>
      <c r="X45" s="46"/>
      <c r="Y45" s="46"/>
      <c r="Z45" s="46"/>
      <c r="AA45" s="46"/>
      <c r="AB45" s="46"/>
      <c r="AC45" s="47"/>
    </row>
    <row r="46" spans="1:29" s="17" customFormat="1" x14ac:dyDescent="0.25">
      <c r="A46" s="8"/>
      <c r="B46" s="48" t="s">
        <v>88</v>
      </c>
      <c r="C46" s="10"/>
      <c r="D46" s="10"/>
      <c r="E46" s="10"/>
      <c r="F46" s="10"/>
      <c r="G46" s="10"/>
      <c r="H46" s="11"/>
      <c r="I46" s="7"/>
      <c r="J46" s="11"/>
      <c r="K46" s="7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17" customFormat="1" x14ac:dyDescent="0.25">
      <c r="A47" s="8"/>
      <c r="B47" s="48" t="s">
        <v>1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1"/>
      <c r="B48" s="12"/>
      <c r="C48" s="12"/>
      <c r="D48" s="54"/>
      <c r="E48" s="54"/>
      <c r="F48" s="54"/>
      <c r="G48" s="54"/>
      <c r="H48" s="3"/>
      <c r="I48" s="3"/>
      <c r="J48" s="13"/>
      <c r="K48" s="13"/>
      <c r="L48" s="34"/>
      <c r="M48" s="34"/>
      <c r="N48" s="34"/>
      <c r="O48" s="44"/>
      <c r="P48" s="45"/>
      <c r="Q48" s="45"/>
      <c r="R48" s="45"/>
      <c r="S48" s="45"/>
      <c r="T48" s="46"/>
      <c r="U48" s="46"/>
      <c r="V48" s="46"/>
      <c r="W48" s="46"/>
      <c r="X48" s="46"/>
      <c r="Y48" s="46"/>
      <c r="Z48" s="46"/>
      <c r="AA48" s="46"/>
      <c r="AB48" s="46"/>
      <c r="AC48" s="47"/>
    </row>
    <row r="49" spans="1:29" s="17" customFormat="1" x14ac:dyDescent="0.25">
      <c r="A49" s="8"/>
      <c r="B49" s="48" t="s">
        <v>2</v>
      </c>
      <c r="C49" s="10"/>
      <c r="D49" s="10"/>
      <c r="E49" s="10"/>
      <c r="F49" s="10"/>
      <c r="G49" s="10"/>
      <c r="H49" s="11"/>
      <c r="I49" s="7"/>
      <c r="J49" s="11"/>
      <c r="K49" s="7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17" customFormat="1" x14ac:dyDescent="0.25">
      <c r="A50" s="56"/>
      <c r="B50" s="57"/>
      <c r="C50" s="12"/>
      <c r="D50" s="55"/>
      <c r="E50" s="55"/>
      <c r="F50" s="55"/>
      <c r="G50" s="55"/>
      <c r="H50" s="3"/>
      <c r="I50" s="3"/>
      <c r="J50" s="13"/>
      <c r="K50" s="13"/>
      <c r="L50" s="34"/>
      <c r="M50" s="34"/>
      <c r="N50" s="34"/>
      <c r="O50" s="44"/>
      <c r="P50" s="45"/>
      <c r="Q50" s="45"/>
      <c r="R50" s="45"/>
      <c r="S50" s="45"/>
      <c r="T50" s="46"/>
      <c r="U50" s="46"/>
      <c r="V50" s="46"/>
      <c r="W50" s="46"/>
      <c r="X50" s="46"/>
      <c r="Y50" s="46"/>
      <c r="Z50" s="46"/>
      <c r="AA50" s="46"/>
      <c r="AB50" s="46"/>
      <c r="AC50" s="47"/>
    </row>
    <row r="51" spans="1:29" s="17" customFormat="1" x14ac:dyDescent="0.25">
      <c r="A51" s="8"/>
      <c r="B51" s="48" t="s">
        <v>3</v>
      </c>
      <c r="C51" s="10"/>
      <c r="D51" s="10"/>
      <c r="E51" s="10"/>
      <c r="F51" s="10"/>
      <c r="G51" s="10"/>
      <c r="H51" s="11"/>
      <c r="I51" s="7"/>
      <c r="J51" s="11"/>
      <c r="K51" s="7"/>
      <c r="L51" s="11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s="17" customFormat="1" ht="15.75" thickBot="1" x14ac:dyDescent="0.3">
      <c r="A52" s="58"/>
      <c r="B52" s="59"/>
      <c r="C52" s="60"/>
      <c r="D52" s="61"/>
      <c r="E52" s="69"/>
      <c r="F52" s="69"/>
      <c r="G52" s="69"/>
      <c r="H52" s="3"/>
      <c r="I52" s="3"/>
      <c r="J52" s="13"/>
      <c r="K52" s="13"/>
      <c r="L52" s="34"/>
      <c r="M52" s="34"/>
      <c r="N52" s="34"/>
      <c r="O52" s="44"/>
      <c r="P52" s="45"/>
      <c r="Q52" s="45"/>
      <c r="R52" s="45"/>
      <c r="S52" s="45"/>
      <c r="T52" s="46"/>
      <c r="U52" s="46"/>
      <c r="V52" s="46"/>
      <c r="W52" s="46"/>
      <c r="X52" s="46"/>
      <c r="Y52" s="46"/>
      <c r="Z52" s="46"/>
      <c r="AA52" s="46"/>
      <c r="AB52" s="46"/>
      <c r="AC52" s="47"/>
    </row>
    <row r="53" spans="1:29" s="17" customFormat="1" ht="16.5" thickTop="1" thickBot="1" x14ac:dyDescent="0.3">
      <c r="A53" s="1"/>
      <c r="B53" s="12"/>
      <c r="C53" s="3"/>
      <c r="D53" s="3"/>
      <c r="E53" s="3"/>
      <c r="F53" s="3"/>
      <c r="G53" s="3"/>
      <c r="H53" s="13"/>
      <c r="I53" s="13"/>
      <c r="J53" s="34"/>
      <c r="K53" s="34"/>
      <c r="L53" s="34"/>
      <c r="M53" s="34"/>
      <c r="N53" s="34"/>
      <c r="O53" s="37"/>
      <c r="P53" s="39"/>
      <c r="Q53" s="39"/>
      <c r="R53" s="39"/>
      <c r="S53" s="39"/>
      <c r="T53" s="35"/>
      <c r="U53" s="35"/>
      <c r="V53" s="35"/>
      <c r="W53" s="35"/>
      <c r="X53" s="35"/>
      <c r="Y53" s="35"/>
      <c r="Z53" s="35"/>
      <c r="AA53" s="35"/>
      <c r="AB53" s="35"/>
      <c r="AC53" s="38"/>
    </row>
    <row r="54" spans="1:29" s="17" customFormat="1" ht="15.75" thickBot="1" x14ac:dyDescent="0.3">
      <c r="A54" s="19"/>
      <c r="B54" s="20" t="s">
        <v>0</v>
      </c>
      <c r="C54" s="20"/>
      <c r="D54" s="20"/>
      <c r="E54" s="20"/>
      <c r="F54" s="20"/>
      <c r="G54" s="20"/>
      <c r="H54" s="20"/>
      <c r="I54" s="20"/>
      <c r="J54" s="106">
        <f>SUM(J14:J53)</f>
        <v>4031040</v>
      </c>
      <c r="K54" s="106">
        <f>C57</f>
        <v>1040</v>
      </c>
      <c r="L54" s="20"/>
      <c r="M54" s="20"/>
      <c r="N54" s="20"/>
      <c r="O54" s="21">
        <f t="shared" ref="O54:AC54" si="0">SUM(O13:O53)</f>
        <v>1040</v>
      </c>
      <c r="P54" s="22">
        <f t="shared" si="0"/>
        <v>0</v>
      </c>
      <c r="Q54" s="22">
        <f t="shared" si="0"/>
        <v>30000</v>
      </c>
      <c r="R54" s="22">
        <f t="shared" si="0"/>
        <v>0</v>
      </c>
      <c r="S54" s="22">
        <f t="shared" si="0"/>
        <v>4000000</v>
      </c>
      <c r="T54" s="23">
        <f t="shared" si="0"/>
        <v>0</v>
      </c>
      <c r="U54" s="23">
        <f t="shared" si="0"/>
        <v>0</v>
      </c>
      <c r="V54" s="23">
        <f t="shared" si="0"/>
        <v>0</v>
      </c>
      <c r="W54" s="23">
        <f t="shared" si="0"/>
        <v>0</v>
      </c>
      <c r="X54" s="23">
        <f t="shared" si="0"/>
        <v>0</v>
      </c>
      <c r="Y54" s="23">
        <f t="shared" si="0"/>
        <v>0</v>
      </c>
      <c r="Z54" s="23">
        <f t="shared" si="0"/>
        <v>0</v>
      </c>
      <c r="AA54" s="23">
        <f t="shared" si="0"/>
        <v>0</v>
      </c>
      <c r="AB54" s="23">
        <f t="shared" si="0"/>
        <v>0</v>
      </c>
      <c r="AC54" s="24">
        <f t="shared" si="0"/>
        <v>0</v>
      </c>
    </row>
    <row r="55" spans="1:29" s="17" customFormat="1" ht="18.75" x14ac:dyDescent="0.3">
      <c r="K55" s="68" t="s">
        <v>115</v>
      </c>
      <c r="N55" s="18"/>
    </row>
    <row r="56" spans="1:29" s="17" customFormat="1" ht="60" x14ac:dyDescent="0.25">
      <c r="A56" s="25"/>
      <c r="B56" s="26" t="s">
        <v>104</v>
      </c>
      <c r="C56" s="26" t="s">
        <v>30</v>
      </c>
      <c r="D56" s="91" t="s">
        <v>105</v>
      </c>
      <c r="N56" s="18"/>
    </row>
    <row r="57" spans="1:29" s="17" customFormat="1" ht="15.75" x14ac:dyDescent="0.25">
      <c r="A57" s="27" t="s">
        <v>31</v>
      </c>
      <c r="B57" s="28">
        <f>O54</f>
        <v>1040</v>
      </c>
      <c r="C57" s="28">
        <v>1040</v>
      </c>
      <c r="D57" s="91" t="s">
        <v>134</v>
      </c>
      <c r="N57" s="18"/>
    </row>
    <row r="58" spans="1:29" s="17" customFormat="1" ht="15.75" x14ac:dyDescent="0.25">
      <c r="A58" s="27" t="s">
        <v>32</v>
      </c>
      <c r="B58" s="28">
        <f>SUM(P54:S54)</f>
        <v>4030000</v>
      </c>
      <c r="C58" s="28">
        <v>0</v>
      </c>
      <c r="D58" s="91" t="s">
        <v>109</v>
      </c>
      <c r="N58" s="18"/>
    </row>
    <row r="59" spans="1:29" s="17" customFormat="1" ht="15.75" thickBot="1" x14ac:dyDescent="0.3">
      <c r="A59" s="29" t="s">
        <v>33</v>
      </c>
      <c r="B59" s="30">
        <f>SUM(T54:AC54)</f>
        <v>0</v>
      </c>
      <c r="C59" s="30">
        <v>0</v>
      </c>
      <c r="D59" s="92" t="s">
        <v>110</v>
      </c>
    </row>
    <row r="60" spans="1:29" s="17" customFormat="1" ht="15.75" thickBot="1" x14ac:dyDescent="0.3"/>
    <row r="61" spans="1:29" ht="37.5" customHeight="1" thickBot="1" x14ac:dyDescent="0.3">
      <c r="B61" s="67"/>
    </row>
    <row r="62" spans="1:29" x14ac:dyDescent="0.25">
      <c r="B62" s="14"/>
    </row>
    <row r="63" spans="1:29" x14ac:dyDescent="0.25">
      <c r="B63" s="15"/>
    </row>
    <row r="64" spans="1:29" x14ac:dyDescent="0.25">
      <c r="B64" s="15"/>
    </row>
    <row r="65" spans="2:9" x14ac:dyDescent="0.25">
      <c r="B65" s="15"/>
    </row>
    <row r="66" spans="2:9" x14ac:dyDescent="0.25">
      <c r="B66" s="15"/>
    </row>
    <row r="68" spans="2:9" x14ac:dyDescent="0.25">
      <c r="B68" s="16"/>
    </row>
    <row r="76" spans="2:9" x14ac:dyDescent="0.25">
      <c r="B76" s="16"/>
      <c r="I76" s="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S11:S12"/>
    <mergeCell ref="T11:T12"/>
    <mergeCell ref="U11:U12"/>
    <mergeCell ref="V11:V12"/>
    <mergeCell ref="W11:W12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AC11:AC12"/>
    <mergeCell ref="X11:X12"/>
    <mergeCell ref="Y11:Y12"/>
    <mergeCell ref="Z11:Z12"/>
    <mergeCell ref="AA11:AA12"/>
    <mergeCell ref="AB11:AB12"/>
  </mergeCells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43.28515625" style="6" bestFit="1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80</v>
      </c>
      <c r="L4" s="135"/>
      <c r="M4" s="135"/>
      <c r="N4" s="135"/>
      <c r="O4" s="135"/>
      <c r="P4" s="135"/>
      <c r="Q4" s="135"/>
      <c r="R4" s="135" t="s">
        <v>103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5.75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AC46"/>
  <sheetViews>
    <sheetView zoomScale="60" zoomScaleNormal="60" workbookViewId="0">
      <selection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140625" style="6" customWidth="1"/>
    <col min="5" max="5" width="24" style="6" bestFit="1" customWidth="1"/>
    <col min="6" max="6" width="22.5703125" style="6" bestFit="1" customWidth="1"/>
    <col min="7" max="7" width="23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81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5.75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27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82</v>
      </c>
      <c r="L4" s="135"/>
      <c r="M4" s="135"/>
      <c r="N4" s="135"/>
      <c r="O4" s="135"/>
      <c r="P4" s="135"/>
      <c r="Q4" s="135"/>
      <c r="R4" s="135" t="s">
        <v>98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5.75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D27" sqref="D27:D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83</v>
      </c>
      <c r="L4" s="135"/>
      <c r="M4" s="135"/>
      <c r="N4" s="135"/>
      <c r="O4" s="135"/>
      <c r="P4" s="135"/>
      <c r="Q4" s="135"/>
      <c r="R4" s="135" t="s">
        <v>99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36" t="s">
        <v>18</v>
      </c>
      <c r="K10" s="152" t="s">
        <v>107</v>
      </c>
      <c r="L10" s="152" t="s">
        <v>19</v>
      </c>
      <c r="M10" s="152"/>
      <c r="N10" s="36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15.75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68" t="s">
        <v>91</v>
      </c>
    </row>
    <row r="26" spans="1:29" s="17" customFormat="1" ht="60" x14ac:dyDescent="0.25">
      <c r="A26" s="25"/>
      <c r="B26" s="26" t="s">
        <v>104</v>
      </c>
      <c r="C26" s="26" t="s">
        <v>30</v>
      </c>
      <c r="D26" s="91" t="s">
        <v>105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91" t="s">
        <v>108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91" t="s">
        <v>109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92" t="s">
        <v>110</v>
      </c>
    </row>
    <row r="30" spans="1:29" s="17" customFormat="1" ht="15.75" thickBot="1" x14ac:dyDescent="0.3"/>
    <row r="31" spans="1:29" ht="44.25" thickBot="1" x14ac:dyDescent="0.3">
      <c r="B31" s="67" t="s">
        <v>90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B10:D11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AC80"/>
  <sheetViews>
    <sheetView tabSelected="1" topLeftCell="A22" zoomScale="60" zoomScaleNormal="60" workbookViewId="0">
      <selection activeCell="F59" sqref="F5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8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18" width="10.5703125" style="6" customWidth="1"/>
    <col min="19" max="19" width="13.28515625" style="6" bestFit="1" customWidth="1"/>
    <col min="20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7" t="s">
        <v>106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9"/>
    </row>
    <row r="3" spans="1:29" s="17" customFormat="1" x14ac:dyDescent="0.25">
      <c r="A3" s="140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2"/>
    </row>
    <row r="4" spans="1:29" s="17" customFormat="1" x14ac:dyDescent="0.25">
      <c r="A4" s="132" t="s">
        <v>11</v>
      </c>
      <c r="B4" s="133"/>
      <c r="C4" s="133"/>
      <c r="D4" s="133"/>
      <c r="E4" s="133"/>
      <c r="F4" s="133"/>
      <c r="G4" s="133"/>
      <c r="H4" s="133"/>
      <c r="I4" s="133"/>
      <c r="J4" s="133"/>
      <c r="K4" s="135" t="s">
        <v>89</v>
      </c>
      <c r="L4" s="135"/>
      <c r="M4" s="135"/>
      <c r="N4" s="135"/>
      <c r="O4" s="135"/>
      <c r="P4" s="135"/>
      <c r="Q4" s="135"/>
      <c r="R4" s="135" t="s">
        <v>97</v>
      </c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</row>
    <row r="5" spans="1:29" s="17" customFormat="1" ht="15" customHeight="1" x14ac:dyDescent="0.25">
      <c r="A5" s="132" t="s">
        <v>12</v>
      </c>
      <c r="B5" s="133"/>
      <c r="C5" s="133"/>
      <c r="D5" s="133"/>
      <c r="E5" s="133"/>
      <c r="F5" s="133"/>
      <c r="G5" s="133"/>
      <c r="H5" s="133"/>
      <c r="I5" s="133"/>
      <c r="J5" s="133"/>
      <c r="K5" s="134" t="s">
        <v>27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6"/>
    </row>
    <row r="6" spans="1:29" s="17" customFormat="1" x14ac:dyDescent="0.25">
      <c r="A6" s="132" t="s">
        <v>26</v>
      </c>
      <c r="B6" s="133"/>
      <c r="C6" s="133"/>
      <c r="D6" s="133"/>
      <c r="E6" s="133"/>
      <c r="F6" s="133"/>
      <c r="G6" s="133"/>
      <c r="H6" s="133"/>
      <c r="I6" s="133"/>
      <c r="J6" s="133"/>
      <c r="K6" s="135" t="s">
        <v>28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6"/>
    </row>
    <row r="7" spans="1:29" s="17" customFormat="1" x14ac:dyDescent="0.25">
      <c r="A7" s="132" t="s">
        <v>13</v>
      </c>
      <c r="B7" s="133"/>
      <c r="C7" s="133"/>
      <c r="D7" s="133"/>
      <c r="E7" s="133"/>
      <c r="F7" s="133"/>
      <c r="G7" s="133"/>
      <c r="H7" s="133"/>
      <c r="I7" s="133"/>
      <c r="J7" s="133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6"/>
    </row>
    <row r="8" spans="1:29" s="17" customFormat="1" x14ac:dyDescent="0.25">
      <c r="A8" s="132" t="s">
        <v>14</v>
      </c>
      <c r="B8" s="133"/>
      <c r="C8" s="133"/>
      <c r="D8" s="133"/>
      <c r="E8" s="133"/>
      <c r="F8" s="133"/>
      <c r="G8" s="133"/>
      <c r="H8" s="133"/>
      <c r="I8" s="133"/>
      <c r="J8" s="133"/>
      <c r="K8" s="135" t="s">
        <v>35</v>
      </c>
      <c r="L8" s="135"/>
      <c r="M8" s="135"/>
      <c r="N8" s="135"/>
      <c r="O8" s="135"/>
      <c r="P8" s="135"/>
      <c r="Q8" s="135"/>
      <c r="R8" s="135" t="s">
        <v>36</v>
      </c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6"/>
    </row>
    <row r="9" spans="1:29" s="17" customFormat="1" x14ac:dyDescent="0.25">
      <c r="A9" s="147" t="s">
        <v>6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9"/>
    </row>
    <row r="10" spans="1:29" s="17" customFormat="1" ht="30" x14ac:dyDescent="0.25">
      <c r="A10" s="150" t="s">
        <v>15</v>
      </c>
      <c r="B10" s="165" t="s">
        <v>37</v>
      </c>
      <c r="C10" s="166"/>
      <c r="D10" s="167"/>
      <c r="E10" s="171" t="s">
        <v>93</v>
      </c>
      <c r="F10" s="172"/>
      <c r="G10" s="173"/>
      <c r="H10" s="152" t="s">
        <v>16</v>
      </c>
      <c r="I10" s="152" t="s">
        <v>17</v>
      </c>
      <c r="J10" s="65" t="s">
        <v>18</v>
      </c>
      <c r="K10" s="152" t="s">
        <v>107</v>
      </c>
      <c r="L10" s="152" t="s">
        <v>19</v>
      </c>
      <c r="M10" s="152"/>
      <c r="N10" s="65" t="s">
        <v>20</v>
      </c>
      <c r="O10" s="152" t="s">
        <v>21</v>
      </c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4"/>
    </row>
    <row r="11" spans="1:29" s="17" customFormat="1" ht="13.9" customHeight="1" x14ac:dyDescent="0.25">
      <c r="A11" s="150"/>
      <c r="B11" s="168"/>
      <c r="C11" s="169"/>
      <c r="D11" s="170"/>
      <c r="E11" s="171" t="s">
        <v>94</v>
      </c>
      <c r="F11" s="171" t="s">
        <v>95</v>
      </c>
      <c r="G11" s="175" t="s">
        <v>96</v>
      </c>
      <c r="H11" s="152"/>
      <c r="I11" s="152"/>
      <c r="J11" s="155" t="s">
        <v>22</v>
      </c>
      <c r="K11" s="152"/>
      <c r="L11" s="157" t="s">
        <v>23</v>
      </c>
      <c r="M11" s="157" t="s">
        <v>24</v>
      </c>
      <c r="N11" s="159" t="s">
        <v>25</v>
      </c>
      <c r="O11" s="161">
        <v>1</v>
      </c>
      <c r="P11" s="163">
        <v>2</v>
      </c>
      <c r="Q11" s="163">
        <v>3</v>
      </c>
      <c r="R11" s="163">
        <v>4</v>
      </c>
      <c r="S11" s="163">
        <v>5</v>
      </c>
      <c r="T11" s="143">
        <v>6</v>
      </c>
      <c r="U11" s="143">
        <v>7</v>
      </c>
      <c r="V11" s="143">
        <v>8</v>
      </c>
      <c r="W11" s="143">
        <v>9</v>
      </c>
      <c r="X11" s="143">
        <v>10</v>
      </c>
      <c r="Y11" s="143">
        <v>11</v>
      </c>
      <c r="Z11" s="143">
        <v>12</v>
      </c>
      <c r="AA11" s="143">
        <v>13</v>
      </c>
      <c r="AB11" s="143">
        <v>14</v>
      </c>
      <c r="AC11" s="145">
        <v>15</v>
      </c>
    </row>
    <row r="12" spans="1:29" s="17" customFormat="1" ht="39.75" customHeight="1" thickBot="1" x14ac:dyDescent="0.3">
      <c r="A12" s="151"/>
      <c r="B12" s="90" t="s">
        <v>7</v>
      </c>
      <c r="C12" s="90" t="s">
        <v>10</v>
      </c>
      <c r="D12" s="90" t="s">
        <v>8</v>
      </c>
      <c r="E12" s="174"/>
      <c r="F12" s="174"/>
      <c r="G12" s="176"/>
      <c r="H12" s="153"/>
      <c r="I12" s="153"/>
      <c r="J12" s="156"/>
      <c r="K12" s="153"/>
      <c r="L12" s="158"/>
      <c r="M12" s="158"/>
      <c r="N12" s="160"/>
      <c r="O12" s="162"/>
      <c r="P12" s="164"/>
      <c r="Q12" s="164"/>
      <c r="R12" s="164"/>
      <c r="S12" s="164"/>
      <c r="T12" s="144"/>
      <c r="U12" s="144"/>
      <c r="V12" s="144"/>
      <c r="W12" s="144"/>
      <c r="X12" s="144"/>
      <c r="Y12" s="144"/>
      <c r="Z12" s="144"/>
      <c r="AA12" s="144"/>
      <c r="AB12" s="144"/>
      <c r="AC12" s="146"/>
    </row>
    <row r="13" spans="1:29" s="17" customFormat="1" x14ac:dyDescent="0.25">
      <c r="A13" s="89"/>
      <c r="B13" s="89"/>
      <c r="C13" s="89"/>
      <c r="D13" s="89"/>
      <c r="E13" s="89"/>
      <c r="F13" s="89"/>
      <c r="G13" s="89"/>
      <c r="H13" s="89"/>
      <c r="I13" s="89"/>
      <c r="J13" s="83"/>
      <c r="K13" s="84"/>
      <c r="L13" s="83"/>
      <c r="M13" s="84"/>
      <c r="N13" s="83"/>
      <c r="O13" s="85"/>
      <c r="P13" s="86"/>
      <c r="Q13" s="86"/>
      <c r="R13" s="86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8"/>
    </row>
    <row r="14" spans="1:29" s="17" customFormat="1" x14ac:dyDescent="0.25">
      <c r="A14" s="8"/>
      <c r="B14" s="48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48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45" x14ac:dyDescent="0.25">
      <c r="A16" s="70">
        <f>Zalaegerszeg!A16</f>
        <v>1</v>
      </c>
      <c r="B16" s="70"/>
      <c r="C16" s="71" t="str">
        <f>Zalaegerszeg!C16</f>
        <v>Zalaegerszeg Öveges ÁMK</v>
      </c>
      <c r="D16" s="124" t="str">
        <f>Zalaegerszeg!D16</f>
        <v>Közterületen történő szennyvízelvezetés engedélyes és kiviteli tervdokumentációjának elkészítése</v>
      </c>
      <c r="E16" s="124"/>
      <c r="F16" s="124"/>
      <c r="G16" s="124"/>
      <c r="H16" s="70" t="str">
        <f>Zalaegerszeg!H16</f>
        <v>-</v>
      </c>
      <c r="I16" s="102" t="str">
        <f>Zalaegerszeg!I16</f>
        <v>Zalaegerszeg</v>
      </c>
      <c r="J16" s="102">
        <f t="shared" ref="J16:J18" si="0">SUM(O16:AC16)</f>
        <v>120</v>
      </c>
      <c r="K16" s="102"/>
      <c r="L16" s="118">
        <f>Zalaegerszeg!L16</f>
        <v>44197</v>
      </c>
      <c r="M16" s="118">
        <f>Zalaegerszeg!M16</f>
        <v>44561</v>
      </c>
      <c r="N16" s="102" t="str">
        <f>Zalaegerszeg!N16</f>
        <v>rövid</v>
      </c>
      <c r="O16" s="126">
        <v>120</v>
      </c>
      <c r="P16" s="127"/>
      <c r="Q16" s="100"/>
      <c r="R16" s="127"/>
      <c r="S16" s="127"/>
      <c r="T16" s="128"/>
      <c r="U16" s="128"/>
      <c r="V16" s="128"/>
      <c r="W16" s="128"/>
      <c r="X16" s="128"/>
      <c r="Y16" s="128"/>
      <c r="Z16" s="128"/>
      <c r="AA16" s="128"/>
      <c r="AB16" s="128"/>
      <c r="AC16" s="129"/>
    </row>
    <row r="17" spans="1:29" s="17" customFormat="1" ht="30" x14ac:dyDescent="0.25">
      <c r="A17" s="70">
        <f>Zalaegerszeg!A17</f>
        <v>2</v>
      </c>
      <c r="B17" s="70"/>
      <c r="C17" s="71" t="str">
        <f>Zalaegerszeg!C17</f>
        <v>Zalaegerszeg Bor u.</v>
      </c>
      <c r="D17" s="124" t="str">
        <f>Zalaegerszeg!D17</f>
        <v>Szennyvízelvezetés engedélyes és kivteli tervdokumentációjának elkészítése</v>
      </c>
      <c r="E17" s="124"/>
      <c r="F17" s="124"/>
      <c r="G17" s="124"/>
      <c r="H17" s="70" t="str">
        <f>Zalaegerszeg!H17</f>
        <v>-</v>
      </c>
      <c r="I17" s="102" t="str">
        <f>Zalaegerszeg!I17</f>
        <v>Zalaegerszeg</v>
      </c>
      <c r="J17" s="102">
        <f t="shared" si="0"/>
        <v>920</v>
      </c>
      <c r="K17" s="102"/>
      <c r="L17" s="118">
        <f>Zalaegerszeg!L17</f>
        <v>44197</v>
      </c>
      <c r="M17" s="118">
        <f>Zalaegerszeg!M17</f>
        <v>44561</v>
      </c>
      <c r="N17" s="102" t="str">
        <f>Zalaegerszeg!N17</f>
        <v>rövid</v>
      </c>
      <c r="O17" s="126">
        <v>920</v>
      </c>
      <c r="P17" s="127"/>
      <c r="Q17" s="100"/>
      <c r="R17" s="127"/>
      <c r="S17" s="127"/>
      <c r="T17" s="128"/>
      <c r="U17" s="128"/>
      <c r="V17" s="128"/>
      <c r="W17" s="128"/>
      <c r="X17" s="128"/>
      <c r="Y17" s="128"/>
      <c r="Z17" s="128"/>
      <c r="AA17" s="128"/>
      <c r="AB17" s="128"/>
      <c r="AC17" s="129"/>
    </row>
    <row r="18" spans="1:29" s="73" customFormat="1" ht="105" x14ac:dyDescent="0.25">
      <c r="A18" s="70">
        <f>Zalaegerszeg!A18</f>
        <v>4</v>
      </c>
      <c r="B18" s="70"/>
      <c r="C18" s="71" t="str">
        <f>Zalaegerszeg!C18</f>
        <v xml:space="preserve">Zalaegerszeg Azáleás u. </v>
      </c>
      <c r="D18" s="71" t="str">
        <f>Zalaegerszeg!D18</f>
        <v>szennyvízelvezetés kiépítése</v>
      </c>
      <c r="E18" s="124" t="str">
        <f>Zalaegerszeg!E18</f>
        <v>Az üzemelő viziközmű technológiailag elavult, üzemeltetése, és javítása már nem gazdaságos. Jelenleg a piacon magasabb műszaki tartalmak érhetőek el</v>
      </c>
      <c r="F18" s="124" t="str">
        <f>Zalaegerszeg!F18</f>
        <v>A viziközmű rendszer hatékonyságának növelése, az üzemeltetési költségek szinten tartása miatt szükséges</v>
      </c>
      <c r="G18" s="124" t="str">
        <f>Zalaegerszeg!G18</f>
        <v>A beavatkozás után egy hatékonyan működő viziközmű elemet kapunk, mely a kor elvárásainak megfelel. A rendszer üzembiztos, hatékony, és korszerű lesz</v>
      </c>
      <c r="H18" s="70" t="str">
        <f>Zalaegerszeg!H18</f>
        <v>-</v>
      </c>
      <c r="I18" s="102" t="str">
        <f>Zalaegerszeg!I18</f>
        <v>Zalaegerszeg</v>
      </c>
      <c r="J18" s="102">
        <f t="shared" si="0"/>
        <v>30000</v>
      </c>
      <c r="K18" s="102"/>
      <c r="L18" s="118">
        <f>Zalaegerszeg!L18</f>
        <v>44927</v>
      </c>
      <c r="M18" s="118">
        <f>Zalaegerszeg!M18</f>
        <v>45291</v>
      </c>
      <c r="N18" s="102" t="str">
        <f>Zalaegerszeg!N18</f>
        <v>közép</v>
      </c>
      <c r="O18" s="105"/>
      <c r="P18" s="103"/>
      <c r="Q18" s="104">
        <f>Zalaegerszeg!Q18</f>
        <v>30000</v>
      </c>
      <c r="R18" s="103"/>
      <c r="S18" s="103"/>
      <c r="T18" s="98"/>
      <c r="U18" s="98"/>
      <c r="V18" s="98"/>
      <c r="W18" s="98"/>
      <c r="X18" s="98"/>
      <c r="Y18" s="98"/>
      <c r="Z18" s="98"/>
      <c r="AA18" s="98"/>
      <c r="AB18" s="98"/>
      <c r="AC18" s="99"/>
    </row>
    <row r="19" spans="1:29" s="73" customFormat="1" x14ac:dyDescent="0.25">
      <c r="A19" s="116">
        <f>Egervár!A18</f>
        <v>3</v>
      </c>
      <c r="B19" s="116"/>
      <c r="C19" s="124" t="str">
        <f>Egervár!C18</f>
        <v>Egervár</v>
      </c>
      <c r="D19" s="124" t="str">
        <f>Egervár!D18</f>
        <v>Ipari Park szennyvízmű ellátás</v>
      </c>
      <c r="E19" s="124"/>
      <c r="F19" s="124"/>
      <c r="G19" s="124"/>
      <c r="H19" s="116"/>
      <c r="I19" s="116" t="str">
        <f>Egervár!I18</f>
        <v>Egervár</v>
      </c>
      <c r="J19" s="102">
        <f>SUM(O19:AC19)</f>
        <v>53525</v>
      </c>
      <c r="K19" s="116"/>
      <c r="L19" s="121">
        <f>Egervár!L18</f>
        <v>44378</v>
      </c>
      <c r="M19" s="121" t="str">
        <f>Egervár!M18</f>
        <v>20201.12.31</v>
      </c>
      <c r="N19" s="116" t="str">
        <f>Egervár!N18</f>
        <v>rövid</v>
      </c>
      <c r="O19" s="122">
        <f>Egervár!O18</f>
        <v>53525</v>
      </c>
      <c r="P19" s="103"/>
      <c r="Q19" s="104"/>
      <c r="R19" s="103"/>
      <c r="S19" s="103"/>
      <c r="T19" s="117"/>
      <c r="U19" s="117"/>
      <c r="V19" s="117"/>
      <c r="W19" s="117"/>
      <c r="X19" s="117"/>
      <c r="Y19" s="117"/>
      <c r="Z19" s="117"/>
      <c r="AA19" s="117"/>
      <c r="AB19" s="117"/>
      <c r="AC19" s="120"/>
    </row>
    <row r="20" spans="1:29" s="17" customFormat="1" x14ac:dyDescent="0.25">
      <c r="A20" s="8"/>
      <c r="B20" s="48" t="s">
        <v>9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1"/>
      <c r="B21" s="12"/>
      <c r="C21" s="3"/>
      <c r="D21" s="51"/>
      <c r="E21" s="51"/>
      <c r="F21" s="51"/>
      <c r="G21" s="51"/>
      <c r="H21" s="51"/>
      <c r="I21" s="51"/>
      <c r="J21" s="3"/>
      <c r="K21" s="13"/>
      <c r="L21" s="13"/>
      <c r="M21" s="13"/>
      <c r="N21" s="13"/>
      <c r="O21" s="66"/>
      <c r="P21" s="64"/>
      <c r="Q21" s="64"/>
      <c r="R21" s="64"/>
      <c r="S21" s="64"/>
      <c r="T21" s="63"/>
      <c r="U21" s="63"/>
      <c r="V21" s="63"/>
      <c r="W21" s="63"/>
      <c r="X21" s="63"/>
      <c r="Y21" s="63"/>
      <c r="Z21" s="63"/>
      <c r="AA21" s="63"/>
      <c r="AB21" s="63"/>
      <c r="AC21" s="62"/>
    </row>
    <row r="22" spans="1:29" s="17" customFormat="1" x14ac:dyDescent="0.25">
      <c r="A22" s="8"/>
      <c r="B22" s="48" t="s">
        <v>5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x14ac:dyDescent="0.25">
      <c r="A23" s="8"/>
      <c r="B23" s="48" t="s">
        <v>1</v>
      </c>
      <c r="C23" s="10"/>
      <c r="D23" s="10"/>
      <c r="E23" s="10"/>
      <c r="F23" s="10"/>
      <c r="G23" s="10"/>
      <c r="H23" s="11"/>
      <c r="I23" s="7"/>
      <c r="J23" s="11"/>
      <c r="K23" s="7"/>
      <c r="L23" s="11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s="73" customFormat="1" x14ac:dyDescent="0.25">
      <c r="A24" s="70"/>
      <c r="B24" s="12"/>
      <c r="C24" s="71"/>
      <c r="D24" s="71"/>
      <c r="E24" s="71"/>
      <c r="F24" s="71"/>
      <c r="G24" s="71"/>
      <c r="H24" s="72"/>
      <c r="I24" s="3"/>
      <c r="J24" s="72"/>
      <c r="K24" s="3"/>
      <c r="L24" s="72"/>
      <c r="M24" s="3"/>
      <c r="N24" s="3"/>
      <c r="O24" s="82"/>
      <c r="P24" s="81"/>
      <c r="Q24" s="81"/>
      <c r="R24" s="81"/>
      <c r="S24" s="81"/>
      <c r="T24" s="80"/>
      <c r="U24" s="80"/>
      <c r="V24" s="80"/>
      <c r="W24" s="80"/>
      <c r="X24" s="80"/>
      <c r="Y24" s="80"/>
      <c r="Z24" s="80"/>
      <c r="AA24" s="80"/>
      <c r="AB24" s="80"/>
      <c r="AC24" s="80"/>
    </row>
    <row r="25" spans="1:29" s="17" customFormat="1" x14ac:dyDescent="0.25">
      <c r="A25" s="8"/>
      <c r="B25" s="48" t="s">
        <v>2</v>
      </c>
      <c r="C25" s="10"/>
      <c r="D25" s="10"/>
      <c r="E25" s="10"/>
      <c r="F25" s="10"/>
      <c r="G25" s="10"/>
      <c r="H25" s="11"/>
      <c r="I25" s="7"/>
      <c r="J25" s="11"/>
      <c r="K25" s="7"/>
      <c r="L25" s="11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s="73" customFormat="1" x14ac:dyDescent="0.25">
      <c r="A26" s="70"/>
      <c r="B26" s="12"/>
      <c r="C26" s="71"/>
      <c r="D26" s="71"/>
      <c r="E26" s="71"/>
      <c r="F26" s="71"/>
      <c r="G26" s="71"/>
      <c r="H26" s="72"/>
      <c r="I26" s="3"/>
      <c r="J26" s="72"/>
      <c r="K26" s="3"/>
      <c r="L26" s="72"/>
      <c r="M26" s="3"/>
      <c r="N26" s="3"/>
      <c r="O26" s="82"/>
      <c r="P26" s="81"/>
      <c r="Q26" s="81"/>
      <c r="R26" s="81"/>
      <c r="S26" s="81"/>
      <c r="T26" s="80"/>
      <c r="U26" s="80"/>
      <c r="V26" s="80"/>
      <c r="W26" s="80"/>
      <c r="X26" s="80"/>
      <c r="Y26" s="80"/>
      <c r="Z26" s="80"/>
      <c r="AA26" s="80"/>
      <c r="AB26" s="80"/>
      <c r="AC26" s="80"/>
    </row>
    <row r="27" spans="1:29" s="17" customFormat="1" x14ac:dyDescent="0.25">
      <c r="A27" s="8"/>
      <c r="B27" s="48" t="s">
        <v>3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17" customFormat="1" x14ac:dyDescent="0.25">
      <c r="A28" s="52"/>
      <c r="B28" s="5" t="s">
        <v>92</v>
      </c>
      <c r="C28" s="5"/>
      <c r="D28" s="53"/>
      <c r="E28" s="53"/>
      <c r="F28" s="53"/>
      <c r="G28" s="53"/>
      <c r="H28" s="5"/>
      <c r="I28" s="5"/>
      <c r="J28" s="52">
        <f>SUM(J14:J27)</f>
        <v>84565</v>
      </c>
      <c r="K28" s="5"/>
      <c r="L28" s="5"/>
      <c r="M28" s="5"/>
      <c r="N28" s="5"/>
      <c r="O28" s="66"/>
      <c r="P28" s="77"/>
      <c r="Q28" s="77"/>
      <c r="R28" s="77"/>
      <c r="S28" s="77"/>
      <c r="T28" s="63"/>
      <c r="U28" s="63"/>
      <c r="V28" s="63"/>
      <c r="W28" s="63"/>
      <c r="X28" s="63"/>
      <c r="Y28" s="63"/>
      <c r="Z28" s="63"/>
      <c r="AA28" s="63"/>
      <c r="AB28" s="63"/>
      <c r="AC28" s="62"/>
    </row>
    <row r="29" spans="1:29" s="17" customFormat="1" x14ac:dyDescent="0.25">
      <c r="A29" s="74" t="s">
        <v>84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6"/>
      <c r="P29" s="78"/>
      <c r="Q29" s="78"/>
      <c r="R29" s="78"/>
      <c r="S29" s="78"/>
      <c r="T29" s="79"/>
      <c r="U29" s="79"/>
      <c r="V29" s="79"/>
      <c r="W29" s="79"/>
      <c r="X29" s="79"/>
      <c r="Y29" s="79"/>
      <c r="Z29" s="79"/>
      <c r="AA29" s="79"/>
      <c r="AB29" s="79"/>
      <c r="AC29" s="79"/>
    </row>
    <row r="30" spans="1:29" s="17" customFormat="1" x14ac:dyDescent="0.25">
      <c r="A30" s="8"/>
      <c r="B30" s="48" t="s">
        <v>85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8" t="s">
        <v>1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73" customFormat="1" ht="105" x14ac:dyDescent="0.25">
      <c r="A32" s="70">
        <f>Zalaegerszeg!A29</f>
        <v>5</v>
      </c>
      <c r="B32" s="70"/>
      <c r="C32" s="124" t="str">
        <f>Zalaegerszeg!C29</f>
        <v>Zalaegerszeg szennyvíztisztító telep biológiai medence</v>
      </c>
      <c r="D32" s="71" t="str">
        <f>Zalaegerszeg!D29</f>
        <v>1. biológia műtárgy újjáépítése</v>
      </c>
      <c r="E32" s="124" t="str">
        <f>Zalaegerszeg!E29</f>
        <v xml:space="preserve">A műtárgy állaga előrehaladott elhasználódást mutat.  </v>
      </c>
      <c r="F32" s="124" t="str">
        <f>Zalaegerszeg!F29</f>
        <v>A viziközmű műtárgy/berendezés nem tudja betölteni funkcióját, technológiai paraméterek nem teljesülnek. Határérték túllépés várható</v>
      </c>
      <c r="G32" s="124" t="str">
        <f>Zalaegerszeg!G29</f>
        <v>A viziközmű elem állapota megközelíti az új elem berendezés állapotát. Az üzembiztonság jelentősen növekszik, balesetveszélyes állapot megszűnik. Teljesíthető határértékek.</v>
      </c>
      <c r="H32" s="70" t="str">
        <f>Zalaegerszeg!H29</f>
        <v>-</v>
      </c>
      <c r="I32" s="102" t="str">
        <f>Zalaegerszeg!I29</f>
        <v>Zalaegerszeg</v>
      </c>
      <c r="J32" s="102">
        <f>Zalaegerszeg!J29</f>
        <v>4000000</v>
      </c>
      <c r="K32" s="102"/>
      <c r="L32" s="118">
        <f>Zalaegerszeg!L29</f>
        <v>45658</v>
      </c>
      <c r="M32" s="118">
        <f>Zalaegerszeg!M29</f>
        <v>46022</v>
      </c>
      <c r="N32" s="102" t="str">
        <f>Zalaegerszeg!N29</f>
        <v>közép</v>
      </c>
      <c r="O32" s="105"/>
      <c r="P32" s="103"/>
      <c r="Q32" s="103"/>
      <c r="R32" s="103"/>
      <c r="S32" s="104">
        <f>Zalaegerszeg!S29</f>
        <v>4000000</v>
      </c>
      <c r="T32" s="80"/>
      <c r="U32" s="80"/>
      <c r="V32" s="80"/>
      <c r="W32" s="80"/>
      <c r="X32" s="80"/>
      <c r="Y32" s="80"/>
      <c r="Z32" s="80"/>
      <c r="AA32" s="80"/>
      <c r="AB32" s="80"/>
      <c r="AC32" s="80"/>
    </row>
    <row r="33" spans="1:29" s="17" customFormat="1" x14ac:dyDescent="0.25">
      <c r="A33" s="8"/>
      <c r="B33" s="48" t="s">
        <v>2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8"/>
      <c r="B34" s="48" t="s">
        <v>3</v>
      </c>
      <c r="C34" s="10"/>
      <c r="D34" s="10"/>
      <c r="E34" s="10"/>
      <c r="F34" s="10"/>
      <c r="G34" s="10"/>
      <c r="H34" s="11"/>
      <c r="I34" s="7"/>
      <c r="J34" s="11"/>
      <c r="K34" s="7"/>
      <c r="L34" s="1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s="17" customFormat="1" x14ac:dyDescent="0.25">
      <c r="A35" s="8"/>
      <c r="B35" s="48" t="s">
        <v>86</v>
      </c>
      <c r="C35" s="10"/>
      <c r="D35" s="10"/>
      <c r="E35" s="10"/>
      <c r="F35" s="10"/>
      <c r="G35" s="10"/>
      <c r="H35" s="11"/>
      <c r="I35" s="7"/>
      <c r="J35" s="11"/>
      <c r="K35" s="7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17" customFormat="1" x14ac:dyDescent="0.25">
      <c r="A36" s="8"/>
      <c r="B36" s="48" t="s">
        <v>1</v>
      </c>
      <c r="C36" s="10"/>
      <c r="D36" s="10"/>
      <c r="E36" s="10"/>
      <c r="F36" s="10"/>
      <c r="G36" s="10"/>
      <c r="H36" s="11"/>
      <c r="I36" s="7"/>
      <c r="J36" s="11"/>
      <c r="K36" s="7"/>
      <c r="L36" s="1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s="17" customFormat="1" x14ac:dyDescent="0.25">
      <c r="A37" s="1"/>
      <c r="B37" s="12"/>
      <c r="C37" s="12"/>
      <c r="D37" s="54"/>
      <c r="E37" s="54"/>
      <c r="F37" s="54"/>
      <c r="G37" s="54"/>
      <c r="H37" s="3"/>
      <c r="I37" s="3"/>
      <c r="J37" s="13"/>
      <c r="K37" s="13"/>
      <c r="L37" s="13"/>
      <c r="M37" s="13"/>
      <c r="N37" s="13"/>
      <c r="O37" s="66"/>
      <c r="P37" s="64"/>
      <c r="Q37" s="64"/>
      <c r="R37" s="64"/>
      <c r="S37" s="64"/>
      <c r="T37" s="63"/>
      <c r="U37" s="63"/>
      <c r="V37" s="63"/>
      <c r="W37" s="63"/>
      <c r="X37" s="63"/>
      <c r="Y37" s="63"/>
      <c r="Z37" s="63"/>
      <c r="AA37" s="63"/>
      <c r="AB37" s="63"/>
      <c r="AC37" s="62"/>
    </row>
    <row r="38" spans="1:29" s="17" customFormat="1" x14ac:dyDescent="0.25">
      <c r="A38" s="8"/>
      <c r="B38" s="48" t="s">
        <v>2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1"/>
      <c r="B39" s="12"/>
      <c r="C39" s="12"/>
      <c r="D39" s="54"/>
      <c r="E39" s="54"/>
      <c r="F39" s="54"/>
      <c r="G39" s="54"/>
      <c r="H39" s="3"/>
      <c r="I39" s="3"/>
      <c r="J39" s="13"/>
      <c r="K39" s="13"/>
      <c r="L39" s="13"/>
      <c r="M39" s="13"/>
      <c r="N39" s="13"/>
      <c r="O39" s="66"/>
      <c r="P39" s="64"/>
      <c r="Q39" s="64"/>
      <c r="R39" s="64"/>
      <c r="S39" s="64"/>
      <c r="T39" s="63"/>
      <c r="U39" s="63"/>
      <c r="V39" s="63"/>
      <c r="W39" s="63"/>
      <c r="X39" s="63"/>
      <c r="Y39" s="63"/>
      <c r="Z39" s="63"/>
      <c r="AA39" s="63"/>
      <c r="AB39" s="63"/>
      <c r="AC39" s="62"/>
    </row>
    <row r="40" spans="1:29" s="17" customFormat="1" x14ac:dyDescent="0.25">
      <c r="A40" s="8"/>
      <c r="B40" s="48" t="s">
        <v>3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1"/>
      <c r="B41" s="12"/>
      <c r="C41" s="12"/>
      <c r="D41" s="54"/>
      <c r="E41" s="54"/>
      <c r="F41" s="54"/>
      <c r="G41" s="54"/>
      <c r="H41" s="3"/>
      <c r="I41" s="3"/>
      <c r="J41" s="13"/>
      <c r="K41" s="13"/>
      <c r="L41" s="13"/>
      <c r="M41" s="13"/>
      <c r="N41" s="13"/>
      <c r="O41" s="66"/>
      <c r="P41" s="64"/>
      <c r="Q41" s="64"/>
      <c r="R41" s="64"/>
      <c r="S41" s="64"/>
      <c r="T41" s="63"/>
      <c r="U41" s="63"/>
      <c r="V41" s="63"/>
      <c r="W41" s="63"/>
      <c r="X41" s="63"/>
      <c r="Y41" s="63"/>
      <c r="Z41" s="63"/>
      <c r="AA41" s="63"/>
      <c r="AB41" s="63"/>
      <c r="AC41" s="62"/>
    </row>
    <row r="42" spans="1:29" s="17" customFormat="1" x14ac:dyDescent="0.25">
      <c r="A42" s="8"/>
      <c r="B42" s="48" t="s">
        <v>87</v>
      </c>
      <c r="C42" s="10"/>
      <c r="D42" s="10"/>
      <c r="E42" s="10"/>
      <c r="F42" s="10"/>
      <c r="G42" s="10"/>
      <c r="H42" s="11"/>
      <c r="I42" s="7"/>
      <c r="J42" s="11"/>
      <c r="K42" s="7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17" customFormat="1" x14ac:dyDescent="0.25">
      <c r="A43" s="8"/>
      <c r="B43" s="48" t="s">
        <v>1</v>
      </c>
      <c r="C43" s="10"/>
      <c r="D43" s="10"/>
      <c r="E43" s="10"/>
      <c r="F43" s="10"/>
      <c r="G43" s="10"/>
      <c r="H43" s="11"/>
      <c r="I43" s="7"/>
      <c r="J43" s="11"/>
      <c r="K43" s="7"/>
      <c r="L43" s="1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s="17" customFormat="1" x14ac:dyDescent="0.25">
      <c r="A44" s="1"/>
      <c r="B44" s="12"/>
      <c r="C44" s="12"/>
      <c r="D44" s="54"/>
      <c r="E44" s="54"/>
      <c r="F44" s="54"/>
      <c r="G44" s="54"/>
      <c r="H44" s="3"/>
      <c r="I44" s="3"/>
      <c r="J44" s="13"/>
      <c r="K44" s="13"/>
      <c r="L44" s="13"/>
      <c r="M44" s="13"/>
      <c r="N44" s="13"/>
      <c r="O44" s="66"/>
      <c r="P44" s="64"/>
      <c r="Q44" s="64"/>
      <c r="R44" s="64"/>
      <c r="S44" s="64"/>
      <c r="T44" s="63"/>
      <c r="U44" s="63"/>
      <c r="V44" s="63"/>
      <c r="W44" s="63"/>
      <c r="X44" s="63"/>
      <c r="Y44" s="63"/>
      <c r="Z44" s="63"/>
      <c r="AA44" s="63"/>
      <c r="AB44" s="63"/>
      <c r="AC44" s="62"/>
    </row>
    <row r="45" spans="1:29" s="17" customFormat="1" x14ac:dyDescent="0.25">
      <c r="A45" s="8"/>
      <c r="B45" s="48" t="s">
        <v>2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1"/>
      <c r="B46" s="12"/>
      <c r="C46" s="12"/>
      <c r="D46" s="54"/>
      <c r="E46" s="54"/>
      <c r="F46" s="54"/>
      <c r="G46" s="54"/>
      <c r="H46" s="3"/>
      <c r="I46" s="3"/>
      <c r="J46" s="13"/>
      <c r="K46" s="13"/>
      <c r="L46" s="13"/>
      <c r="M46" s="13"/>
      <c r="N46" s="13"/>
      <c r="O46" s="66"/>
      <c r="P46" s="64"/>
      <c r="Q46" s="64"/>
      <c r="R46" s="64"/>
      <c r="S46" s="64"/>
      <c r="T46" s="63"/>
      <c r="U46" s="63"/>
      <c r="V46" s="63"/>
      <c r="W46" s="63"/>
      <c r="X46" s="63"/>
      <c r="Y46" s="63"/>
      <c r="Z46" s="63"/>
      <c r="AA46" s="63"/>
      <c r="AB46" s="63"/>
      <c r="AC46" s="62"/>
    </row>
    <row r="47" spans="1:29" s="17" customFormat="1" x14ac:dyDescent="0.25">
      <c r="A47" s="8"/>
      <c r="B47" s="48" t="s">
        <v>3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1"/>
      <c r="B48" s="12"/>
      <c r="C48" s="12"/>
      <c r="D48" s="54"/>
      <c r="E48" s="54"/>
      <c r="F48" s="54"/>
      <c r="G48" s="54"/>
      <c r="H48" s="3"/>
      <c r="I48" s="3"/>
      <c r="J48" s="13"/>
      <c r="K48" s="13"/>
      <c r="L48" s="34"/>
      <c r="M48" s="34"/>
      <c r="N48" s="34"/>
      <c r="O48" s="66"/>
      <c r="P48" s="64"/>
      <c r="Q48" s="64"/>
      <c r="R48" s="64"/>
      <c r="S48" s="64"/>
      <c r="T48" s="63"/>
      <c r="U48" s="63"/>
      <c r="V48" s="63"/>
      <c r="W48" s="63"/>
      <c r="X48" s="63"/>
      <c r="Y48" s="63"/>
      <c r="Z48" s="63"/>
      <c r="AA48" s="63"/>
      <c r="AB48" s="63"/>
      <c r="AC48" s="62"/>
    </row>
    <row r="49" spans="1:29" s="17" customFormat="1" x14ac:dyDescent="0.25">
      <c r="A49" s="8"/>
      <c r="B49" s="48" t="s">
        <v>88</v>
      </c>
      <c r="C49" s="10"/>
      <c r="D49" s="10"/>
      <c r="E49" s="10"/>
      <c r="F49" s="10"/>
      <c r="G49" s="10"/>
      <c r="H49" s="11"/>
      <c r="I49" s="7"/>
      <c r="J49" s="11"/>
      <c r="K49" s="7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17" customFormat="1" x14ac:dyDescent="0.25">
      <c r="A50" s="8"/>
      <c r="B50" s="48" t="s">
        <v>1</v>
      </c>
      <c r="C50" s="10"/>
      <c r="D50" s="10"/>
      <c r="E50" s="10"/>
      <c r="F50" s="10"/>
      <c r="G50" s="10"/>
      <c r="H50" s="11"/>
      <c r="I50" s="7"/>
      <c r="J50" s="11"/>
      <c r="K50" s="7"/>
      <c r="L50" s="1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s="17" customFormat="1" x14ac:dyDescent="0.25">
      <c r="A51" s="1"/>
      <c r="B51" s="12"/>
      <c r="C51" s="12"/>
      <c r="D51" s="54"/>
      <c r="E51" s="54"/>
      <c r="F51" s="54"/>
      <c r="G51" s="54"/>
      <c r="H51" s="3"/>
      <c r="I51" s="3"/>
      <c r="J51" s="13"/>
      <c r="K51" s="13"/>
      <c r="L51" s="34"/>
      <c r="M51" s="34"/>
      <c r="N51" s="34"/>
      <c r="O51" s="66"/>
      <c r="P51" s="64"/>
      <c r="Q51" s="64"/>
      <c r="R51" s="64"/>
      <c r="S51" s="64"/>
      <c r="T51" s="63"/>
      <c r="U51" s="63"/>
      <c r="V51" s="63"/>
      <c r="W51" s="63"/>
      <c r="X51" s="63"/>
      <c r="Y51" s="63"/>
      <c r="Z51" s="63"/>
      <c r="AA51" s="63"/>
      <c r="AB51" s="63"/>
      <c r="AC51" s="62"/>
    </row>
    <row r="52" spans="1:29" s="17" customFormat="1" x14ac:dyDescent="0.25">
      <c r="A52" s="8"/>
      <c r="B52" s="48" t="s">
        <v>2</v>
      </c>
      <c r="C52" s="10"/>
      <c r="D52" s="10"/>
      <c r="E52" s="10"/>
      <c r="F52" s="10"/>
      <c r="G52" s="10"/>
      <c r="H52" s="11"/>
      <c r="I52" s="7"/>
      <c r="J52" s="11"/>
      <c r="K52" s="7"/>
      <c r="L52" s="11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s="17" customFormat="1" x14ac:dyDescent="0.25">
      <c r="A53" s="56"/>
      <c r="B53" s="57"/>
      <c r="C53" s="12"/>
      <c r="D53" s="55"/>
      <c r="E53" s="55"/>
      <c r="F53" s="55"/>
      <c r="G53" s="55"/>
      <c r="H53" s="3"/>
      <c r="I53" s="3"/>
      <c r="J53" s="13"/>
      <c r="K53" s="13"/>
      <c r="L53" s="34"/>
      <c r="M53" s="34"/>
      <c r="N53" s="34"/>
      <c r="O53" s="66"/>
      <c r="P53" s="64"/>
      <c r="Q53" s="64"/>
      <c r="R53" s="64"/>
      <c r="S53" s="64"/>
      <c r="T53" s="63"/>
      <c r="U53" s="63"/>
      <c r="V53" s="63"/>
      <c r="W53" s="63"/>
      <c r="X53" s="63"/>
      <c r="Y53" s="63"/>
      <c r="Z53" s="63"/>
      <c r="AA53" s="63"/>
      <c r="AB53" s="63"/>
      <c r="AC53" s="62"/>
    </row>
    <row r="54" spans="1:29" s="17" customFormat="1" x14ac:dyDescent="0.25">
      <c r="A54" s="8"/>
      <c r="B54" s="48" t="s">
        <v>3</v>
      </c>
      <c r="C54" s="10"/>
      <c r="D54" s="10"/>
      <c r="E54" s="10"/>
      <c r="F54" s="10"/>
      <c r="G54" s="10"/>
      <c r="H54" s="11"/>
      <c r="I54" s="7"/>
      <c r="J54" s="11"/>
      <c r="K54" s="7"/>
      <c r="L54" s="11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s="17" customFormat="1" ht="15.75" thickBot="1" x14ac:dyDescent="0.3">
      <c r="A55" s="58"/>
      <c r="B55" s="59"/>
      <c r="C55" s="60"/>
      <c r="D55" s="61"/>
      <c r="E55" s="69"/>
      <c r="F55" s="69"/>
      <c r="G55" s="69"/>
      <c r="H55" s="3"/>
      <c r="I55" s="3"/>
      <c r="J55" s="13"/>
      <c r="K55" s="13"/>
      <c r="L55" s="34"/>
      <c r="M55" s="34"/>
      <c r="N55" s="34"/>
      <c r="O55" s="66"/>
      <c r="P55" s="64"/>
      <c r="Q55" s="64"/>
      <c r="R55" s="64"/>
      <c r="S55" s="64"/>
      <c r="T55" s="63"/>
      <c r="U55" s="63"/>
      <c r="V55" s="63"/>
      <c r="W55" s="63"/>
      <c r="X55" s="63"/>
      <c r="Y55" s="63"/>
      <c r="Z55" s="63"/>
      <c r="AA55" s="63"/>
      <c r="AB55" s="63"/>
      <c r="AC55" s="62"/>
    </row>
    <row r="56" spans="1:29" s="17" customFormat="1" ht="16.5" thickTop="1" thickBot="1" x14ac:dyDescent="0.3">
      <c r="A56" s="1"/>
      <c r="B56" s="12"/>
      <c r="C56" s="3"/>
      <c r="D56" s="3"/>
      <c r="E56" s="3"/>
      <c r="F56" s="3"/>
      <c r="G56" s="3"/>
      <c r="H56" s="13"/>
      <c r="I56" s="13"/>
      <c r="J56" s="34"/>
      <c r="K56" s="34"/>
      <c r="L56" s="34"/>
      <c r="M56" s="34"/>
      <c r="N56" s="34"/>
      <c r="O56" s="66"/>
      <c r="P56" s="64"/>
      <c r="Q56" s="64"/>
      <c r="R56" s="64"/>
      <c r="S56" s="64"/>
      <c r="T56" s="63"/>
      <c r="U56" s="63"/>
      <c r="V56" s="63"/>
      <c r="W56" s="63"/>
      <c r="X56" s="63"/>
      <c r="Y56" s="63"/>
      <c r="Z56" s="63"/>
      <c r="AA56" s="63"/>
      <c r="AB56" s="63"/>
      <c r="AC56" s="62"/>
    </row>
    <row r="57" spans="1:29" s="17" customFormat="1" ht="15.75" thickBot="1" x14ac:dyDescent="0.3">
      <c r="A57" s="19"/>
      <c r="B57" s="20" t="s">
        <v>0</v>
      </c>
      <c r="C57" s="20"/>
      <c r="D57" s="20"/>
      <c r="E57" s="20"/>
      <c r="F57" s="20"/>
      <c r="G57" s="20"/>
      <c r="H57" s="20"/>
      <c r="I57" s="20"/>
      <c r="J57" s="106">
        <f>SUM(J28:J56)</f>
        <v>4084565</v>
      </c>
      <c r="K57" s="20">
        <f>C60+C61</f>
        <v>54565</v>
      </c>
      <c r="L57" s="20"/>
      <c r="M57" s="20"/>
      <c r="N57" s="20"/>
      <c r="O57" s="21">
        <f t="shared" ref="O57:AC57" si="1">SUM(O13:O56)</f>
        <v>54565</v>
      </c>
      <c r="P57" s="22">
        <f t="shared" si="1"/>
        <v>0</v>
      </c>
      <c r="Q57" s="22">
        <f t="shared" si="1"/>
        <v>30000</v>
      </c>
      <c r="R57" s="22">
        <f t="shared" si="1"/>
        <v>0</v>
      </c>
      <c r="S57" s="22">
        <f t="shared" si="1"/>
        <v>4000000</v>
      </c>
      <c r="T57" s="23">
        <f t="shared" si="1"/>
        <v>0</v>
      </c>
      <c r="U57" s="23">
        <f t="shared" si="1"/>
        <v>0</v>
      </c>
      <c r="V57" s="23">
        <f t="shared" si="1"/>
        <v>0</v>
      </c>
      <c r="W57" s="23">
        <f t="shared" si="1"/>
        <v>0</v>
      </c>
      <c r="X57" s="23">
        <f t="shared" si="1"/>
        <v>0</v>
      </c>
      <c r="Y57" s="23">
        <f t="shared" si="1"/>
        <v>0</v>
      </c>
      <c r="Z57" s="23">
        <f t="shared" si="1"/>
        <v>0</v>
      </c>
      <c r="AA57" s="23">
        <f t="shared" si="1"/>
        <v>0</v>
      </c>
      <c r="AB57" s="23">
        <f t="shared" si="1"/>
        <v>0</v>
      </c>
      <c r="AC57" s="24">
        <f t="shared" si="1"/>
        <v>0</v>
      </c>
    </row>
    <row r="58" spans="1:29" s="17" customFormat="1" ht="18.75" x14ac:dyDescent="0.3">
      <c r="K58" s="68" t="s">
        <v>115</v>
      </c>
    </row>
    <row r="59" spans="1:29" s="17" customFormat="1" ht="60" x14ac:dyDescent="0.25">
      <c r="A59" s="25"/>
      <c r="B59" s="26" t="s">
        <v>104</v>
      </c>
      <c r="C59" s="26" t="s">
        <v>30</v>
      </c>
      <c r="D59" s="91" t="s">
        <v>105</v>
      </c>
      <c r="N59" s="18"/>
    </row>
    <row r="60" spans="1:29" s="17" customFormat="1" ht="15.75" x14ac:dyDescent="0.25">
      <c r="A60" s="179" t="s">
        <v>31</v>
      </c>
      <c r="B60" s="177">
        <f>Alibánfa!B27+Alsónemesapáti!B27+Babosdöbréte!B27+Bagod!B27+Bak!B27+Bocfölde!B27+Boncodfölde!B27+Böde!B27+Búcsúszentlászló!B27+Csatár!B27+Csonkahegyhát!B27+Dobronhegy!B27+Egervár!B27+Gősfa!B27+Hagyárosbörönd!B27+Hottó!B27+Kávás!B27+Kemendollár!B27+Keménfa!B27+Kisbucsa!B27+Kiskutas!B27+Kispáli!B27+Lakhegy!B27+Nagykutas!B27+Nagypáli!B27+Nemesapáti!B27+Nemeshetés!B27+Nemesándorháza!B27+Nemesszentandrás!B27+Németfalu!B27+Ozmánbük!B27+Pethőhenye!B27+Pókaszepetk!B27+Pusztaszenlászló!B27+Salomvár!B27+Sárhida!B27+Söjtör!B27+Teskánd!B27+Vasboldogasszony!B27+Vaspör!B27+Vöckönd!B27+Zalaboldogfa!B27+Zalacséb!B27+Zalaegerszeg!B57+Zalaistvánd!B27+Zalaszentgyörgy!B27+Zalaszentiván!B27+Zalaszentlőrinc!B27</f>
        <v>54565</v>
      </c>
      <c r="C60" s="28">
        <f>Zalaegerszeg!C57</f>
        <v>1040</v>
      </c>
      <c r="D60" s="91" t="s">
        <v>135</v>
      </c>
      <c r="N60" s="18"/>
    </row>
    <row r="61" spans="1:29" s="17" customFormat="1" ht="15.75" x14ac:dyDescent="0.25">
      <c r="A61" s="180"/>
      <c r="B61" s="178"/>
      <c r="C61" s="28">
        <f>Egervár!C28</f>
        <v>53525</v>
      </c>
      <c r="D61" s="91" t="s">
        <v>125</v>
      </c>
      <c r="N61" s="18"/>
    </row>
    <row r="62" spans="1:29" s="17" customFormat="1" ht="15.75" x14ac:dyDescent="0.25">
      <c r="A62" s="27" t="s">
        <v>32</v>
      </c>
      <c r="B62" s="28">
        <f>Alibánfa!B28+Alsónemesapáti!B28+Babosdöbréte!B28+Bagod!B28+Bak!B28+Bocfölde!B28+Boncodfölde!B28+Böde!B28+Búcsúszentlászló!B28+Csatár!B28+Csonkahegyhát!B28+Dobronhegy!B28+Egervár!B29+Gősfa!B28+Hagyárosbörönd!B28+Hottó!B28+Kávás!B28+Kemendollár!B28+Keménfa!B28+Kisbucsa!B28+Kiskutas!B28+Kispáli!B28+Lakhegy!B28+Nagykutas!B28+Nagypáli!B28+Nemesapáti!B28+Nemeshetés!B28+Nemesándorháza!B28+Nemesszentandrás!B28+Németfalu!B28+Ozmánbük!B28+Pethőhenye!B28+Pókaszepetk!B28+Pusztaszenlászló!B28+Salomvár!B28+Sárhida!B28+Söjtör!B28+Teskánd!B28+Vasboldogasszony!B28+Vaspör!B28+Vöckönd!B28+Zalaboldogfa!B28+Zalacséb!B28+Zalaegerszeg!B58+Zalaistvánd!B28+Zalaszentgyörgy!B28+Zalaszentiván!B28+Zalaszentlőrinc!B28</f>
        <v>4030000</v>
      </c>
      <c r="C62" s="28">
        <f>Alibánfa!C28+Alsónemesapáti!C28+Babosdöbréte!C28+Bagod!C28+Bak!C28+Bocfölde!C28+Boncodfölde!C28+Böde!C28+Búcsúszentlászló!C28+Csatár!C28+Csonkahegyhát!C28+Dobronhegy!C28+Egervár!C29+Gősfa!C28+Hagyárosbörönd!C28+Hottó!C28+Kávás!C28+Kemendollár!C28+Keménfa!C28+Kisbucsa!C28+Kiskutas!C28+Kispáli!C28+Lakhegy!C28+Nagykutas!C28+Nagypáli!C28+Nemesapáti!C28+Nemeshetés!C28+Nemesándorháza!C28+Nemesszentandrás!C28+Németfalu!C28+Ozmánbük!C28+Pethőhenye!C28+Pókaszepetk!C28+Pusztaszenlászló!C28+Salomvár!C28+Sárhida!C28+Söjtör!C28+Teskánd!C28+Vasboldogasszony!C28+Vaspör!C28+Vöckönd!C28+Zalaboldogfa!C28+Zalacséb!C28+Zalaegerszeg!C58+Zalaistvánd!C28+Zalaszentgyörgy!C28+Zalaszentiván!C28+Zalaszentlőrinc!C28</f>
        <v>0</v>
      </c>
      <c r="D62" s="91" t="s">
        <v>109</v>
      </c>
      <c r="N62" s="18"/>
    </row>
    <row r="63" spans="1:29" s="17" customFormat="1" ht="15.75" thickBot="1" x14ac:dyDescent="0.3">
      <c r="A63" s="29" t="s">
        <v>33</v>
      </c>
      <c r="B63" s="30">
        <f>Alibánfa!B29+Alsónemesapáti!B29+Babosdöbréte!B29+Bagod!B29+Bak!B29+Bocfölde!B29+Boncodfölde!B29+Böde!B29+Búcsúszentlászló!B29+Csatár!B29+Csonkahegyhát!B29+Dobronhegy!B29+Egervár!B30+Gősfa!B29+Hagyárosbörönd!B29+Hottó!B29+Kávás!B29+Kemendollár!B29+Keménfa!B29+Kisbucsa!B29+Kiskutas!B29+Kispáli!B29+Lakhegy!B29+Nagykutas!B29+Nagypáli!B29+Nemesapáti!B29+Nemeshetés!B29+Nemesándorháza!B29+Nemesszentandrás!B29+Németfalu!B29+Ozmánbük!B29+Pethőhenye!B29+Pókaszepetk!B29+Pusztaszenlászló!B29+Salomvár!B29+Sárhida!B29+Söjtör!B29+Teskánd!B29+Vasboldogasszony!B29+Vaspör!B29+Vöckönd!B29+Zalaboldogfa!B29+Zalacséb!B29+Zalaegerszeg!B59+Zalaistvánd!B29+Zalaszentgyörgy!B29+Zalaszentiván!B29+Zalaszentlőrinc!B29</f>
        <v>0</v>
      </c>
      <c r="C63" s="30">
        <f>Alibánfa!C29+Alsónemesapáti!C29+Babosdöbréte!C29+Bagod!C29+Bak!C29+Bocfölde!C29+Boncodfölde!C29+Böde!C29+Búcsúszentlászló!C29+Csatár!C29+Csonkahegyhát!C29+Dobronhegy!C29+Egervár!C30+Gősfa!C29+Hagyárosbörönd!C29+Hottó!C29+Kávás!C29+Kemendollár!C29+Keménfa!C29+Kisbucsa!C29+Kiskutas!C29+Kispáli!C29+Lakhegy!C29+Nagykutas!C29+Nagypáli!C29+Nemesapáti!C29+Nemeshetés!C29+Nemesándorháza!C29+Nemesszentandrás!C29+Németfalu!C29+Ozmánbük!C29+Pethőhenye!C29+Pókaszepetk!C29+Pusztaszenlászló!C29+Salomvár!C29+Sárhida!C29+Söjtör!C29+Teskánd!C29+Vasboldogasszony!C29+Vaspör!C29+Vöckönd!C29+Zalaboldogfa!C29+Zalacséb!C29+Zalaegerszeg!C59+Zalaistvánd!C29+Zalaszentgyörgy!C29+Zalaszentiván!C29+Zalaszentlőrinc!C29</f>
        <v>0</v>
      </c>
      <c r="D63" s="92" t="s">
        <v>110</v>
      </c>
    </row>
    <row r="64" spans="1:29" s="17" customFormat="1" x14ac:dyDescent="0.25"/>
    <row r="66" spans="2:9" x14ac:dyDescent="0.25">
      <c r="B66" s="119"/>
    </row>
    <row r="67" spans="2:9" x14ac:dyDescent="0.25">
      <c r="B67" s="15"/>
    </row>
    <row r="68" spans="2:9" x14ac:dyDescent="0.25">
      <c r="B68" s="15"/>
    </row>
    <row r="69" spans="2:9" x14ac:dyDescent="0.25">
      <c r="B69" s="15"/>
    </row>
    <row r="70" spans="2:9" x14ac:dyDescent="0.25">
      <c r="B70" s="15"/>
    </row>
    <row r="72" spans="2:9" x14ac:dyDescent="0.25">
      <c r="B72" s="16"/>
    </row>
    <row r="80" spans="2:9" x14ac:dyDescent="0.25">
      <c r="B80" s="16"/>
      <c r="I80" s="6"/>
    </row>
  </sheetData>
  <mergeCells count="50">
    <mergeCell ref="A60:A61"/>
    <mergeCell ref="B60:B61"/>
    <mergeCell ref="B10:D11"/>
    <mergeCell ref="A5:J5"/>
    <mergeCell ref="K5:Q5"/>
    <mergeCell ref="A6:J6"/>
    <mergeCell ref="K6:Q6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R5:AC5"/>
    <mergeCell ref="A2:AC2"/>
    <mergeCell ref="A3:AC3"/>
    <mergeCell ref="A4:J4"/>
    <mergeCell ref="K4:Q4"/>
    <mergeCell ref="R4:AC4"/>
    <mergeCell ref="A7:J7"/>
    <mergeCell ref="K7:Q7"/>
    <mergeCell ref="R7:AC7"/>
    <mergeCell ref="A8:J8"/>
    <mergeCell ref="K8:Q8"/>
    <mergeCell ref="R8:AC8"/>
    <mergeCell ref="U11:U12"/>
    <mergeCell ref="V11:V12"/>
    <mergeCell ref="W11:W12"/>
    <mergeCell ref="X11:X12"/>
    <mergeCell ref="R6:AC6"/>
    <mergeCell ref="AB11:AB12"/>
    <mergeCell ref="AC11:AC12"/>
    <mergeCell ref="AA11:AA12"/>
    <mergeCell ref="Y11:Y12"/>
    <mergeCell ref="Z11:Z12"/>
    <mergeCell ref="E10:G10"/>
    <mergeCell ref="E11:E12"/>
    <mergeCell ref="F11:F12"/>
    <mergeCell ref="G11:G12"/>
    <mergeCell ref="T11:T12"/>
    <mergeCell ref="P11:P12"/>
    <mergeCell ref="Q11:Q12"/>
    <mergeCell ref="R11:R12"/>
    <mergeCell ref="S11:S12"/>
    <mergeCell ref="M11:M12"/>
    <mergeCell ref="N11:N12"/>
    <mergeCell ref="O11:O12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 összesítő</vt:lpstr>
      <vt:lpstr>'VKR összesítő'!Nyomtatási_cím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Lepsényi Adrienn</cp:lastModifiedBy>
  <cp:lastPrinted>2016-02-16T07:48:10Z</cp:lastPrinted>
  <dcterms:created xsi:type="dcterms:W3CDTF">2014-07-08T06:33:44Z</dcterms:created>
  <dcterms:modified xsi:type="dcterms:W3CDTF">2021-11-03T09:31:09Z</dcterms:modified>
  <cp:category>települések</cp:category>
</cp:coreProperties>
</file>