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fileSharing userName="Borsuk Mária" algorithmName="SHA-512" hashValue="z+5HsmgyqhemOxYoM50kQXievlOv2e8bBVirk9Yt/KBNxhRWdWWOQZdRO2ZnIRwD9kABr1W9gXDEokXbFKCzpQ==" saltValue="UC9wvzbuUi8fpIC/ZCxRf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2\1_bérleti\Zalaegerszeg\"/>
    </mc:Choice>
  </mc:AlternateContent>
  <xr:revisionPtr revIDLastSave="0" documentId="13_ncr:10001_{9094BAA3-9C2E-4C6C-8D68-C5D7F3BEA1B9}" xr6:coauthVersionLast="47" xr6:coauthVersionMax="47" xr10:uidLastSave="{00000000-0000-0000-0000-000000000000}"/>
  <bookViews>
    <workbookView xWindow="-28920" yWindow="-120" windowWidth="29040" windowHeight="15840" tabRatio="647" firstSheet="15" activeTab="25" xr2:uid="{00000000-000D-0000-FFFF-FFFF00000000}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84" l="1"/>
  <c r="C67" i="84"/>
  <c r="J42" i="91" l="1"/>
  <c r="C42" i="84"/>
  <c r="D42" i="84"/>
  <c r="I42" i="84"/>
  <c r="L42" i="84"/>
  <c r="M42" i="84"/>
  <c r="N42" i="84"/>
  <c r="O42" i="84"/>
  <c r="J42" i="84" s="1"/>
  <c r="A42" i="84"/>
  <c r="K58" i="91" l="1"/>
  <c r="A34" i="84"/>
  <c r="O58" i="91"/>
  <c r="X34" i="84" l="1"/>
  <c r="N34" i="84"/>
  <c r="M34" i="84"/>
  <c r="L34" i="84"/>
  <c r="I34" i="84"/>
  <c r="D34" i="84"/>
  <c r="C34" i="84"/>
  <c r="J34" i="91"/>
  <c r="J34" i="84" s="1"/>
  <c r="C68" i="84" l="1"/>
  <c r="O61" i="115" l="1"/>
  <c r="O61" i="108"/>
  <c r="O61" i="109"/>
  <c r="O61" i="105"/>
  <c r="O61" i="99"/>
  <c r="O61" i="81"/>
  <c r="K61" i="88" l="1"/>
  <c r="K61" i="87"/>
  <c r="K61" i="89"/>
  <c r="K61" i="83" l="1"/>
  <c r="C66" i="84" l="1"/>
  <c r="K62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6" i="115" s="1"/>
  <c r="B65" i="115"/>
  <c r="J61" i="115"/>
  <c r="J37" i="115"/>
  <c r="J20" i="115"/>
  <c r="B67" i="115" l="1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7" i="91" l="1"/>
  <c r="C65" i="90"/>
  <c r="C67" i="90" s="1"/>
  <c r="J37" i="90"/>
  <c r="J37" i="89"/>
  <c r="J37" i="88"/>
  <c r="U58" i="91" l="1"/>
  <c r="AC58" i="91"/>
  <c r="R58" i="91"/>
  <c r="B62" i="91"/>
  <c r="S58" i="91"/>
  <c r="W58" i="91"/>
  <c r="AA58" i="91"/>
  <c r="P58" i="91"/>
  <c r="T58" i="91"/>
  <c r="X58" i="91"/>
  <c r="AB58" i="91"/>
  <c r="Q58" i="91"/>
  <c r="Y58" i="91"/>
  <c r="J20" i="91"/>
  <c r="J58" i="91" s="1"/>
  <c r="V58" i="91"/>
  <c r="Z58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5" i="91"/>
  <c r="B64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7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C65" i="85" l="1"/>
  <c r="R61" i="81" l="1"/>
  <c r="R62" i="84"/>
  <c r="U61" i="81"/>
  <c r="U62" i="84"/>
  <c r="AA61" i="81"/>
  <c r="AA62" i="84"/>
  <c r="W61" i="81"/>
  <c r="W62" i="84"/>
  <c r="B65" i="81"/>
  <c r="Q61" i="81"/>
  <c r="Q62" i="84"/>
  <c r="Z61" i="81"/>
  <c r="Z62" i="84"/>
  <c r="V61" i="81"/>
  <c r="V62" i="84"/>
  <c r="P61" i="81"/>
  <c r="P62" i="84"/>
  <c r="T61" i="81"/>
  <c r="T62" i="84"/>
  <c r="Y61" i="81"/>
  <c r="Y62" i="84"/>
  <c r="S61" i="81"/>
  <c r="S62" i="84"/>
  <c r="AB61" i="81"/>
  <c r="AB62" i="84"/>
  <c r="X61" i="81"/>
  <c r="X62" i="84"/>
  <c r="AC61" i="81"/>
  <c r="AC62" i="84"/>
  <c r="C66" i="85"/>
  <c r="C67" i="85"/>
  <c r="B67" i="81" l="1"/>
  <c r="B66" i="81"/>
  <c r="B69" i="84"/>
  <c r="B68" i="84"/>
  <c r="O62" i="84"/>
  <c r="B66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69" i="84" s="1"/>
</calcChain>
</file>

<file path=xl/sharedStrings.xml><?xml version="1.0" encoding="utf-8"?>
<sst xmlns="http://schemas.openxmlformats.org/spreadsheetml/2006/main" count="2009" uniqueCount="97">
  <si>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</si>
  <si>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</si>
  <si>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</si>
  <si>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</si>
  <si>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</si>
  <si>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</si>
  <si>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</si>
  <si>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</si>
  <si>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</si>
  <si>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</si>
  <si>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</si>
  <si>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</si>
  <si>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</si>
  <si>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</si>
  <si>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</si>
  <si>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</si>
  <si>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</si>
  <si>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</si>
  <si>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</si>
  <si>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</si>
  <si>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</si>
  <si>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</si>
  <si>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</si>
  <si>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</si>
  <si>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</si>
  <si>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</si>
  <si>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</si>
  <si>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</si>
  <si>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</si>
  <si>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</si>
  <si>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</si>
  <si>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</si>
  <si>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</si>
  <si>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</si>
  <si>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</si>
  <si>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</si>
  <si>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</si>
  <si>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</si>
  <si>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</si>
  <si>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</si>
  <si>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</si>
  <si>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</si>
  <si>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</si>
  <si>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</si>
  <si>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</si>
  <si>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</si>
  <si>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</si>
  <si>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</si>
  <si>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</si>
  <si>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</si>
  <si>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</si>
  <si>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</si>
  <si>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</si>
  <si>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</si>
  <si>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</si>
  <si>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</si>
  <si>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</si>
  <si>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</si>
  <si>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</si>
  <si>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</si>
  <si>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</si>
  <si>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</si>
  <si>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</si>
  <si>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</si>
  <si>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</si>
  <si>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</si>
  <si>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</si>
  <si>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</si>
  <si>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</si>
  <si>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</si>
  <si>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</si>
  <si>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</si>
  <si>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</si>
  <si>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</si>
  <si>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</si>
  <si>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</si>
  <si>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</si>
  <si>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</si>
  <si>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</si>
  <si>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</si>
  <si>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</si>
  <si>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11-32054-1-025-01-14</t>
  </si>
  <si>
    <t>ivóvízminőség javítása és vízellátásának fejlesztése</t>
  </si>
  <si>
    <t>KEHOP pályázati forrás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</si>
  <si>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</si>
  <si>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</si>
  <si>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</si>
  <si>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</si>
  <si>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Gördülő fejlesztési terv a 2022 - 2036 időszakra</t>
  </si>
  <si>
    <t>Forrás       2022 évre</t>
  </si>
  <si>
    <t>Fejlesztési díj (2022)</t>
  </si>
  <si>
    <t>Fejlesztési díj (2023-2026)</t>
  </si>
  <si>
    <t>Fejlesztési díj (2027-2036)</t>
  </si>
  <si>
    <t>2022 évre a fejlesztési forrás biztosított</t>
  </si>
  <si>
    <t>2022 évre a forrás biztosított</t>
  </si>
  <si>
    <t>műszaki tervezések</t>
  </si>
  <si>
    <t>2021 évi ivóvíz használati díj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</si>
</sst>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44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0" fillId="3" borderId="3" xfId="0" applyNumberFormat="1" applyFont="1" applyFill="1" applyBorder="1" applyAlignment="1">
      <alignment horizontal="right" vertic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4" fillId="0" borderId="3" xfId="1" applyNumberFormat="1" applyFont="1" applyBorder="1" applyAlignment="1">
      <alignment horizontal="left" vertical="center" wrapText="1"/>
    </xf>
    <xf numFmtId="164" fontId="4" fillId="0" borderId="3" xfId="1" applyNumberFormat="1" applyFont="1" applyBorder="1"/>
    <xf numFmtId="164" fontId="3" fillId="0" borderId="3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right" vertical="center"/>
    </xf>
    <xf numFmtId="14" fontId="4" fillId="0" borderId="3" xfId="1" applyNumberFormat="1" applyFont="1" applyBorder="1" applyAlignment="1">
      <alignment horizontal="center" vertical="center"/>
    </xf>
    <xf numFmtId="3" fontId="0" fillId="3" borderId="3" xfId="0" applyNumberFormat="1" applyFill="1" applyBorder="1" applyAlignment="1">
      <alignment vertical="center"/>
    </xf>
    <xf numFmtId="3" fontId="0" fillId="4" borderId="3" xfId="0" applyNumberFormat="1" applyFill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3" fontId="15" fillId="3" borderId="3" xfId="0" applyNumberFormat="1" applyFont="1" applyFill="1" applyBorder="1" applyAlignment="1">
      <alignment vertical="center"/>
    </xf>
    <xf numFmtId="164" fontId="4" fillId="6" borderId="3" xfId="1" applyNumberFormat="1" applyFont="1" applyFill="1" applyBorder="1" applyAlignment="1">
      <alignment horizontal="left" vertical="center" wrapText="1"/>
    </xf>
    <xf numFmtId="164" fontId="3" fillId="6" borderId="3" xfId="1" applyNumberFormat="1" applyFont="1" applyFill="1" applyBorder="1" applyAlignment="1">
      <alignment horizontal="center" vertical="center"/>
    </xf>
    <xf numFmtId="164" fontId="3" fillId="6" borderId="3" xfId="1" applyNumberFormat="1" applyFont="1" applyFill="1" applyBorder="1" applyAlignment="1">
      <alignment horizontal="right" vertical="center"/>
    </xf>
    <xf numFmtId="14" fontId="4" fillId="6" borderId="3" xfId="1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3" fontId="0" fillId="6" borderId="3" xfId="0" applyNumberFormat="1" applyFill="1" applyBorder="1" applyAlignment="1">
      <alignment vertical="center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164" fontId="0" fillId="0" borderId="3" xfId="0" applyNumberFormat="1" applyBorder="1" applyAlignment="1">
      <alignment horizontal="center" wrapText="1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6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10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44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38" t="s">
        <v>14</v>
      </c>
      <c r="K9" s="189" t="s">
        <v>89</v>
      </c>
      <c r="L9" s="189" t="s">
        <v>15</v>
      </c>
      <c r="M9" s="189"/>
      <c r="N9" s="38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Q10:Q11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58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65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19" zoomScale="60" zoomScaleNormal="60" workbookViewId="0">
      <selection activeCell="G67" sqref="G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45</v>
      </c>
      <c r="L3" s="209"/>
      <c r="M3" s="209"/>
      <c r="N3" s="209"/>
      <c r="O3" s="209"/>
      <c r="P3" s="209"/>
      <c r="Q3" s="209"/>
      <c r="R3" s="219" t="s">
        <v>78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86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61">
        <f>SUM(O61)</f>
        <v>0</v>
      </c>
      <c r="C65" s="50"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70" spans="1:11" x14ac:dyDescent="0.25">
      <c r="B70" s="162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22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60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46</v>
      </c>
      <c r="L3" s="209"/>
      <c r="M3" s="209"/>
      <c r="N3" s="209"/>
      <c r="O3" s="209"/>
      <c r="P3" s="209"/>
      <c r="Q3" s="209"/>
      <c r="R3" s="219" t="s">
        <v>77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86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8:C8"/>
    <mergeCell ref="A9:A11"/>
    <mergeCell ref="O10:O11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Z10:Z11"/>
    <mergeCell ref="U10:U11"/>
    <mergeCell ref="V10:V11"/>
    <mergeCell ref="W10:W11"/>
    <mergeCell ref="X10:X11"/>
    <mergeCell ref="Y10:Y11"/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25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47</v>
      </c>
      <c r="L3" s="209"/>
      <c r="M3" s="209"/>
      <c r="N3" s="209"/>
      <c r="O3" s="209"/>
      <c r="P3" s="209"/>
      <c r="Q3" s="209"/>
      <c r="R3" s="219" t="s">
        <v>77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86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69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70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61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48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86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62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49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15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68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66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71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22" zoomScale="60" zoomScaleNormal="60" workbookViewId="0">
      <selection activeCell="C66" sqref="C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50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15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70" spans="1:11" x14ac:dyDescent="0.25">
      <c r="B70" s="162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74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72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3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  <c r="C70" s="162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73</v>
      </c>
      <c r="L3" s="209"/>
      <c r="M3" s="209"/>
      <c r="N3" s="209"/>
      <c r="O3" s="209"/>
      <c r="P3" s="209"/>
      <c r="Q3" s="209"/>
      <c r="R3" s="209" t="s">
        <v>57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45" t="s">
        <v>14</v>
      </c>
      <c r="K9" s="189" t="s">
        <v>89</v>
      </c>
      <c r="L9" s="189" t="s">
        <v>15</v>
      </c>
      <c r="M9" s="189"/>
      <c r="N9" s="145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51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15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52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76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15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19" zoomScale="60" zoomScaleNormal="60" workbookViewId="0">
      <selection activeCell="C67" sqref="C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63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2"/>
  <sheetViews>
    <sheetView topLeftCell="A16" zoomScale="70" zoomScaleNormal="70" workbookViewId="0">
      <selection activeCell="O42" sqref="O42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" style="7" bestFit="1" customWidth="1"/>
    <col min="5" max="5" width="16.7109375" style="7" bestFit="1" customWidth="1"/>
    <col min="6" max="6" width="21.42578125" style="7" bestFit="1" customWidth="1"/>
    <col min="7" max="7" width="22.28515625" style="7" bestFit="1" customWidth="1"/>
    <col min="8" max="8" width="20.140625" style="7" bestFit="1" customWidth="1"/>
    <col min="9" max="9" width="14.28515625" style="7" customWidth="1"/>
    <col min="10" max="10" width="15.140625" style="7" customWidth="1"/>
    <col min="11" max="11" width="13.140625" style="7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53</v>
      </c>
      <c r="L3" s="209"/>
      <c r="M3" s="209"/>
      <c r="N3" s="209"/>
      <c r="O3" s="209"/>
      <c r="P3" s="209"/>
      <c r="Q3" s="209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54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15" t="s">
        <v>14</v>
      </c>
      <c r="K9" s="189" t="s">
        <v>89</v>
      </c>
      <c r="L9" s="189" t="s">
        <v>15</v>
      </c>
      <c r="M9" s="189"/>
      <c r="N9" s="130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149"/>
      <c r="F15" s="149"/>
      <c r="G15" s="149"/>
      <c r="H15" s="72"/>
      <c r="I15" s="147"/>
      <c r="J15" s="136"/>
      <c r="K15" s="147"/>
      <c r="L15" s="80"/>
      <c r="M15" s="148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4">
        <v>3</v>
      </c>
      <c r="B34" s="21"/>
      <c r="C34" s="149" t="s">
        <v>86</v>
      </c>
      <c r="D34" s="149" t="s">
        <v>82</v>
      </c>
      <c r="E34" s="2"/>
      <c r="F34" s="2"/>
      <c r="G34" s="2"/>
      <c r="H34" s="22"/>
      <c r="I34" s="133" t="s">
        <v>79</v>
      </c>
      <c r="J34" s="134">
        <f>SUM(O34:AC34)</f>
        <v>1500000</v>
      </c>
      <c r="K34" s="22"/>
      <c r="L34" s="150">
        <v>47849</v>
      </c>
      <c r="M34" s="150">
        <v>48213</v>
      </c>
      <c r="N34" s="151" t="s">
        <v>87</v>
      </c>
      <c r="O34" s="42"/>
      <c r="P34" s="43"/>
      <c r="Q34" s="117"/>
      <c r="R34" s="117"/>
      <c r="S34" s="43"/>
      <c r="T34" s="44"/>
      <c r="U34" s="44"/>
      <c r="V34" s="44"/>
      <c r="W34" s="44"/>
      <c r="X34" s="44">
        <v>1500000</v>
      </c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65">
        <v>1</v>
      </c>
      <c r="B42" s="21"/>
      <c r="C42" s="149" t="s">
        <v>79</v>
      </c>
      <c r="D42" s="149" t="s">
        <v>95</v>
      </c>
      <c r="E42" s="2"/>
      <c r="F42" s="2"/>
      <c r="G42" s="2"/>
      <c r="H42" s="22"/>
      <c r="I42" s="133" t="s">
        <v>79</v>
      </c>
      <c r="J42" s="134">
        <f>SUM(O42:AC42)</f>
        <v>2790</v>
      </c>
      <c r="K42" s="22"/>
      <c r="L42" s="150">
        <v>44562</v>
      </c>
      <c r="M42" s="150">
        <v>44926</v>
      </c>
      <c r="N42" s="174" t="s">
        <v>80</v>
      </c>
      <c r="O42" s="175">
        <v>2790</v>
      </c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"/>
      <c r="B43" s="21"/>
      <c r="C43" s="32"/>
      <c r="D43" s="2"/>
      <c r="E43" s="73"/>
      <c r="F43" s="73"/>
      <c r="G43" s="73"/>
      <c r="H43" s="22"/>
      <c r="I43" s="22"/>
      <c r="J43" s="2"/>
      <c r="K43" s="22"/>
      <c r="L43" s="78"/>
      <c r="M43" s="78"/>
      <c r="N43" s="37"/>
      <c r="O43" s="42"/>
      <c r="P43" s="43"/>
      <c r="Q43" s="43"/>
      <c r="R43" s="43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x14ac:dyDescent="0.25">
      <c r="A44" s="16"/>
      <c r="B44" s="17" t="s">
        <v>3</v>
      </c>
      <c r="C44" s="9"/>
      <c r="D44" s="9"/>
      <c r="E44" s="9"/>
      <c r="F44" s="9"/>
      <c r="G44" s="9"/>
      <c r="H44" s="18"/>
      <c r="I44" s="18"/>
      <c r="J44" s="18"/>
      <c r="K44" s="18"/>
      <c r="L44" s="74"/>
      <c r="M44" s="74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5"/>
    </row>
    <row r="45" spans="1:29" x14ac:dyDescent="0.25">
      <c r="A45" s="1"/>
      <c r="B45" s="21"/>
      <c r="C45" s="167"/>
      <c r="D45" s="167"/>
      <c r="E45" s="168"/>
      <c r="F45" s="168"/>
      <c r="G45" s="168"/>
      <c r="H45" s="5"/>
      <c r="I45" s="169"/>
      <c r="J45" s="170"/>
      <c r="K45" s="5"/>
      <c r="L45" s="171"/>
      <c r="M45" s="171"/>
      <c r="N45" s="151"/>
      <c r="O45" s="172"/>
      <c r="P45" s="173"/>
      <c r="Q45" s="117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6"/>
      <c r="B46" s="18" t="s">
        <v>42</v>
      </c>
      <c r="C46" s="176"/>
      <c r="D46" s="176"/>
      <c r="E46" s="68"/>
      <c r="F46" s="68"/>
      <c r="G46" s="68"/>
      <c r="H46" s="69"/>
      <c r="I46" s="177"/>
      <c r="J46" s="178"/>
      <c r="K46" s="69"/>
      <c r="L46" s="179"/>
      <c r="M46" s="179"/>
      <c r="N46" s="180"/>
      <c r="O46" s="181"/>
      <c r="P46" s="181"/>
      <c r="Q46" s="182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65"/>
    </row>
    <row r="47" spans="1:29" s="23" customFormat="1" x14ac:dyDescent="0.25">
      <c r="A47" s="66"/>
      <c r="B47" s="67" t="s">
        <v>1</v>
      </c>
      <c r="C47" s="68"/>
      <c r="D47" s="68"/>
      <c r="E47" s="68"/>
      <c r="F47" s="68"/>
      <c r="G47" s="68"/>
      <c r="H47" s="69"/>
      <c r="I47" s="69"/>
      <c r="J47" s="69"/>
      <c r="K47" s="69"/>
      <c r="L47" s="83"/>
      <c r="M47" s="83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70"/>
    </row>
    <row r="48" spans="1:29" s="23" customFormat="1" x14ac:dyDescent="0.25">
      <c r="A48" s="66"/>
      <c r="B48" s="67" t="s">
        <v>2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71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3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4"/>
      <c r="M52" s="74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5"/>
    </row>
    <row r="53" spans="1:29" s="23" customFormat="1" x14ac:dyDescent="0.25">
      <c r="A53" s="66"/>
      <c r="B53" s="67" t="s">
        <v>1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s="23" customFormat="1" x14ac:dyDescent="0.25">
      <c r="A54" s="66"/>
      <c r="B54" s="67" t="s">
        <v>2</v>
      </c>
      <c r="C54" s="68"/>
      <c r="D54" s="68"/>
      <c r="E54" s="68"/>
      <c r="F54" s="68"/>
      <c r="G54" s="68"/>
      <c r="H54" s="69"/>
      <c r="I54" s="69"/>
      <c r="J54" s="69"/>
      <c r="K54" s="69"/>
      <c r="L54" s="83"/>
      <c r="M54" s="83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8"/>
      <c r="M55" s="78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6"/>
      <c r="B56" s="67" t="s">
        <v>3</v>
      </c>
      <c r="C56" s="68"/>
      <c r="D56" s="68"/>
      <c r="E56" s="68"/>
      <c r="F56" s="68"/>
      <c r="G56" s="68"/>
      <c r="H56" s="69"/>
      <c r="I56" s="69"/>
      <c r="J56" s="69"/>
      <c r="K56" s="69"/>
      <c r="L56" s="83"/>
      <c r="M56" s="83"/>
      <c r="N56" s="71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70"/>
    </row>
    <row r="57" spans="1:29" ht="15.75" thickBot="1" x14ac:dyDescent="0.3">
      <c r="A57" s="1"/>
      <c r="B57" s="88"/>
      <c r="C57" s="2"/>
      <c r="D57" s="2"/>
      <c r="E57" s="2"/>
      <c r="F57" s="2"/>
      <c r="G57" s="2"/>
      <c r="H57" s="22"/>
      <c r="I57" s="22"/>
      <c r="J57" s="22"/>
      <c r="K57" s="22"/>
      <c r="L57" s="78"/>
      <c r="M57" s="78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87"/>
    </row>
    <row r="58" spans="1:29" s="62" customFormat="1" x14ac:dyDescent="0.25">
      <c r="A58" s="55"/>
      <c r="B58" s="56" t="s">
        <v>0</v>
      </c>
      <c r="C58" s="56"/>
      <c r="D58" s="56"/>
      <c r="E58" s="56"/>
      <c r="F58" s="56"/>
      <c r="G58" s="56"/>
      <c r="H58" s="56"/>
      <c r="I58" s="56"/>
      <c r="J58" s="56" t="e">
        <f>SUM(J20+J37+J42+#REF!+#REF!)</f>
        <v>#REF!</v>
      </c>
      <c r="K58" s="56">
        <f>SUM(C62:C62)</f>
        <v>45450</v>
      </c>
      <c r="L58" s="56"/>
      <c r="M58" s="56"/>
      <c r="N58" s="57"/>
      <c r="O58" s="58">
        <f>SUM(O12:O57)</f>
        <v>2790</v>
      </c>
      <c r="P58" s="59">
        <f t="shared" ref="P58:AC58" si="0">SUM(P12:P57)</f>
        <v>0</v>
      </c>
      <c r="Q58" s="59">
        <f t="shared" si="0"/>
        <v>0</v>
      </c>
      <c r="R58" s="59">
        <f t="shared" si="0"/>
        <v>0</v>
      </c>
      <c r="S58" s="59">
        <f t="shared" si="0"/>
        <v>0</v>
      </c>
      <c r="T58" s="60">
        <f t="shared" si="0"/>
        <v>0</v>
      </c>
      <c r="U58" s="60">
        <f t="shared" si="0"/>
        <v>0</v>
      </c>
      <c r="V58" s="60">
        <f t="shared" si="0"/>
        <v>0</v>
      </c>
      <c r="W58" s="60">
        <f t="shared" si="0"/>
        <v>0</v>
      </c>
      <c r="X58" s="60">
        <f t="shared" si="0"/>
        <v>1500000</v>
      </c>
      <c r="Y58" s="60">
        <f t="shared" si="0"/>
        <v>0</v>
      </c>
      <c r="Z58" s="60">
        <f t="shared" si="0"/>
        <v>0</v>
      </c>
      <c r="AA58" s="60">
        <f t="shared" si="0"/>
        <v>0</v>
      </c>
      <c r="AB58" s="60">
        <f t="shared" si="0"/>
        <v>0</v>
      </c>
      <c r="AC58" s="61">
        <f t="shared" si="0"/>
        <v>0</v>
      </c>
    </row>
    <row r="59" spans="1:29" ht="15.75" x14ac:dyDescent="0.25">
      <c r="A59" s="24"/>
      <c r="B59" s="25"/>
      <c r="C59" s="25"/>
      <c r="D59" s="25"/>
      <c r="E59" s="25"/>
      <c r="F59" s="25"/>
      <c r="G59" s="25"/>
      <c r="H59" s="25"/>
      <c r="I59" s="26"/>
      <c r="K59" s="35"/>
      <c r="O59" s="7" t="s">
        <v>93</v>
      </c>
    </row>
    <row r="60" spans="1:29" s="39" customFormat="1" ht="15.75" x14ac:dyDescent="0.25">
      <c r="K60" s="46"/>
    </row>
    <row r="61" spans="1:29" s="39" customFormat="1" ht="45" x14ac:dyDescent="0.25">
      <c r="A61" s="47"/>
      <c r="B61" s="160" t="s">
        <v>84</v>
      </c>
      <c r="C61" s="48" t="s">
        <v>29</v>
      </c>
      <c r="D61" s="48" t="s">
        <v>85</v>
      </c>
      <c r="K61" s="46"/>
    </row>
    <row r="62" spans="1:29" s="39" customFormat="1" ht="15.75" x14ac:dyDescent="0.25">
      <c r="A62" s="233" t="s">
        <v>30</v>
      </c>
      <c r="B62" s="235">
        <f>SUM(O58)</f>
        <v>2790</v>
      </c>
      <c r="C62" s="184">
        <v>45450</v>
      </c>
      <c r="D62" s="157" t="s">
        <v>83</v>
      </c>
      <c r="K62" s="46"/>
    </row>
    <row r="63" spans="1:29" s="39" customFormat="1" ht="15.75" x14ac:dyDescent="0.25">
      <c r="A63" s="234"/>
      <c r="B63" s="236"/>
      <c r="C63" s="184">
        <v>2790</v>
      </c>
      <c r="D63" s="157" t="s">
        <v>96</v>
      </c>
      <c r="K63" s="46"/>
    </row>
    <row r="64" spans="1:29" s="39" customFormat="1" ht="15.75" x14ac:dyDescent="0.25">
      <c r="A64" s="49" t="s">
        <v>31</v>
      </c>
      <c r="B64" s="156">
        <f>SUM(P58:S58)</f>
        <v>0</v>
      </c>
      <c r="C64" s="183">
        <v>11050</v>
      </c>
      <c r="D64" s="157" t="s">
        <v>83</v>
      </c>
      <c r="K64" s="46"/>
    </row>
    <row r="65" spans="1:4" s="39" customFormat="1" ht="15.75" thickBot="1" x14ac:dyDescent="0.3">
      <c r="A65" s="51" t="s">
        <v>32</v>
      </c>
      <c r="B65" s="52">
        <f>SUM(T58:AC58)</f>
        <v>1500000</v>
      </c>
      <c r="C65" s="52">
        <v>1500000</v>
      </c>
      <c r="D65" s="158" t="s">
        <v>83</v>
      </c>
    </row>
    <row r="66" spans="1:4" s="39" customFormat="1" x14ac:dyDescent="0.25">
      <c r="A66" s="53"/>
      <c r="B66" s="54"/>
      <c r="C66" s="54"/>
    </row>
    <row r="68" spans="1:4" x14ac:dyDescent="0.25">
      <c r="B68" s="27"/>
    </row>
    <row r="69" spans="1:4" x14ac:dyDescent="0.25">
      <c r="B69" s="28"/>
    </row>
    <row r="70" spans="1:4" x14ac:dyDescent="0.25">
      <c r="B70" s="28"/>
    </row>
    <row r="71" spans="1:4" x14ac:dyDescent="0.25">
      <c r="B71" s="28"/>
    </row>
    <row r="72" spans="1:4" x14ac:dyDescent="0.25">
      <c r="B72" s="28"/>
    </row>
    <row r="74" spans="1:4" x14ac:dyDescent="0.25">
      <c r="B74" s="29"/>
    </row>
    <row r="82" spans="2:2" x14ac:dyDescent="0.25">
      <c r="B82" s="29"/>
    </row>
  </sheetData>
  <mergeCells count="52">
    <mergeCell ref="R10:R11"/>
    <mergeCell ref="S10:S11"/>
    <mergeCell ref="T10:T11"/>
    <mergeCell ref="U10:U11"/>
    <mergeCell ref="J10:J11"/>
    <mergeCell ref="L10:L11"/>
    <mergeCell ref="M10:M11"/>
    <mergeCell ref="N10:N11"/>
    <mergeCell ref="O10:O11"/>
    <mergeCell ref="A1:AC1"/>
    <mergeCell ref="A2:AC2"/>
    <mergeCell ref="A3:J3"/>
    <mergeCell ref="K3:Q3"/>
    <mergeCell ref="R3:AC3"/>
    <mergeCell ref="R7:AC7"/>
    <mergeCell ref="A8:C8"/>
    <mergeCell ref="A9:A11"/>
    <mergeCell ref="B9:D10"/>
    <mergeCell ref="AB10:AB11"/>
    <mergeCell ref="AC10:AC11"/>
    <mergeCell ref="Y10:Y11"/>
    <mergeCell ref="Z10:Z11"/>
    <mergeCell ref="AA10:AA11"/>
    <mergeCell ref="I9:I11"/>
    <mergeCell ref="K9:K11"/>
    <mergeCell ref="L9:M9"/>
    <mergeCell ref="E9:G9"/>
    <mergeCell ref="H9:H11"/>
    <mergeCell ref="F10:F11"/>
    <mergeCell ref="G10:G11"/>
    <mergeCell ref="R4:AC4"/>
    <mergeCell ref="A5:J5"/>
    <mergeCell ref="K5:Q5"/>
    <mergeCell ref="R5:AC5"/>
    <mergeCell ref="A6:J6"/>
    <mergeCell ref="K6:Q6"/>
    <mergeCell ref="R6:AC6"/>
    <mergeCell ref="A62:A63"/>
    <mergeCell ref="B62:B63"/>
    <mergeCell ref="A4:J4"/>
    <mergeCell ref="K4:Q4"/>
    <mergeCell ref="A7:J7"/>
    <mergeCell ref="K7:Q7"/>
    <mergeCell ref="A21:C21"/>
    <mergeCell ref="A38:C38"/>
    <mergeCell ref="O9:AC9"/>
    <mergeCell ref="E10:E11"/>
    <mergeCell ref="V10:V11"/>
    <mergeCell ref="W10:W11"/>
    <mergeCell ref="X10:X11"/>
    <mergeCell ref="P10:P11"/>
    <mergeCell ref="Q10:Q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09" t="s">
        <v>64</v>
      </c>
      <c r="L3" s="209"/>
      <c r="M3" s="209"/>
      <c r="N3" s="209"/>
      <c r="O3" s="209"/>
      <c r="P3" s="209"/>
      <c r="Q3" s="209"/>
      <c r="R3" s="209" t="s">
        <v>59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1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30" t="s">
        <v>76</v>
      </c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2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132" t="s">
        <v>14</v>
      </c>
      <c r="K9" s="189" t="s">
        <v>89</v>
      </c>
      <c r="L9" s="189" t="s">
        <v>15</v>
      </c>
      <c r="M9" s="189"/>
      <c r="N9" s="132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192">
        <v>3</v>
      </c>
      <c r="R10" s="192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193"/>
      <c r="R11" s="193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6">
        <f>SUM(O61)</f>
        <v>0</v>
      </c>
      <c r="C65" s="50">
        <f>K61</f>
        <v>0</v>
      </c>
      <c r="D65" s="157" t="s">
        <v>90</v>
      </c>
      <c r="K65" s="46"/>
    </row>
    <row r="66" spans="1:11" s="39" customFormat="1" ht="15.75" x14ac:dyDescent="0.25">
      <c r="A66" s="49" t="s">
        <v>31</v>
      </c>
      <c r="B66" s="156">
        <f>SUM(P61:S61)</f>
        <v>0</v>
      </c>
      <c r="C66" s="50">
        <f>C65*4</f>
        <v>0</v>
      </c>
      <c r="D66" s="157" t="s">
        <v>91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8" t="s">
        <v>92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7"/>
  <sheetViews>
    <sheetView tabSelected="1" topLeftCell="A40" zoomScale="91" zoomScaleNormal="91" workbookViewId="0">
      <selection activeCell="J63" sqref="J63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3" width="9.140625" style="7"/>
    <col min="24" max="24" width="10.85546875" style="7" bestFit="1" customWidth="1"/>
    <col min="25" max="16384" width="9.140625" style="7"/>
  </cols>
  <sheetData>
    <row r="1" spans="1:29" x14ac:dyDescent="0.25">
      <c r="A1" s="211" t="s">
        <v>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</row>
    <row r="2" spans="1:29" x14ac:dyDescent="0.25">
      <c r="A2" s="214" t="s">
        <v>56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6"/>
    </row>
    <row r="3" spans="1:29" x14ac:dyDescent="0.25">
      <c r="A3" s="217" t="s">
        <v>7</v>
      </c>
      <c r="B3" s="218"/>
      <c r="C3" s="218"/>
      <c r="D3" s="218"/>
      <c r="E3" s="218"/>
      <c r="F3" s="218"/>
      <c r="G3" s="218"/>
      <c r="H3" s="218"/>
      <c r="I3" s="218"/>
      <c r="J3" s="218"/>
      <c r="K3" s="241" t="s">
        <v>55</v>
      </c>
      <c r="L3" s="242"/>
      <c r="M3" s="242"/>
      <c r="N3" s="242"/>
      <c r="O3" s="242"/>
      <c r="P3" s="242"/>
      <c r="Q3" s="243"/>
      <c r="R3" s="219" t="s">
        <v>75</v>
      </c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20"/>
    </row>
    <row r="4" spans="1:29" x14ac:dyDescent="0.25">
      <c r="A4" s="217" t="s">
        <v>8</v>
      </c>
      <c r="B4" s="218"/>
      <c r="C4" s="218"/>
      <c r="D4" s="218"/>
      <c r="E4" s="218"/>
      <c r="F4" s="218"/>
      <c r="G4" s="218"/>
      <c r="H4" s="218"/>
      <c r="I4" s="218"/>
      <c r="J4" s="218"/>
      <c r="K4" s="222" t="s">
        <v>23</v>
      </c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10"/>
    </row>
    <row r="5" spans="1:29" x14ac:dyDescent="0.25">
      <c r="A5" s="217" t="s">
        <v>22</v>
      </c>
      <c r="B5" s="218"/>
      <c r="C5" s="218"/>
      <c r="D5" s="218"/>
      <c r="E5" s="218"/>
      <c r="F5" s="218"/>
      <c r="G5" s="218"/>
      <c r="H5" s="218"/>
      <c r="I5" s="218"/>
      <c r="J5" s="218"/>
      <c r="K5" s="209" t="s">
        <v>33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10"/>
    </row>
    <row r="6" spans="1:29" x14ac:dyDescent="0.25">
      <c r="A6" s="217" t="s">
        <v>9</v>
      </c>
      <c r="B6" s="218"/>
      <c r="C6" s="218"/>
      <c r="D6" s="218"/>
      <c r="E6" s="218"/>
      <c r="F6" s="218"/>
      <c r="G6" s="218"/>
      <c r="H6" s="218"/>
      <c r="I6" s="218"/>
      <c r="J6" s="218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10"/>
    </row>
    <row r="7" spans="1:29" x14ac:dyDescent="0.25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23" t="s">
        <v>81</v>
      </c>
      <c r="L7" s="223"/>
      <c r="M7" s="223"/>
      <c r="N7" s="223"/>
      <c r="O7" s="223"/>
      <c r="P7" s="223"/>
      <c r="Q7" s="223"/>
      <c r="R7" s="209" t="s">
        <v>54</v>
      </c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29" x14ac:dyDescent="0.25">
      <c r="A8" s="228" t="s">
        <v>34</v>
      </c>
      <c r="B8" s="229"/>
      <c r="C8" s="22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6" t="s">
        <v>11</v>
      </c>
      <c r="B9" s="203" t="s">
        <v>24</v>
      </c>
      <c r="C9" s="204"/>
      <c r="D9" s="196"/>
      <c r="E9" s="199" t="s">
        <v>25</v>
      </c>
      <c r="F9" s="207"/>
      <c r="G9" s="208"/>
      <c r="H9" s="189" t="s">
        <v>12</v>
      </c>
      <c r="I9" s="189" t="s">
        <v>13</v>
      </c>
      <c r="J9" s="86" t="s">
        <v>14</v>
      </c>
      <c r="K9" s="189" t="s">
        <v>89</v>
      </c>
      <c r="L9" s="189" t="s">
        <v>15</v>
      </c>
      <c r="M9" s="189"/>
      <c r="N9" s="86" t="s">
        <v>16</v>
      </c>
      <c r="O9" s="189" t="s">
        <v>17</v>
      </c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91"/>
    </row>
    <row r="10" spans="1:29" s="39" customFormat="1" ht="30" customHeight="1" x14ac:dyDescent="0.25">
      <c r="A10" s="197"/>
      <c r="B10" s="205"/>
      <c r="C10" s="206"/>
      <c r="D10" s="197"/>
      <c r="E10" s="199" t="s">
        <v>26</v>
      </c>
      <c r="F10" s="199" t="s">
        <v>27</v>
      </c>
      <c r="G10" s="199" t="s">
        <v>28</v>
      </c>
      <c r="H10" s="189"/>
      <c r="I10" s="189"/>
      <c r="J10" s="224" t="s">
        <v>18</v>
      </c>
      <c r="K10" s="189"/>
      <c r="L10" s="201" t="s">
        <v>19</v>
      </c>
      <c r="M10" s="201" t="s">
        <v>20</v>
      </c>
      <c r="N10" s="185" t="s">
        <v>21</v>
      </c>
      <c r="O10" s="226">
        <v>1</v>
      </c>
      <c r="P10" s="192">
        <v>2</v>
      </c>
      <c r="Q10" s="237">
        <v>3</v>
      </c>
      <c r="R10" s="239">
        <v>4</v>
      </c>
      <c r="S10" s="192">
        <v>5</v>
      </c>
      <c r="T10" s="194">
        <v>6</v>
      </c>
      <c r="U10" s="194">
        <v>7</v>
      </c>
      <c r="V10" s="194">
        <v>8</v>
      </c>
      <c r="W10" s="194">
        <v>9</v>
      </c>
      <c r="X10" s="194">
        <v>10</v>
      </c>
      <c r="Y10" s="194">
        <v>11</v>
      </c>
      <c r="Z10" s="194">
        <v>12</v>
      </c>
      <c r="AA10" s="194">
        <v>13</v>
      </c>
      <c r="AB10" s="194">
        <v>14</v>
      </c>
      <c r="AC10" s="187">
        <v>15</v>
      </c>
    </row>
    <row r="11" spans="1:29" s="39" customFormat="1" ht="15.75" customHeight="1" thickBot="1" x14ac:dyDescent="0.3">
      <c r="A11" s="198"/>
      <c r="B11" s="40" t="s">
        <v>4</v>
      </c>
      <c r="C11" s="40" t="s">
        <v>6</v>
      </c>
      <c r="D11" s="40" t="s">
        <v>5</v>
      </c>
      <c r="E11" s="200"/>
      <c r="F11" s="200"/>
      <c r="G11" s="200"/>
      <c r="H11" s="190"/>
      <c r="I11" s="190"/>
      <c r="J11" s="225"/>
      <c r="K11" s="190"/>
      <c r="L11" s="202"/>
      <c r="M11" s="202"/>
      <c r="N11" s="186"/>
      <c r="O11" s="227"/>
      <c r="P11" s="193"/>
      <c r="Q11" s="238"/>
      <c r="R11" s="240"/>
      <c r="S11" s="193"/>
      <c r="T11" s="195"/>
      <c r="U11" s="195"/>
      <c r="V11" s="195"/>
      <c r="W11" s="195"/>
      <c r="X11" s="195"/>
      <c r="Y11" s="195"/>
      <c r="Z11" s="195"/>
      <c r="AA11" s="195"/>
      <c r="AB11" s="195"/>
      <c r="AC11" s="188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3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1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221" t="s">
        <v>35</v>
      </c>
      <c r="B21" s="221"/>
      <c r="C21" s="221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4">
        <f>Zalaegerszeg!A34</f>
        <v>3</v>
      </c>
      <c r="B34" s="21"/>
      <c r="C34" s="149" t="str">
        <f>Zalaegerszeg!C34</f>
        <v>É-i vízbázis és vízműtelep kiépítése</v>
      </c>
      <c r="D34" s="149" t="str">
        <f>Zalaegerszeg!D34</f>
        <v>ivóvízminőség javítása és vízellátásának fejlesztése</v>
      </c>
      <c r="E34" s="2"/>
      <c r="F34" s="2"/>
      <c r="G34" s="2"/>
      <c r="H34" s="22"/>
      <c r="I34" s="152" t="str">
        <f>Zalaegerszeg!I34</f>
        <v>Zalaegerszeg</v>
      </c>
      <c r="J34" s="152">
        <f>Zalaegerszeg!J34</f>
        <v>1500000</v>
      </c>
      <c r="K34" s="22"/>
      <c r="L34" s="150">
        <f>Zalaegerszeg!L34</f>
        <v>47849</v>
      </c>
      <c r="M34" s="150">
        <f>Zalaegerszeg!M34</f>
        <v>48213</v>
      </c>
      <c r="N34" s="152" t="str">
        <f>Zalaegerszeg!N34</f>
        <v>hosszú</v>
      </c>
      <c r="O34" s="42"/>
      <c r="P34" s="43"/>
      <c r="Q34" s="117"/>
      <c r="R34" s="117"/>
      <c r="S34" s="43"/>
      <c r="T34" s="44"/>
      <c r="U34" s="44"/>
      <c r="V34" s="44"/>
      <c r="W34" s="44"/>
      <c r="X34" s="44">
        <f>Zalaegerszeg!X34</f>
        <v>1500000</v>
      </c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120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124"/>
      <c r="R36" s="124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25"/>
      <c r="R37" s="125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221" t="s">
        <v>40</v>
      </c>
      <c r="B38" s="221"/>
      <c r="C38" s="221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123"/>
      <c r="R38" s="123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117"/>
      <c r="R39" s="117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19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66">
        <f>Zalaegerszeg!A42</f>
        <v>1</v>
      </c>
      <c r="B42" s="21"/>
      <c r="C42" s="149" t="str">
        <f>Zalaegerszeg!C42</f>
        <v>Zalaegerszeg</v>
      </c>
      <c r="D42" s="149" t="str">
        <f>Zalaegerszeg!D42</f>
        <v>műszaki tervezések</v>
      </c>
      <c r="E42" s="2"/>
      <c r="F42" s="2"/>
      <c r="G42" s="2"/>
      <c r="H42" s="22"/>
      <c r="I42" s="152" t="str">
        <f>Zalaegerszeg!I42</f>
        <v>Zalaegerszeg</v>
      </c>
      <c r="J42" s="152">
        <f>SUM(O42:AC42)</f>
        <v>2790</v>
      </c>
      <c r="K42" s="22"/>
      <c r="L42" s="150">
        <f>Zalaegerszeg!L42</f>
        <v>44562</v>
      </c>
      <c r="M42" s="150">
        <f>Zalaegerszeg!M42</f>
        <v>44926</v>
      </c>
      <c r="N42" s="152" t="str">
        <f>Zalaegerszeg!N42</f>
        <v>rövid</v>
      </c>
      <c r="O42" s="42">
        <f>Zalaegerszeg!O42</f>
        <v>2790</v>
      </c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53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4"/>
      <c r="M43" s="154"/>
      <c r="N43" s="153"/>
      <c r="O43" s="155"/>
      <c r="P43" s="43"/>
      <c r="Q43" s="43"/>
      <c r="R43" s="43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x14ac:dyDescent="0.25">
      <c r="A44" s="16"/>
      <c r="B44" s="17" t="s">
        <v>2</v>
      </c>
      <c r="C44" s="9"/>
      <c r="D44" s="9"/>
      <c r="E44" s="9"/>
      <c r="F44" s="9"/>
      <c r="G44" s="9"/>
      <c r="H44" s="18"/>
      <c r="I44" s="18"/>
      <c r="J44" s="18"/>
      <c r="K44" s="18"/>
      <c r="L44" s="74"/>
      <c r="M44" s="74"/>
      <c r="N44" s="18"/>
      <c r="O44" s="18"/>
      <c r="P44" s="18"/>
      <c r="Q44" s="119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5"/>
    </row>
    <row r="45" spans="1:29" x14ac:dyDescent="0.25">
      <c r="A45" s="1"/>
      <c r="B45" s="21"/>
      <c r="C45" s="32"/>
      <c r="D45" s="2"/>
      <c r="E45" s="73"/>
      <c r="F45" s="73"/>
      <c r="G45" s="73"/>
      <c r="H45" s="22"/>
      <c r="I45" s="22"/>
      <c r="J45" s="2"/>
      <c r="K45" s="22"/>
      <c r="L45" s="78"/>
      <c r="M45" s="78"/>
      <c r="N45" s="37"/>
      <c r="O45" s="42"/>
      <c r="P45" s="43"/>
      <c r="Q45" s="117"/>
      <c r="R45" s="117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6"/>
      <c r="B46" s="17" t="s">
        <v>3</v>
      </c>
      <c r="C46" s="9"/>
      <c r="D46" s="9"/>
      <c r="E46" s="9"/>
      <c r="F46" s="9"/>
      <c r="G46" s="9"/>
      <c r="H46" s="18"/>
      <c r="I46" s="18"/>
      <c r="J46" s="18"/>
      <c r="K46" s="18"/>
      <c r="L46" s="74"/>
      <c r="M46" s="74"/>
      <c r="N46" s="18"/>
      <c r="O46" s="18"/>
      <c r="P46" s="18"/>
      <c r="Q46" s="119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65"/>
    </row>
    <row r="47" spans="1:29" x14ac:dyDescent="0.25">
      <c r="A47" s="1"/>
      <c r="B47" s="21"/>
      <c r="C47" s="32"/>
      <c r="D47" s="2"/>
      <c r="E47" s="73"/>
      <c r="F47" s="73"/>
      <c r="G47" s="73"/>
      <c r="H47" s="22"/>
      <c r="I47" s="22"/>
      <c r="J47" s="2"/>
      <c r="K47" s="22"/>
      <c r="L47" s="78"/>
      <c r="M47" s="78"/>
      <c r="N47" s="37"/>
      <c r="O47" s="42"/>
      <c r="P47" s="43"/>
      <c r="Q47" s="117"/>
      <c r="R47" s="117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8" t="s">
        <v>42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19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s="23" customFormat="1" x14ac:dyDescent="0.25">
      <c r="A49" s="66"/>
      <c r="B49" s="67" t="s">
        <v>1</v>
      </c>
      <c r="C49" s="68"/>
      <c r="D49" s="68"/>
      <c r="E49" s="68"/>
      <c r="F49" s="68"/>
      <c r="G49" s="68"/>
      <c r="H49" s="69"/>
      <c r="I49" s="69"/>
      <c r="J49" s="69"/>
      <c r="K49" s="69"/>
      <c r="L49" s="83"/>
      <c r="M49" s="83"/>
      <c r="N49" s="69"/>
      <c r="O49" s="69"/>
      <c r="P49" s="69"/>
      <c r="Q49" s="120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</row>
    <row r="50" spans="1:29" x14ac:dyDescent="0.25">
      <c r="A50" s="1"/>
      <c r="B50" s="21"/>
      <c r="C50" s="2"/>
      <c r="D50" s="2"/>
      <c r="E50" s="2"/>
      <c r="F50" s="2"/>
      <c r="G50" s="2"/>
      <c r="H50" s="22"/>
      <c r="I50" s="22"/>
      <c r="J50" s="22"/>
      <c r="K50" s="22"/>
      <c r="L50" s="78"/>
      <c r="M50" s="78"/>
      <c r="N50" s="6"/>
      <c r="O50" s="42"/>
      <c r="P50" s="43"/>
      <c r="Q50" s="117"/>
      <c r="R50" s="117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23" customFormat="1" x14ac:dyDescent="0.25">
      <c r="A51" s="66"/>
      <c r="B51" s="67" t="s">
        <v>2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71"/>
      <c r="O51" s="69"/>
      <c r="P51" s="69"/>
      <c r="Q51" s="120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x14ac:dyDescent="0.25">
      <c r="A52" s="1"/>
      <c r="B52" s="21"/>
      <c r="C52" s="2"/>
      <c r="D52" s="2"/>
      <c r="E52" s="2"/>
      <c r="F52" s="2"/>
      <c r="G52" s="2"/>
      <c r="H52" s="22"/>
      <c r="I52" s="22"/>
      <c r="J52" s="22"/>
      <c r="K52" s="22"/>
      <c r="L52" s="78"/>
      <c r="M52" s="78"/>
      <c r="N52" s="6"/>
      <c r="O52" s="42"/>
      <c r="P52" s="43"/>
      <c r="Q52" s="117"/>
      <c r="R52" s="117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s="23" customFormat="1" x14ac:dyDescent="0.25">
      <c r="A53" s="66"/>
      <c r="B53" s="67" t="s">
        <v>3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71"/>
      <c r="O53" s="69"/>
      <c r="P53" s="69"/>
      <c r="Q53" s="120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8"/>
      <c r="M54" s="78"/>
      <c r="N54" s="6"/>
      <c r="O54" s="42"/>
      <c r="P54" s="43"/>
      <c r="Q54" s="117"/>
      <c r="R54" s="117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x14ac:dyDescent="0.25">
      <c r="A55" s="16"/>
      <c r="B55" s="18" t="s">
        <v>43</v>
      </c>
      <c r="C55" s="9"/>
      <c r="D55" s="9"/>
      <c r="E55" s="9"/>
      <c r="F55" s="9"/>
      <c r="G55" s="9"/>
      <c r="H55" s="18"/>
      <c r="I55" s="18"/>
      <c r="J55" s="18"/>
      <c r="K55" s="18"/>
      <c r="L55" s="74"/>
      <c r="M55" s="74"/>
      <c r="N55" s="18"/>
      <c r="O55" s="18"/>
      <c r="P55" s="18"/>
      <c r="Q55" s="119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5"/>
    </row>
    <row r="56" spans="1:29" s="23" customFormat="1" x14ac:dyDescent="0.25">
      <c r="A56" s="66"/>
      <c r="B56" s="67" t="s">
        <v>1</v>
      </c>
      <c r="C56" s="68"/>
      <c r="D56" s="68"/>
      <c r="E56" s="68"/>
      <c r="F56" s="68"/>
      <c r="G56" s="68"/>
      <c r="H56" s="69"/>
      <c r="I56" s="69"/>
      <c r="J56" s="69"/>
      <c r="K56" s="69"/>
      <c r="L56" s="83"/>
      <c r="M56" s="83"/>
      <c r="N56" s="69"/>
      <c r="O56" s="69"/>
      <c r="P56" s="69"/>
      <c r="Q56" s="120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70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78"/>
      <c r="M57" s="78"/>
      <c r="N57" s="6"/>
      <c r="O57" s="42"/>
      <c r="P57" s="43"/>
      <c r="Q57" s="117"/>
      <c r="R57" s="117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6"/>
      <c r="B58" s="67" t="s">
        <v>2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71"/>
      <c r="O58" s="69"/>
      <c r="P58" s="69"/>
      <c r="Q58" s="120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42"/>
      <c r="P59" s="43"/>
      <c r="Q59" s="117"/>
      <c r="R59" s="117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6"/>
      <c r="B60" s="67" t="s">
        <v>3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71"/>
      <c r="O60" s="69"/>
      <c r="P60" s="69"/>
      <c r="Q60" s="120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ht="15.75" thickBot="1" x14ac:dyDescent="0.3">
      <c r="A61" s="1"/>
      <c r="B61" s="88"/>
      <c r="C61" s="2"/>
      <c r="D61" s="2"/>
      <c r="E61" s="2"/>
      <c r="F61" s="2"/>
      <c r="G61" s="2"/>
      <c r="H61" s="22"/>
      <c r="I61" s="22"/>
      <c r="J61" s="22"/>
      <c r="K61" s="22"/>
      <c r="L61" s="78"/>
      <c r="M61" s="78"/>
      <c r="N61" s="6"/>
      <c r="O61" s="42"/>
      <c r="P61" s="43"/>
      <c r="Q61" s="117"/>
      <c r="R61" s="117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87"/>
    </row>
    <row r="62" spans="1:29" s="62" customFormat="1" ht="15.75" thickBot="1" x14ac:dyDescent="0.25">
      <c r="A62" s="55"/>
      <c r="B62" s="56" t="s">
        <v>0</v>
      </c>
      <c r="C62" s="56"/>
      <c r="D62" s="56"/>
      <c r="E62" s="56"/>
      <c r="F62" s="56"/>
      <c r="G62" s="56"/>
      <c r="H62" s="56"/>
      <c r="I62" s="56"/>
      <c r="J62" s="56">
        <f>SUM(J20+J37+J42)</f>
        <v>1502790</v>
      </c>
      <c r="K62" s="56">
        <f>SUM(C66:C67)</f>
        <v>48240</v>
      </c>
      <c r="L62" s="56"/>
      <c r="M62" s="56"/>
      <c r="N62" s="57"/>
      <c r="O62" s="58">
        <f t="shared" ref="O62:AC62" si="0">SUM(O12:O61)</f>
        <v>2790</v>
      </c>
      <c r="P62" s="59">
        <f t="shared" si="0"/>
        <v>0</v>
      </c>
      <c r="Q62" s="126">
        <f t="shared" si="0"/>
        <v>0</v>
      </c>
      <c r="R62" s="126">
        <f t="shared" si="0"/>
        <v>0</v>
      </c>
      <c r="S62" s="59">
        <f t="shared" si="0"/>
        <v>0</v>
      </c>
      <c r="T62" s="60">
        <f t="shared" si="0"/>
        <v>0</v>
      </c>
      <c r="U62" s="60">
        <f t="shared" si="0"/>
        <v>0</v>
      </c>
      <c r="V62" s="60">
        <f t="shared" si="0"/>
        <v>0</v>
      </c>
      <c r="W62" s="60">
        <f t="shared" si="0"/>
        <v>0</v>
      </c>
      <c r="X62" s="60">
        <f t="shared" si="0"/>
        <v>1500000</v>
      </c>
      <c r="Y62" s="60">
        <f t="shared" si="0"/>
        <v>0</v>
      </c>
      <c r="Z62" s="60">
        <f t="shared" si="0"/>
        <v>0</v>
      </c>
      <c r="AA62" s="60">
        <f t="shared" si="0"/>
        <v>0</v>
      </c>
      <c r="AB62" s="60">
        <f t="shared" si="0"/>
        <v>0</v>
      </c>
      <c r="AC62" s="61">
        <f t="shared" si="0"/>
        <v>0</v>
      </c>
    </row>
    <row r="63" spans="1:29" ht="18.75" customHeight="1" x14ac:dyDescent="0.25">
      <c r="K63" s="29" t="s">
        <v>94</v>
      </c>
    </row>
    <row r="64" spans="1:29" s="39" customFormat="1" ht="15.75" x14ac:dyDescent="0.25">
      <c r="K64" s="46"/>
      <c r="Q64" s="128"/>
      <c r="R64" s="128"/>
    </row>
    <row r="65" spans="1:18" s="39" customFormat="1" ht="60" x14ac:dyDescent="0.25">
      <c r="A65" s="47"/>
      <c r="B65" s="160" t="s">
        <v>84</v>
      </c>
      <c r="C65" s="48" t="s">
        <v>29</v>
      </c>
      <c r="D65" s="160" t="s">
        <v>85</v>
      </c>
      <c r="E65" s="159"/>
      <c r="K65" s="46"/>
      <c r="Q65" s="128"/>
      <c r="R65" s="128"/>
    </row>
    <row r="66" spans="1:18" s="39" customFormat="1" ht="15.75" x14ac:dyDescent="0.25">
      <c r="A66" s="233" t="s">
        <v>30</v>
      </c>
      <c r="B66" s="235">
        <f>SUM(O62)</f>
        <v>2790</v>
      </c>
      <c r="C66" s="50">
        <f>Zalaegerszeg!C62</f>
        <v>45450</v>
      </c>
      <c r="D66" s="157" t="s">
        <v>83</v>
      </c>
      <c r="K66" s="46"/>
    </row>
    <row r="67" spans="1:18" s="39" customFormat="1" ht="15.75" x14ac:dyDescent="0.25">
      <c r="A67" s="234"/>
      <c r="B67" s="236"/>
      <c r="C67" s="161">
        <f>Zalaegerszeg!C63</f>
        <v>2790</v>
      </c>
      <c r="D67" s="157" t="s">
        <v>96</v>
      </c>
      <c r="K67" s="46"/>
    </row>
    <row r="68" spans="1:18" s="39" customFormat="1" ht="15.75" x14ac:dyDescent="0.25">
      <c r="A68" s="49" t="s">
        <v>31</v>
      </c>
      <c r="B68" s="50">
        <f>SUM(P62:S62)</f>
        <v>0</v>
      </c>
      <c r="C68" s="50">
        <f>Zalaegerszeg!C64</f>
        <v>11050</v>
      </c>
      <c r="D68" s="157" t="s">
        <v>83</v>
      </c>
      <c r="K68" s="46"/>
      <c r="Q68" s="128"/>
      <c r="R68" s="128"/>
    </row>
    <row r="69" spans="1:18" s="39" customFormat="1" x14ac:dyDescent="0.3">
      <c r="A69" s="51" t="s">
        <v>32</v>
      </c>
      <c r="B69" s="52">
        <f>SUM(T62:AC62)</f>
        <v>1500000</v>
      </c>
      <c r="C69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65+Zalaszentgyörgy!C67</f>
        <v>1500000</v>
      </c>
      <c r="D69" s="158" t="s">
        <v>92</v>
      </c>
      <c r="Q69" s="128"/>
      <c r="R69" s="128"/>
    </row>
    <row r="70" spans="1:18" s="39" customFormat="1" x14ac:dyDescent="0.25">
      <c r="A70" s="53"/>
      <c r="B70" s="54"/>
      <c r="C70" s="54"/>
      <c r="Q70" s="128"/>
      <c r="R70" s="128"/>
    </row>
    <row r="72" spans="1:18" x14ac:dyDescent="0.25">
      <c r="B72" s="163"/>
    </row>
    <row r="73" spans="1:18" x14ac:dyDescent="0.25">
      <c r="B73" s="27"/>
    </row>
    <row r="74" spans="1:18" x14ac:dyDescent="0.25">
      <c r="B74" s="28"/>
    </row>
    <row r="75" spans="1:18" x14ac:dyDescent="0.25">
      <c r="B75" s="28"/>
    </row>
    <row r="76" spans="1:18" x14ac:dyDescent="0.25">
      <c r="B76" s="28"/>
    </row>
    <row r="77" spans="1:18" x14ac:dyDescent="0.25">
      <c r="B77" s="28"/>
    </row>
    <row r="79" spans="1:18" x14ac:dyDescent="0.25">
      <c r="B79" s="29"/>
    </row>
    <row r="87" spans="2:2" x14ac:dyDescent="0.25">
      <c r="B87" s="29"/>
    </row>
  </sheetData>
  <mergeCells count="52">
    <mergeCell ref="A8:C8"/>
    <mergeCell ref="N10:N11"/>
    <mergeCell ref="O10:O11"/>
    <mergeCell ref="A21:C21"/>
    <mergeCell ref="A38:C38"/>
    <mergeCell ref="F10:F11"/>
    <mergeCell ref="G10:G11"/>
    <mergeCell ref="J10:J11"/>
    <mergeCell ref="L10:L11"/>
    <mergeCell ref="M10:M11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Y10:Y11"/>
    <mergeCell ref="Z10:Z11"/>
    <mergeCell ref="V10:V11"/>
    <mergeCell ref="Q10:Q11"/>
    <mergeCell ref="R10:R11"/>
    <mergeCell ref="S10:S11"/>
    <mergeCell ref="T10:T11"/>
    <mergeCell ref="U10:U11"/>
    <mergeCell ref="A66:A67"/>
    <mergeCell ref="B66:B67"/>
    <mergeCell ref="W10:W11"/>
    <mergeCell ref="X10:X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2021-08-27T08:28:26Z</dcterms:modified>
  <cp:category>települések</cp:category>
</cp:coreProperties>
</file>