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CpGhAU9ryqE3Y5NMEzku6gvG5QBVjK3YgYco7HnqYQ51IGFoM4eOkmgyJW8jfmYwrnj3SRRYdWT8ukxNkv/y0g==" saltValue="ALi4OlzckaW5M+/G33GSJ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8_GFT\2_Szennyvíz\Szennyvíz módosítások 2018-2032 GFT\"/>
    </mc:Choice>
  </mc:AlternateContent>
  <bookViews>
    <workbookView xWindow="0" yWindow="0" windowWidth="19320" windowHeight="12300" tabRatio="848"/>
  </bookViews>
  <sheets>
    <sheet name="VKR_összesítő" sheetId="51" r:id="rId1"/>
    <sheet name="Zalaegerszeg" sheetId="53" r:id="rId2"/>
    <sheet name="Alibánfa" sheetId="5" r:id="rId3"/>
    <sheet name="Alsónemesapáti" sheetId="15" r:id="rId4"/>
    <sheet name="Babosdöbréte" sheetId="34" r:id="rId5"/>
    <sheet name="Bagod" sheetId="31" r:id="rId6"/>
    <sheet name="Bak" sheetId="40" r:id="rId7"/>
    <sheet name="Bocfölde" sheetId="42" r:id="rId8"/>
    <sheet name="Boncodfölde" sheetId="33" r:id="rId9"/>
    <sheet name="Böde" sheetId="35" r:id="rId10"/>
    <sheet name="Búcsúszentlászló" sheetId="19" r:id="rId11"/>
    <sheet name="Csatár" sheetId="43" r:id="rId12"/>
    <sheet name="Csonkahegyhát" sheetId="44" r:id="rId13"/>
    <sheet name="Dobronhegy" sheetId="46" r:id="rId14"/>
    <sheet name="Egervár" sheetId="6" r:id="rId15"/>
    <sheet name="Gősfa" sheetId="7" r:id="rId16"/>
    <sheet name="Hagyárosbörönd" sheetId="49" r:id="rId17"/>
    <sheet name="Hottó" sheetId="36" r:id="rId18"/>
    <sheet name="Kávás" sheetId="28" r:id="rId19"/>
    <sheet name="Kemendollár" sheetId="8" r:id="rId20"/>
    <sheet name="Keménfa" sheetId="26" r:id="rId21"/>
    <sheet name="Kisbucsa" sheetId="17" r:id="rId22"/>
    <sheet name="Kiskutas" sheetId="22" r:id="rId23"/>
    <sheet name="Kispáli" sheetId="23" r:id="rId24"/>
    <sheet name="Lakhegy" sheetId="9" r:id="rId25"/>
    <sheet name="Nagykutas" sheetId="24" r:id="rId26"/>
    <sheet name="Nagypáli" sheetId="25" r:id="rId27"/>
    <sheet name="Nemesapáti" sheetId="16" r:id="rId28"/>
    <sheet name="Nemeshetés" sheetId="18" r:id="rId29"/>
    <sheet name="Nemesándorháza" sheetId="20" r:id="rId30"/>
    <sheet name="Nemesszentandrás" sheetId="21" r:id="rId31"/>
    <sheet name="Németfalu" sheetId="45" r:id="rId32"/>
    <sheet name="Ozmánbük" sheetId="48" r:id="rId33"/>
    <sheet name="Pethőhenye" sheetId="10" r:id="rId34"/>
    <sheet name="Pókaszepetk" sheetId="11" r:id="rId35"/>
    <sheet name="Pusztaszenlászló" sheetId="38" r:id="rId36"/>
    <sheet name="Salomvár" sheetId="27" r:id="rId37"/>
    <sheet name="Sárhida" sheetId="41" r:id="rId38"/>
    <sheet name="Söjtör" sheetId="39" r:id="rId39"/>
    <sheet name="Teskánd" sheetId="37" r:id="rId40"/>
    <sheet name="Vasboldogasszony" sheetId="12" r:id="rId41"/>
    <sheet name="Vaspör" sheetId="47" r:id="rId42"/>
    <sheet name="Vöckönd" sheetId="13" r:id="rId43"/>
    <sheet name="Zalaboldogfa" sheetId="32" r:id="rId44"/>
    <sheet name="Zalacséb" sheetId="29" r:id="rId45"/>
    <sheet name="Zalaistvánd" sheetId="2" r:id="rId46"/>
    <sheet name="Zalaszentgyörgy" sheetId="30" r:id="rId47"/>
    <sheet name="Zalaszentiván" sheetId="3" r:id="rId48"/>
    <sheet name="Zalaszentlőrinc" sheetId="14" r:id="rId49"/>
  </sheets>
  <definedNames>
    <definedName name="_xlnm._FilterDatabase" localSheetId="1" hidden="1">Zalaegerszeg!$11:$73</definedName>
    <definedName name="_xlnm.Print_Titles" localSheetId="23">Kispáli!$1:$11</definedName>
  </definedNames>
  <calcPr calcId="162913"/>
</workbook>
</file>

<file path=xl/calcChain.xml><?xml version="1.0" encoding="utf-8"?>
<calcChain xmlns="http://schemas.openxmlformats.org/spreadsheetml/2006/main">
  <c r="A1058" i="51" l="1"/>
  <c r="B1058" i="51"/>
  <c r="C1058" i="51"/>
  <c r="D1058" i="51"/>
  <c r="E1058" i="51"/>
  <c r="F1058" i="51"/>
  <c r="G1058" i="51"/>
  <c r="H1058" i="51"/>
  <c r="I1058" i="51"/>
  <c r="J1058" i="51"/>
  <c r="K1058" i="51"/>
  <c r="L1058" i="51"/>
  <c r="M1058" i="51"/>
  <c r="N1058" i="51"/>
  <c r="A1059" i="51"/>
  <c r="B1059" i="51"/>
  <c r="C1059" i="51"/>
  <c r="D1059" i="51"/>
  <c r="E1059" i="51"/>
  <c r="F1059" i="51"/>
  <c r="G1059" i="51"/>
  <c r="H1059" i="51"/>
  <c r="I1059" i="51"/>
  <c r="J1059" i="51"/>
  <c r="K1059" i="51"/>
  <c r="L1059" i="51"/>
  <c r="M1059" i="51"/>
  <c r="N1059" i="51"/>
  <c r="A1060" i="51"/>
  <c r="B1060" i="51"/>
  <c r="C1060" i="51"/>
  <c r="D1060" i="51"/>
  <c r="E1060" i="51"/>
  <c r="F1060" i="51"/>
  <c r="G1060" i="51"/>
  <c r="H1060" i="51"/>
  <c r="I1060" i="51"/>
  <c r="J1060" i="51"/>
  <c r="K1060" i="51"/>
  <c r="L1060" i="51"/>
  <c r="M1060" i="51"/>
  <c r="N1060" i="51"/>
  <c r="A1061" i="51"/>
  <c r="B1061" i="51"/>
  <c r="C1061" i="51"/>
  <c r="D1061" i="51"/>
  <c r="E1061" i="51"/>
  <c r="F1061" i="51"/>
  <c r="G1061" i="51"/>
  <c r="H1061" i="51"/>
  <c r="I1061" i="51"/>
  <c r="J1061" i="51"/>
  <c r="K1061" i="51"/>
  <c r="L1061" i="51"/>
  <c r="M1061" i="51"/>
  <c r="N1061" i="51"/>
  <c r="A1062" i="51"/>
  <c r="B1062" i="51"/>
  <c r="C1062" i="51"/>
  <c r="D1062" i="51"/>
  <c r="E1062" i="51"/>
  <c r="F1062" i="51"/>
  <c r="G1062" i="51"/>
  <c r="H1062" i="51"/>
  <c r="I1062" i="51"/>
  <c r="J1062" i="51"/>
  <c r="K1062" i="51"/>
  <c r="L1062" i="51"/>
  <c r="M1062" i="51"/>
  <c r="N1062" i="51"/>
  <c r="A1063" i="51"/>
  <c r="B1063" i="51"/>
  <c r="C1063" i="51"/>
  <c r="D1063" i="51"/>
  <c r="E1063" i="51"/>
  <c r="F1063" i="51"/>
  <c r="G1063" i="51"/>
  <c r="H1063" i="51"/>
  <c r="I1063" i="51"/>
  <c r="J1063" i="51"/>
  <c r="K1063" i="51"/>
  <c r="L1063" i="51"/>
  <c r="M1063" i="51"/>
  <c r="N1063" i="51"/>
  <c r="A1064" i="51"/>
  <c r="B1064" i="51"/>
  <c r="C1064" i="51"/>
  <c r="D1064" i="51"/>
  <c r="E1064" i="51"/>
  <c r="F1064" i="51"/>
  <c r="G1064" i="51"/>
  <c r="H1064" i="51"/>
  <c r="I1064" i="51"/>
  <c r="J1064" i="51"/>
  <c r="K1064" i="51"/>
  <c r="L1064" i="51"/>
  <c r="M1064" i="51"/>
  <c r="N1064" i="51"/>
  <c r="A1065" i="51"/>
  <c r="B1065" i="51"/>
  <c r="C1065" i="51"/>
  <c r="D1065" i="51"/>
  <c r="E1065" i="51"/>
  <c r="F1065" i="51"/>
  <c r="G1065" i="51"/>
  <c r="H1065" i="51"/>
  <c r="I1065" i="51"/>
  <c r="J1065" i="51"/>
  <c r="K1065" i="51"/>
  <c r="L1065" i="51"/>
  <c r="M1065" i="51"/>
  <c r="N1065" i="51"/>
  <c r="A1066" i="51"/>
  <c r="B1066" i="51"/>
  <c r="C1066" i="51"/>
  <c r="D1066" i="51"/>
  <c r="E1066" i="51"/>
  <c r="F1066" i="51"/>
  <c r="G1066" i="51"/>
  <c r="H1066" i="51"/>
  <c r="I1066" i="51"/>
  <c r="J1066" i="51"/>
  <c r="K1066" i="51"/>
  <c r="L1066" i="51"/>
  <c r="M1066" i="51"/>
  <c r="N1066" i="51"/>
  <c r="A1067" i="51"/>
  <c r="B1067" i="51"/>
  <c r="C1067" i="51"/>
  <c r="D1067" i="51"/>
  <c r="E1067" i="51"/>
  <c r="F1067" i="51"/>
  <c r="G1067" i="51"/>
  <c r="H1067" i="51"/>
  <c r="I1067" i="51"/>
  <c r="J1067" i="51"/>
  <c r="K1067" i="51"/>
  <c r="L1067" i="51"/>
  <c r="M1067" i="51"/>
  <c r="N1067" i="51"/>
  <c r="A1068" i="51"/>
  <c r="B1068" i="51"/>
  <c r="C1068" i="51"/>
  <c r="D1068" i="51"/>
  <c r="E1068" i="51"/>
  <c r="F1068" i="51"/>
  <c r="G1068" i="51"/>
  <c r="H1068" i="51"/>
  <c r="I1068" i="51"/>
  <c r="J1068" i="51"/>
  <c r="K1068" i="51"/>
  <c r="L1068" i="51"/>
  <c r="M1068" i="51"/>
  <c r="N1068" i="51"/>
  <c r="B1057" i="51"/>
  <c r="C1057" i="51"/>
  <c r="D1057" i="51"/>
  <c r="E1057" i="51"/>
  <c r="F1057" i="51"/>
  <c r="G1057" i="51"/>
  <c r="H1057" i="51"/>
  <c r="I1057" i="51"/>
  <c r="J1057" i="51"/>
  <c r="K1057" i="51"/>
  <c r="L1057" i="51"/>
  <c r="M1057" i="51"/>
  <c r="N1057" i="51"/>
  <c r="A1057" i="51"/>
  <c r="O1000" i="51"/>
  <c r="P1000" i="51"/>
  <c r="Q1000" i="51"/>
  <c r="R1000" i="51"/>
  <c r="S1000" i="51"/>
  <c r="T1000" i="51"/>
  <c r="U1000" i="51"/>
  <c r="V1000" i="51"/>
  <c r="W1000" i="51"/>
  <c r="X1000" i="51"/>
  <c r="Y1000" i="51"/>
  <c r="Z1000" i="51"/>
  <c r="AA1000" i="51"/>
  <c r="AB1000" i="51"/>
  <c r="AC1000" i="51"/>
  <c r="O1001" i="51"/>
  <c r="P1001" i="51"/>
  <c r="Q1001" i="51"/>
  <c r="R1001" i="51"/>
  <c r="S1001" i="51"/>
  <c r="T1001" i="51"/>
  <c r="U1001" i="51"/>
  <c r="V1001" i="51"/>
  <c r="W1001" i="51"/>
  <c r="X1001" i="51"/>
  <c r="Y1001" i="51"/>
  <c r="Z1001" i="51"/>
  <c r="AA1001" i="51"/>
  <c r="AB1001" i="51"/>
  <c r="AC1001" i="51"/>
  <c r="O1002" i="51"/>
  <c r="P1002" i="51"/>
  <c r="Q1002" i="51"/>
  <c r="R1002" i="51"/>
  <c r="S1002" i="51"/>
  <c r="T1002" i="51"/>
  <c r="U1002" i="51"/>
  <c r="V1002" i="51"/>
  <c r="W1002" i="51"/>
  <c r="X1002" i="51"/>
  <c r="Y1002" i="51"/>
  <c r="Z1002" i="51"/>
  <c r="AA1002" i="51"/>
  <c r="AB1002" i="51"/>
  <c r="AC1002" i="51"/>
  <c r="O1003" i="51"/>
  <c r="P1003" i="51"/>
  <c r="Q1003" i="51"/>
  <c r="R1003" i="51"/>
  <c r="S1003" i="51"/>
  <c r="T1003" i="51"/>
  <c r="U1003" i="51"/>
  <c r="V1003" i="51"/>
  <c r="W1003" i="51"/>
  <c r="X1003" i="51"/>
  <c r="Y1003" i="51"/>
  <c r="Z1003" i="51"/>
  <c r="AA1003" i="51"/>
  <c r="AB1003" i="51"/>
  <c r="AC1003" i="51"/>
  <c r="O1004" i="51"/>
  <c r="P1004" i="51"/>
  <c r="Q1004" i="51"/>
  <c r="R1004" i="51"/>
  <c r="S1004" i="51"/>
  <c r="T1004" i="51"/>
  <c r="U1004" i="51"/>
  <c r="V1004" i="51"/>
  <c r="W1004" i="51"/>
  <c r="X1004" i="51"/>
  <c r="Y1004" i="51"/>
  <c r="Z1004" i="51"/>
  <c r="AA1004" i="51"/>
  <c r="AB1004" i="51"/>
  <c r="AC1004" i="51"/>
  <c r="O1005" i="51"/>
  <c r="P1005" i="51"/>
  <c r="Q1005" i="51"/>
  <c r="R1005" i="51"/>
  <c r="S1005" i="51"/>
  <c r="T1005" i="51"/>
  <c r="U1005" i="51"/>
  <c r="V1005" i="51"/>
  <c r="W1005" i="51"/>
  <c r="X1005" i="51"/>
  <c r="Y1005" i="51"/>
  <c r="Z1005" i="51"/>
  <c r="AA1005" i="51"/>
  <c r="AB1005" i="51"/>
  <c r="AC1005" i="51"/>
  <c r="O1006" i="51"/>
  <c r="P1006" i="51"/>
  <c r="Q1006" i="51"/>
  <c r="R1006" i="51"/>
  <c r="S1006" i="51"/>
  <c r="T1006" i="51"/>
  <c r="U1006" i="51"/>
  <c r="V1006" i="51"/>
  <c r="W1006" i="51"/>
  <c r="X1006" i="51"/>
  <c r="Y1006" i="51"/>
  <c r="Z1006" i="51"/>
  <c r="AA1006" i="51"/>
  <c r="AB1006" i="51"/>
  <c r="AC1006" i="51"/>
  <c r="O1007" i="51"/>
  <c r="P1007" i="51"/>
  <c r="Q1007" i="51"/>
  <c r="R1007" i="51"/>
  <c r="S1007" i="51"/>
  <c r="T1007" i="51"/>
  <c r="U1007" i="51"/>
  <c r="V1007" i="51"/>
  <c r="W1007" i="51"/>
  <c r="X1007" i="51"/>
  <c r="Y1007" i="51"/>
  <c r="Z1007" i="51"/>
  <c r="AA1007" i="51"/>
  <c r="AB1007" i="51"/>
  <c r="AC1007" i="51"/>
  <c r="O1008" i="5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O1009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O1010" i="51"/>
  <c r="P1010" i="51"/>
  <c r="Q1010" i="51"/>
  <c r="R1010" i="51"/>
  <c r="S1010" i="51"/>
  <c r="T1010" i="51"/>
  <c r="U1010" i="51"/>
  <c r="V1010" i="51"/>
  <c r="W1010" i="51"/>
  <c r="X1010" i="51"/>
  <c r="Y1010" i="51"/>
  <c r="Z1010" i="51"/>
  <c r="AA1010" i="51"/>
  <c r="AB1010" i="51"/>
  <c r="AC1010" i="51"/>
  <c r="O1011" i="51"/>
  <c r="P1011" i="51"/>
  <c r="Q1011" i="51"/>
  <c r="R1011" i="51"/>
  <c r="S1011" i="51"/>
  <c r="T1011" i="51"/>
  <c r="U1011" i="51"/>
  <c r="V1011" i="51"/>
  <c r="W1011" i="51"/>
  <c r="X1011" i="51"/>
  <c r="Y1011" i="51"/>
  <c r="Z1011" i="51"/>
  <c r="AA1011" i="51"/>
  <c r="AB1011" i="51"/>
  <c r="AC1011" i="51"/>
  <c r="O1012" i="51"/>
  <c r="P1012" i="51"/>
  <c r="Q1012" i="51"/>
  <c r="R1012" i="51"/>
  <c r="S1012" i="51"/>
  <c r="T1012" i="51"/>
  <c r="U1012" i="51"/>
  <c r="V1012" i="51"/>
  <c r="W1012" i="51"/>
  <c r="X1012" i="51"/>
  <c r="Y1012" i="51"/>
  <c r="Z1012" i="51"/>
  <c r="AA1012" i="51"/>
  <c r="AB1012" i="51"/>
  <c r="AC1012" i="51"/>
  <c r="O1013" i="51"/>
  <c r="P1013" i="51"/>
  <c r="Q1013" i="51"/>
  <c r="R1013" i="51"/>
  <c r="S1013" i="51"/>
  <c r="T1013" i="51"/>
  <c r="U1013" i="51"/>
  <c r="V1013" i="51"/>
  <c r="W1013" i="51"/>
  <c r="X1013" i="51"/>
  <c r="Y1013" i="51"/>
  <c r="Z1013" i="51"/>
  <c r="AA1013" i="51"/>
  <c r="AB1013" i="51"/>
  <c r="AC1013" i="51"/>
  <c r="O1014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O1015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O1016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O1017" i="51"/>
  <c r="P1017" i="51"/>
  <c r="Q1017" i="51"/>
  <c r="R1017" i="51"/>
  <c r="S1017" i="51"/>
  <c r="T1017" i="51"/>
  <c r="U1017" i="51"/>
  <c r="V1017" i="51"/>
  <c r="W1017" i="51"/>
  <c r="X1017" i="51"/>
  <c r="Y1017" i="51"/>
  <c r="Z1017" i="51"/>
  <c r="AA1017" i="51"/>
  <c r="AB1017" i="51"/>
  <c r="AC1017" i="51"/>
  <c r="O1018" i="51"/>
  <c r="P1018" i="51"/>
  <c r="Q1018" i="51"/>
  <c r="R1018" i="51"/>
  <c r="S1018" i="51"/>
  <c r="T1018" i="51"/>
  <c r="U1018" i="51"/>
  <c r="V1018" i="51"/>
  <c r="W1018" i="51"/>
  <c r="X1018" i="51"/>
  <c r="Y1018" i="51"/>
  <c r="Z1018" i="51"/>
  <c r="AA1018" i="51"/>
  <c r="AB1018" i="51"/>
  <c r="AC1018" i="51"/>
  <c r="O1019" i="51"/>
  <c r="P1019" i="51"/>
  <c r="Q1019" i="51"/>
  <c r="R1019" i="51"/>
  <c r="S1019" i="51"/>
  <c r="T1019" i="51"/>
  <c r="U1019" i="51"/>
  <c r="V1019" i="51"/>
  <c r="W1019" i="51"/>
  <c r="X1019" i="51"/>
  <c r="Y1019" i="51"/>
  <c r="Z1019" i="51"/>
  <c r="AA1019" i="51"/>
  <c r="AB1019" i="51"/>
  <c r="AC1019" i="51"/>
  <c r="O1020" i="51"/>
  <c r="P1020" i="51"/>
  <c r="Q1020" i="51"/>
  <c r="R1020" i="51"/>
  <c r="S1020" i="51"/>
  <c r="T1020" i="51"/>
  <c r="U1020" i="51"/>
  <c r="V1020" i="51"/>
  <c r="W1020" i="51"/>
  <c r="X1020" i="51"/>
  <c r="Y1020" i="51"/>
  <c r="Z1020" i="51"/>
  <c r="AA1020" i="51"/>
  <c r="AB1020" i="51"/>
  <c r="AC1020" i="51"/>
  <c r="O1021" i="51"/>
  <c r="P1021" i="51"/>
  <c r="Q1021" i="51"/>
  <c r="R1021" i="51"/>
  <c r="S1021" i="51"/>
  <c r="T1021" i="51"/>
  <c r="U1021" i="51"/>
  <c r="V1021" i="51"/>
  <c r="W1021" i="51"/>
  <c r="X1021" i="51"/>
  <c r="Y1021" i="51"/>
  <c r="Z1021" i="51"/>
  <c r="AA1021" i="51"/>
  <c r="AB1021" i="51"/>
  <c r="AC1021" i="51"/>
  <c r="O1022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O1023" i="51"/>
  <c r="P1023" i="51"/>
  <c r="Q1023" i="51"/>
  <c r="R1023" i="51"/>
  <c r="S1023" i="51"/>
  <c r="T1023" i="51"/>
  <c r="U1023" i="51"/>
  <c r="V1023" i="51"/>
  <c r="W1023" i="51"/>
  <c r="X1023" i="51"/>
  <c r="Y1023" i="51"/>
  <c r="Z1023" i="51"/>
  <c r="AA1023" i="51"/>
  <c r="AB1023" i="51"/>
  <c r="AC1023" i="51"/>
  <c r="O1024" i="51"/>
  <c r="P1024" i="51"/>
  <c r="Q1024" i="51"/>
  <c r="R1024" i="51"/>
  <c r="S1024" i="51"/>
  <c r="T1024" i="51"/>
  <c r="U1024" i="51"/>
  <c r="V1024" i="51"/>
  <c r="W1024" i="51"/>
  <c r="X1024" i="51"/>
  <c r="Y1024" i="51"/>
  <c r="Z1024" i="51"/>
  <c r="AA1024" i="51"/>
  <c r="AB1024" i="51"/>
  <c r="AC1024" i="51"/>
  <c r="O1025" i="51"/>
  <c r="P1025" i="51"/>
  <c r="Q1025" i="51"/>
  <c r="R1025" i="51"/>
  <c r="S1025" i="51"/>
  <c r="T1025" i="51"/>
  <c r="U1025" i="51"/>
  <c r="V1025" i="51"/>
  <c r="W1025" i="51"/>
  <c r="X1025" i="51"/>
  <c r="Y1025" i="51"/>
  <c r="Z1025" i="51"/>
  <c r="AA1025" i="51"/>
  <c r="AB1025" i="51"/>
  <c r="AC1025" i="51"/>
  <c r="O1026" i="51"/>
  <c r="P1026" i="51"/>
  <c r="Q1026" i="51"/>
  <c r="R1026" i="51"/>
  <c r="S1026" i="51"/>
  <c r="T1026" i="51"/>
  <c r="U1026" i="51"/>
  <c r="V1026" i="51"/>
  <c r="W1026" i="51"/>
  <c r="X1026" i="51"/>
  <c r="Y1026" i="51"/>
  <c r="Z1026" i="51"/>
  <c r="AA1026" i="51"/>
  <c r="AB1026" i="51"/>
  <c r="AC1026" i="51"/>
  <c r="O1027" i="51"/>
  <c r="P1027" i="51"/>
  <c r="Q1027" i="51"/>
  <c r="R1027" i="51"/>
  <c r="S1027" i="51"/>
  <c r="T1027" i="51"/>
  <c r="U1027" i="51"/>
  <c r="V1027" i="51"/>
  <c r="W1027" i="51"/>
  <c r="X1027" i="51"/>
  <c r="Y1027" i="51"/>
  <c r="Z1027" i="51"/>
  <c r="AA1027" i="51"/>
  <c r="AB1027" i="51"/>
  <c r="AC1027" i="51"/>
  <c r="O1028" i="51"/>
  <c r="P1028" i="51"/>
  <c r="Q1028" i="51"/>
  <c r="R1028" i="51"/>
  <c r="S1028" i="51"/>
  <c r="T1028" i="51"/>
  <c r="U1028" i="51"/>
  <c r="V1028" i="51"/>
  <c r="W1028" i="51"/>
  <c r="X1028" i="51"/>
  <c r="Y1028" i="51"/>
  <c r="Z1028" i="51"/>
  <c r="AA1028" i="51"/>
  <c r="AB1028" i="51"/>
  <c r="AC1028" i="51"/>
  <c r="O1029" i="51"/>
  <c r="P1029" i="51"/>
  <c r="Q1029" i="51"/>
  <c r="R1029" i="51"/>
  <c r="S1029" i="51"/>
  <c r="T1029" i="51"/>
  <c r="U1029" i="51"/>
  <c r="V1029" i="51"/>
  <c r="W1029" i="51"/>
  <c r="X1029" i="51"/>
  <c r="Y1029" i="51"/>
  <c r="Z1029" i="51"/>
  <c r="AA1029" i="51"/>
  <c r="AB1029" i="51"/>
  <c r="AC1029" i="51"/>
  <c r="O1030" i="51"/>
  <c r="P1030" i="51"/>
  <c r="Q1030" i="51"/>
  <c r="R1030" i="51"/>
  <c r="S1030" i="51"/>
  <c r="T1030" i="51"/>
  <c r="U1030" i="51"/>
  <c r="V1030" i="51"/>
  <c r="W1030" i="51"/>
  <c r="X1030" i="51"/>
  <c r="Y1030" i="51"/>
  <c r="Z1030" i="51"/>
  <c r="AA1030" i="51"/>
  <c r="AB1030" i="51"/>
  <c r="AC1030" i="51"/>
  <c r="O1031" i="51"/>
  <c r="P1031" i="51"/>
  <c r="Q1031" i="51"/>
  <c r="R1031" i="51"/>
  <c r="S1031" i="51"/>
  <c r="T1031" i="51"/>
  <c r="U1031" i="51"/>
  <c r="V1031" i="51"/>
  <c r="W1031" i="51"/>
  <c r="X1031" i="51"/>
  <c r="Y1031" i="51"/>
  <c r="Z1031" i="51"/>
  <c r="AA1031" i="51"/>
  <c r="AB1031" i="51"/>
  <c r="AC1031" i="51"/>
  <c r="O1032" i="51"/>
  <c r="P1032" i="51"/>
  <c r="Q1032" i="51"/>
  <c r="R1032" i="51"/>
  <c r="S1032" i="51"/>
  <c r="T1032" i="51"/>
  <c r="U1032" i="51"/>
  <c r="V1032" i="51"/>
  <c r="W1032" i="51"/>
  <c r="X1032" i="51"/>
  <c r="Y1032" i="51"/>
  <c r="Z1032" i="51"/>
  <c r="AA1032" i="51"/>
  <c r="AB1032" i="51"/>
  <c r="AC1032" i="51"/>
  <c r="O1033" i="51"/>
  <c r="P1033" i="51"/>
  <c r="Q1033" i="51"/>
  <c r="R1033" i="51"/>
  <c r="S1033" i="51"/>
  <c r="T1033" i="51"/>
  <c r="U1033" i="51"/>
  <c r="V1033" i="51"/>
  <c r="W1033" i="51"/>
  <c r="X1033" i="51"/>
  <c r="Y1033" i="51"/>
  <c r="Z1033" i="51"/>
  <c r="AA1033" i="51"/>
  <c r="AB1033" i="51"/>
  <c r="AC1033" i="51"/>
  <c r="O1034" i="51"/>
  <c r="P1034" i="51"/>
  <c r="Q1034" i="51"/>
  <c r="R1034" i="51"/>
  <c r="S1034" i="51"/>
  <c r="T1034" i="51"/>
  <c r="U1034" i="51"/>
  <c r="V1034" i="51"/>
  <c r="W1034" i="51"/>
  <c r="X1034" i="51"/>
  <c r="Y1034" i="51"/>
  <c r="Z1034" i="51"/>
  <c r="AA1034" i="51"/>
  <c r="AB1034" i="51"/>
  <c r="AC1034" i="51"/>
  <c r="O1035" i="51"/>
  <c r="P1035" i="51"/>
  <c r="Q1035" i="51"/>
  <c r="R1035" i="51"/>
  <c r="S1035" i="51"/>
  <c r="T1035" i="51"/>
  <c r="U1035" i="51"/>
  <c r="V1035" i="51"/>
  <c r="W1035" i="51"/>
  <c r="X1035" i="51"/>
  <c r="Y1035" i="51"/>
  <c r="Z1035" i="51"/>
  <c r="AA1035" i="51"/>
  <c r="AB1035" i="51"/>
  <c r="AC1035" i="51"/>
  <c r="O1036" i="5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O1037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O1038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O1039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O1040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O1041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A1041" i="51"/>
  <c r="AB1041" i="51"/>
  <c r="AC1041" i="51"/>
  <c r="O1042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O1043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O1044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O1045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O1046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O1047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O1048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O1049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O1050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O1051" i="51"/>
  <c r="P1051" i="51"/>
  <c r="Q1051" i="51"/>
  <c r="R1051" i="51"/>
  <c r="S1051" i="51"/>
  <c r="T1051" i="51"/>
  <c r="U1051" i="51"/>
  <c r="V1051" i="51"/>
  <c r="W1051" i="51"/>
  <c r="X1051" i="51"/>
  <c r="Y1051" i="51"/>
  <c r="Z1051" i="51"/>
  <c r="AA1051" i="51"/>
  <c r="AB1051" i="51"/>
  <c r="AC1051" i="51"/>
  <c r="O1052" i="51"/>
  <c r="P1052" i="51"/>
  <c r="Q1052" i="51"/>
  <c r="R1052" i="51"/>
  <c r="S1052" i="51"/>
  <c r="T1052" i="51"/>
  <c r="U1052" i="51"/>
  <c r="V1052" i="51"/>
  <c r="W1052" i="51"/>
  <c r="X1052" i="51"/>
  <c r="Y1052" i="51"/>
  <c r="Z1052" i="51"/>
  <c r="AA1052" i="51"/>
  <c r="AB1052" i="51"/>
  <c r="AC1052" i="51"/>
  <c r="O1053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O1054" i="51"/>
  <c r="P1054" i="51"/>
  <c r="Q1054" i="51"/>
  <c r="R1054" i="51"/>
  <c r="S1054" i="51"/>
  <c r="T1054" i="51"/>
  <c r="U1054" i="51"/>
  <c r="V1054" i="51"/>
  <c r="W1054" i="51"/>
  <c r="X1054" i="51"/>
  <c r="Y1054" i="51"/>
  <c r="Z1054" i="51"/>
  <c r="AA1054" i="51"/>
  <c r="AB1054" i="51"/>
  <c r="AC1054" i="51"/>
  <c r="O1055" i="51"/>
  <c r="P1055" i="51"/>
  <c r="Q1055" i="51"/>
  <c r="R1055" i="51"/>
  <c r="S1055" i="51"/>
  <c r="T1055" i="51"/>
  <c r="U1055" i="51"/>
  <c r="V1055" i="51"/>
  <c r="W1055" i="51"/>
  <c r="X1055" i="51"/>
  <c r="Y1055" i="51"/>
  <c r="Z1055" i="51"/>
  <c r="AA1055" i="51"/>
  <c r="AB1055" i="51"/>
  <c r="AC1055" i="51"/>
  <c r="U999" i="51"/>
  <c r="V999" i="51"/>
  <c r="W999" i="51"/>
  <c r="X999" i="51"/>
  <c r="Y999" i="51"/>
  <c r="Z999" i="51"/>
  <c r="AA999" i="51"/>
  <c r="AB999" i="51"/>
  <c r="AC999" i="51"/>
  <c r="T999" i="51"/>
  <c r="Q999" i="51"/>
  <c r="R999" i="51"/>
  <c r="S999" i="51"/>
  <c r="P999" i="51"/>
  <c r="O999" i="51"/>
  <c r="A1000" i="51"/>
  <c r="B1000" i="51"/>
  <c r="C1000" i="51"/>
  <c r="D1000" i="51"/>
  <c r="E1000" i="51"/>
  <c r="F1000" i="51"/>
  <c r="G1000" i="51"/>
  <c r="H1000" i="51"/>
  <c r="I1000" i="51"/>
  <c r="J1000" i="51"/>
  <c r="K1000" i="51"/>
  <c r="L1000" i="51"/>
  <c r="M1000" i="51"/>
  <c r="N1000" i="51"/>
  <c r="A1001" i="51"/>
  <c r="B1001" i="51"/>
  <c r="C1001" i="51"/>
  <c r="D1001" i="51"/>
  <c r="E1001" i="51"/>
  <c r="F1001" i="51"/>
  <c r="G1001" i="51"/>
  <c r="H1001" i="51"/>
  <c r="I1001" i="51"/>
  <c r="J1001" i="51"/>
  <c r="K1001" i="51"/>
  <c r="L1001" i="51"/>
  <c r="M1001" i="51"/>
  <c r="N1001" i="51"/>
  <c r="A1002" i="51"/>
  <c r="B1002" i="51"/>
  <c r="C1002" i="51"/>
  <c r="D1002" i="51"/>
  <c r="E1002" i="51"/>
  <c r="F1002" i="51"/>
  <c r="G1002" i="51"/>
  <c r="H1002" i="51"/>
  <c r="I1002" i="51"/>
  <c r="J1002" i="51"/>
  <c r="K1002" i="51"/>
  <c r="L1002" i="51"/>
  <c r="M1002" i="51"/>
  <c r="N1002" i="51"/>
  <c r="A1003" i="51"/>
  <c r="B1003" i="51"/>
  <c r="C1003" i="51"/>
  <c r="D1003" i="51"/>
  <c r="E1003" i="51"/>
  <c r="F1003" i="51"/>
  <c r="G1003" i="51"/>
  <c r="H1003" i="51"/>
  <c r="I1003" i="51"/>
  <c r="J1003" i="51"/>
  <c r="K1003" i="51"/>
  <c r="L1003" i="51"/>
  <c r="M1003" i="51"/>
  <c r="N1003" i="51"/>
  <c r="A1004" i="51"/>
  <c r="B1004" i="51"/>
  <c r="C1004" i="51"/>
  <c r="D1004" i="51"/>
  <c r="E1004" i="51"/>
  <c r="F1004" i="51"/>
  <c r="G1004" i="51"/>
  <c r="H1004" i="51"/>
  <c r="I1004" i="51"/>
  <c r="J1004" i="51"/>
  <c r="K1004" i="51"/>
  <c r="L1004" i="51"/>
  <c r="M1004" i="51"/>
  <c r="N1004" i="51"/>
  <c r="A1005" i="51"/>
  <c r="B1005" i="51"/>
  <c r="C1005" i="51"/>
  <c r="D1005" i="51"/>
  <c r="E1005" i="51"/>
  <c r="F1005" i="51"/>
  <c r="G1005" i="51"/>
  <c r="H1005" i="51"/>
  <c r="I1005" i="51"/>
  <c r="J1005" i="51"/>
  <c r="K1005" i="51"/>
  <c r="L1005" i="51"/>
  <c r="M1005" i="51"/>
  <c r="N1005" i="51"/>
  <c r="A1006" i="51"/>
  <c r="B1006" i="51"/>
  <c r="C1006" i="51"/>
  <c r="D1006" i="51"/>
  <c r="E1006" i="51"/>
  <c r="F1006" i="51"/>
  <c r="G1006" i="51"/>
  <c r="H1006" i="51"/>
  <c r="I1006" i="51"/>
  <c r="J1006" i="51"/>
  <c r="K1006" i="51"/>
  <c r="L1006" i="51"/>
  <c r="M1006" i="51"/>
  <c r="N1006" i="51"/>
  <c r="A1007" i="51"/>
  <c r="B1007" i="51"/>
  <c r="C1007" i="51"/>
  <c r="D1007" i="51"/>
  <c r="E1007" i="51"/>
  <c r="F1007" i="51"/>
  <c r="G1007" i="51"/>
  <c r="H1007" i="51"/>
  <c r="I1007" i="51"/>
  <c r="J1007" i="51"/>
  <c r="K1007" i="51"/>
  <c r="L1007" i="51"/>
  <c r="M1007" i="51"/>
  <c r="N1007" i="51"/>
  <c r="A1008" i="51"/>
  <c r="B1008" i="51"/>
  <c r="C1008" i="51"/>
  <c r="D1008" i="51"/>
  <c r="E1008" i="51"/>
  <c r="F1008" i="51"/>
  <c r="G1008" i="51"/>
  <c r="H1008" i="51"/>
  <c r="I1008" i="51"/>
  <c r="J1008" i="51"/>
  <c r="K1008" i="51"/>
  <c r="L1008" i="51"/>
  <c r="M1008" i="51"/>
  <c r="N1008" i="51"/>
  <c r="A1009" i="51"/>
  <c r="B1009" i="51"/>
  <c r="C1009" i="51"/>
  <c r="D1009" i="51"/>
  <c r="E1009" i="51"/>
  <c r="F1009" i="51"/>
  <c r="G1009" i="51"/>
  <c r="H1009" i="51"/>
  <c r="I1009" i="51"/>
  <c r="J1009" i="51"/>
  <c r="K1009" i="51"/>
  <c r="L1009" i="51"/>
  <c r="M1009" i="51"/>
  <c r="N1009" i="51"/>
  <c r="A1010" i="51"/>
  <c r="B1010" i="51"/>
  <c r="C1010" i="51"/>
  <c r="D1010" i="51"/>
  <c r="E1010" i="51"/>
  <c r="F1010" i="51"/>
  <c r="G1010" i="51"/>
  <c r="H1010" i="51"/>
  <c r="I1010" i="51"/>
  <c r="J1010" i="51"/>
  <c r="K1010" i="51"/>
  <c r="L1010" i="51"/>
  <c r="M1010" i="51"/>
  <c r="N1010" i="51"/>
  <c r="A1011" i="51"/>
  <c r="B1011" i="51"/>
  <c r="C1011" i="51"/>
  <c r="D1011" i="51"/>
  <c r="E1011" i="51"/>
  <c r="F1011" i="51"/>
  <c r="G1011" i="51"/>
  <c r="H1011" i="51"/>
  <c r="I1011" i="51"/>
  <c r="J1011" i="51"/>
  <c r="K1011" i="51"/>
  <c r="L1011" i="51"/>
  <c r="M1011" i="51"/>
  <c r="N1011" i="51"/>
  <c r="A1012" i="51"/>
  <c r="B1012" i="51"/>
  <c r="C1012" i="51"/>
  <c r="D1012" i="51"/>
  <c r="E1012" i="51"/>
  <c r="F1012" i="51"/>
  <c r="G1012" i="51"/>
  <c r="H1012" i="51"/>
  <c r="I1012" i="51"/>
  <c r="J1012" i="51"/>
  <c r="K1012" i="51"/>
  <c r="L1012" i="51"/>
  <c r="M1012" i="51"/>
  <c r="N1012" i="51"/>
  <c r="A1013" i="51"/>
  <c r="B1013" i="51"/>
  <c r="C1013" i="51"/>
  <c r="D1013" i="51"/>
  <c r="E1013" i="51"/>
  <c r="F1013" i="51"/>
  <c r="G1013" i="51"/>
  <c r="H1013" i="51"/>
  <c r="I1013" i="51"/>
  <c r="J1013" i="51"/>
  <c r="K1013" i="51"/>
  <c r="L1013" i="51"/>
  <c r="M1013" i="51"/>
  <c r="N1013" i="51"/>
  <c r="A1014" i="51"/>
  <c r="B1014" i="51"/>
  <c r="C1014" i="51"/>
  <c r="D1014" i="51"/>
  <c r="E1014" i="51"/>
  <c r="F1014" i="51"/>
  <c r="G1014" i="51"/>
  <c r="H1014" i="51"/>
  <c r="I1014" i="51"/>
  <c r="J1014" i="51"/>
  <c r="K1014" i="51"/>
  <c r="L1014" i="51"/>
  <c r="M1014" i="51"/>
  <c r="N1014" i="51"/>
  <c r="A1015" i="51"/>
  <c r="B1015" i="51"/>
  <c r="C1015" i="51"/>
  <c r="D1015" i="51"/>
  <c r="E1015" i="51"/>
  <c r="F1015" i="51"/>
  <c r="G1015" i="51"/>
  <c r="H1015" i="51"/>
  <c r="I1015" i="51"/>
  <c r="J1015" i="51"/>
  <c r="K1015" i="51"/>
  <c r="L1015" i="51"/>
  <c r="M1015" i="51"/>
  <c r="N1015" i="51"/>
  <c r="A1016" i="51"/>
  <c r="B1016" i="51"/>
  <c r="C1016" i="51"/>
  <c r="D1016" i="51"/>
  <c r="E1016" i="51"/>
  <c r="F1016" i="51"/>
  <c r="G1016" i="51"/>
  <c r="H1016" i="51"/>
  <c r="I1016" i="51"/>
  <c r="J1016" i="51"/>
  <c r="K1016" i="51"/>
  <c r="L1016" i="51"/>
  <c r="M1016" i="51"/>
  <c r="N1016" i="51"/>
  <c r="A1017" i="51"/>
  <c r="B1017" i="51"/>
  <c r="C1017" i="51"/>
  <c r="D1017" i="51"/>
  <c r="E1017" i="51"/>
  <c r="F1017" i="51"/>
  <c r="G1017" i="51"/>
  <c r="H1017" i="51"/>
  <c r="I1017" i="51"/>
  <c r="J1017" i="51"/>
  <c r="K1017" i="51"/>
  <c r="L1017" i="51"/>
  <c r="M1017" i="51"/>
  <c r="N1017" i="51"/>
  <c r="A1018" i="51"/>
  <c r="B1018" i="51"/>
  <c r="C1018" i="51"/>
  <c r="D1018" i="51"/>
  <c r="E1018" i="51"/>
  <c r="F1018" i="51"/>
  <c r="G1018" i="51"/>
  <c r="H1018" i="51"/>
  <c r="I1018" i="51"/>
  <c r="J1018" i="51"/>
  <c r="K1018" i="51"/>
  <c r="L1018" i="51"/>
  <c r="M1018" i="51"/>
  <c r="N1018" i="51"/>
  <c r="A1019" i="51"/>
  <c r="B1019" i="51"/>
  <c r="C1019" i="51"/>
  <c r="D1019" i="51"/>
  <c r="E1019" i="51"/>
  <c r="F1019" i="51"/>
  <c r="G1019" i="51"/>
  <c r="H1019" i="51"/>
  <c r="I1019" i="51"/>
  <c r="J1019" i="51"/>
  <c r="K1019" i="51"/>
  <c r="L1019" i="51"/>
  <c r="M1019" i="51"/>
  <c r="N1019" i="51"/>
  <c r="A1020" i="51"/>
  <c r="B1020" i="51"/>
  <c r="C1020" i="51"/>
  <c r="D1020" i="51"/>
  <c r="E1020" i="51"/>
  <c r="F1020" i="51"/>
  <c r="G1020" i="51"/>
  <c r="H1020" i="51"/>
  <c r="I1020" i="51"/>
  <c r="J1020" i="51"/>
  <c r="K1020" i="51"/>
  <c r="L1020" i="51"/>
  <c r="M1020" i="51"/>
  <c r="N1020" i="51"/>
  <c r="A1021" i="51"/>
  <c r="B1021" i="51"/>
  <c r="C1021" i="51"/>
  <c r="D1021" i="51"/>
  <c r="E1021" i="51"/>
  <c r="F1021" i="51"/>
  <c r="G1021" i="51"/>
  <c r="H1021" i="51"/>
  <c r="I1021" i="51"/>
  <c r="J1021" i="51"/>
  <c r="K1021" i="51"/>
  <c r="L1021" i="51"/>
  <c r="M1021" i="51"/>
  <c r="N1021" i="51"/>
  <c r="A1022" i="51"/>
  <c r="B1022" i="51"/>
  <c r="C1022" i="51"/>
  <c r="D1022" i="51"/>
  <c r="E1022" i="51"/>
  <c r="F1022" i="51"/>
  <c r="G1022" i="51"/>
  <c r="H1022" i="51"/>
  <c r="I1022" i="51"/>
  <c r="J1022" i="51"/>
  <c r="K1022" i="51"/>
  <c r="L1022" i="51"/>
  <c r="M1022" i="51"/>
  <c r="N1022" i="51"/>
  <c r="A1023" i="51"/>
  <c r="B1023" i="51"/>
  <c r="C1023" i="51"/>
  <c r="D1023" i="51"/>
  <c r="E1023" i="51"/>
  <c r="F1023" i="51"/>
  <c r="G1023" i="51"/>
  <c r="H1023" i="51"/>
  <c r="I1023" i="51"/>
  <c r="J1023" i="51"/>
  <c r="K1023" i="51"/>
  <c r="L1023" i="51"/>
  <c r="M1023" i="51"/>
  <c r="N1023" i="51"/>
  <c r="A1024" i="51"/>
  <c r="B1024" i="51"/>
  <c r="C1024" i="51"/>
  <c r="D1024" i="51"/>
  <c r="E1024" i="51"/>
  <c r="F1024" i="51"/>
  <c r="G1024" i="51"/>
  <c r="H1024" i="51"/>
  <c r="I1024" i="51"/>
  <c r="J1024" i="51"/>
  <c r="K1024" i="51"/>
  <c r="L1024" i="51"/>
  <c r="M1024" i="51"/>
  <c r="N1024" i="51"/>
  <c r="A1025" i="51"/>
  <c r="B1025" i="51"/>
  <c r="C1025" i="51"/>
  <c r="D1025" i="51"/>
  <c r="E1025" i="51"/>
  <c r="F1025" i="51"/>
  <c r="G1025" i="51"/>
  <c r="H1025" i="51"/>
  <c r="I1025" i="51"/>
  <c r="J1025" i="51"/>
  <c r="K1025" i="51"/>
  <c r="L1025" i="51"/>
  <c r="M1025" i="51"/>
  <c r="N1025" i="51"/>
  <c r="A1026" i="51"/>
  <c r="B1026" i="51"/>
  <c r="C1026" i="51"/>
  <c r="D1026" i="51"/>
  <c r="E1026" i="51"/>
  <c r="F1026" i="51"/>
  <c r="G1026" i="51"/>
  <c r="H1026" i="51"/>
  <c r="I1026" i="51"/>
  <c r="J1026" i="51"/>
  <c r="K1026" i="51"/>
  <c r="L1026" i="51"/>
  <c r="M1026" i="51"/>
  <c r="N1026" i="51"/>
  <c r="A1027" i="51"/>
  <c r="B1027" i="51"/>
  <c r="C1027" i="51"/>
  <c r="D1027" i="51"/>
  <c r="E1027" i="51"/>
  <c r="F1027" i="51"/>
  <c r="G1027" i="51"/>
  <c r="H1027" i="51"/>
  <c r="I1027" i="51"/>
  <c r="J1027" i="51"/>
  <c r="K1027" i="51"/>
  <c r="L1027" i="51"/>
  <c r="M1027" i="51"/>
  <c r="N1027" i="51"/>
  <c r="A1028" i="51"/>
  <c r="B1028" i="51"/>
  <c r="C1028" i="51"/>
  <c r="D1028" i="51"/>
  <c r="E1028" i="51"/>
  <c r="F1028" i="51"/>
  <c r="G1028" i="51"/>
  <c r="H1028" i="51"/>
  <c r="I1028" i="51"/>
  <c r="J1028" i="51"/>
  <c r="K1028" i="51"/>
  <c r="L1028" i="51"/>
  <c r="M1028" i="51"/>
  <c r="N1028" i="51"/>
  <c r="A1029" i="51"/>
  <c r="B1029" i="51"/>
  <c r="C1029" i="51"/>
  <c r="D1029" i="51"/>
  <c r="E1029" i="51"/>
  <c r="F1029" i="51"/>
  <c r="G1029" i="51"/>
  <c r="H1029" i="51"/>
  <c r="I1029" i="51"/>
  <c r="J1029" i="51"/>
  <c r="K1029" i="51"/>
  <c r="L1029" i="51"/>
  <c r="M1029" i="51"/>
  <c r="N1029" i="51"/>
  <c r="A1030" i="51"/>
  <c r="B1030" i="51"/>
  <c r="C1030" i="51"/>
  <c r="D1030" i="51"/>
  <c r="E1030" i="51"/>
  <c r="F1030" i="51"/>
  <c r="G1030" i="51"/>
  <c r="H1030" i="51"/>
  <c r="I1030" i="51"/>
  <c r="J1030" i="51"/>
  <c r="K1030" i="51"/>
  <c r="L1030" i="51"/>
  <c r="M1030" i="51"/>
  <c r="N1030" i="51"/>
  <c r="A1031" i="51"/>
  <c r="B1031" i="51"/>
  <c r="C1031" i="51"/>
  <c r="D1031" i="51"/>
  <c r="E1031" i="51"/>
  <c r="F1031" i="51"/>
  <c r="G1031" i="51"/>
  <c r="H1031" i="51"/>
  <c r="I1031" i="51"/>
  <c r="J1031" i="51"/>
  <c r="K1031" i="51"/>
  <c r="L1031" i="51"/>
  <c r="M1031" i="51"/>
  <c r="N1031" i="51"/>
  <c r="A1032" i="51"/>
  <c r="B1032" i="51"/>
  <c r="C1032" i="51"/>
  <c r="D1032" i="51"/>
  <c r="E1032" i="51"/>
  <c r="F1032" i="51"/>
  <c r="G1032" i="51"/>
  <c r="H1032" i="51"/>
  <c r="I1032" i="51"/>
  <c r="J1032" i="51"/>
  <c r="K1032" i="51"/>
  <c r="L1032" i="51"/>
  <c r="M1032" i="51"/>
  <c r="N1032" i="51"/>
  <c r="A1033" i="51"/>
  <c r="B1033" i="51"/>
  <c r="C1033" i="51"/>
  <c r="D1033" i="51"/>
  <c r="E1033" i="51"/>
  <c r="F1033" i="51"/>
  <c r="G1033" i="51"/>
  <c r="H1033" i="51"/>
  <c r="I1033" i="51"/>
  <c r="J1033" i="51"/>
  <c r="K1033" i="51"/>
  <c r="L1033" i="51"/>
  <c r="M1033" i="51"/>
  <c r="N1033" i="51"/>
  <c r="A1034" i="51"/>
  <c r="B1034" i="51"/>
  <c r="C1034" i="51"/>
  <c r="D1034" i="51"/>
  <c r="E1034" i="51"/>
  <c r="F1034" i="51"/>
  <c r="G1034" i="51"/>
  <c r="H1034" i="51"/>
  <c r="I1034" i="51"/>
  <c r="J1034" i="51"/>
  <c r="K1034" i="51"/>
  <c r="L1034" i="51"/>
  <c r="M1034" i="51"/>
  <c r="N1034" i="51"/>
  <c r="A1035" i="51"/>
  <c r="B1035" i="51"/>
  <c r="C1035" i="51"/>
  <c r="D1035" i="51"/>
  <c r="E1035" i="51"/>
  <c r="F1035" i="51"/>
  <c r="G1035" i="51"/>
  <c r="H1035" i="51"/>
  <c r="I1035" i="51"/>
  <c r="J1035" i="51"/>
  <c r="K1035" i="51"/>
  <c r="L1035" i="51"/>
  <c r="M1035" i="51"/>
  <c r="N1035" i="51"/>
  <c r="A1036" i="51"/>
  <c r="B1036" i="51"/>
  <c r="C1036" i="51"/>
  <c r="D1036" i="51"/>
  <c r="E1036" i="51"/>
  <c r="F1036" i="51"/>
  <c r="G1036" i="51"/>
  <c r="H1036" i="51"/>
  <c r="I1036" i="51"/>
  <c r="J1036" i="51"/>
  <c r="K1036" i="51"/>
  <c r="L1036" i="51"/>
  <c r="M1036" i="51"/>
  <c r="N1036" i="51"/>
  <c r="A1037" i="51"/>
  <c r="B1037" i="51"/>
  <c r="C1037" i="51"/>
  <c r="D1037" i="51"/>
  <c r="E1037" i="51"/>
  <c r="F1037" i="51"/>
  <c r="G1037" i="51"/>
  <c r="H1037" i="51"/>
  <c r="I1037" i="51"/>
  <c r="J1037" i="51"/>
  <c r="K1037" i="51"/>
  <c r="L1037" i="51"/>
  <c r="M1037" i="51"/>
  <c r="N1037" i="51"/>
  <c r="A1038" i="51"/>
  <c r="B1038" i="51"/>
  <c r="C1038" i="51"/>
  <c r="D1038" i="51"/>
  <c r="E1038" i="51"/>
  <c r="F1038" i="51"/>
  <c r="G1038" i="51"/>
  <c r="H1038" i="51"/>
  <c r="I1038" i="51"/>
  <c r="J1038" i="51"/>
  <c r="K1038" i="51"/>
  <c r="L1038" i="51"/>
  <c r="M1038" i="51"/>
  <c r="N1038" i="51"/>
  <c r="A1039" i="51"/>
  <c r="B1039" i="51"/>
  <c r="C1039" i="51"/>
  <c r="D1039" i="51"/>
  <c r="E1039" i="51"/>
  <c r="F1039" i="51"/>
  <c r="G1039" i="51"/>
  <c r="H1039" i="51"/>
  <c r="I1039" i="51"/>
  <c r="J1039" i="51"/>
  <c r="K1039" i="51"/>
  <c r="L1039" i="51"/>
  <c r="M1039" i="51"/>
  <c r="N1039" i="51"/>
  <c r="A1040" i="51"/>
  <c r="B1040" i="51"/>
  <c r="C1040" i="51"/>
  <c r="D1040" i="51"/>
  <c r="E1040" i="51"/>
  <c r="F1040" i="51"/>
  <c r="G1040" i="51"/>
  <c r="H1040" i="51"/>
  <c r="I1040" i="51"/>
  <c r="J1040" i="51"/>
  <c r="K1040" i="51"/>
  <c r="L1040" i="51"/>
  <c r="M1040" i="51"/>
  <c r="N1040" i="51"/>
  <c r="A1041" i="51"/>
  <c r="B1041" i="51"/>
  <c r="C1041" i="51"/>
  <c r="D1041" i="51"/>
  <c r="E1041" i="51"/>
  <c r="F1041" i="51"/>
  <c r="G1041" i="51"/>
  <c r="H1041" i="51"/>
  <c r="I1041" i="51"/>
  <c r="J1041" i="51"/>
  <c r="K1041" i="51"/>
  <c r="L1041" i="51"/>
  <c r="M1041" i="51"/>
  <c r="N1041" i="51"/>
  <c r="A1042" i="51"/>
  <c r="B1042" i="51"/>
  <c r="C1042" i="51"/>
  <c r="D1042" i="51"/>
  <c r="E1042" i="51"/>
  <c r="F1042" i="51"/>
  <c r="G1042" i="51"/>
  <c r="H1042" i="51"/>
  <c r="I1042" i="51"/>
  <c r="J1042" i="51"/>
  <c r="K1042" i="51"/>
  <c r="L1042" i="51"/>
  <c r="M1042" i="51"/>
  <c r="N1042" i="51"/>
  <c r="A1043" i="51"/>
  <c r="B1043" i="51"/>
  <c r="C1043" i="51"/>
  <c r="D1043" i="51"/>
  <c r="E1043" i="51"/>
  <c r="F1043" i="51"/>
  <c r="G1043" i="51"/>
  <c r="H1043" i="51"/>
  <c r="I1043" i="51"/>
  <c r="J1043" i="51"/>
  <c r="K1043" i="51"/>
  <c r="L1043" i="51"/>
  <c r="M1043" i="51"/>
  <c r="N1043" i="51"/>
  <c r="A1044" i="51"/>
  <c r="B1044" i="51"/>
  <c r="C1044" i="51"/>
  <c r="D1044" i="51"/>
  <c r="E1044" i="51"/>
  <c r="F1044" i="51"/>
  <c r="G1044" i="51"/>
  <c r="H1044" i="51"/>
  <c r="I1044" i="51"/>
  <c r="J1044" i="51"/>
  <c r="K1044" i="51"/>
  <c r="L1044" i="51"/>
  <c r="M1044" i="51"/>
  <c r="N1044" i="51"/>
  <c r="A1045" i="51"/>
  <c r="B1045" i="51"/>
  <c r="C1045" i="51"/>
  <c r="D1045" i="51"/>
  <c r="E1045" i="51"/>
  <c r="F1045" i="51"/>
  <c r="G1045" i="51"/>
  <c r="H1045" i="51"/>
  <c r="I1045" i="51"/>
  <c r="J1045" i="51"/>
  <c r="K1045" i="51"/>
  <c r="L1045" i="51"/>
  <c r="M1045" i="51"/>
  <c r="N1045" i="51"/>
  <c r="A1046" i="51"/>
  <c r="B1046" i="51"/>
  <c r="C1046" i="51"/>
  <c r="D1046" i="51"/>
  <c r="E1046" i="51"/>
  <c r="F1046" i="51"/>
  <c r="G1046" i="51"/>
  <c r="H1046" i="51"/>
  <c r="I1046" i="51"/>
  <c r="J1046" i="51"/>
  <c r="K1046" i="51"/>
  <c r="L1046" i="51"/>
  <c r="M1046" i="51"/>
  <c r="N1046" i="51"/>
  <c r="A1047" i="51"/>
  <c r="B1047" i="51"/>
  <c r="C1047" i="51"/>
  <c r="D1047" i="51"/>
  <c r="E1047" i="51"/>
  <c r="F1047" i="51"/>
  <c r="G1047" i="51"/>
  <c r="H1047" i="51"/>
  <c r="I1047" i="51"/>
  <c r="J1047" i="51"/>
  <c r="K1047" i="51"/>
  <c r="L1047" i="51"/>
  <c r="M1047" i="51"/>
  <c r="N1047" i="51"/>
  <c r="A1048" i="51"/>
  <c r="B1048" i="51"/>
  <c r="C1048" i="51"/>
  <c r="D1048" i="51"/>
  <c r="E1048" i="51"/>
  <c r="F1048" i="51"/>
  <c r="G1048" i="51"/>
  <c r="H1048" i="51"/>
  <c r="I1048" i="51"/>
  <c r="J1048" i="51"/>
  <c r="K1048" i="51"/>
  <c r="L1048" i="51"/>
  <c r="M1048" i="51"/>
  <c r="N1048" i="51"/>
  <c r="A1049" i="51"/>
  <c r="B1049" i="51"/>
  <c r="C1049" i="51"/>
  <c r="D1049" i="51"/>
  <c r="E1049" i="51"/>
  <c r="F1049" i="51"/>
  <c r="G1049" i="51"/>
  <c r="H1049" i="51"/>
  <c r="I1049" i="51"/>
  <c r="J1049" i="51"/>
  <c r="K1049" i="51"/>
  <c r="L1049" i="51"/>
  <c r="M1049" i="51"/>
  <c r="N1049" i="51"/>
  <c r="A1050" i="51"/>
  <c r="B1050" i="51"/>
  <c r="C1050" i="51"/>
  <c r="D1050" i="51"/>
  <c r="E1050" i="51"/>
  <c r="F1050" i="51"/>
  <c r="G1050" i="51"/>
  <c r="H1050" i="51"/>
  <c r="I1050" i="51"/>
  <c r="J1050" i="51"/>
  <c r="K1050" i="51"/>
  <c r="L1050" i="51"/>
  <c r="M1050" i="51"/>
  <c r="N1050" i="51"/>
  <c r="A1051" i="51"/>
  <c r="B1051" i="51"/>
  <c r="C1051" i="51"/>
  <c r="D1051" i="51"/>
  <c r="E1051" i="51"/>
  <c r="F1051" i="51"/>
  <c r="G1051" i="51"/>
  <c r="H1051" i="51"/>
  <c r="I1051" i="51"/>
  <c r="J1051" i="51"/>
  <c r="K1051" i="51"/>
  <c r="L1051" i="51"/>
  <c r="M1051" i="51"/>
  <c r="N1051" i="51"/>
  <c r="A1052" i="51"/>
  <c r="B1052" i="51"/>
  <c r="C1052" i="51"/>
  <c r="D1052" i="51"/>
  <c r="E1052" i="51"/>
  <c r="F1052" i="51"/>
  <c r="G1052" i="51"/>
  <c r="H1052" i="51"/>
  <c r="I1052" i="51"/>
  <c r="J1052" i="51"/>
  <c r="K1052" i="51"/>
  <c r="L1052" i="51"/>
  <c r="M1052" i="51"/>
  <c r="N1052" i="51"/>
  <c r="A1053" i="51"/>
  <c r="B1053" i="51"/>
  <c r="C1053" i="51"/>
  <c r="D1053" i="51"/>
  <c r="E1053" i="51"/>
  <c r="F1053" i="51"/>
  <c r="G1053" i="51"/>
  <c r="H1053" i="51"/>
  <c r="I1053" i="51"/>
  <c r="J1053" i="51"/>
  <c r="K1053" i="51"/>
  <c r="L1053" i="51"/>
  <c r="M1053" i="51"/>
  <c r="N1053" i="51"/>
  <c r="A1054" i="51"/>
  <c r="B1054" i="51"/>
  <c r="C1054" i="51"/>
  <c r="D1054" i="51"/>
  <c r="E1054" i="51"/>
  <c r="F1054" i="51"/>
  <c r="G1054" i="51"/>
  <c r="H1054" i="51"/>
  <c r="I1054" i="51"/>
  <c r="J1054" i="51"/>
  <c r="K1054" i="51"/>
  <c r="L1054" i="51"/>
  <c r="M1054" i="51"/>
  <c r="N1054" i="51"/>
  <c r="A1055" i="51"/>
  <c r="B1055" i="51"/>
  <c r="C1055" i="51"/>
  <c r="D1055" i="51"/>
  <c r="E1055" i="51"/>
  <c r="F1055" i="51"/>
  <c r="G1055" i="51"/>
  <c r="H1055" i="51"/>
  <c r="I1055" i="51"/>
  <c r="J1055" i="51"/>
  <c r="K1055" i="51"/>
  <c r="L1055" i="51"/>
  <c r="M1055" i="51"/>
  <c r="N1055" i="51"/>
  <c r="B999" i="51"/>
  <c r="C999" i="51"/>
  <c r="D999" i="51"/>
  <c r="E999" i="51"/>
  <c r="F999" i="51"/>
  <c r="G999" i="51"/>
  <c r="H999" i="51"/>
  <c r="I999" i="51"/>
  <c r="J999" i="51"/>
  <c r="K999" i="51"/>
  <c r="L999" i="51"/>
  <c r="M999" i="51"/>
  <c r="N999" i="51"/>
  <c r="A999" i="51"/>
  <c r="A986" i="51"/>
  <c r="B986" i="51"/>
  <c r="C986" i="51"/>
  <c r="D986" i="51"/>
  <c r="E986" i="51"/>
  <c r="F986" i="51"/>
  <c r="G986" i="51"/>
  <c r="H986" i="51"/>
  <c r="I986" i="51"/>
  <c r="J986" i="51"/>
  <c r="K986" i="51"/>
  <c r="L986" i="51"/>
  <c r="M986" i="51"/>
  <c r="N986" i="51"/>
  <c r="A987" i="51"/>
  <c r="B987" i="51"/>
  <c r="C987" i="51"/>
  <c r="D987" i="51"/>
  <c r="E987" i="51"/>
  <c r="F987" i="51"/>
  <c r="G987" i="51"/>
  <c r="H987" i="51"/>
  <c r="I987" i="51"/>
  <c r="J987" i="51"/>
  <c r="K987" i="51"/>
  <c r="L987" i="51"/>
  <c r="M987" i="51"/>
  <c r="N987" i="51"/>
  <c r="A988" i="51"/>
  <c r="B988" i="51"/>
  <c r="C988" i="51"/>
  <c r="D988" i="51"/>
  <c r="E988" i="51"/>
  <c r="F988" i="51"/>
  <c r="G988" i="51"/>
  <c r="H988" i="51"/>
  <c r="I988" i="51"/>
  <c r="J988" i="51"/>
  <c r="K988" i="51"/>
  <c r="L988" i="51"/>
  <c r="M988" i="51"/>
  <c r="N988" i="51"/>
  <c r="A989" i="51"/>
  <c r="B989" i="51"/>
  <c r="C989" i="51"/>
  <c r="D989" i="51"/>
  <c r="E989" i="51"/>
  <c r="F989" i="51"/>
  <c r="G989" i="51"/>
  <c r="H989" i="51"/>
  <c r="I989" i="51"/>
  <c r="J989" i="51"/>
  <c r="K989" i="51"/>
  <c r="L989" i="51"/>
  <c r="M989" i="51"/>
  <c r="N989" i="51"/>
  <c r="A990" i="51"/>
  <c r="B990" i="51"/>
  <c r="C990" i="51"/>
  <c r="D990" i="51"/>
  <c r="E990" i="51"/>
  <c r="F990" i="51"/>
  <c r="G990" i="51"/>
  <c r="H990" i="51"/>
  <c r="I990" i="51"/>
  <c r="J990" i="51"/>
  <c r="K990" i="51"/>
  <c r="L990" i="51"/>
  <c r="M990" i="51"/>
  <c r="N990" i="51"/>
  <c r="A991" i="51"/>
  <c r="B991" i="51"/>
  <c r="C991" i="51"/>
  <c r="D991" i="51"/>
  <c r="E991" i="51"/>
  <c r="F991" i="51"/>
  <c r="G991" i="51"/>
  <c r="H991" i="51"/>
  <c r="I991" i="51"/>
  <c r="J991" i="51"/>
  <c r="K991" i="51"/>
  <c r="L991" i="51"/>
  <c r="M991" i="51"/>
  <c r="N991" i="51"/>
  <c r="A992" i="51"/>
  <c r="B992" i="51"/>
  <c r="C992" i="51"/>
  <c r="D992" i="51"/>
  <c r="E992" i="51"/>
  <c r="F992" i="51"/>
  <c r="G992" i="51"/>
  <c r="H992" i="51"/>
  <c r="I992" i="51"/>
  <c r="J992" i="51"/>
  <c r="K992" i="51"/>
  <c r="L992" i="51"/>
  <c r="M992" i="51"/>
  <c r="N992" i="51"/>
  <c r="A993" i="51"/>
  <c r="B993" i="51"/>
  <c r="C993" i="51"/>
  <c r="D993" i="51"/>
  <c r="E993" i="51"/>
  <c r="F993" i="51"/>
  <c r="G993" i="51"/>
  <c r="H993" i="51"/>
  <c r="I993" i="51"/>
  <c r="J993" i="51"/>
  <c r="K993" i="51"/>
  <c r="L993" i="51"/>
  <c r="M993" i="51"/>
  <c r="N993" i="51"/>
  <c r="A994" i="51"/>
  <c r="B994" i="51"/>
  <c r="C994" i="51"/>
  <c r="D994" i="51"/>
  <c r="E994" i="51"/>
  <c r="F994" i="51"/>
  <c r="G994" i="51"/>
  <c r="H994" i="51"/>
  <c r="I994" i="51"/>
  <c r="J994" i="51"/>
  <c r="K994" i="51"/>
  <c r="L994" i="51"/>
  <c r="M994" i="51"/>
  <c r="N994" i="51"/>
  <c r="A995" i="51"/>
  <c r="B995" i="51"/>
  <c r="C995" i="51"/>
  <c r="D995" i="51"/>
  <c r="E995" i="51"/>
  <c r="F995" i="51"/>
  <c r="G995" i="51"/>
  <c r="H995" i="51"/>
  <c r="I995" i="51"/>
  <c r="J995" i="51"/>
  <c r="K995" i="51"/>
  <c r="L995" i="51"/>
  <c r="M995" i="51"/>
  <c r="N995" i="51"/>
  <c r="A996" i="51"/>
  <c r="B996" i="51"/>
  <c r="C996" i="51"/>
  <c r="D996" i="51"/>
  <c r="E996" i="51"/>
  <c r="F996" i="51"/>
  <c r="G996" i="51"/>
  <c r="H996" i="51"/>
  <c r="I996" i="51"/>
  <c r="J996" i="51"/>
  <c r="K996" i="51"/>
  <c r="L996" i="51"/>
  <c r="M996" i="51"/>
  <c r="N996" i="51"/>
  <c r="A997" i="51"/>
  <c r="B997" i="51"/>
  <c r="C997" i="51"/>
  <c r="D997" i="51"/>
  <c r="E997" i="51"/>
  <c r="F997" i="51"/>
  <c r="G997" i="51"/>
  <c r="H997" i="51"/>
  <c r="I997" i="51"/>
  <c r="J997" i="51"/>
  <c r="K997" i="51"/>
  <c r="L997" i="51"/>
  <c r="M997" i="51"/>
  <c r="N997" i="51"/>
  <c r="B985" i="51"/>
  <c r="C985" i="51"/>
  <c r="D985" i="51"/>
  <c r="E985" i="51"/>
  <c r="F985" i="51"/>
  <c r="G985" i="51"/>
  <c r="H985" i="51"/>
  <c r="I985" i="51"/>
  <c r="J985" i="51"/>
  <c r="K985" i="51"/>
  <c r="L985" i="51"/>
  <c r="M985" i="51"/>
  <c r="N985" i="51"/>
  <c r="A985" i="51"/>
  <c r="B979" i="51"/>
  <c r="C979" i="51"/>
  <c r="D979" i="51"/>
  <c r="E979" i="51"/>
  <c r="F979" i="51"/>
  <c r="G979" i="51"/>
  <c r="H979" i="51"/>
  <c r="I979" i="51"/>
  <c r="J979" i="51"/>
  <c r="K979" i="51"/>
  <c r="L979" i="51"/>
  <c r="M979" i="51"/>
  <c r="N979" i="51"/>
  <c r="A979" i="51"/>
  <c r="B978" i="51"/>
  <c r="C978" i="51"/>
  <c r="D978" i="51"/>
  <c r="E978" i="51"/>
  <c r="F978" i="51"/>
  <c r="G978" i="51"/>
  <c r="H978" i="51"/>
  <c r="I978" i="51"/>
  <c r="J978" i="51"/>
  <c r="K978" i="51"/>
  <c r="L978" i="51"/>
  <c r="M978" i="51"/>
  <c r="N978" i="51"/>
  <c r="A978" i="51"/>
  <c r="A977" i="51"/>
  <c r="B977" i="51"/>
  <c r="C977" i="51"/>
  <c r="D977" i="51"/>
  <c r="E977" i="51"/>
  <c r="F977" i="51"/>
  <c r="G977" i="51"/>
  <c r="H977" i="51"/>
  <c r="I977" i="51"/>
  <c r="J977" i="51"/>
  <c r="K977" i="51"/>
  <c r="L977" i="51"/>
  <c r="M977" i="51"/>
  <c r="N977" i="51"/>
  <c r="B976" i="51"/>
  <c r="C976" i="51"/>
  <c r="D976" i="51"/>
  <c r="E976" i="51"/>
  <c r="F976" i="51"/>
  <c r="G976" i="51"/>
  <c r="H976" i="51"/>
  <c r="I976" i="51"/>
  <c r="J976" i="51"/>
  <c r="K976" i="51"/>
  <c r="L976" i="51"/>
  <c r="M976" i="51"/>
  <c r="N976" i="51"/>
  <c r="A976" i="51"/>
  <c r="B975" i="51"/>
  <c r="C975" i="51"/>
  <c r="D975" i="51"/>
  <c r="E975" i="51"/>
  <c r="F975" i="51"/>
  <c r="G975" i="51"/>
  <c r="H975" i="51"/>
  <c r="I975" i="51"/>
  <c r="J975" i="51"/>
  <c r="K975" i="51"/>
  <c r="L975" i="51"/>
  <c r="M975" i="51"/>
  <c r="N975" i="51"/>
  <c r="A975" i="51"/>
  <c r="B974" i="51"/>
  <c r="C974" i="51"/>
  <c r="D974" i="51"/>
  <c r="E974" i="51"/>
  <c r="F974" i="51"/>
  <c r="G974" i="51"/>
  <c r="H974" i="51"/>
  <c r="I974" i="51"/>
  <c r="J974" i="51"/>
  <c r="K974" i="51"/>
  <c r="L974" i="51"/>
  <c r="M974" i="51"/>
  <c r="N974" i="51"/>
  <c r="A974" i="51"/>
  <c r="B973" i="51"/>
  <c r="C973" i="51"/>
  <c r="D973" i="51"/>
  <c r="E973" i="51"/>
  <c r="F973" i="51"/>
  <c r="G973" i="51"/>
  <c r="H973" i="51"/>
  <c r="I973" i="51"/>
  <c r="J973" i="51"/>
  <c r="K973" i="51"/>
  <c r="L973" i="51"/>
  <c r="M973" i="51"/>
  <c r="N973" i="51"/>
  <c r="A973" i="51"/>
  <c r="A972" i="51"/>
  <c r="B972" i="51"/>
  <c r="C972" i="51"/>
  <c r="D972" i="51"/>
  <c r="E972" i="51"/>
  <c r="F972" i="51"/>
  <c r="G972" i="51"/>
  <c r="H972" i="51"/>
  <c r="I972" i="51"/>
  <c r="J972" i="51"/>
  <c r="K972" i="51"/>
  <c r="L972" i="51"/>
  <c r="M972" i="51"/>
  <c r="N972" i="51"/>
  <c r="B971" i="51"/>
  <c r="C971" i="51"/>
  <c r="D971" i="51"/>
  <c r="E971" i="51"/>
  <c r="F971" i="51"/>
  <c r="G971" i="51"/>
  <c r="H971" i="51"/>
  <c r="I971" i="51"/>
  <c r="J971" i="51"/>
  <c r="K971" i="51"/>
  <c r="L971" i="51"/>
  <c r="M971" i="51"/>
  <c r="N971" i="51"/>
  <c r="A971" i="51"/>
  <c r="B970" i="51"/>
  <c r="C970" i="51"/>
  <c r="D970" i="51"/>
  <c r="E970" i="51"/>
  <c r="F970" i="51"/>
  <c r="G970" i="51"/>
  <c r="H970" i="51"/>
  <c r="I970" i="51"/>
  <c r="J970" i="51"/>
  <c r="K970" i="51"/>
  <c r="L970" i="51"/>
  <c r="M970" i="51"/>
  <c r="N970" i="51"/>
  <c r="A970" i="51"/>
  <c r="A969" i="51"/>
  <c r="B969" i="51"/>
  <c r="C969" i="51"/>
  <c r="D969" i="51"/>
  <c r="E969" i="51"/>
  <c r="F969" i="51"/>
  <c r="G969" i="51"/>
  <c r="H969" i="51"/>
  <c r="I969" i="51"/>
  <c r="J969" i="51"/>
  <c r="K969" i="51"/>
  <c r="L969" i="51"/>
  <c r="M969" i="51"/>
  <c r="N969" i="51"/>
  <c r="B968" i="51"/>
  <c r="C968" i="51"/>
  <c r="D968" i="51"/>
  <c r="E968" i="51"/>
  <c r="F968" i="51"/>
  <c r="G968" i="51"/>
  <c r="H968" i="51"/>
  <c r="I968" i="51"/>
  <c r="J968" i="51"/>
  <c r="K968" i="51"/>
  <c r="L968" i="51"/>
  <c r="M968" i="51"/>
  <c r="N968" i="51"/>
  <c r="A968" i="51"/>
  <c r="B967" i="51"/>
  <c r="C967" i="51"/>
  <c r="D967" i="51"/>
  <c r="E967" i="51"/>
  <c r="F967" i="51"/>
  <c r="G967" i="51"/>
  <c r="H967" i="51"/>
  <c r="I967" i="51"/>
  <c r="J967" i="51"/>
  <c r="K967" i="51"/>
  <c r="L967" i="51"/>
  <c r="M967" i="51"/>
  <c r="N967" i="51"/>
  <c r="A967" i="51"/>
  <c r="B966" i="51"/>
  <c r="C966" i="51"/>
  <c r="D966" i="51"/>
  <c r="E966" i="51"/>
  <c r="F966" i="51"/>
  <c r="G966" i="51"/>
  <c r="H966" i="51"/>
  <c r="I966" i="51"/>
  <c r="J966" i="51"/>
  <c r="K966" i="51"/>
  <c r="L966" i="51"/>
  <c r="M966" i="51"/>
  <c r="N966" i="51"/>
  <c r="A966" i="51"/>
  <c r="A964" i="51"/>
  <c r="B964" i="51"/>
  <c r="C964" i="51"/>
  <c r="D964" i="51"/>
  <c r="E964" i="51"/>
  <c r="F964" i="51"/>
  <c r="G964" i="51"/>
  <c r="H964" i="51"/>
  <c r="I964" i="51"/>
  <c r="J964" i="51"/>
  <c r="K964" i="51"/>
  <c r="L964" i="51"/>
  <c r="M964" i="51"/>
  <c r="N964" i="51"/>
  <c r="A965" i="51"/>
  <c r="B965" i="51"/>
  <c r="C965" i="51"/>
  <c r="D965" i="51"/>
  <c r="E965" i="51"/>
  <c r="F965" i="51"/>
  <c r="G965" i="51"/>
  <c r="H965" i="51"/>
  <c r="I965" i="51"/>
  <c r="J965" i="51"/>
  <c r="K965" i="51"/>
  <c r="L965" i="51"/>
  <c r="M965" i="51"/>
  <c r="N965" i="51"/>
  <c r="B963" i="51"/>
  <c r="C963" i="51"/>
  <c r="D963" i="51"/>
  <c r="E963" i="51"/>
  <c r="F963" i="51"/>
  <c r="G963" i="51"/>
  <c r="H963" i="51"/>
  <c r="I963" i="51"/>
  <c r="J963" i="51"/>
  <c r="K963" i="51"/>
  <c r="L963" i="51"/>
  <c r="M963" i="51"/>
  <c r="N963" i="51"/>
  <c r="A963" i="51"/>
  <c r="B962" i="51"/>
  <c r="C962" i="51"/>
  <c r="D962" i="51"/>
  <c r="E962" i="51"/>
  <c r="F962" i="51"/>
  <c r="G962" i="51"/>
  <c r="H962" i="51"/>
  <c r="I962" i="51"/>
  <c r="J962" i="51"/>
  <c r="K962" i="51"/>
  <c r="L962" i="51"/>
  <c r="M962" i="51"/>
  <c r="N962" i="51"/>
  <c r="A962" i="51"/>
  <c r="B961" i="51"/>
  <c r="C961" i="51"/>
  <c r="D961" i="51"/>
  <c r="E961" i="51"/>
  <c r="F961" i="51"/>
  <c r="G961" i="51"/>
  <c r="H961" i="51"/>
  <c r="I961" i="51"/>
  <c r="J961" i="51"/>
  <c r="K961" i="51"/>
  <c r="L961" i="51"/>
  <c r="M961" i="51"/>
  <c r="N961" i="51"/>
  <c r="A961" i="51"/>
  <c r="B960" i="51"/>
  <c r="C960" i="51"/>
  <c r="D960" i="51"/>
  <c r="E960" i="51"/>
  <c r="F960" i="51"/>
  <c r="G960" i="51"/>
  <c r="H960" i="51"/>
  <c r="I960" i="51"/>
  <c r="J960" i="51"/>
  <c r="K960" i="51"/>
  <c r="L960" i="51"/>
  <c r="M960" i="51"/>
  <c r="N960" i="51"/>
  <c r="A960" i="51"/>
  <c r="A958" i="51"/>
  <c r="B958" i="51"/>
  <c r="C958" i="51"/>
  <c r="D958" i="51"/>
  <c r="E958" i="51"/>
  <c r="F958" i="51"/>
  <c r="G958" i="51"/>
  <c r="H958" i="51"/>
  <c r="I958" i="51"/>
  <c r="J958" i="51"/>
  <c r="K958" i="51"/>
  <c r="L958" i="51"/>
  <c r="M958" i="51"/>
  <c r="N958" i="51"/>
  <c r="A959" i="51"/>
  <c r="B959" i="51"/>
  <c r="C959" i="51"/>
  <c r="D959" i="51"/>
  <c r="E959" i="51"/>
  <c r="F959" i="51"/>
  <c r="G959" i="51"/>
  <c r="H959" i="51"/>
  <c r="I959" i="51"/>
  <c r="J959" i="51"/>
  <c r="K959" i="51"/>
  <c r="L959" i="51"/>
  <c r="M959" i="51"/>
  <c r="N959" i="51"/>
  <c r="B957" i="51"/>
  <c r="C957" i="51"/>
  <c r="D957" i="51"/>
  <c r="E957" i="51"/>
  <c r="F957" i="51"/>
  <c r="G957" i="51"/>
  <c r="H957" i="51"/>
  <c r="I957" i="51"/>
  <c r="J957" i="51"/>
  <c r="K957" i="51"/>
  <c r="L957" i="51"/>
  <c r="M957" i="51"/>
  <c r="N957" i="51"/>
  <c r="A957" i="51"/>
  <c r="B956" i="51"/>
  <c r="C956" i="51"/>
  <c r="D956" i="51"/>
  <c r="E956" i="51"/>
  <c r="F956" i="51"/>
  <c r="G956" i="51"/>
  <c r="H956" i="51"/>
  <c r="I956" i="51"/>
  <c r="J956" i="51"/>
  <c r="K956" i="51"/>
  <c r="L956" i="51"/>
  <c r="M956" i="51"/>
  <c r="N956" i="51"/>
  <c r="A956" i="51"/>
  <c r="B955" i="51"/>
  <c r="C955" i="51"/>
  <c r="D955" i="51"/>
  <c r="E955" i="51"/>
  <c r="F955" i="51"/>
  <c r="G955" i="51"/>
  <c r="H955" i="51"/>
  <c r="I955" i="51"/>
  <c r="J955" i="51"/>
  <c r="K955" i="51"/>
  <c r="L955" i="51"/>
  <c r="M955" i="51"/>
  <c r="N955" i="51"/>
  <c r="A955" i="51"/>
  <c r="B954" i="51"/>
  <c r="C954" i="51"/>
  <c r="D954" i="51"/>
  <c r="E954" i="51"/>
  <c r="F954" i="51"/>
  <c r="G954" i="51"/>
  <c r="H954" i="51"/>
  <c r="I954" i="51"/>
  <c r="J954" i="51"/>
  <c r="K954" i="51"/>
  <c r="L954" i="51"/>
  <c r="M954" i="51"/>
  <c r="N954" i="51"/>
  <c r="A954" i="51"/>
  <c r="B953" i="51"/>
  <c r="C953" i="51"/>
  <c r="D953" i="51"/>
  <c r="E953" i="51"/>
  <c r="F953" i="51"/>
  <c r="G953" i="51"/>
  <c r="H953" i="51"/>
  <c r="I953" i="51"/>
  <c r="J953" i="51"/>
  <c r="K953" i="51"/>
  <c r="L953" i="51"/>
  <c r="M953" i="51"/>
  <c r="N953" i="51"/>
  <c r="A953" i="51"/>
  <c r="B952" i="51"/>
  <c r="C952" i="51"/>
  <c r="D952" i="51"/>
  <c r="E952" i="51"/>
  <c r="F952" i="51"/>
  <c r="G952" i="51"/>
  <c r="H952" i="51"/>
  <c r="I952" i="51"/>
  <c r="J952" i="51"/>
  <c r="K952" i="51"/>
  <c r="L952" i="51"/>
  <c r="M952" i="51"/>
  <c r="N952" i="51"/>
  <c r="A952" i="51"/>
  <c r="B951" i="51"/>
  <c r="C951" i="51"/>
  <c r="D951" i="51"/>
  <c r="E951" i="51"/>
  <c r="F951" i="51"/>
  <c r="G951" i="51"/>
  <c r="H951" i="51"/>
  <c r="I951" i="51"/>
  <c r="J951" i="51"/>
  <c r="K951" i="51"/>
  <c r="L951" i="51"/>
  <c r="M951" i="51"/>
  <c r="N951" i="51"/>
  <c r="A951" i="51"/>
  <c r="B950" i="51"/>
  <c r="C950" i="51"/>
  <c r="D950" i="51"/>
  <c r="E950" i="51"/>
  <c r="F950" i="51"/>
  <c r="G950" i="51"/>
  <c r="H950" i="51"/>
  <c r="I950" i="51"/>
  <c r="J950" i="51"/>
  <c r="K950" i="51"/>
  <c r="L950" i="51"/>
  <c r="M950" i="51"/>
  <c r="N950" i="51"/>
  <c r="A950" i="51"/>
  <c r="B949" i="51"/>
  <c r="C949" i="51"/>
  <c r="D949" i="51"/>
  <c r="E949" i="51"/>
  <c r="F949" i="51"/>
  <c r="G949" i="51"/>
  <c r="H949" i="51"/>
  <c r="I949" i="51"/>
  <c r="J949" i="51"/>
  <c r="K949" i="51"/>
  <c r="L949" i="51"/>
  <c r="M949" i="51"/>
  <c r="N949" i="51"/>
  <c r="A949" i="51"/>
  <c r="B948" i="51"/>
  <c r="C948" i="51"/>
  <c r="D948" i="51"/>
  <c r="E948" i="51"/>
  <c r="F948" i="51"/>
  <c r="G948" i="51"/>
  <c r="H948" i="51"/>
  <c r="I948" i="51"/>
  <c r="J948" i="51"/>
  <c r="K948" i="51"/>
  <c r="L948" i="51"/>
  <c r="M948" i="51"/>
  <c r="N948" i="51"/>
  <c r="A948" i="51"/>
  <c r="B947" i="51"/>
  <c r="C947" i="51"/>
  <c r="D947" i="51"/>
  <c r="E947" i="51"/>
  <c r="F947" i="51"/>
  <c r="G947" i="51"/>
  <c r="H947" i="51"/>
  <c r="I947" i="51"/>
  <c r="J947" i="51"/>
  <c r="K947" i="51"/>
  <c r="L947" i="51"/>
  <c r="M947" i="51"/>
  <c r="N947" i="51"/>
  <c r="A947" i="51"/>
  <c r="B946" i="51"/>
  <c r="C946" i="51"/>
  <c r="D946" i="51"/>
  <c r="E946" i="51"/>
  <c r="F946" i="51"/>
  <c r="G946" i="51"/>
  <c r="H946" i="51"/>
  <c r="I946" i="51"/>
  <c r="J946" i="51"/>
  <c r="K946" i="51"/>
  <c r="L946" i="51"/>
  <c r="M946" i="51"/>
  <c r="N946" i="51"/>
  <c r="A946" i="51"/>
  <c r="B945" i="51"/>
  <c r="C945" i="51"/>
  <c r="D945" i="51"/>
  <c r="E945" i="51"/>
  <c r="F945" i="51"/>
  <c r="G945" i="51"/>
  <c r="H945" i="51"/>
  <c r="I945" i="51"/>
  <c r="J945" i="51"/>
  <c r="K945" i="51"/>
  <c r="L945" i="51"/>
  <c r="M945" i="51"/>
  <c r="N945" i="51"/>
  <c r="A945" i="51"/>
  <c r="A944" i="51"/>
  <c r="B944" i="51"/>
  <c r="C944" i="51"/>
  <c r="D944" i="51"/>
  <c r="E944" i="51"/>
  <c r="F944" i="51"/>
  <c r="G944" i="51"/>
  <c r="H944" i="51"/>
  <c r="I944" i="51"/>
  <c r="J944" i="51"/>
  <c r="K944" i="51"/>
  <c r="L944" i="51"/>
  <c r="M944" i="51"/>
  <c r="N944" i="51"/>
  <c r="B943" i="51"/>
  <c r="C943" i="51"/>
  <c r="D943" i="51"/>
  <c r="E943" i="51"/>
  <c r="F943" i="51"/>
  <c r="G943" i="51"/>
  <c r="H943" i="51"/>
  <c r="I943" i="51"/>
  <c r="J943" i="51"/>
  <c r="K943" i="51"/>
  <c r="L943" i="51"/>
  <c r="M943" i="51"/>
  <c r="N943" i="51"/>
  <c r="A943" i="51"/>
  <c r="A942" i="51"/>
  <c r="B942" i="51"/>
  <c r="C942" i="51"/>
  <c r="D942" i="51"/>
  <c r="E942" i="51"/>
  <c r="F942" i="51"/>
  <c r="G942" i="51"/>
  <c r="H942" i="51"/>
  <c r="I942" i="51"/>
  <c r="J942" i="51"/>
  <c r="K942" i="51"/>
  <c r="L942" i="51"/>
  <c r="M942" i="51"/>
  <c r="N942" i="51"/>
  <c r="B941" i="51"/>
  <c r="C941" i="51"/>
  <c r="D941" i="51"/>
  <c r="E941" i="51"/>
  <c r="F941" i="51"/>
  <c r="G941" i="51"/>
  <c r="H941" i="51"/>
  <c r="I941" i="51"/>
  <c r="J941" i="51"/>
  <c r="K941" i="51"/>
  <c r="L941" i="51"/>
  <c r="M941" i="51"/>
  <c r="N941" i="51"/>
  <c r="A941" i="51"/>
  <c r="B940" i="51"/>
  <c r="C940" i="51"/>
  <c r="D940" i="51"/>
  <c r="E940" i="51"/>
  <c r="F940" i="51"/>
  <c r="G940" i="51"/>
  <c r="H940" i="51"/>
  <c r="I940" i="51"/>
  <c r="J940" i="51"/>
  <c r="K940" i="51"/>
  <c r="L940" i="51"/>
  <c r="M940" i="51"/>
  <c r="N940" i="51"/>
  <c r="A940" i="51"/>
  <c r="B939" i="51"/>
  <c r="C939" i="51"/>
  <c r="D939" i="51"/>
  <c r="E939" i="51"/>
  <c r="F939" i="51"/>
  <c r="G939" i="51"/>
  <c r="H939" i="51"/>
  <c r="I939" i="51"/>
  <c r="J939" i="51"/>
  <c r="K939" i="51"/>
  <c r="L939" i="51"/>
  <c r="M939" i="51"/>
  <c r="A939" i="51"/>
  <c r="A937" i="51"/>
  <c r="B937" i="51"/>
  <c r="C937" i="51"/>
  <c r="D937" i="51"/>
  <c r="E937" i="51"/>
  <c r="F937" i="51"/>
  <c r="G937" i="51"/>
  <c r="H937" i="51"/>
  <c r="I937" i="51"/>
  <c r="J937" i="51"/>
  <c r="K937" i="51"/>
  <c r="L937" i="51"/>
  <c r="M937" i="51"/>
  <c r="N937" i="51"/>
  <c r="A938" i="51"/>
  <c r="B938" i="51"/>
  <c r="C938" i="51"/>
  <c r="D938" i="51"/>
  <c r="E938" i="51"/>
  <c r="F938" i="51"/>
  <c r="G938" i="51"/>
  <c r="H938" i="51"/>
  <c r="I938" i="51"/>
  <c r="J938" i="51"/>
  <c r="K938" i="51"/>
  <c r="L938" i="51"/>
  <c r="M938" i="51"/>
  <c r="N938" i="51"/>
  <c r="B936" i="51"/>
  <c r="C936" i="51"/>
  <c r="D936" i="51"/>
  <c r="E936" i="51"/>
  <c r="F936" i="51"/>
  <c r="G936" i="51"/>
  <c r="H936" i="51"/>
  <c r="I936" i="51"/>
  <c r="J936" i="51"/>
  <c r="K936" i="51"/>
  <c r="L936" i="51"/>
  <c r="M936" i="51"/>
  <c r="N936" i="51"/>
  <c r="A936" i="51"/>
  <c r="A934" i="51"/>
  <c r="B934" i="51"/>
  <c r="C934" i="51"/>
  <c r="D934" i="51"/>
  <c r="E934" i="51"/>
  <c r="F934" i="51"/>
  <c r="G934" i="51"/>
  <c r="H934" i="51"/>
  <c r="I934" i="51"/>
  <c r="J934" i="51"/>
  <c r="K934" i="51"/>
  <c r="L934" i="51"/>
  <c r="M934" i="51"/>
  <c r="N934" i="51"/>
  <c r="A935" i="51"/>
  <c r="B935" i="51"/>
  <c r="C935" i="51"/>
  <c r="D935" i="51"/>
  <c r="E935" i="51"/>
  <c r="F935" i="51"/>
  <c r="G935" i="51"/>
  <c r="H935" i="51"/>
  <c r="I935" i="51"/>
  <c r="J935" i="51"/>
  <c r="K935" i="51"/>
  <c r="L935" i="51"/>
  <c r="M935" i="51"/>
  <c r="N935" i="51"/>
  <c r="B933" i="51"/>
  <c r="C933" i="51"/>
  <c r="D933" i="51"/>
  <c r="E933" i="51"/>
  <c r="F933" i="51"/>
  <c r="G933" i="51"/>
  <c r="H933" i="51"/>
  <c r="I933" i="51"/>
  <c r="J933" i="51"/>
  <c r="K933" i="51"/>
  <c r="L933" i="51"/>
  <c r="M933" i="51"/>
  <c r="N933" i="51"/>
  <c r="A933" i="51"/>
  <c r="B932" i="51"/>
  <c r="C932" i="51"/>
  <c r="D932" i="51"/>
  <c r="E932" i="51"/>
  <c r="F932" i="51"/>
  <c r="G932" i="51"/>
  <c r="H932" i="51"/>
  <c r="I932" i="51"/>
  <c r="J932" i="51"/>
  <c r="K932" i="51"/>
  <c r="L932" i="51"/>
  <c r="M932" i="51"/>
  <c r="N932" i="51"/>
  <c r="A932" i="51"/>
  <c r="A930" i="51"/>
  <c r="B930" i="51"/>
  <c r="C930" i="51"/>
  <c r="D930" i="51"/>
  <c r="E930" i="51"/>
  <c r="F930" i="51"/>
  <c r="G930" i="51"/>
  <c r="H930" i="51"/>
  <c r="I930" i="51"/>
  <c r="J930" i="51"/>
  <c r="K930" i="51"/>
  <c r="L930" i="51"/>
  <c r="M930" i="51"/>
  <c r="N930" i="51"/>
  <c r="A931" i="51"/>
  <c r="B931" i="51"/>
  <c r="C931" i="51"/>
  <c r="D931" i="51"/>
  <c r="E931" i="51"/>
  <c r="F931" i="51"/>
  <c r="G931" i="51"/>
  <c r="H931" i="51"/>
  <c r="I931" i="51"/>
  <c r="J931" i="51"/>
  <c r="K931" i="51"/>
  <c r="L931" i="51"/>
  <c r="M931" i="51"/>
  <c r="N931" i="51"/>
  <c r="B929" i="51"/>
  <c r="C929" i="51"/>
  <c r="D929" i="51"/>
  <c r="E929" i="51"/>
  <c r="F929" i="51"/>
  <c r="G929" i="51"/>
  <c r="H929" i="51"/>
  <c r="I929" i="51"/>
  <c r="J929" i="51"/>
  <c r="K929" i="51"/>
  <c r="L929" i="51"/>
  <c r="M929" i="51"/>
  <c r="N929" i="51"/>
  <c r="A929" i="51"/>
  <c r="A927" i="51"/>
  <c r="B927" i="51"/>
  <c r="C927" i="51"/>
  <c r="D927" i="51"/>
  <c r="E927" i="51"/>
  <c r="F927" i="51"/>
  <c r="G927" i="51"/>
  <c r="H927" i="51"/>
  <c r="I927" i="51"/>
  <c r="J927" i="51"/>
  <c r="K927" i="51"/>
  <c r="L927" i="51"/>
  <c r="M927" i="51"/>
  <c r="N927" i="51"/>
  <c r="A928" i="51"/>
  <c r="B928" i="51"/>
  <c r="C928" i="51"/>
  <c r="D928" i="51"/>
  <c r="E928" i="51"/>
  <c r="F928" i="51"/>
  <c r="G928" i="51"/>
  <c r="H928" i="51"/>
  <c r="I928" i="51"/>
  <c r="J928" i="51"/>
  <c r="K928" i="51"/>
  <c r="L928" i="51"/>
  <c r="M928" i="51"/>
  <c r="N928" i="51"/>
  <c r="B926" i="51"/>
  <c r="C926" i="51"/>
  <c r="D926" i="51"/>
  <c r="E926" i="51"/>
  <c r="F926" i="51"/>
  <c r="G926" i="51"/>
  <c r="H926" i="51"/>
  <c r="I926" i="51"/>
  <c r="J926" i="51"/>
  <c r="K926" i="51"/>
  <c r="L926" i="51"/>
  <c r="M926" i="51"/>
  <c r="N926" i="51"/>
  <c r="A926" i="51"/>
  <c r="A925" i="51"/>
  <c r="B925" i="51"/>
  <c r="C925" i="51"/>
  <c r="D925" i="51"/>
  <c r="E925" i="51"/>
  <c r="F925" i="51"/>
  <c r="G925" i="51"/>
  <c r="H925" i="51"/>
  <c r="I925" i="51"/>
  <c r="J925" i="51"/>
  <c r="K925" i="51"/>
  <c r="L925" i="51"/>
  <c r="M925" i="51"/>
  <c r="N925" i="51"/>
  <c r="B924" i="51"/>
  <c r="C924" i="51"/>
  <c r="D924" i="51"/>
  <c r="E924" i="51"/>
  <c r="F924" i="51"/>
  <c r="G924" i="51"/>
  <c r="H924" i="51"/>
  <c r="I924" i="51"/>
  <c r="J924" i="51"/>
  <c r="K924" i="51"/>
  <c r="L924" i="51"/>
  <c r="M924" i="51"/>
  <c r="N924" i="51"/>
  <c r="A924" i="51"/>
  <c r="B923" i="51"/>
  <c r="C923" i="51"/>
  <c r="D923" i="51"/>
  <c r="E923" i="51"/>
  <c r="F923" i="51"/>
  <c r="G923" i="51"/>
  <c r="H923" i="51"/>
  <c r="I923" i="51"/>
  <c r="J923" i="51"/>
  <c r="K923" i="51"/>
  <c r="L923" i="51"/>
  <c r="M923" i="51"/>
  <c r="N923" i="51"/>
  <c r="A923" i="51"/>
  <c r="A921" i="51"/>
  <c r="B921" i="51"/>
  <c r="C921" i="51"/>
  <c r="D921" i="51"/>
  <c r="E921" i="51"/>
  <c r="F921" i="51"/>
  <c r="G921" i="51"/>
  <c r="H921" i="51"/>
  <c r="I921" i="51"/>
  <c r="J921" i="51"/>
  <c r="K921" i="51"/>
  <c r="L921" i="51"/>
  <c r="M921" i="51"/>
  <c r="N921" i="51"/>
  <c r="A922" i="51"/>
  <c r="B922" i="51"/>
  <c r="C922" i="51"/>
  <c r="D922" i="51"/>
  <c r="E922" i="51"/>
  <c r="F922" i="51"/>
  <c r="G922" i="51"/>
  <c r="H922" i="51"/>
  <c r="I922" i="51"/>
  <c r="J922" i="51"/>
  <c r="K922" i="51"/>
  <c r="L922" i="51"/>
  <c r="M922" i="51"/>
  <c r="N922" i="51"/>
  <c r="B920" i="51"/>
  <c r="C920" i="51"/>
  <c r="D920" i="51"/>
  <c r="E920" i="51"/>
  <c r="F920" i="51"/>
  <c r="G920" i="51"/>
  <c r="H920" i="51"/>
  <c r="I920" i="51"/>
  <c r="J920" i="51"/>
  <c r="K920" i="51"/>
  <c r="L920" i="51"/>
  <c r="M920" i="51"/>
  <c r="N920" i="51"/>
  <c r="A920" i="51"/>
  <c r="A918" i="51"/>
  <c r="B918" i="51"/>
  <c r="C918" i="51"/>
  <c r="D918" i="51"/>
  <c r="E918" i="51"/>
  <c r="F918" i="51"/>
  <c r="G918" i="51"/>
  <c r="H918" i="51"/>
  <c r="I918" i="51"/>
  <c r="J918" i="51"/>
  <c r="K918" i="51"/>
  <c r="L918" i="51"/>
  <c r="M918" i="51"/>
  <c r="N918" i="51"/>
  <c r="A919" i="51"/>
  <c r="B919" i="51"/>
  <c r="C919" i="51"/>
  <c r="D919" i="51"/>
  <c r="E919" i="51"/>
  <c r="F919" i="51"/>
  <c r="G919" i="51"/>
  <c r="H919" i="51"/>
  <c r="I919" i="51"/>
  <c r="J919" i="51"/>
  <c r="K919" i="51"/>
  <c r="L919" i="51"/>
  <c r="M919" i="51"/>
  <c r="N919" i="51"/>
  <c r="B917" i="51"/>
  <c r="C917" i="51"/>
  <c r="D917" i="51"/>
  <c r="E917" i="51"/>
  <c r="F917" i="51"/>
  <c r="G917" i="51"/>
  <c r="H917" i="51"/>
  <c r="I917" i="51"/>
  <c r="J917" i="51"/>
  <c r="K917" i="51"/>
  <c r="L917" i="51"/>
  <c r="M917" i="51"/>
  <c r="N917" i="51"/>
  <c r="A917" i="51"/>
  <c r="B916" i="51"/>
  <c r="C916" i="51"/>
  <c r="D916" i="51"/>
  <c r="E916" i="51"/>
  <c r="F916" i="51"/>
  <c r="G916" i="51"/>
  <c r="H916" i="51"/>
  <c r="I916" i="51"/>
  <c r="J916" i="51"/>
  <c r="K916" i="51"/>
  <c r="L916" i="51"/>
  <c r="M916" i="51"/>
  <c r="N916" i="51"/>
  <c r="A916" i="51"/>
  <c r="A915" i="51"/>
  <c r="B915" i="51"/>
  <c r="C915" i="51"/>
  <c r="D915" i="51"/>
  <c r="E915" i="51"/>
  <c r="F915" i="51"/>
  <c r="G915" i="51"/>
  <c r="H915" i="51"/>
  <c r="I915" i="51"/>
  <c r="J915" i="51"/>
  <c r="K915" i="51"/>
  <c r="L915" i="51"/>
  <c r="M915" i="51"/>
  <c r="N915" i="51"/>
  <c r="B914" i="51"/>
  <c r="C914" i="51"/>
  <c r="D914" i="51"/>
  <c r="E914" i="51"/>
  <c r="F914" i="51"/>
  <c r="G914" i="51"/>
  <c r="H914" i="51"/>
  <c r="I914" i="51"/>
  <c r="J914" i="51"/>
  <c r="K914" i="51"/>
  <c r="L914" i="51"/>
  <c r="M914" i="51"/>
  <c r="N914" i="51"/>
  <c r="A914" i="51"/>
  <c r="A912" i="51"/>
  <c r="B912" i="51"/>
  <c r="C912" i="51"/>
  <c r="D912" i="51"/>
  <c r="E912" i="51"/>
  <c r="F912" i="51"/>
  <c r="G912" i="51"/>
  <c r="H912" i="51"/>
  <c r="I912" i="51"/>
  <c r="J912" i="51"/>
  <c r="K912" i="51"/>
  <c r="L912" i="51"/>
  <c r="M912" i="51"/>
  <c r="N912" i="51"/>
  <c r="A913" i="51"/>
  <c r="B913" i="51"/>
  <c r="C913" i="51"/>
  <c r="D913" i="51"/>
  <c r="E913" i="51"/>
  <c r="F913" i="51"/>
  <c r="G913" i="51"/>
  <c r="H913" i="51"/>
  <c r="I913" i="51"/>
  <c r="J913" i="51"/>
  <c r="K913" i="51"/>
  <c r="L913" i="51"/>
  <c r="M913" i="51"/>
  <c r="N913" i="51"/>
  <c r="B911" i="51"/>
  <c r="C911" i="51"/>
  <c r="D911" i="51"/>
  <c r="E911" i="51"/>
  <c r="F911" i="51"/>
  <c r="G911" i="51"/>
  <c r="H911" i="51"/>
  <c r="I911" i="51"/>
  <c r="J911" i="51"/>
  <c r="K911" i="51"/>
  <c r="L911" i="51"/>
  <c r="M911" i="51"/>
  <c r="N911" i="51"/>
  <c r="A911" i="51"/>
  <c r="A907" i="51"/>
  <c r="B907" i="51"/>
  <c r="C907" i="51"/>
  <c r="D907" i="51"/>
  <c r="E907" i="51"/>
  <c r="F907" i="51"/>
  <c r="G907" i="51"/>
  <c r="H907" i="51"/>
  <c r="I907" i="51"/>
  <c r="J907" i="51"/>
  <c r="K907" i="51"/>
  <c r="L907" i="51"/>
  <c r="M907" i="51"/>
  <c r="N907" i="51"/>
  <c r="A908" i="51"/>
  <c r="B908" i="51"/>
  <c r="C908" i="51"/>
  <c r="D908" i="51"/>
  <c r="E908" i="51"/>
  <c r="F908" i="51"/>
  <c r="G908" i="51"/>
  <c r="H908" i="51"/>
  <c r="I908" i="51"/>
  <c r="J908" i="51"/>
  <c r="K908" i="51"/>
  <c r="L908" i="51"/>
  <c r="M908" i="51"/>
  <c r="N908" i="51"/>
  <c r="A909" i="51"/>
  <c r="B909" i="51"/>
  <c r="C909" i="51"/>
  <c r="D909" i="51"/>
  <c r="E909" i="51"/>
  <c r="F909" i="51"/>
  <c r="G909" i="51"/>
  <c r="H909" i="51"/>
  <c r="I909" i="51"/>
  <c r="J909" i="51"/>
  <c r="K909" i="51"/>
  <c r="L909" i="51"/>
  <c r="M909" i="51"/>
  <c r="N909" i="51"/>
  <c r="B906" i="51"/>
  <c r="C906" i="51"/>
  <c r="D906" i="51"/>
  <c r="E906" i="51"/>
  <c r="F906" i="51"/>
  <c r="G906" i="51"/>
  <c r="H906" i="51"/>
  <c r="I906" i="51"/>
  <c r="J906" i="51"/>
  <c r="K906" i="51"/>
  <c r="L906" i="51"/>
  <c r="M906" i="51"/>
  <c r="N906" i="51"/>
  <c r="A906" i="51"/>
  <c r="A902" i="51"/>
  <c r="B902" i="51"/>
  <c r="C902" i="51"/>
  <c r="D902" i="51"/>
  <c r="E902" i="51"/>
  <c r="F902" i="51"/>
  <c r="G902" i="51"/>
  <c r="H902" i="51"/>
  <c r="I902" i="51"/>
  <c r="J902" i="51"/>
  <c r="K902" i="51"/>
  <c r="L902" i="51"/>
  <c r="M902" i="51"/>
  <c r="N902" i="51"/>
  <c r="A903" i="51"/>
  <c r="B903" i="51"/>
  <c r="C903" i="51"/>
  <c r="D903" i="51"/>
  <c r="E903" i="51"/>
  <c r="F903" i="51"/>
  <c r="G903" i="51"/>
  <c r="H903" i="51"/>
  <c r="I903" i="51"/>
  <c r="J903" i="51"/>
  <c r="K903" i="51"/>
  <c r="L903" i="51"/>
  <c r="M903" i="51"/>
  <c r="N903" i="51"/>
  <c r="A904" i="51"/>
  <c r="B904" i="51"/>
  <c r="C904" i="51"/>
  <c r="D904" i="51"/>
  <c r="E904" i="51"/>
  <c r="F904" i="51"/>
  <c r="G904" i="51"/>
  <c r="H904" i="51"/>
  <c r="I904" i="51"/>
  <c r="J904" i="51"/>
  <c r="K904" i="51"/>
  <c r="L904" i="51"/>
  <c r="M904" i="51"/>
  <c r="N904" i="51"/>
  <c r="A905" i="51"/>
  <c r="B905" i="51"/>
  <c r="C905" i="51"/>
  <c r="D905" i="51"/>
  <c r="E905" i="51"/>
  <c r="F905" i="51"/>
  <c r="G905" i="51"/>
  <c r="H905" i="51"/>
  <c r="I905" i="51"/>
  <c r="J905" i="51"/>
  <c r="K905" i="51"/>
  <c r="L905" i="51"/>
  <c r="M905" i="51"/>
  <c r="N905" i="51"/>
  <c r="B901" i="51"/>
  <c r="C901" i="51"/>
  <c r="D901" i="51"/>
  <c r="E901" i="51"/>
  <c r="F901" i="51"/>
  <c r="G901" i="51"/>
  <c r="H901" i="51"/>
  <c r="I901" i="51"/>
  <c r="J901" i="51"/>
  <c r="K901" i="51"/>
  <c r="L901" i="51"/>
  <c r="M901" i="51"/>
  <c r="N901" i="51"/>
  <c r="A901" i="51"/>
  <c r="A898" i="51"/>
  <c r="B898" i="51"/>
  <c r="C898" i="51"/>
  <c r="D898" i="51"/>
  <c r="E898" i="51"/>
  <c r="F898" i="51"/>
  <c r="G898" i="51"/>
  <c r="H898" i="51"/>
  <c r="I898" i="51"/>
  <c r="J898" i="51"/>
  <c r="K898" i="51"/>
  <c r="L898" i="51"/>
  <c r="M898" i="51"/>
  <c r="N898" i="51"/>
  <c r="A899" i="51"/>
  <c r="B899" i="51"/>
  <c r="C899" i="51"/>
  <c r="D899" i="51"/>
  <c r="E899" i="51"/>
  <c r="F899" i="51"/>
  <c r="G899" i="51"/>
  <c r="H899" i="51"/>
  <c r="I899" i="51"/>
  <c r="J899" i="51"/>
  <c r="K899" i="51"/>
  <c r="L899" i="51"/>
  <c r="M899" i="51"/>
  <c r="N899" i="51"/>
  <c r="A900" i="51"/>
  <c r="B900" i="51"/>
  <c r="C900" i="51"/>
  <c r="D900" i="51"/>
  <c r="E900" i="51"/>
  <c r="F900" i="51"/>
  <c r="G900" i="51"/>
  <c r="H900" i="51"/>
  <c r="I900" i="51"/>
  <c r="J900" i="51"/>
  <c r="K900" i="51"/>
  <c r="L900" i="51"/>
  <c r="M900" i="51"/>
  <c r="N900" i="51"/>
  <c r="B897" i="51"/>
  <c r="C897" i="51"/>
  <c r="D897" i="51"/>
  <c r="E897" i="51"/>
  <c r="F897" i="51"/>
  <c r="G897" i="51"/>
  <c r="H897" i="51"/>
  <c r="I897" i="51"/>
  <c r="J897" i="51"/>
  <c r="K897" i="51"/>
  <c r="L897" i="51"/>
  <c r="M897" i="51"/>
  <c r="N897" i="51"/>
  <c r="A897" i="51"/>
  <c r="A894" i="51"/>
  <c r="B894" i="51"/>
  <c r="C894" i="51"/>
  <c r="D894" i="51"/>
  <c r="E894" i="51"/>
  <c r="F894" i="51"/>
  <c r="G894" i="51"/>
  <c r="H894" i="51"/>
  <c r="I894" i="51"/>
  <c r="J894" i="51"/>
  <c r="K894" i="51"/>
  <c r="L894" i="51"/>
  <c r="M894" i="51"/>
  <c r="N894" i="51"/>
  <c r="A895" i="51"/>
  <c r="B895" i="51"/>
  <c r="C895" i="51"/>
  <c r="D895" i="51"/>
  <c r="E895" i="51"/>
  <c r="F895" i="51"/>
  <c r="G895" i="51"/>
  <c r="H895" i="51"/>
  <c r="I895" i="51"/>
  <c r="J895" i="51"/>
  <c r="K895" i="51"/>
  <c r="L895" i="51"/>
  <c r="M895" i="51"/>
  <c r="N895" i="51"/>
  <c r="A896" i="51"/>
  <c r="B896" i="51"/>
  <c r="C896" i="51"/>
  <c r="D896" i="51"/>
  <c r="E896" i="51"/>
  <c r="F896" i="51"/>
  <c r="G896" i="51"/>
  <c r="H896" i="51"/>
  <c r="I896" i="51"/>
  <c r="J896" i="51"/>
  <c r="K896" i="51"/>
  <c r="L896" i="51"/>
  <c r="M896" i="51"/>
  <c r="N896" i="51"/>
  <c r="B893" i="51"/>
  <c r="C893" i="51"/>
  <c r="D893" i="51"/>
  <c r="E893" i="51"/>
  <c r="F893" i="51"/>
  <c r="G893" i="51"/>
  <c r="H893" i="51"/>
  <c r="I893" i="51"/>
  <c r="J893" i="51"/>
  <c r="K893" i="51"/>
  <c r="L893" i="51"/>
  <c r="M893" i="51"/>
  <c r="N893" i="51"/>
  <c r="A893" i="51"/>
  <c r="A892" i="51"/>
  <c r="B892" i="51"/>
  <c r="C892" i="51"/>
  <c r="D892" i="51"/>
  <c r="E892" i="51"/>
  <c r="F892" i="51"/>
  <c r="G892" i="51"/>
  <c r="H892" i="51"/>
  <c r="I892" i="51"/>
  <c r="J892" i="51"/>
  <c r="K892" i="51"/>
  <c r="L892" i="51"/>
  <c r="M892" i="51"/>
  <c r="N892" i="51"/>
  <c r="B891" i="51"/>
  <c r="C891" i="51"/>
  <c r="D891" i="51"/>
  <c r="E891" i="51"/>
  <c r="F891" i="51"/>
  <c r="G891" i="51"/>
  <c r="H891" i="51"/>
  <c r="I891" i="51"/>
  <c r="J891" i="51"/>
  <c r="K891" i="51"/>
  <c r="L891" i="51"/>
  <c r="M891" i="51"/>
  <c r="N891" i="51"/>
  <c r="A891" i="51"/>
  <c r="A890" i="51"/>
  <c r="B890" i="51"/>
  <c r="C890" i="51"/>
  <c r="D890" i="51"/>
  <c r="E890" i="51"/>
  <c r="F890" i="51"/>
  <c r="G890" i="51"/>
  <c r="H890" i="51"/>
  <c r="I890" i="51"/>
  <c r="J890" i="51"/>
  <c r="K890" i="51"/>
  <c r="L890" i="51"/>
  <c r="M890" i="51"/>
  <c r="N890" i="51"/>
  <c r="B889" i="51"/>
  <c r="C889" i="51"/>
  <c r="D889" i="51"/>
  <c r="E889" i="51"/>
  <c r="F889" i="51"/>
  <c r="G889" i="51"/>
  <c r="H889" i="51"/>
  <c r="I889" i="51"/>
  <c r="J889" i="51"/>
  <c r="K889" i="51"/>
  <c r="L889" i="51"/>
  <c r="M889" i="51"/>
  <c r="N889" i="51"/>
  <c r="A889" i="51"/>
  <c r="A886" i="51"/>
  <c r="B886" i="51"/>
  <c r="C886" i="51"/>
  <c r="D886" i="51"/>
  <c r="E886" i="51"/>
  <c r="F886" i="51"/>
  <c r="G886" i="51"/>
  <c r="H886" i="51"/>
  <c r="I886" i="51"/>
  <c r="J886" i="51"/>
  <c r="K886" i="51"/>
  <c r="L886" i="51"/>
  <c r="M886" i="51"/>
  <c r="N886" i="51"/>
  <c r="A887" i="51"/>
  <c r="B887" i="51"/>
  <c r="C887" i="51"/>
  <c r="D887" i="51"/>
  <c r="E887" i="51"/>
  <c r="F887" i="51"/>
  <c r="G887" i="51"/>
  <c r="H887" i="51"/>
  <c r="I887" i="51"/>
  <c r="J887" i="51"/>
  <c r="K887" i="51"/>
  <c r="L887" i="51"/>
  <c r="M887" i="51"/>
  <c r="N887" i="51"/>
  <c r="A888" i="51"/>
  <c r="B888" i="51"/>
  <c r="C888" i="51"/>
  <c r="D888" i="51"/>
  <c r="E888" i="51"/>
  <c r="F888" i="51"/>
  <c r="G888" i="51"/>
  <c r="H888" i="51"/>
  <c r="I888" i="51"/>
  <c r="J888" i="51"/>
  <c r="K888" i="51"/>
  <c r="L888" i="51"/>
  <c r="M888" i="51"/>
  <c r="N888" i="51"/>
  <c r="B885" i="51"/>
  <c r="C885" i="51"/>
  <c r="D885" i="51"/>
  <c r="E885" i="51"/>
  <c r="F885" i="51"/>
  <c r="G885" i="51"/>
  <c r="H885" i="51"/>
  <c r="I885" i="51"/>
  <c r="J885" i="51"/>
  <c r="K885" i="51"/>
  <c r="L885" i="51"/>
  <c r="M885" i="51"/>
  <c r="N885" i="51"/>
  <c r="A885" i="51"/>
  <c r="A882" i="51"/>
  <c r="B882" i="51"/>
  <c r="C882" i="51"/>
  <c r="D882" i="51"/>
  <c r="E882" i="51"/>
  <c r="F882" i="51"/>
  <c r="G882" i="51"/>
  <c r="H882" i="51"/>
  <c r="I882" i="51"/>
  <c r="J882" i="51"/>
  <c r="K882" i="51"/>
  <c r="L882" i="51"/>
  <c r="M882" i="51"/>
  <c r="N882" i="51"/>
  <c r="A883" i="51"/>
  <c r="B883" i="51"/>
  <c r="C883" i="51"/>
  <c r="D883" i="51"/>
  <c r="E883" i="51"/>
  <c r="F883" i="51"/>
  <c r="G883" i="51"/>
  <c r="H883" i="51"/>
  <c r="I883" i="51"/>
  <c r="J883" i="51"/>
  <c r="K883" i="51"/>
  <c r="L883" i="51"/>
  <c r="M883" i="51"/>
  <c r="N883" i="51"/>
  <c r="A884" i="51"/>
  <c r="B884" i="51"/>
  <c r="C884" i="51"/>
  <c r="D884" i="51"/>
  <c r="E884" i="51"/>
  <c r="F884" i="51"/>
  <c r="G884" i="51"/>
  <c r="H884" i="51"/>
  <c r="I884" i="51"/>
  <c r="J884" i="51"/>
  <c r="K884" i="51"/>
  <c r="L884" i="51"/>
  <c r="M884" i="51"/>
  <c r="N884" i="51"/>
  <c r="B881" i="51"/>
  <c r="C881" i="51"/>
  <c r="D881" i="51"/>
  <c r="E881" i="51"/>
  <c r="F881" i="51"/>
  <c r="G881" i="51"/>
  <c r="H881" i="51"/>
  <c r="I881" i="51"/>
  <c r="J881" i="51"/>
  <c r="K881" i="51"/>
  <c r="L881" i="51"/>
  <c r="M881" i="51"/>
  <c r="N881" i="51"/>
  <c r="A881" i="51"/>
  <c r="A878" i="51"/>
  <c r="B878" i="51"/>
  <c r="C878" i="51"/>
  <c r="D878" i="51"/>
  <c r="E878" i="51"/>
  <c r="F878" i="51"/>
  <c r="G878" i="51"/>
  <c r="H878" i="51"/>
  <c r="I878" i="51"/>
  <c r="J878" i="51"/>
  <c r="K878" i="51"/>
  <c r="L878" i="51"/>
  <c r="M878" i="51"/>
  <c r="N878" i="51"/>
  <c r="A879" i="51"/>
  <c r="B879" i="51"/>
  <c r="C879" i="51"/>
  <c r="D879" i="51"/>
  <c r="E879" i="51"/>
  <c r="F879" i="51"/>
  <c r="G879" i="51"/>
  <c r="H879" i="51"/>
  <c r="I879" i="51"/>
  <c r="J879" i="51"/>
  <c r="K879" i="51"/>
  <c r="L879" i="51"/>
  <c r="M879" i="51"/>
  <c r="N879" i="51"/>
  <c r="A880" i="51"/>
  <c r="B880" i="51"/>
  <c r="C880" i="51"/>
  <c r="D880" i="51"/>
  <c r="E880" i="51"/>
  <c r="F880" i="51"/>
  <c r="G880" i="51"/>
  <c r="H880" i="51"/>
  <c r="I880" i="51"/>
  <c r="J880" i="51"/>
  <c r="K880" i="51"/>
  <c r="L880" i="51"/>
  <c r="M880" i="51"/>
  <c r="N880" i="51"/>
  <c r="B877" i="51"/>
  <c r="C877" i="51"/>
  <c r="D877" i="51"/>
  <c r="E877" i="51"/>
  <c r="F877" i="51"/>
  <c r="G877" i="51"/>
  <c r="H877" i="51"/>
  <c r="I877" i="51"/>
  <c r="J877" i="51"/>
  <c r="K877" i="51"/>
  <c r="L877" i="51"/>
  <c r="M877" i="51"/>
  <c r="N877" i="51"/>
  <c r="A877" i="51"/>
  <c r="A873" i="51"/>
  <c r="B873" i="51"/>
  <c r="C873" i="51"/>
  <c r="D873" i="51"/>
  <c r="E873" i="51"/>
  <c r="F873" i="51"/>
  <c r="G873" i="51"/>
  <c r="H873" i="51"/>
  <c r="I873" i="51"/>
  <c r="J873" i="51"/>
  <c r="K873" i="51"/>
  <c r="L873" i="51"/>
  <c r="M873" i="51"/>
  <c r="N873" i="51"/>
  <c r="A874" i="51"/>
  <c r="B874" i="51"/>
  <c r="C874" i="51"/>
  <c r="D874" i="51"/>
  <c r="E874" i="51"/>
  <c r="F874" i="51"/>
  <c r="G874" i="51"/>
  <c r="H874" i="51"/>
  <c r="I874" i="51"/>
  <c r="J874" i="51"/>
  <c r="K874" i="51"/>
  <c r="L874" i="51"/>
  <c r="M874" i="51"/>
  <c r="N874" i="51"/>
  <c r="A875" i="51"/>
  <c r="B875" i="51"/>
  <c r="C875" i="51"/>
  <c r="D875" i="51"/>
  <c r="E875" i="51"/>
  <c r="F875" i="51"/>
  <c r="G875" i="51"/>
  <c r="H875" i="51"/>
  <c r="I875" i="51"/>
  <c r="J875" i="51"/>
  <c r="K875" i="51"/>
  <c r="L875" i="51"/>
  <c r="M875" i="51"/>
  <c r="N875" i="51"/>
  <c r="A876" i="51"/>
  <c r="B876" i="51"/>
  <c r="C876" i="51"/>
  <c r="D876" i="51"/>
  <c r="E876" i="51"/>
  <c r="F876" i="51"/>
  <c r="G876" i="51"/>
  <c r="H876" i="51"/>
  <c r="I876" i="51"/>
  <c r="J876" i="51"/>
  <c r="K876" i="51"/>
  <c r="L876" i="51"/>
  <c r="M876" i="51"/>
  <c r="N876" i="51"/>
  <c r="B872" i="51"/>
  <c r="C872" i="51"/>
  <c r="D872" i="51"/>
  <c r="E872" i="51"/>
  <c r="F872" i="51"/>
  <c r="G872" i="51"/>
  <c r="H872" i="51"/>
  <c r="I872" i="51"/>
  <c r="J872" i="51"/>
  <c r="K872" i="51"/>
  <c r="L872" i="51"/>
  <c r="M872" i="51"/>
  <c r="N872" i="51"/>
  <c r="A872" i="51"/>
  <c r="A868" i="51"/>
  <c r="B868" i="51"/>
  <c r="C868" i="51"/>
  <c r="D868" i="51"/>
  <c r="E868" i="51"/>
  <c r="F868" i="51"/>
  <c r="G868" i="51"/>
  <c r="H868" i="51"/>
  <c r="I868" i="51"/>
  <c r="J868" i="51"/>
  <c r="K868" i="51"/>
  <c r="L868" i="51"/>
  <c r="M868" i="51"/>
  <c r="N868" i="51"/>
  <c r="A869" i="51"/>
  <c r="B869" i="51"/>
  <c r="C869" i="51"/>
  <c r="D869" i="51"/>
  <c r="E869" i="51"/>
  <c r="F869" i="51"/>
  <c r="G869" i="51"/>
  <c r="H869" i="51"/>
  <c r="I869" i="51"/>
  <c r="J869" i="51"/>
  <c r="K869" i="51"/>
  <c r="L869" i="51"/>
  <c r="M869" i="51"/>
  <c r="N869" i="51"/>
  <c r="A870" i="51"/>
  <c r="B870" i="51"/>
  <c r="C870" i="51"/>
  <c r="D870" i="51"/>
  <c r="E870" i="51"/>
  <c r="F870" i="51"/>
  <c r="G870" i="51"/>
  <c r="H870" i="51"/>
  <c r="I870" i="51"/>
  <c r="J870" i="51"/>
  <c r="K870" i="51"/>
  <c r="L870" i="51"/>
  <c r="M870" i="51"/>
  <c r="N870" i="51"/>
  <c r="A871" i="51"/>
  <c r="B871" i="51"/>
  <c r="C871" i="51"/>
  <c r="D871" i="51"/>
  <c r="E871" i="51"/>
  <c r="F871" i="51"/>
  <c r="G871" i="51"/>
  <c r="H871" i="51"/>
  <c r="I871" i="51"/>
  <c r="J871" i="51"/>
  <c r="K871" i="51"/>
  <c r="L871" i="51"/>
  <c r="M871" i="51"/>
  <c r="N871" i="51"/>
  <c r="B867" i="51"/>
  <c r="C867" i="51"/>
  <c r="D867" i="51"/>
  <c r="E867" i="51"/>
  <c r="F867" i="51"/>
  <c r="G867" i="51"/>
  <c r="H867" i="51"/>
  <c r="I867" i="51"/>
  <c r="J867" i="51"/>
  <c r="K867" i="51"/>
  <c r="L867" i="51"/>
  <c r="M867" i="51"/>
  <c r="N867" i="51"/>
  <c r="A867" i="51"/>
  <c r="A866" i="51"/>
  <c r="B866" i="51"/>
  <c r="C866" i="51"/>
  <c r="D866" i="51"/>
  <c r="E866" i="51"/>
  <c r="F866" i="51"/>
  <c r="G866" i="51"/>
  <c r="H866" i="51"/>
  <c r="I866" i="51"/>
  <c r="J866" i="51"/>
  <c r="K866" i="51"/>
  <c r="L866" i="51"/>
  <c r="M866" i="51"/>
  <c r="N866" i="51"/>
  <c r="B865" i="51"/>
  <c r="C865" i="51"/>
  <c r="D865" i="51"/>
  <c r="E865" i="51"/>
  <c r="F865" i="51"/>
  <c r="G865" i="51"/>
  <c r="H865" i="51"/>
  <c r="I865" i="51"/>
  <c r="J865" i="51"/>
  <c r="K865" i="51"/>
  <c r="L865" i="51"/>
  <c r="M865" i="51"/>
  <c r="N865" i="51"/>
  <c r="A865" i="51"/>
  <c r="A862" i="51"/>
  <c r="B862" i="51"/>
  <c r="C862" i="51"/>
  <c r="D862" i="51"/>
  <c r="E862" i="51"/>
  <c r="F862" i="51"/>
  <c r="G862" i="51"/>
  <c r="H862" i="51"/>
  <c r="I862" i="51"/>
  <c r="J862" i="51"/>
  <c r="K862" i="51"/>
  <c r="L862" i="51"/>
  <c r="M862" i="51"/>
  <c r="N862" i="51"/>
  <c r="A863" i="51"/>
  <c r="B863" i="51"/>
  <c r="C863" i="51"/>
  <c r="D863" i="51"/>
  <c r="E863" i="51"/>
  <c r="F863" i="51"/>
  <c r="G863" i="51"/>
  <c r="H863" i="51"/>
  <c r="I863" i="51"/>
  <c r="J863" i="51"/>
  <c r="K863" i="51"/>
  <c r="L863" i="51"/>
  <c r="M863" i="51"/>
  <c r="N863" i="51"/>
  <c r="A864" i="51"/>
  <c r="B864" i="51"/>
  <c r="C864" i="51"/>
  <c r="D864" i="51"/>
  <c r="E864" i="51"/>
  <c r="F864" i="51"/>
  <c r="G864" i="51"/>
  <c r="H864" i="51"/>
  <c r="I864" i="51"/>
  <c r="J864" i="51"/>
  <c r="K864" i="51"/>
  <c r="L864" i="51"/>
  <c r="M864" i="51"/>
  <c r="N864" i="51"/>
  <c r="B861" i="51"/>
  <c r="C861" i="51"/>
  <c r="D861" i="51"/>
  <c r="E861" i="51"/>
  <c r="F861" i="51"/>
  <c r="G861" i="51"/>
  <c r="H861" i="51"/>
  <c r="I861" i="51"/>
  <c r="J861" i="51"/>
  <c r="K861" i="51"/>
  <c r="L861" i="51"/>
  <c r="M861" i="51"/>
  <c r="N861" i="51"/>
  <c r="A861" i="51"/>
  <c r="A857" i="51"/>
  <c r="B857" i="51"/>
  <c r="C857" i="51"/>
  <c r="D857" i="51"/>
  <c r="E857" i="51"/>
  <c r="F857" i="51"/>
  <c r="G857" i="51"/>
  <c r="H857" i="51"/>
  <c r="I857" i="51"/>
  <c r="J857" i="51"/>
  <c r="K857" i="51"/>
  <c r="L857" i="51"/>
  <c r="M857" i="51"/>
  <c r="N857" i="51"/>
  <c r="A858" i="51"/>
  <c r="B858" i="51"/>
  <c r="C858" i="51"/>
  <c r="D858" i="51"/>
  <c r="E858" i="51"/>
  <c r="F858" i="51"/>
  <c r="G858" i="51"/>
  <c r="H858" i="51"/>
  <c r="I858" i="51"/>
  <c r="J858" i="51"/>
  <c r="K858" i="51"/>
  <c r="L858" i="51"/>
  <c r="M858" i="51"/>
  <c r="N858" i="51"/>
  <c r="A859" i="51"/>
  <c r="B859" i="51"/>
  <c r="C859" i="51"/>
  <c r="D859" i="51"/>
  <c r="E859" i="51"/>
  <c r="F859" i="51"/>
  <c r="G859" i="51"/>
  <c r="H859" i="51"/>
  <c r="I859" i="51"/>
  <c r="J859" i="51"/>
  <c r="K859" i="51"/>
  <c r="L859" i="51"/>
  <c r="M859" i="51"/>
  <c r="N859" i="51"/>
  <c r="A860" i="51"/>
  <c r="B860" i="51"/>
  <c r="C860" i="51"/>
  <c r="D860" i="51"/>
  <c r="E860" i="51"/>
  <c r="F860" i="51"/>
  <c r="G860" i="51"/>
  <c r="H860" i="51"/>
  <c r="I860" i="51"/>
  <c r="J860" i="51"/>
  <c r="K860" i="51"/>
  <c r="L860" i="51"/>
  <c r="M860" i="51"/>
  <c r="N860" i="51"/>
  <c r="B856" i="51"/>
  <c r="C856" i="51"/>
  <c r="D856" i="51"/>
  <c r="E856" i="51"/>
  <c r="F856" i="51"/>
  <c r="G856" i="51"/>
  <c r="H856" i="51"/>
  <c r="I856" i="51"/>
  <c r="J856" i="51"/>
  <c r="K856" i="51"/>
  <c r="L856" i="51"/>
  <c r="M856" i="51"/>
  <c r="N856" i="51"/>
  <c r="A856" i="51"/>
  <c r="A855" i="51"/>
  <c r="B855" i="51"/>
  <c r="C855" i="51"/>
  <c r="D855" i="51"/>
  <c r="E855" i="51"/>
  <c r="F855" i="51"/>
  <c r="G855" i="51"/>
  <c r="H855" i="51"/>
  <c r="I855" i="51"/>
  <c r="J855" i="51"/>
  <c r="K855" i="51"/>
  <c r="L855" i="51"/>
  <c r="M855" i="51"/>
  <c r="N855" i="51"/>
  <c r="B854" i="51"/>
  <c r="C854" i="51"/>
  <c r="D854" i="51"/>
  <c r="E854" i="51"/>
  <c r="F854" i="51"/>
  <c r="G854" i="51"/>
  <c r="H854" i="51"/>
  <c r="I854" i="51"/>
  <c r="J854" i="51"/>
  <c r="K854" i="51"/>
  <c r="L854" i="51"/>
  <c r="M854" i="51"/>
  <c r="N854" i="51"/>
  <c r="A854" i="51"/>
  <c r="A851" i="51"/>
  <c r="B851" i="51"/>
  <c r="C851" i="51"/>
  <c r="D851" i="51"/>
  <c r="E851" i="51"/>
  <c r="F851" i="51"/>
  <c r="G851" i="51"/>
  <c r="H851" i="51"/>
  <c r="I851" i="51"/>
  <c r="J851" i="51"/>
  <c r="K851" i="51"/>
  <c r="L851" i="51"/>
  <c r="M851" i="51"/>
  <c r="N851" i="51"/>
  <c r="A852" i="51"/>
  <c r="B852" i="51"/>
  <c r="C852" i="51"/>
  <c r="D852" i="51"/>
  <c r="E852" i="51"/>
  <c r="F852" i="51"/>
  <c r="G852" i="51"/>
  <c r="H852" i="51"/>
  <c r="I852" i="51"/>
  <c r="J852" i="51"/>
  <c r="K852" i="51"/>
  <c r="L852" i="51"/>
  <c r="M852" i="51"/>
  <c r="N852" i="51"/>
  <c r="A853" i="51"/>
  <c r="B853" i="51"/>
  <c r="C853" i="51"/>
  <c r="D853" i="51"/>
  <c r="E853" i="51"/>
  <c r="F853" i="51"/>
  <c r="G853" i="51"/>
  <c r="H853" i="51"/>
  <c r="I853" i="51"/>
  <c r="J853" i="51"/>
  <c r="K853" i="51"/>
  <c r="L853" i="51"/>
  <c r="M853" i="51"/>
  <c r="N853" i="51"/>
  <c r="B850" i="51"/>
  <c r="C850" i="51"/>
  <c r="D850" i="51"/>
  <c r="E850" i="51"/>
  <c r="F850" i="51"/>
  <c r="G850" i="51"/>
  <c r="H850" i="51"/>
  <c r="I850" i="51"/>
  <c r="J850" i="51"/>
  <c r="K850" i="51"/>
  <c r="L850" i="51"/>
  <c r="M850" i="51"/>
  <c r="N850" i="51"/>
  <c r="A850" i="51"/>
  <c r="A847" i="51"/>
  <c r="B847" i="51"/>
  <c r="C847" i="51"/>
  <c r="D847" i="51"/>
  <c r="E847" i="51"/>
  <c r="F847" i="51"/>
  <c r="G847" i="51"/>
  <c r="H847" i="51"/>
  <c r="I847" i="51"/>
  <c r="J847" i="51"/>
  <c r="K847" i="51"/>
  <c r="L847" i="51"/>
  <c r="M847" i="51"/>
  <c r="N847" i="51"/>
  <c r="A848" i="51"/>
  <c r="B848" i="51"/>
  <c r="C848" i="51"/>
  <c r="D848" i="51"/>
  <c r="E848" i="51"/>
  <c r="F848" i="51"/>
  <c r="G848" i="51"/>
  <c r="H848" i="51"/>
  <c r="I848" i="51"/>
  <c r="J848" i="51"/>
  <c r="K848" i="51"/>
  <c r="L848" i="51"/>
  <c r="M848" i="51"/>
  <c r="N848" i="51"/>
  <c r="A849" i="51"/>
  <c r="B849" i="51"/>
  <c r="C849" i="51"/>
  <c r="D849" i="51"/>
  <c r="E849" i="51"/>
  <c r="F849" i="51"/>
  <c r="G849" i="51"/>
  <c r="H849" i="51"/>
  <c r="I849" i="51"/>
  <c r="J849" i="51"/>
  <c r="K849" i="51"/>
  <c r="L849" i="51"/>
  <c r="M849" i="51"/>
  <c r="N849" i="51"/>
  <c r="B846" i="51"/>
  <c r="C846" i="51"/>
  <c r="D846" i="51"/>
  <c r="E846" i="51"/>
  <c r="F846" i="51"/>
  <c r="G846" i="51"/>
  <c r="H846" i="51"/>
  <c r="I846" i="51"/>
  <c r="J846" i="51"/>
  <c r="K846" i="51"/>
  <c r="L846" i="51"/>
  <c r="M846" i="51"/>
  <c r="N846" i="51"/>
  <c r="A846" i="51"/>
  <c r="A843" i="51"/>
  <c r="B843" i="51"/>
  <c r="C843" i="51"/>
  <c r="D843" i="51"/>
  <c r="E843" i="51"/>
  <c r="F843" i="51"/>
  <c r="G843" i="51"/>
  <c r="H843" i="51"/>
  <c r="I843" i="51"/>
  <c r="J843" i="51"/>
  <c r="K843" i="51"/>
  <c r="L843" i="51"/>
  <c r="M843" i="51"/>
  <c r="N843" i="51"/>
  <c r="A844" i="51"/>
  <c r="B844" i="51"/>
  <c r="C844" i="51"/>
  <c r="D844" i="51"/>
  <c r="E844" i="51"/>
  <c r="F844" i="51"/>
  <c r="G844" i="51"/>
  <c r="H844" i="51"/>
  <c r="I844" i="51"/>
  <c r="J844" i="51"/>
  <c r="K844" i="51"/>
  <c r="L844" i="51"/>
  <c r="M844" i="51"/>
  <c r="N844" i="51"/>
  <c r="A845" i="51"/>
  <c r="B845" i="51"/>
  <c r="C845" i="51"/>
  <c r="D845" i="51"/>
  <c r="E845" i="51"/>
  <c r="F845" i="51"/>
  <c r="G845" i="51"/>
  <c r="H845" i="51"/>
  <c r="I845" i="51"/>
  <c r="J845" i="51"/>
  <c r="K845" i="51"/>
  <c r="L845" i="51"/>
  <c r="M845" i="51"/>
  <c r="N845" i="51"/>
  <c r="B842" i="51"/>
  <c r="C842" i="51"/>
  <c r="D842" i="51"/>
  <c r="E842" i="51"/>
  <c r="F842" i="51"/>
  <c r="G842" i="51"/>
  <c r="H842" i="51"/>
  <c r="I842" i="51"/>
  <c r="J842" i="51"/>
  <c r="K842" i="51"/>
  <c r="L842" i="51"/>
  <c r="M842" i="51"/>
  <c r="N842" i="51"/>
  <c r="A842" i="51"/>
  <c r="A841" i="51"/>
  <c r="B841" i="51"/>
  <c r="C841" i="51"/>
  <c r="D841" i="51"/>
  <c r="E841" i="51"/>
  <c r="F841" i="51"/>
  <c r="G841" i="51"/>
  <c r="H841" i="51"/>
  <c r="I841" i="51"/>
  <c r="J841" i="51"/>
  <c r="K841" i="51"/>
  <c r="L841" i="51"/>
  <c r="M841" i="51"/>
  <c r="N841" i="51"/>
  <c r="B840" i="51"/>
  <c r="C840" i="51"/>
  <c r="D840" i="51"/>
  <c r="E840" i="51"/>
  <c r="F840" i="51"/>
  <c r="G840" i="51"/>
  <c r="H840" i="51"/>
  <c r="I840" i="51"/>
  <c r="J840" i="51"/>
  <c r="K840" i="51"/>
  <c r="L840" i="51"/>
  <c r="M840" i="51"/>
  <c r="N840" i="51"/>
  <c r="A840" i="51"/>
  <c r="A837" i="51"/>
  <c r="B837" i="51"/>
  <c r="C837" i="51"/>
  <c r="D837" i="51"/>
  <c r="E837" i="51"/>
  <c r="F837" i="51"/>
  <c r="G837" i="51"/>
  <c r="H837" i="51"/>
  <c r="I837" i="51"/>
  <c r="J837" i="51"/>
  <c r="K837" i="51"/>
  <c r="L837" i="51"/>
  <c r="M837" i="51"/>
  <c r="N837" i="51"/>
  <c r="A838" i="51"/>
  <c r="B838" i="51"/>
  <c r="C838" i="51"/>
  <c r="D838" i="51"/>
  <c r="E838" i="51"/>
  <c r="F838" i="51"/>
  <c r="G838" i="51"/>
  <c r="H838" i="51"/>
  <c r="I838" i="51"/>
  <c r="J838" i="51"/>
  <c r="K838" i="51"/>
  <c r="L838" i="51"/>
  <c r="M838" i="51"/>
  <c r="N838" i="51"/>
  <c r="A839" i="51"/>
  <c r="B839" i="51"/>
  <c r="C839" i="51"/>
  <c r="D839" i="51"/>
  <c r="E839" i="51"/>
  <c r="F839" i="51"/>
  <c r="G839" i="51"/>
  <c r="H839" i="51"/>
  <c r="I839" i="51"/>
  <c r="J839" i="51"/>
  <c r="K839" i="51"/>
  <c r="L839" i="51"/>
  <c r="M839" i="51"/>
  <c r="N839" i="51"/>
  <c r="B836" i="51"/>
  <c r="C836" i="51"/>
  <c r="D836" i="51"/>
  <c r="E836" i="51"/>
  <c r="F836" i="51"/>
  <c r="G836" i="51"/>
  <c r="H836" i="51"/>
  <c r="I836" i="51"/>
  <c r="J836" i="51"/>
  <c r="K836" i="51"/>
  <c r="L836" i="51"/>
  <c r="M836" i="51"/>
  <c r="N836" i="51"/>
  <c r="A836" i="51"/>
  <c r="A833" i="51"/>
  <c r="B833" i="51"/>
  <c r="C833" i="51"/>
  <c r="D833" i="51"/>
  <c r="E833" i="51"/>
  <c r="F833" i="51"/>
  <c r="G833" i="51"/>
  <c r="H833" i="51"/>
  <c r="I833" i="51"/>
  <c r="J833" i="51"/>
  <c r="K833" i="51"/>
  <c r="L833" i="51"/>
  <c r="M833" i="51"/>
  <c r="N833" i="51"/>
  <c r="A834" i="51"/>
  <c r="B834" i="51"/>
  <c r="C834" i="51"/>
  <c r="D834" i="51"/>
  <c r="E834" i="51"/>
  <c r="F834" i="51"/>
  <c r="G834" i="51"/>
  <c r="H834" i="51"/>
  <c r="I834" i="51"/>
  <c r="J834" i="51"/>
  <c r="K834" i="51"/>
  <c r="L834" i="51"/>
  <c r="M834" i="51"/>
  <c r="N834" i="51"/>
  <c r="A835" i="51"/>
  <c r="B835" i="51"/>
  <c r="C835" i="51"/>
  <c r="D835" i="51"/>
  <c r="E835" i="51"/>
  <c r="F835" i="51"/>
  <c r="G835" i="51"/>
  <c r="H835" i="51"/>
  <c r="I835" i="51"/>
  <c r="J835" i="51"/>
  <c r="K835" i="51"/>
  <c r="L835" i="51"/>
  <c r="M835" i="51"/>
  <c r="N835" i="51"/>
  <c r="B832" i="51"/>
  <c r="C832" i="51"/>
  <c r="D832" i="51"/>
  <c r="E832" i="51"/>
  <c r="F832" i="51"/>
  <c r="G832" i="51"/>
  <c r="H832" i="51"/>
  <c r="I832" i="51"/>
  <c r="J832" i="51"/>
  <c r="K832" i="51"/>
  <c r="L832" i="51"/>
  <c r="M832" i="51"/>
  <c r="N832" i="51"/>
  <c r="A832" i="51"/>
  <c r="A829" i="51"/>
  <c r="B829" i="51"/>
  <c r="C829" i="51"/>
  <c r="D829" i="51"/>
  <c r="E829" i="51"/>
  <c r="F829" i="51"/>
  <c r="G829" i="51"/>
  <c r="H829" i="51"/>
  <c r="I829" i="51"/>
  <c r="J829" i="51"/>
  <c r="K829" i="51"/>
  <c r="L829" i="51"/>
  <c r="M829" i="51"/>
  <c r="N829" i="51"/>
  <c r="A830" i="51"/>
  <c r="B830" i="51"/>
  <c r="C830" i="51"/>
  <c r="D830" i="51"/>
  <c r="E830" i="51"/>
  <c r="F830" i="51"/>
  <c r="G830" i="51"/>
  <c r="H830" i="51"/>
  <c r="I830" i="51"/>
  <c r="J830" i="51"/>
  <c r="K830" i="51"/>
  <c r="L830" i="51"/>
  <c r="M830" i="51"/>
  <c r="N830" i="51"/>
  <c r="A831" i="51"/>
  <c r="B831" i="51"/>
  <c r="C831" i="51"/>
  <c r="D831" i="51"/>
  <c r="E831" i="51"/>
  <c r="F831" i="51"/>
  <c r="G831" i="51"/>
  <c r="H831" i="51"/>
  <c r="I831" i="51"/>
  <c r="J831" i="51"/>
  <c r="K831" i="51"/>
  <c r="L831" i="51"/>
  <c r="M831" i="51"/>
  <c r="N831" i="51"/>
  <c r="B828" i="51"/>
  <c r="C828" i="51"/>
  <c r="D828" i="51"/>
  <c r="E828" i="51"/>
  <c r="F828" i="51"/>
  <c r="G828" i="51"/>
  <c r="H828" i="51"/>
  <c r="I828" i="51"/>
  <c r="J828" i="51"/>
  <c r="K828" i="51"/>
  <c r="L828" i="51"/>
  <c r="M828" i="51"/>
  <c r="N828" i="51"/>
  <c r="A828" i="51"/>
  <c r="A826" i="51"/>
  <c r="B826" i="51"/>
  <c r="C826" i="51"/>
  <c r="D826" i="51"/>
  <c r="E826" i="51"/>
  <c r="F826" i="51"/>
  <c r="G826" i="51"/>
  <c r="H826" i="51"/>
  <c r="I826" i="51"/>
  <c r="J826" i="51"/>
  <c r="K826" i="51"/>
  <c r="L826" i="51"/>
  <c r="M826" i="51"/>
  <c r="N826" i="51"/>
  <c r="A827" i="51"/>
  <c r="B827" i="51"/>
  <c r="C827" i="51"/>
  <c r="D827" i="51"/>
  <c r="E827" i="51"/>
  <c r="F827" i="51"/>
  <c r="G827" i="51"/>
  <c r="H827" i="51"/>
  <c r="I827" i="51"/>
  <c r="J827" i="51"/>
  <c r="K827" i="51"/>
  <c r="L827" i="51"/>
  <c r="M827" i="51"/>
  <c r="N827" i="51"/>
  <c r="B825" i="51"/>
  <c r="C825" i="51"/>
  <c r="D825" i="51"/>
  <c r="E825" i="51"/>
  <c r="F825" i="51"/>
  <c r="G825" i="51"/>
  <c r="H825" i="51"/>
  <c r="I825" i="51"/>
  <c r="J825" i="51"/>
  <c r="K825" i="51"/>
  <c r="L825" i="51"/>
  <c r="M825" i="51"/>
  <c r="N825" i="51"/>
  <c r="A825" i="51"/>
  <c r="A824" i="51"/>
  <c r="B824" i="51"/>
  <c r="C824" i="51"/>
  <c r="D824" i="51"/>
  <c r="E824" i="51"/>
  <c r="F824" i="51"/>
  <c r="G824" i="51"/>
  <c r="H824" i="51"/>
  <c r="I824" i="51"/>
  <c r="J824" i="51"/>
  <c r="K824" i="51"/>
  <c r="L824" i="51"/>
  <c r="M824" i="51"/>
  <c r="N824" i="51"/>
  <c r="B823" i="51"/>
  <c r="C823" i="51"/>
  <c r="D823" i="51"/>
  <c r="E823" i="51"/>
  <c r="F823" i="51"/>
  <c r="G823" i="51"/>
  <c r="H823" i="51"/>
  <c r="I823" i="51"/>
  <c r="J823" i="51"/>
  <c r="K823" i="51"/>
  <c r="L823" i="51"/>
  <c r="M823" i="51"/>
  <c r="N823" i="51"/>
  <c r="A823" i="51"/>
  <c r="A821" i="51"/>
  <c r="B821" i="51"/>
  <c r="C821" i="51"/>
  <c r="D821" i="51"/>
  <c r="E821" i="51"/>
  <c r="F821" i="51"/>
  <c r="G821" i="51"/>
  <c r="H821" i="51"/>
  <c r="I821" i="51"/>
  <c r="J821" i="51"/>
  <c r="K821" i="51"/>
  <c r="L821" i="51"/>
  <c r="M821" i="51"/>
  <c r="N821" i="51"/>
  <c r="A822" i="51"/>
  <c r="B822" i="51"/>
  <c r="C822" i="51"/>
  <c r="D822" i="51"/>
  <c r="E822" i="51"/>
  <c r="F822" i="51"/>
  <c r="G822" i="51"/>
  <c r="H822" i="51"/>
  <c r="I822" i="51"/>
  <c r="J822" i="51"/>
  <c r="K822" i="51"/>
  <c r="L822" i="51"/>
  <c r="M822" i="51"/>
  <c r="N822" i="51"/>
  <c r="B820" i="51"/>
  <c r="C820" i="51"/>
  <c r="D820" i="51"/>
  <c r="E820" i="51"/>
  <c r="F820" i="51"/>
  <c r="G820" i="51"/>
  <c r="H820" i="51"/>
  <c r="I820" i="51"/>
  <c r="J820" i="51"/>
  <c r="K820" i="51"/>
  <c r="L820" i="51"/>
  <c r="M820" i="51"/>
  <c r="N820" i="51"/>
  <c r="A820" i="51"/>
  <c r="A817" i="51"/>
  <c r="B817" i="51"/>
  <c r="C817" i="51"/>
  <c r="D817" i="51"/>
  <c r="E817" i="51"/>
  <c r="F817" i="51"/>
  <c r="G817" i="51"/>
  <c r="H817" i="51"/>
  <c r="I817" i="51"/>
  <c r="J817" i="51"/>
  <c r="K817" i="51"/>
  <c r="L817" i="51"/>
  <c r="M817" i="51"/>
  <c r="N817" i="51"/>
  <c r="A818" i="51"/>
  <c r="B818" i="51"/>
  <c r="C818" i="51"/>
  <c r="D818" i="51"/>
  <c r="E818" i="51"/>
  <c r="F818" i="51"/>
  <c r="G818" i="51"/>
  <c r="H818" i="51"/>
  <c r="I818" i="51"/>
  <c r="J818" i="51"/>
  <c r="K818" i="51"/>
  <c r="L818" i="51"/>
  <c r="M818" i="51"/>
  <c r="N818" i="51"/>
  <c r="A819" i="51"/>
  <c r="B819" i="51"/>
  <c r="C819" i="51"/>
  <c r="D819" i="51"/>
  <c r="E819" i="51"/>
  <c r="F819" i="51"/>
  <c r="G819" i="51"/>
  <c r="H819" i="51"/>
  <c r="I819" i="51"/>
  <c r="J819" i="51"/>
  <c r="K819" i="51"/>
  <c r="L819" i="51"/>
  <c r="M819" i="51"/>
  <c r="N819" i="51"/>
  <c r="B816" i="51"/>
  <c r="C816" i="51"/>
  <c r="D816" i="51"/>
  <c r="E816" i="51"/>
  <c r="F816" i="51"/>
  <c r="G816" i="51"/>
  <c r="H816" i="51"/>
  <c r="I816" i="51"/>
  <c r="J816" i="51"/>
  <c r="K816" i="51"/>
  <c r="L816" i="51"/>
  <c r="M816" i="51"/>
  <c r="N816" i="51"/>
  <c r="A816" i="51"/>
  <c r="A815" i="51"/>
  <c r="B815" i="51"/>
  <c r="C815" i="51"/>
  <c r="D815" i="51"/>
  <c r="E815" i="51"/>
  <c r="F815" i="51"/>
  <c r="G815" i="51"/>
  <c r="H815" i="51"/>
  <c r="I815" i="51"/>
  <c r="J815" i="51"/>
  <c r="K815" i="51"/>
  <c r="L815" i="51"/>
  <c r="M815" i="51"/>
  <c r="N815" i="51"/>
  <c r="B814" i="51"/>
  <c r="C814" i="51"/>
  <c r="D814" i="51"/>
  <c r="E814" i="51"/>
  <c r="F814" i="51"/>
  <c r="G814" i="51"/>
  <c r="H814" i="51"/>
  <c r="I814" i="51"/>
  <c r="J814" i="51"/>
  <c r="K814" i="51"/>
  <c r="L814" i="51"/>
  <c r="M814" i="51"/>
  <c r="N814" i="51"/>
  <c r="A814" i="51"/>
  <c r="A811" i="51"/>
  <c r="B811" i="51"/>
  <c r="C811" i="51"/>
  <c r="D811" i="51"/>
  <c r="E811" i="51"/>
  <c r="F811" i="51"/>
  <c r="G811" i="51"/>
  <c r="H811" i="51"/>
  <c r="I811" i="51"/>
  <c r="J811" i="51"/>
  <c r="K811" i="51"/>
  <c r="L811" i="51"/>
  <c r="M811" i="51"/>
  <c r="N811" i="51"/>
  <c r="A812" i="51"/>
  <c r="B812" i="51"/>
  <c r="C812" i="51"/>
  <c r="D812" i="51"/>
  <c r="E812" i="51"/>
  <c r="F812" i="51"/>
  <c r="G812" i="51"/>
  <c r="H812" i="51"/>
  <c r="I812" i="51"/>
  <c r="J812" i="51"/>
  <c r="K812" i="51"/>
  <c r="L812" i="51"/>
  <c r="M812" i="51"/>
  <c r="N812" i="51"/>
  <c r="A813" i="51"/>
  <c r="B813" i="51"/>
  <c r="C813" i="51"/>
  <c r="D813" i="51"/>
  <c r="E813" i="51"/>
  <c r="F813" i="51"/>
  <c r="G813" i="51"/>
  <c r="H813" i="51"/>
  <c r="I813" i="51"/>
  <c r="J813" i="51"/>
  <c r="K813" i="51"/>
  <c r="L813" i="51"/>
  <c r="M813" i="51"/>
  <c r="N813" i="51"/>
  <c r="B810" i="51"/>
  <c r="C810" i="51"/>
  <c r="D810" i="51"/>
  <c r="E810" i="51"/>
  <c r="F810" i="51"/>
  <c r="G810" i="51"/>
  <c r="H810" i="51"/>
  <c r="I810" i="51"/>
  <c r="J810" i="51"/>
  <c r="K810" i="51"/>
  <c r="L810" i="51"/>
  <c r="M810" i="51"/>
  <c r="N810" i="51"/>
  <c r="A810" i="51"/>
  <c r="A809" i="51"/>
  <c r="B809" i="51"/>
  <c r="C809" i="51"/>
  <c r="D809" i="51"/>
  <c r="E809" i="51"/>
  <c r="F809" i="51"/>
  <c r="G809" i="51"/>
  <c r="H809" i="51"/>
  <c r="I809" i="51"/>
  <c r="J809" i="51"/>
  <c r="K809" i="51"/>
  <c r="L809" i="51"/>
  <c r="M809" i="51"/>
  <c r="N809" i="51"/>
  <c r="B808" i="51"/>
  <c r="C808" i="51"/>
  <c r="D808" i="51"/>
  <c r="E808" i="51"/>
  <c r="F808" i="51"/>
  <c r="G808" i="51"/>
  <c r="H808" i="51"/>
  <c r="I808" i="51"/>
  <c r="J808" i="51"/>
  <c r="K808" i="51"/>
  <c r="L808" i="51"/>
  <c r="M808" i="51"/>
  <c r="N808" i="51"/>
  <c r="A808" i="51"/>
  <c r="A804" i="51"/>
  <c r="B804" i="51"/>
  <c r="C804" i="51"/>
  <c r="D804" i="51"/>
  <c r="E804" i="51"/>
  <c r="F804" i="51"/>
  <c r="G804" i="51"/>
  <c r="H804" i="51"/>
  <c r="I804" i="51"/>
  <c r="J804" i="51"/>
  <c r="K804" i="51"/>
  <c r="L804" i="51"/>
  <c r="M804" i="51"/>
  <c r="N804" i="51"/>
  <c r="A805" i="51"/>
  <c r="B805" i="51"/>
  <c r="C805" i="51"/>
  <c r="D805" i="51"/>
  <c r="E805" i="51"/>
  <c r="F805" i="51"/>
  <c r="G805" i="51"/>
  <c r="H805" i="51"/>
  <c r="I805" i="51"/>
  <c r="J805" i="51"/>
  <c r="K805" i="51"/>
  <c r="L805" i="51"/>
  <c r="M805" i="51"/>
  <c r="N805" i="51"/>
  <c r="A806" i="51"/>
  <c r="B806" i="51"/>
  <c r="C806" i="51"/>
  <c r="D806" i="51"/>
  <c r="E806" i="51"/>
  <c r="F806" i="51"/>
  <c r="G806" i="51"/>
  <c r="H806" i="51"/>
  <c r="I806" i="51"/>
  <c r="J806" i="51"/>
  <c r="K806" i="51"/>
  <c r="L806" i="51"/>
  <c r="M806" i="51"/>
  <c r="N806" i="51"/>
  <c r="A807" i="51"/>
  <c r="B807" i="51"/>
  <c r="C807" i="51"/>
  <c r="D807" i="51"/>
  <c r="E807" i="51"/>
  <c r="F807" i="51"/>
  <c r="G807" i="51"/>
  <c r="H807" i="51"/>
  <c r="I807" i="51"/>
  <c r="J807" i="51"/>
  <c r="K807" i="51"/>
  <c r="L807" i="51"/>
  <c r="M807" i="51"/>
  <c r="N807" i="51"/>
  <c r="B803" i="51"/>
  <c r="C803" i="51"/>
  <c r="D803" i="51"/>
  <c r="E803" i="51"/>
  <c r="F803" i="51"/>
  <c r="G803" i="51"/>
  <c r="H803" i="51"/>
  <c r="I803" i="51"/>
  <c r="J803" i="51"/>
  <c r="K803" i="51"/>
  <c r="L803" i="51"/>
  <c r="M803" i="51"/>
  <c r="N803" i="51"/>
  <c r="A803" i="51"/>
  <c r="A802" i="51"/>
  <c r="B802" i="51"/>
  <c r="C802" i="51"/>
  <c r="D802" i="51"/>
  <c r="E802" i="51"/>
  <c r="F802" i="51"/>
  <c r="G802" i="51"/>
  <c r="H802" i="51"/>
  <c r="I802" i="51"/>
  <c r="J802" i="51"/>
  <c r="K802" i="51"/>
  <c r="L802" i="51"/>
  <c r="M802" i="51"/>
  <c r="N802" i="51"/>
  <c r="B801" i="51"/>
  <c r="C801" i="51"/>
  <c r="D801" i="51"/>
  <c r="E801" i="51"/>
  <c r="F801" i="51"/>
  <c r="G801" i="51"/>
  <c r="H801" i="51"/>
  <c r="I801" i="51"/>
  <c r="J801" i="51"/>
  <c r="K801" i="51"/>
  <c r="L801" i="51"/>
  <c r="M801" i="51"/>
  <c r="N801" i="51"/>
  <c r="A801" i="51"/>
  <c r="A797" i="51"/>
  <c r="B797" i="51"/>
  <c r="C797" i="51"/>
  <c r="D797" i="51"/>
  <c r="E797" i="51"/>
  <c r="F797" i="51"/>
  <c r="G797" i="51"/>
  <c r="H797" i="51"/>
  <c r="I797" i="51"/>
  <c r="J797" i="51"/>
  <c r="K797" i="51"/>
  <c r="L797" i="51"/>
  <c r="M797" i="51"/>
  <c r="N797" i="51"/>
  <c r="A798" i="51"/>
  <c r="B798" i="51"/>
  <c r="C798" i="51"/>
  <c r="D798" i="51"/>
  <c r="E798" i="51"/>
  <c r="F798" i="51"/>
  <c r="G798" i="51"/>
  <c r="H798" i="51"/>
  <c r="I798" i="51"/>
  <c r="J798" i="51"/>
  <c r="K798" i="51"/>
  <c r="L798" i="51"/>
  <c r="M798" i="51"/>
  <c r="N798" i="51"/>
  <c r="A799" i="51"/>
  <c r="B799" i="51"/>
  <c r="C799" i="51"/>
  <c r="D799" i="51"/>
  <c r="E799" i="51"/>
  <c r="F799" i="51"/>
  <c r="G799" i="51"/>
  <c r="H799" i="51"/>
  <c r="I799" i="51"/>
  <c r="J799" i="51"/>
  <c r="K799" i="51"/>
  <c r="L799" i="51"/>
  <c r="M799" i="51"/>
  <c r="N799" i="51"/>
  <c r="A800" i="51"/>
  <c r="B800" i="51"/>
  <c r="C800" i="51"/>
  <c r="D800" i="51"/>
  <c r="E800" i="51"/>
  <c r="F800" i="51"/>
  <c r="G800" i="51"/>
  <c r="H800" i="51"/>
  <c r="I800" i="51"/>
  <c r="J800" i="51"/>
  <c r="K800" i="51"/>
  <c r="L800" i="51"/>
  <c r="M800" i="51"/>
  <c r="N800" i="51"/>
  <c r="B796" i="51"/>
  <c r="C796" i="51"/>
  <c r="D796" i="51"/>
  <c r="E796" i="51"/>
  <c r="F796" i="51"/>
  <c r="G796" i="51"/>
  <c r="H796" i="51"/>
  <c r="I796" i="51"/>
  <c r="J796" i="51"/>
  <c r="K796" i="51"/>
  <c r="L796" i="51"/>
  <c r="M796" i="51"/>
  <c r="N796" i="51"/>
  <c r="A796" i="51"/>
  <c r="A793" i="51"/>
  <c r="B793" i="51"/>
  <c r="C793" i="51"/>
  <c r="D793" i="51"/>
  <c r="E793" i="51"/>
  <c r="F793" i="51"/>
  <c r="G793" i="51"/>
  <c r="H793" i="51"/>
  <c r="I793" i="51"/>
  <c r="J793" i="51"/>
  <c r="K793" i="51"/>
  <c r="L793" i="51"/>
  <c r="M793" i="51"/>
  <c r="N793" i="51"/>
  <c r="A794" i="51"/>
  <c r="B794" i="51"/>
  <c r="C794" i="51"/>
  <c r="D794" i="51"/>
  <c r="E794" i="51"/>
  <c r="F794" i="51"/>
  <c r="G794" i="51"/>
  <c r="H794" i="51"/>
  <c r="I794" i="51"/>
  <c r="J794" i="51"/>
  <c r="K794" i="51"/>
  <c r="L794" i="51"/>
  <c r="M794" i="51"/>
  <c r="N794" i="51"/>
  <c r="A795" i="51"/>
  <c r="B795" i="51"/>
  <c r="C795" i="51"/>
  <c r="D795" i="51"/>
  <c r="E795" i="51"/>
  <c r="F795" i="51"/>
  <c r="G795" i="51"/>
  <c r="H795" i="51"/>
  <c r="I795" i="51"/>
  <c r="J795" i="51"/>
  <c r="K795" i="51"/>
  <c r="L795" i="51"/>
  <c r="M795" i="51"/>
  <c r="N795" i="51"/>
  <c r="B792" i="51"/>
  <c r="C792" i="51"/>
  <c r="D792" i="51"/>
  <c r="E792" i="51"/>
  <c r="F792" i="51"/>
  <c r="G792" i="51"/>
  <c r="H792" i="51"/>
  <c r="I792" i="51"/>
  <c r="J792" i="51"/>
  <c r="K792" i="51"/>
  <c r="L792" i="51"/>
  <c r="M792" i="51"/>
  <c r="N792" i="51"/>
  <c r="A792" i="51"/>
  <c r="A789" i="51"/>
  <c r="B789" i="51"/>
  <c r="C789" i="51"/>
  <c r="D789" i="51"/>
  <c r="E789" i="51"/>
  <c r="F789" i="51"/>
  <c r="G789" i="51"/>
  <c r="H789" i="51"/>
  <c r="I789" i="51"/>
  <c r="J789" i="51"/>
  <c r="K789" i="51"/>
  <c r="L789" i="51"/>
  <c r="M789" i="51"/>
  <c r="N789" i="51"/>
  <c r="A790" i="51"/>
  <c r="B790" i="51"/>
  <c r="C790" i="51"/>
  <c r="D790" i="51"/>
  <c r="E790" i="51"/>
  <c r="F790" i="51"/>
  <c r="G790" i="51"/>
  <c r="H790" i="51"/>
  <c r="I790" i="51"/>
  <c r="J790" i="51"/>
  <c r="K790" i="51"/>
  <c r="L790" i="51"/>
  <c r="M790" i="51"/>
  <c r="N790" i="51"/>
  <c r="A791" i="51"/>
  <c r="B791" i="51"/>
  <c r="C791" i="51"/>
  <c r="D791" i="51"/>
  <c r="E791" i="51"/>
  <c r="F791" i="51"/>
  <c r="G791" i="51"/>
  <c r="H791" i="51"/>
  <c r="I791" i="51"/>
  <c r="J791" i="51"/>
  <c r="K791" i="51"/>
  <c r="L791" i="51"/>
  <c r="M791" i="51"/>
  <c r="N791" i="51"/>
  <c r="B788" i="51"/>
  <c r="C788" i="51"/>
  <c r="D788" i="51"/>
  <c r="E788" i="51"/>
  <c r="F788" i="51"/>
  <c r="G788" i="51"/>
  <c r="H788" i="51"/>
  <c r="I788" i="51"/>
  <c r="J788" i="51"/>
  <c r="K788" i="51"/>
  <c r="L788" i="51"/>
  <c r="M788" i="51"/>
  <c r="N788" i="51"/>
  <c r="A788" i="51"/>
  <c r="A785" i="51"/>
  <c r="B785" i="51"/>
  <c r="C785" i="51"/>
  <c r="D785" i="51"/>
  <c r="E785" i="51"/>
  <c r="F785" i="51"/>
  <c r="G785" i="51"/>
  <c r="H785" i="51"/>
  <c r="I785" i="51"/>
  <c r="J785" i="51"/>
  <c r="K785" i="51"/>
  <c r="L785" i="51"/>
  <c r="M785" i="51"/>
  <c r="N785" i="51"/>
  <c r="A786" i="51"/>
  <c r="B786" i="51"/>
  <c r="C786" i="51"/>
  <c r="D786" i="51"/>
  <c r="E786" i="51"/>
  <c r="F786" i="51"/>
  <c r="G786" i="51"/>
  <c r="H786" i="51"/>
  <c r="I786" i="51"/>
  <c r="J786" i="51"/>
  <c r="K786" i="51"/>
  <c r="L786" i="51"/>
  <c r="M786" i="51"/>
  <c r="N786" i="51"/>
  <c r="A787" i="51"/>
  <c r="B787" i="51"/>
  <c r="C787" i="51"/>
  <c r="D787" i="51"/>
  <c r="E787" i="51"/>
  <c r="F787" i="51"/>
  <c r="G787" i="51"/>
  <c r="H787" i="51"/>
  <c r="I787" i="51"/>
  <c r="J787" i="51"/>
  <c r="K787" i="51"/>
  <c r="L787" i="51"/>
  <c r="M787" i="51"/>
  <c r="N787" i="51"/>
  <c r="B784" i="51"/>
  <c r="C784" i="51"/>
  <c r="D784" i="51"/>
  <c r="E784" i="51"/>
  <c r="F784" i="51"/>
  <c r="G784" i="51"/>
  <c r="H784" i="51"/>
  <c r="I784" i="51"/>
  <c r="J784" i="51"/>
  <c r="K784" i="51"/>
  <c r="L784" i="51"/>
  <c r="M784" i="51"/>
  <c r="N784" i="51"/>
  <c r="A784" i="51"/>
  <c r="A781" i="51"/>
  <c r="B781" i="51"/>
  <c r="C781" i="51"/>
  <c r="D781" i="51"/>
  <c r="E781" i="51"/>
  <c r="F781" i="51"/>
  <c r="G781" i="51"/>
  <c r="H781" i="51"/>
  <c r="I781" i="51"/>
  <c r="J781" i="51"/>
  <c r="K781" i="51"/>
  <c r="L781" i="51"/>
  <c r="M781" i="51"/>
  <c r="N781" i="51"/>
  <c r="A782" i="51"/>
  <c r="B782" i="51"/>
  <c r="C782" i="51"/>
  <c r="D782" i="51"/>
  <c r="E782" i="51"/>
  <c r="F782" i="51"/>
  <c r="G782" i="51"/>
  <c r="H782" i="51"/>
  <c r="I782" i="51"/>
  <c r="J782" i="51"/>
  <c r="K782" i="51"/>
  <c r="L782" i="51"/>
  <c r="M782" i="51"/>
  <c r="N782" i="51"/>
  <c r="A783" i="51"/>
  <c r="B783" i="51"/>
  <c r="C783" i="51"/>
  <c r="D783" i="51"/>
  <c r="E783" i="51"/>
  <c r="F783" i="51"/>
  <c r="G783" i="51"/>
  <c r="H783" i="51"/>
  <c r="I783" i="51"/>
  <c r="J783" i="51"/>
  <c r="K783" i="51"/>
  <c r="L783" i="51"/>
  <c r="M783" i="51"/>
  <c r="N783" i="51"/>
  <c r="B780" i="51"/>
  <c r="C780" i="51"/>
  <c r="D780" i="51"/>
  <c r="E780" i="51"/>
  <c r="F780" i="51"/>
  <c r="G780" i="51"/>
  <c r="H780" i="51"/>
  <c r="I780" i="51"/>
  <c r="J780" i="51"/>
  <c r="K780" i="51"/>
  <c r="L780" i="51"/>
  <c r="M780" i="51"/>
  <c r="N780" i="51"/>
  <c r="A780" i="51"/>
  <c r="A776" i="51"/>
  <c r="B776" i="51"/>
  <c r="C776" i="51"/>
  <c r="D776" i="51"/>
  <c r="E776" i="51"/>
  <c r="F776" i="51"/>
  <c r="G776" i="51"/>
  <c r="H776" i="51"/>
  <c r="I776" i="51"/>
  <c r="J776" i="51"/>
  <c r="K776" i="51"/>
  <c r="L776" i="51"/>
  <c r="M776" i="51"/>
  <c r="N776" i="51"/>
  <c r="A777" i="51"/>
  <c r="B777" i="51"/>
  <c r="C777" i="51"/>
  <c r="D777" i="51"/>
  <c r="E777" i="51"/>
  <c r="F777" i="51"/>
  <c r="G777" i="51"/>
  <c r="H777" i="51"/>
  <c r="I777" i="51"/>
  <c r="J777" i="51"/>
  <c r="K777" i="51"/>
  <c r="L777" i="51"/>
  <c r="M777" i="51"/>
  <c r="N777" i="51"/>
  <c r="A778" i="51"/>
  <c r="B778" i="51"/>
  <c r="C778" i="51"/>
  <c r="D778" i="51"/>
  <c r="E778" i="51"/>
  <c r="F778" i="51"/>
  <c r="G778" i="51"/>
  <c r="H778" i="51"/>
  <c r="I778" i="51"/>
  <c r="J778" i="51"/>
  <c r="K778" i="51"/>
  <c r="L778" i="51"/>
  <c r="M778" i="51"/>
  <c r="N778" i="51"/>
  <c r="A779" i="51"/>
  <c r="B779" i="51"/>
  <c r="C779" i="51"/>
  <c r="D779" i="51"/>
  <c r="E779" i="51"/>
  <c r="F779" i="51"/>
  <c r="G779" i="51"/>
  <c r="H779" i="51"/>
  <c r="I779" i="51"/>
  <c r="J779" i="51"/>
  <c r="K779" i="51"/>
  <c r="L779" i="51"/>
  <c r="M779" i="51"/>
  <c r="N779" i="51"/>
  <c r="B775" i="51"/>
  <c r="C775" i="51"/>
  <c r="D775" i="51"/>
  <c r="E775" i="51"/>
  <c r="F775" i="51"/>
  <c r="G775" i="51"/>
  <c r="H775" i="51"/>
  <c r="I775" i="51"/>
  <c r="J775" i="51"/>
  <c r="K775" i="51"/>
  <c r="L775" i="51"/>
  <c r="M775" i="51"/>
  <c r="N775" i="51"/>
  <c r="A775" i="51"/>
  <c r="A772" i="51"/>
  <c r="B772" i="51"/>
  <c r="C772" i="51"/>
  <c r="D772" i="51"/>
  <c r="E772" i="51"/>
  <c r="F772" i="51"/>
  <c r="G772" i="51"/>
  <c r="H772" i="51"/>
  <c r="I772" i="51"/>
  <c r="J772" i="51"/>
  <c r="K772" i="51"/>
  <c r="L772" i="51"/>
  <c r="M772" i="51"/>
  <c r="N772" i="51"/>
  <c r="A773" i="51"/>
  <c r="B773" i="51"/>
  <c r="C773" i="51"/>
  <c r="D773" i="51"/>
  <c r="E773" i="51"/>
  <c r="F773" i="51"/>
  <c r="G773" i="51"/>
  <c r="H773" i="51"/>
  <c r="I773" i="51"/>
  <c r="J773" i="51"/>
  <c r="K773" i="51"/>
  <c r="L773" i="51"/>
  <c r="M773" i="51"/>
  <c r="N773" i="51"/>
  <c r="A774" i="51"/>
  <c r="B774" i="51"/>
  <c r="C774" i="51"/>
  <c r="D774" i="51"/>
  <c r="E774" i="51"/>
  <c r="F774" i="51"/>
  <c r="G774" i="51"/>
  <c r="H774" i="51"/>
  <c r="I774" i="51"/>
  <c r="J774" i="51"/>
  <c r="K774" i="51"/>
  <c r="L774" i="51"/>
  <c r="M774" i="51"/>
  <c r="N774" i="51"/>
  <c r="B771" i="51"/>
  <c r="C771" i="51"/>
  <c r="D771" i="51"/>
  <c r="E771" i="51"/>
  <c r="F771" i="51"/>
  <c r="G771" i="51"/>
  <c r="H771" i="51"/>
  <c r="I771" i="51"/>
  <c r="J771" i="51"/>
  <c r="K771" i="51"/>
  <c r="L771" i="51"/>
  <c r="M771" i="51"/>
  <c r="N771" i="51"/>
  <c r="A771" i="51"/>
  <c r="A768" i="51"/>
  <c r="B768" i="51"/>
  <c r="C768" i="51"/>
  <c r="D768" i="51"/>
  <c r="E768" i="51"/>
  <c r="F768" i="51"/>
  <c r="G768" i="51"/>
  <c r="H768" i="51"/>
  <c r="I768" i="51"/>
  <c r="J768" i="51"/>
  <c r="K768" i="51"/>
  <c r="L768" i="51"/>
  <c r="M768" i="51"/>
  <c r="N768" i="51"/>
  <c r="A769" i="51"/>
  <c r="B769" i="51"/>
  <c r="C769" i="51"/>
  <c r="D769" i="51"/>
  <c r="E769" i="51"/>
  <c r="F769" i="51"/>
  <c r="G769" i="51"/>
  <c r="H769" i="51"/>
  <c r="I769" i="51"/>
  <c r="J769" i="51"/>
  <c r="K769" i="51"/>
  <c r="L769" i="51"/>
  <c r="M769" i="51"/>
  <c r="N769" i="51"/>
  <c r="A770" i="51"/>
  <c r="B770" i="51"/>
  <c r="C770" i="51"/>
  <c r="D770" i="51"/>
  <c r="E770" i="51"/>
  <c r="F770" i="51"/>
  <c r="G770" i="51"/>
  <c r="H770" i="51"/>
  <c r="I770" i="51"/>
  <c r="J770" i="51"/>
  <c r="K770" i="51"/>
  <c r="L770" i="51"/>
  <c r="M770" i="51"/>
  <c r="N770" i="51"/>
  <c r="B767" i="51"/>
  <c r="C767" i="51"/>
  <c r="D767" i="51"/>
  <c r="E767" i="51"/>
  <c r="F767" i="51"/>
  <c r="G767" i="51"/>
  <c r="H767" i="51"/>
  <c r="I767" i="51"/>
  <c r="J767" i="51"/>
  <c r="K767" i="51"/>
  <c r="L767" i="51"/>
  <c r="M767" i="51"/>
  <c r="N767" i="51"/>
  <c r="A767" i="51"/>
  <c r="A764" i="51"/>
  <c r="B764" i="51"/>
  <c r="C764" i="51"/>
  <c r="D764" i="51"/>
  <c r="E764" i="51"/>
  <c r="F764" i="51"/>
  <c r="G764" i="51"/>
  <c r="H764" i="51"/>
  <c r="I764" i="51"/>
  <c r="J764" i="51"/>
  <c r="K764" i="51"/>
  <c r="L764" i="51"/>
  <c r="M764" i="51"/>
  <c r="N764" i="51"/>
  <c r="A765" i="51"/>
  <c r="B765" i="51"/>
  <c r="C765" i="51"/>
  <c r="D765" i="51"/>
  <c r="E765" i="51"/>
  <c r="F765" i="51"/>
  <c r="G765" i="51"/>
  <c r="H765" i="51"/>
  <c r="I765" i="51"/>
  <c r="J765" i="51"/>
  <c r="K765" i="51"/>
  <c r="L765" i="51"/>
  <c r="M765" i="51"/>
  <c r="N765" i="51"/>
  <c r="A766" i="51"/>
  <c r="B766" i="51"/>
  <c r="C766" i="51"/>
  <c r="D766" i="51"/>
  <c r="E766" i="51"/>
  <c r="F766" i="51"/>
  <c r="G766" i="51"/>
  <c r="H766" i="51"/>
  <c r="I766" i="51"/>
  <c r="J766" i="51"/>
  <c r="K766" i="51"/>
  <c r="L766" i="51"/>
  <c r="M766" i="51"/>
  <c r="N766" i="51"/>
  <c r="B763" i="51"/>
  <c r="C763" i="51"/>
  <c r="D763" i="51"/>
  <c r="E763" i="51"/>
  <c r="F763" i="51"/>
  <c r="G763" i="51"/>
  <c r="H763" i="51"/>
  <c r="I763" i="51"/>
  <c r="J763" i="51"/>
  <c r="K763" i="51"/>
  <c r="L763" i="51"/>
  <c r="M763" i="51"/>
  <c r="N763" i="51"/>
  <c r="A763" i="51"/>
  <c r="A759" i="51"/>
  <c r="B759" i="51"/>
  <c r="C759" i="51"/>
  <c r="D759" i="51"/>
  <c r="E759" i="51"/>
  <c r="F759" i="51"/>
  <c r="G759" i="51"/>
  <c r="H759" i="51"/>
  <c r="I759" i="51"/>
  <c r="J759" i="51"/>
  <c r="K759" i="51"/>
  <c r="L759" i="51"/>
  <c r="M759" i="51"/>
  <c r="N759" i="51"/>
  <c r="A760" i="51"/>
  <c r="B760" i="51"/>
  <c r="C760" i="51"/>
  <c r="D760" i="51"/>
  <c r="E760" i="51"/>
  <c r="F760" i="51"/>
  <c r="G760" i="51"/>
  <c r="H760" i="51"/>
  <c r="I760" i="51"/>
  <c r="J760" i="51"/>
  <c r="K760" i="51"/>
  <c r="L760" i="51"/>
  <c r="M760" i="51"/>
  <c r="N760" i="51"/>
  <c r="A761" i="51"/>
  <c r="B761" i="51"/>
  <c r="C761" i="51"/>
  <c r="D761" i="51"/>
  <c r="E761" i="51"/>
  <c r="F761" i="51"/>
  <c r="G761" i="51"/>
  <c r="H761" i="51"/>
  <c r="I761" i="51"/>
  <c r="J761" i="51"/>
  <c r="K761" i="51"/>
  <c r="L761" i="51"/>
  <c r="M761" i="51"/>
  <c r="N761" i="51"/>
  <c r="A762" i="51"/>
  <c r="B762" i="51"/>
  <c r="C762" i="51"/>
  <c r="D762" i="51"/>
  <c r="E762" i="51"/>
  <c r="F762" i="51"/>
  <c r="G762" i="51"/>
  <c r="H762" i="51"/>
  <c r="I762" i="51"/>
  <c r="J762" i="51"/>
  <c r="K762" i="51"/>
  <c r="L762" i="51"/>
  <c r="M762" i="51"/>
  <c r="N762" i="51"/>
  <c r="B758" i="51"/>
  <c r="C758" i="51"/>
  <c r="D758" i="51"/>
  <c r="E758" i="51"/>
  <c r="F758" i="51"/>
  <c r="G758" i="51"/>
  <c r="H758" i="51"/>
  <c r="I758" i="51"/>
  <c r="J758" i="51"/>
  <c r="K758" i="51"/>
  <c r="L758" i="51"/>
  <c r="M758" i="51"/>
  <c r="N758" i="51"/>
  <c r="A758" i="51"/>
  <c r="A755" i="51"/>
  <c r="B755" i="51"/>
  <c r="C755" i="51"/>
  <c r="D755" i="51"/>
  <c r="E755" i="51"/>
  <c r="F755" i="51"/>
  <c r="G755" i="51"/>
  <c r="H755" i="51"/>
  <c r="I755" i="51"/>
  <c r="J755" i="51"/>
  <c r="K755" i="51"/>
  <c r="L755" i="51"/>
  <c r="M755" i="51"/>
  <c r="N755" i="51"/>
  <c r="A756" i="51"/>
  <c r="B756" i="51"/>
  <c r="C756" i="51"/>
  <c r="D756" i="51"/>
  <c r="E756" i="51"/>
  <c r="F756" i="51"/>
  <c r="G756" i="51"/>
  <c r="H756" i="51"/>
  <c r="I756" i="51"/>
  <c r="J756" i="51"/>
  <c r="K756" i="51"/>
  <c r="L756" i="51"/>
  <c r="M756" i="51"/>
  <c r="N756" i="51"/>
  <c r="A757" i="51"/>
  <c r="B757" i="51"/>
  <c r="C757" i="51"/>
  <c r="D757" i="51"/>
  <c r="E757" i="51"/>
  <c r="F757" i="51"/>
  <c r="G757" i="51"/>
  <c r="H757" i="51"/>
  <c r="I757" i="51"/>
  <c r="J757" i="51"/>
  <c r="K757" i="51"/>
  <c r="L757" i="51"/>
  <c r="M757" i="51"/>
  <c r="N757" i="51"/>
  <c r="B754" i="51"/>
  <c r="C754" i="51"/>
  <c r="D754" i="51"/>
  <c r="E754" i="51"/>
  <c r="F754" i="51"/>
  <c r="G754" i="51"/>
  <c r="H754" i="51"/>
  <c r="I754" i="51"/>
  <c r="J754" i="51"/>
  <c r="K754" i="51"/>
  <c r="L754" i="51"/>
  <c r="M754" i="51"/>
  <c r="N754" i="51"/>
  <c r="A754" i="51"/>
  <c r="A748" i="51"/>
  <c r="B748" i="51"/>
  <c r="C748" i="51"/>
  <c r="D748" i="51"/>
  <c r="E748" i="51"/>
  <c r="F748" i="51"/>
  <c r="G748" i="51"/>
  <c r="H748" i="51"/>
  <c r="I748" i="51"/>
  <c r="J748" i="51"/>
  <c r="K748" i="51"/>
  <c r="L748" i="51"/>
  <c r="M748" i="51"/>
  <c r="A749" i="51"/>
  <c r="B749" i="51"/>
  <c r="C749" i="51"/>
  <c r="D749" i="51"/>
  <c r="E749" i="51"/>
  <c r="F749" i="51"/>
  <c r="G749" i="51"/>
  <c r="H749" i="51"/>
  <c r="I749" i="51"/>
  <c r="J749" i="51"/>
  <c r="K749" i="51"/>
  <c r="L749" i="51"/>
  <c r="M749" i="51"/>
  <c r="A750" i="51"/>
  <c r="B750" i="51"/>
  <c r="C750" i="51"/>
  <c r="D750" i="51"/>
  <c r="E750" i="51"/>
  <c r="F750" i="51"/>
  <c r="G750" i="51"/>
  <c r="H750" i="51"/>
  <c r="I750" i="51"/>
  <c r="J750" i="51"/>
  <c r="K750" i="51"/>
  <c r="L750" i="51"/>
  <c r="M750" i="51"/>
  <c r="A751" i="51"/>
  <c r="B751" i="51"/>
  <c r="C751" i="51"/>
  <c r="D751" i="51"/>
  <c r="E751" i="51"/>
  <c r="F751" i="51"/>
  <c r="G751" i="51"/>
  <c r="H751" i="51"/>
  <c r="I751" i="51"/>
  <c r="J751" i="51"/>
  <c r="K751" i="51"/>
  <c r="L751" i="51"/>
  <c r="M751" i="51"/>
  <c r="A752" i="51"/>
  <c r="B752" i="51"/>
  <c r="C752" i="51"/>
  <c r="D752" i="51"/>
  <c r="E752" i="51"/>
  <c r="F752" i="51"/>
  <c r="G752" i="51"/>
  <c r="H752" i="51"/>
  <c r="I752" i="51"/>
  <c r="J752" i="51"/>
  <c r="K752" i="51"/>
  <c r="L752" i="51"/>
  <c r="M752" i="51"/>
  <c r="A753" i="51"/>
  <c r="B753" i="51"/>
  <c r="C753" i="51"/>
  <c r="D753" i="51"/>
  <c r="E753" i="51"/>
  <c r="F753" i="51"/>
  <c r="G753" i="51"/>
  <c r="H753" i="51"/>
  <c r="I753" i="51"/>
  <c r="J753" i="51"/>
  <c r="K753" i="51"/>
  <c r="L753" i="51"/>
  <c r="M753" i="51"/>
  <c r="B747" i="51"/>
  <c r="C747" i="51"/>
  <c r="D747" i="51"/>
  <c r="E747" i="51"/>
  <c r="F747" i="51"/>
  <c r="G747" i="51"/>
  <c r="H747" i="51"/>
  <c r="I747" i="51"/>
  <c r="J747" i="51"/>
  <c r="K747" i="51"/>
  <c r="L747" i="51"/>
  <c r="M747" i="51"/>
  <c r="N747" i="51"/>
  <c r="A747" i="51"/>
  <c r="A743" i="51"/>
  <c r="B743" i="51"/>
  <c r="C743" i="51"/>
  <c r="D743" i="51"/>
  <c r="E743" i="51"/>
  <c r="F743" i="51"/>
  <c r="G743" i="51"/>
  <c r="H743" i="51"/>
  <c r="I743" i="51"/>
  <c r="J743" i="51"/>
  <c r="K743" i="51"/>
  <c r="L743" i="51"/>
  <c r="M743" i="51"/>
  <c r="N743" i="51"/>
  <c r="A744" i="51"/>
  <c r="B744" i="51"/>
  <c r="C744" i="51"/>
  <c r="D744" i="51"/>
  <c r="E744" i="51"/>
  <c r="F744" i="51"/>
  <c r="G744" i="51"/>
  <c r="H744" i="51"/>
  <c r="I744" i="51"/>
  <c r="J744" i="51"/>
  <c r="K744" i="51"/>
  <c r="L744" i="51"/>
  <c r="M744" i="51"/>
  <c r="N744" i="51"/>
  <c r="A745" i="51"/>
  <c r="B745" i="51"/>
  <c r="C745" i="51"/>
  <c r="D745" i="51"/>
  <c r="E745" i="51"/>
  <c r="F745" i="51"/>
  <c r="G745" i="51"/>
  <c r="H745" i="51"/>
  <c r="I745" i="51"/>
  <c r="J745" i="51"/>
  <c r="K745" i="51"/>
  <c r="L745" i="51"/>
  <c r="M745" i="51"/>
  <c r="N745" i="51"/>
  <c r="A746" i="51"/>
  <c r="B746" i="51"/>
  <c r="C746" i="51"/>
  <c r="D746" i="51"/>
  <c r="E746" i="51"/>
  <c r="F746" i="51"/>
  <c r="G746" i="51"/>
  <c r="H746" i="51"/>
  <c r="I746" i="51"/>
  <c r="J746" i="51"/>
  <c r="K746" i="51"/>
  <c r="L746" i="51"/>
  <c r="M746" i="51"/>
  <c r="N746" i="51"/>
  <c r="B742" i="51"/>
  <c r="C742" i="51"/>
  <c r="D742" i="51"/>
  <c r="E742" i="51"/>
  <c r="F742" i="51"/>
  <c r="G742" i="51"/>
  <c r="H742" i="51"/>
  <c r="I742" i="51"/>
  <c r="J742" i="51"/>
  <c r="K742" i="51"/>
  <c r="L742" i="51"/>
  <c r="M742" i="51"/>
  <c r="N742" i="51"/>
  <c r="A742" i="51"/>
  <c r="A739" i="51"/>
  <c r="B739" i="51"/>
  <c r="C739" i="51"/>
  <c r="D739" i="51"/>
  <c r="E739" i="51"/>
  <c r="F739" i="51"/>
  <c r="G739" i="51"/>
  <c r="H739" i="51"/>
  <c r="I739" i="51"/>
  <c r="J739" i="51"/>
  <c r="K739" i="51"/>
  <c r="L739" i="51"/>
  <c r="M739" i="51"/>
  <c r="N739" i="51"/>
  <c r="A740" i="51"/>
  <c r="B740" i="51"/>
  <c r="C740" i="51"/>
  <c r="D740" i="51"/>
  <c r="E740" i="51"/>
  <c r="F740" i="51"/>
  <c r="G740" i="51"/>
  <c r="H740" i="51"/>
  <c r="I740" i="51"/>
  <c r="J740" i="51"/>
  <c r="K740" i="51"/>
  <c r="L740" i="51"/>
  <c r="M740" i="51"/>
  <c r="N740" i="51"/>
  <c r="A741" i="51"/>
  <c r="B741" i="51"/>
  <c r="C741" i="51"/>
  <c r="D741" i="51"/>
  <c r="E741" i="51"/>
  <c r="F741" i="51"/>
  <c r="G741" i="51"/>
  <c r="H741" i="51"/>
  <c r="I741" i="51"/>
  <c r="J741" i="51"/>
  <c r="K741" i="51"/>
  <c r="L741" i="51"/>
  <c r="M741" i="51"/>
  <c r="N741" i="51"/>
  <c r="B738" i="51"/>
  <c r="C738" i="51"/>
  <c r="D738" i="51"/>
  <c r="E738" i="51"/>
  <c r="F738" i="51"/>
  <c r="G738" i="51"/>
  <c r="H738" i="51"/>
  <c r="I738" i="51"/>
  <c r="J738" i="51"/>
  <c r="K738" i="51"/>
  <c r="L738" i="51"/>
  <c r="M738" i="51"/>
  <c r="N738" i="51"/>
  <c r="A738" i="51"/>
  <c r="A736" i="51"/>
  <c r="B736" i="51"/>
  <c r="C736" i="51"/>
  <c r="D736" i="51"/>
  <c r="E736" i="51"/>
  <c r="F736" i="51"/>
  <c r="G736" i="51"/>
  <c r="H736" i="51"/>
  <c r="I736" i="51"/>
  <c r="J736" i="51"/>
  <c r="K736" i="51"/>
  <c r="L736" i="51"/>
  <c r="M736" i="51"/>
  <c r="N736" i="51"/>
  <c r="A737" i="51"/>
  <c r="B737" i="51"/>
  <c r="C737" i="51"/>
  <c r="D737" i="51"/>
  <c r="E737" i="51"/>
  <c r="F737" i="51"/>
  <c r="G737" i="51"/>
  <c r="H737" i="51"/>
  <c r="I737" i="51"/>
  <c r="J737" i="51"/>
  <c r="K737" i="51"/>
  <c r="L737" i="51"/>
  <c r="M737" i="51"/>
  <c r="N737" i="51"/>
  <c r="B735" i="51"/>
  <c r="C735" i="51"/>
  <c r="D735" i="51"/>
  <c r="E735" i="51"/>
  <c r="F735" i="51"/>
  <c r="G735" i="51"/>
  <c r="H735" i="51"/>
  <c r="I735" i="51"/>
  <c r="J735" i="51"/>
  <c r="K735" i="51"/>
  <c r="L735" i="51"/>
  <c r="M735" i="51"/>
  <c r="N735" i="51"/>
  <c r="A735" i="51"/>
  <c r="A730" i="51"/>
  <c r="B730" i="51"/>
  <c r="C730" i="51"/>
  <c r="D730" i="51"/>
  <c r="E730" i="51"/>
  <c r="F730" i="51"/>
  <c r="G730" i="51"/>
  <c r="H730" i="51"/>
  <c r="I730" i="51"/>
  <c r="J730" i="51"/>
  <c r="K730" i="51"/>
  <c r="L730" i="51"/>
  <c r="M730" i="51"/>
  <c r="N730" i="51"/>
  <c r="A731" i="51"/>
  <c r="B731" i="51"/>
  <c r="C731" i="51"/>
  <c r="D731" i="51"/>
  <c r="E731" i="51"/>
  <c r="F731" i="51"/>
  <c r="G731" i="51"/>
  <c r="H731" i="51"/>
  <c r="I731" i="51"/>
  <c r="J731" i="51"/>
  <c r="K731" i="51"/>
  <c r="L731" i="51"/>
  <c r="M731" i="51"/>
  <c r="N731" i="51"/>
  <c r="A732" i="51"/>
  <c r="B732" i="51"/>
  <c r="C732" i="51"/>
  <c r="D732" i="51"/>
  <c r="E732" i="51"/>
  <c r="F732" i="51"/>
  <c r="G732" i="51"/>
  <c r="H732" i="51"/>
  <c r="I732" i="51"/>
  <c r="J732" i="51"/>
  <c r="K732" i="51"/>
  <c r="L732" i="51"/>
  <c r="M732" i="51"/>
  <c r="N732" i="51"/>
  <c r="A733" i="51"/>
  <c r="B733" i="51"/>
  <c r="C733" i="51"/>
  <c r="D733" i="51"/>
  <c r="E733" i="51"/>
  <c r="F733" i="51"/>
  <c r="G733" i="51"/>
  <c r="H733" i="51"/>
  <c r="I733" i="51"/>
  <c r="J733" i="51"/>
  <c r="K733" i="51"/>
  <c r="L733" i="51"/>
  <c r="M733" i="51"/>
  <c r="N733" i="51"/>
  <c r="A734" i="51"/>
  <c r="B734" i="51"/>
  <c r="C734" i="51"/>
  <c r="D734" i="51"/>
  <c r="E734" i="51"/>
  <c r="F734" i="51"/>
  <c r="G734" i="51"/>
  <c r="H734" i="51"/>
  <c r="I734" i="51"/>
  <c r="J734" i="51"/>
  <c r="K734" i="51"/>
  <c r="L734" i="51"/>
  <c r="M734" i="51"/>
  <c r="N734" i="51"/>
  <c r="B729" i="51"/>
  <c r="C729" i="51"/>
  <c r="D729" i="51"/>
  <c r="E729" i="51"/>
  <c r="F729" i="51"/>
  <c r="G729" i="51"/>
  <c r="H729" i="51"/>
  <c r="I729" i="51"/>
  <c r="J729" i="51"/>
  <c r="K729" i="51"/>
  <c r="L729" i="51"/>
  <c r="M729" i="51"/>
  <c r="N729" i="51"/>
  <c r="A729" i="51"/>
  <c r="A725" i="51"/>
  <c r="B725" i="51"/>
  <c r="C725" i="51"/>
  <c r="D725" i="51"/>
  <c r="E725" i="51"/>
  <c r="F725" i="51"/>
  <c r="G725" i="51"/>
  <c r="H725" i="51"/>
  <c r="I725" i="51"/>
  <c r="J725" i="51"/>
  <c r="K725" i="51"/>
  <c r="L725" i="51"/>
  <c r="M725" i="51"/>
  <c r="N725" i="51"/>
  <c r="A726" i="51"/>
  <c r="B726" i="51"/>
  <c r="C726" i="51"/>
  <c r="D726" i="51"/>
  <c r="E726" i="51"/>
  <c r="F726" i="51"/>
  <c r="G726" i="51"/>
  <c r="H726" i="51"/>
  <c r="I726" i="51"/>
  <c r="J726" i="51"/>
  <c r="K726" i="51"/>
  <c r="L726" i="51"/>
  <c r="M726" i="51"/>
  <c r="N726" i="51"/>
  <c r="A727" i="51"/>
  <c r="B727" i="51"/>
  <c r="C727" i="51"/>
  <c r="D727" i="51"/>
  <c r="E727" i="51"/>
  <c r="F727" i="51"/>
  <c r="G727" i="51"/>
  <c r="H727" i="51"/>
  <c r="I727" i="51"/>
  <c r="J727" i="51"/>
  <c r="K727" i="51"/>
  <c r="L727" i="51"/>
  <c r="M727" i="51"/>
  <c r="N727" i="51"/>
  <c r="B724" i="51"/>
  <c r="C724" i="51"/>
  <c r="D724" i="51"/>
  <c r="E724" i="51"/>
  <c r="F724" i="51"/>
  <c r="G724" i="51"/>
  <c r="H724" i="51"/>
  <c r="I724" i="51"/>
  <c r="J724" i="51"/>
  <c r="K724" i="51"/>
  <c r="L724" i="51"/>
  <c r="M724" i="51"/>
  <c r="N724" i="51"/>
  <c r="A724" i="51"/>
  <c r="A718" i="51"/>
  <c r="B718" i="51"/>
  <c r="C718" i="51"/>
  <c r="D718" i="51"/>
  <c r="E718" i="51"/>
  <c r="F718" i="51"/>
  <c r="G718" i="51"/>
  <c r="H718" i="51"/>
  <c r="I718" i="51"/>
  <c r="J718" i="51"/>
  <c r="K718" i="51"/>
  <c r="L718" i="51"/>
  <c r="M718" i="51"/>
  <c r="N718" i="51"/>
  <c r="O718" i="51"/>
  <c r="A719" i="51"/>
  <c r="B719" i="51"/>
  <c r="C719" i="51"/>
  <c r="D719" i="51"/>
  <c r="E719" i="51"/>
  <c r="F719" i="51"/>
  <c r="G719" i="51"/>
  <c r="H719" i="51"/>
  <c r="I719" i="51"/>
  <c r="J719" i="51"/>
  <c r="K719" i="51"/>
  <c r="L719" i="51"/>
  <c r="M719" i="51"/>
  <c r="N719" i="51"/>
  <c r="O719" i="51"/>
  <c r="A720" i="51"/>
  <c r="B720" i="51"/>
  <c r="C720" i="51"/>
  <c r="D720" i="51"/>
  <c r="E720" i="51"/>
  <c r="F720" i="51"/>
  <c r="G720" i="51"/>
  <c r="H720" i="51"/>
  <c r="I720" i="51"/>
  <c r="J720" i="51"/>
  <c r="K720" i="51"/>
  <c r="L720" i="51"/>
  <c r="M720" i="51"/>
  <c r="N720" i="51"/>
  <c r="O720" i="51"/>
  <c r="A721" i="51"/>
  <c r="B721" i="51"/>
  <c r="C721" i="51"/>
  <c r="D721" i="51"/>
  <c r="E721" i="51"/>
  <c r="F721" i="51"/>
  <c r="G721" i="51"/>
  <c r="H721" i="51"/>
  <c r="I721" i="51"/>
  <c r="J721" i="51"/>
  <c r="K721" i="51"/>
  <c r="L721" i="51"/>
  <c r="M721" i="51"/>
  <c r="N721" i="51"/>
  <c r="O721" i="51"/>
  <c r="A722" i="51"/>
  <c r="B722" i="51"/>
  <c r="C722" i="51"/>
  <c r="D722" i="51"/>
  <c r="E722" i="51"/>
  <c r="F722" i="51"/>
  <c r="G722" i="51"/>
  <c r="H722" i="51"/>
  <c r="I722" i="51"/>
  <c r="J722" i="51"/>
  <c r="K722" i="51"/>
  <c r="L722" i="51"/>
  <c r="M722" i="51"/>
  <c r="N722" i="51"/>
  <c r="O722" i="51"/>
  <c r="A723" i="51"/>
  <c r="B723" i="51"/>
  <c r="C723" i="51"/>
  <c r="D723" i="51"/>
  <c r="E723" i="51"/>
  <c r="F723" i="51"/>
  <c r="G723" i="51"/>
  <c r="H723" i="51"/>
  <c r="I723" i="51"/>
  <c r="J723" i="51"/>
  <c r="K723" i="51"/>
  <c r="L723" i="51"/>
  <c r="M723" i="51"/>
  <c r="N723" i="51"/>
  <c r="O723" i="51"/>
  <c r="B717" i="51"/>
  <c r="C717" i="51"/>
  <c r="D717" i="51"/>
  <c r="E717" i="51"/>
  <c r="F717" i="51"/>
  <c r="G717" i="51"/>
  <c r="H717" i="51"/>
  <c r="I717" i="51"/>
  <c r="J717" i="51"/>
  <c r="K717" i="51"/>
  <c r="L717" i="51"/>
  <c r="M717" i="51"/>
  <c r="N717" i="51"/>
  <c r="A717" i="51"/>
  <c r="A714" i="51"/>
  <c r="B714" i="51"/>
  <c r="C714" i="51"/>
  <c r="D714" i="51"/>
  <c r="E714" i="51"/>
  <c r="F714" i="51"/>
  <c r="G714" i="51"/>
  <c r="H714" i="51"/>
  <c r="I714" i="51"/>
  <c r="J714" i="51"/>
  <c r="K714" i="51"/>
  <c r="L714" i="51"/>
  <c r="M714" i="51"/>
  <c r="N714" i="51"/>
  <c r="A715" i="51"/>
  <c r="B715" i="51"/>
  <c r="C715" i="51"/>
  <c r="D715" i="51"/>
  <c r="E715" i="51"/>
  <c r="F715" i="51"/>
  <c r="G715" i="51"/>
  <c r="H715" i="51"/>
  <c r="I715" i="51"/>
  <c r="J715" i="51"/>
  <c r="K715" i="51"/>
  <c r="L715" i="51"/>
  <c r="M715" i="51"/>
  <c r="N715" i="51"/>
  <c r="A716" i="51"/>
  <c r="B716" i="51"/>
  <c r="C716" i="51"/>
  <c r="D716" i="51"/>
  <c r="E716" i="51"/>
  <c r="F716" i="51"/>
  <c r="G716" i="51"/>
  <c r="H716" i="51"/>
  <c r="I716" i="51"/>
  <c r="J716" i="51"/>
  <c r="K716" i="51"/>
  <c r="L716" i="51"/>
  <c r="M716" i="51"/>
  <c r="N716" i="51"/>
  <c r="B713" i="51"/>
  <c r="C713" i="51"/>
  <c r="D713" i="51"/>
  <c r="E713" i="51"/>
  <c r="F713" i="51"/>
  <c r="G713" i="51"/>
  <c r="H713" i="51"/>
  <c r="I713" i="51"/>
  <c r="J713" i="51"/>
  <c r="K713" i="51"/>
  <c r="L713" i="51"/>
  <c r="M713" i="51"/>
  <c r="N713" i="51"/>
  <c r="A713" i="51"/>
  <c r="A709" i="51"/>
  <c r="B709" i="51"/>
  <c r="C709" i="51"/>
  <c r="D709" i="51"/>
  <c r="E709" i="51"/>
  <c r="F709" i="51"/>
  <c r="G709" i="51"/>
  <c r="H709" i="51"/>
  <c r="I709" i="51"/>
  <c r="J709" i="51"/>
  <c r="K709" i="51"/>
  <c r="L709" i="51"/>
  <c r="M709" i="51"/>
  <c r="N709" i="51"/>
  <c r="A710" i="51"/>
  <c r="B710" i="51"/>
  <c r="C710" i="51"/>
  <c r="D710" i="51"/>
  <c r="E710" i="51"/>
  <c r="F710" i="51"/>
  <c r="G710" i="51"/>
  <c r="H710" i="51"/>
  <c r="I710" i="51"/>
  <c r="J710" i="51"/>
  <c r="K710" i="51"/>
  <c r="L710" i="51"/>
  <c r="M710" i="51"/>
  <c r="N710" i="51"/>
  <c r="A711" i="51"/>
  <c r="B711" i="51"/>
  <c r="C711" i="51"/>
  <c r="D711" i="51"/>
  <c r="E711" i="51"/>
  <c r="F711" i="51"/>
  <c r="G711" i="51"/>
  <c r="H711" i="51"/>
  <c r="I711" i="51"/>
  <c r="J711" i="51"/>
  <c r="K711" i="51"/>
  <c r="L711" i="51"/>
  <c r="M711" i="51"/>
  <c r="N711" i="51"/>
  <c r="A712" i="51"/>
  <c r="B712" i="51"/>
  <c r="C712" i="51"/>
  <c r="D712" i="51"/>
  <c r="E712" i="51"/>
  <c r="F712" i="51"/>
  <c r="G712" i="51"/>
  <c r="H712" i="51"/>
  <c r="I712" i="51"/>
  <c r="J712" i="51"/>
  <c r="K712" i="51"/>
  <c r="L712" i="51"/>
  <c r="M712" i="51"/>
  <c r="N712" i="51"/>
  <c r="B708" i="51"/>
  <c r="C708" i="51"/>
  <c r="D708" i="51"/>
  <c r="E708" i="51"/>
  <c r="F708" i="51"/>
  <c r="G708" i="51"/>
  <c r="H708" i="51"/>
  <c r="I708" i="51"/>
  <c r="J708" i="51"/>
  <c r="K708" i="51"/>
  <c r="L708" i="51"/>
  <c r="M708" i="51"/>
  <c r="N708" i="51"/>
  <c r="A708" i="51"/>
  <c r="A707" i="51"/>
  <c r="B707" i="51"/>
  <c r="C707" i="51"/>
  <c r="D707" i="51"/>
  <c r="E707" i="51"/>
  <c r="F707" i="51"/>
  <c r="G707" i="51"/>
  <c r="H707" i="51"/>
  <c r="I707" i="51"/>
  <c r="J707" i="51"/>
  <c r="K707" i="51"/>
  <c r="L707" i="51"/>
  <c r="M707" i="51"/>
  <c r="N707" i="51"/>
  <c r="B706" i="51"/>
  <c r="C706" i="51"/>
  <c r="D706" i="51"/>
  <c r="E706" i="51"/>
  <c r="F706" i="51"/>
  <c r="G706" i="51"/>
  <c r="H706" i="51"/>
  <c r="I706" i="51"/>
  <c r="J706" i="51"/>
  <c r="K706" i="51"/>
  <c r="L706" i="51"/>
  <c r="M706" i="51"/>
  <c r="N706" i="51"/>
  <c r="A706" i="51"/>
  <c r="A704" i="51"/>
  <c r="B704" i="51"/>
  <c r="C704" i="51"/>
  <c r="D704" i="51"/>
  <c r="E704" i="51"/>
  <c r="F704" i="51"/>
  <c r="G704" i="51"/>
  <c r="H704" i="51"/>
  <c r="I704" i="51"/>
  <c r="J704" i="51"/>
  <c r="K704" i="51"/>
  <c r="L704" i="51"/>
  <c r="M704" i="51"/>
  <c r="N704" i="51"/>
  <c r="A705" i="51"/>
  <c r="B705" i="51"/>
  <c r="C705" i="51"/>
  <c r="D705" i="51"/>
  <c r="E705" i="51"/>
  <c r="F705" i="51"/>
  <c r="G705" i="51"/>
  <c r="H705" i="51"/>
  <c r="I705" i="51"/>
  <c r="J705" i="51"/>
  <c r="K705" i="51"/>
  <c r="L705" i="51"/>
  <c r="M705" i="51"/>
  <c r="N705" i="51"/>
  <c r="B703" i="51"/>
  <c r="C703" i="51"/>
  <c r="D703" i="51"/>
  <c r="E703" i="51"/>
  <c r="F703" i="51"/>
  <c r="G703" i="51"/>
  <c r="H703" i="51"/>
  <c r="I703" i="51"/>
  <c r="J703" i="51"/>
  <c r="K703" i="51"/>
  <c r="L703" i="51"/>
  <c r="M703" i="51"/>
  <c r="N703" i="51"/>
  <c r="A703" i="51"/>
  <c r="A700" i="51"/>
  <c r="B700" i="51"/>
  <c r="C700" i="51"/>
  <c r="D700" i="51"/>
  <c r="E700" i="51"/>
  <c r="F700" i="51"/>
  <c r="G700" i="51"/>
  <c r="H700" i="51"/>
  <c r="I700" i="51"/>
  <c r="J700" i="51"/>
  <c r="K700" i="51"/>
  <c r="L700" i="51"/>
  <c r="M700" i="51"/>
  <c r="N700" i="51"/>
  <c r="A701" i="51"/>
  <c r="B701" i="51"/>
  <c r="C701" i="51"/>
  <c r="D701" i="51"/>
  <c r="E701" i="51"/>
  <c r="F701" i="51"/>
  <c r="G701" i="51"/>
  <c r="H701" i="51"/>
  <c r="I701" i="51"/>
  <c r="J701" i="51"/>
  <c r="K701" i="51"/>
  <c r="L701" i="51"/>
  <c r="M701" i="51"/>
  <c r="N701" i="51"/>
  <c r="A702" i="51"/>
  <c r="B702" i="51"/>
  <c r="C702" i="51"/>
  <c r="D702" i="51"/>
  <c r="E702" i="51"/>
  <c r="F702" i="51"/>
  <c r="G702" i="51"/>
  <c r="H702" i="51"/>
  <c r="I702" i="51"/>
  <c r="J702" i="51"/>
  <c r="K702" i="51"/>
  <c r="L702" i="51"/>
  <c r="M702" i="51"/>
  <c r="N702" i="51"/>
  <c r="B699" i="51"/>
  <c r="C699" i="51"/>
  <c r="D699" i="51"/>
  <c r="E699" i="51"/>
  <c r="F699" i="51"/>
  <c r="G699" i="51"/>
  <c r="H699" i="51"/>
  <c r="I699" i="51"/>
  <c r="J699" i="51"/>
  <c r="K699" i="51"/>
  <c r="L699" i="51"/>
  <c r="M699" i="51"/>
  <c r="N699" i="51"/>
  <c r="A699" i="51"/>
  <c r="B698" i="51"/>
  <c r="C698" i="51"/>
  <c r="D698" i="51"/>
  <c r="E698" i="51"/>
  <c r="F698" i="51"/>
  <c r="G698" i="51"/>
  <c r="H698" i="51"/>
  <c r="I698" i="51"/>
  <c r="J698" i="51"/>
  <c r="K698" i="51"/>
  <c r="L698" i="51"/>
  <c r="M698" i="51"/>
  <c r="N698" i="51"/>
  <c r="A698" i="51"/>
  <c r="A697" i="51"/>
  <c r="B697" i="51"/>
  <c r="C697" i="51"/>
  <c r="D697" i="51"/>
  <c r="E697" i="51"/>
  <c r="F697" i="51"/>
  <c r="G697" i="51"/>
  <c r="H697" i="51"/>
  <c r="I697" i="51"/>
  <c r="J697" i="51"/>
  <c r="K697" i="51"/>
  <c r="L697" i="51"/>
  <c r="M697" i="51"/>
  <c r="N697" i="51"/>
  <c r="B696" i="51"/>
  <c r="C696" i="51"/>
  <c r="D696" i="51"/>
  <c r="E696" i="51"/>
  <c r="F696" i="51"/>
  <c r="G696" i="51"/>
  <c r="H696" i="51"/>
  <c r="I696" i="51"/>
  <c r="J696" i="51"/>
  <c r="K696" i="51"/>
  <c r="L696" i="51"/>
  <c r="M696" i="51"/>
  <c r="N696" i="51"/>
  <c r="A696" i="51"/>
  <c r="A693" i="51"/>
  <c r="B693" i="51"/>
  <c r="C693" i="51"/>
  <c r="D693" i="51"/>
  <c r="E693" i="51"/>
  <c r="F693" i="51"/>
  <c r="G693" i="51"/>
  <c r="H693" i="51"/>
  <c r="I693" i="51"/>
  <c r="J693" i="51"/>
  <c r="K693" i="51"/>
  <c r="L693" i="51"/>
  <c r="M693" i="51"/>
  <c r="N693" i="51"/>
  <c r="A694" i="51"/>
  <c r="B694" i="51"/>
  <c r="C694" i="51"/>
  <c r="D694" i="51"/>
  <c r="E694" i="51"/>
  <c r="F694" i="51"/>
  <c r="G694" i="51"/>
  <c r="H694" i="51"/>
  <c r="I694" i="51"/>
  <c r="J694" i="51"/>
  <c r="K694" i="51"/>
  <c r="L694" i="51"/>
  <c r="M694" i="51"/>
  <c r="N694" i="51"/>
  <c r="A695" i="51"/>
  <c r="B695" i="51"/>
  <c r="C695" i="51"/>
  <c r="D695" i="51"/>
  <c r="E695" i="51"/>
  <c r="F695" i="51"/>
  <c r="G695" i="51"/>
  <c r="H695" i="51"/>
  <c r="I695" i="51"/>
  <c r="J695" i="51"/>
  <c r="K695" i="51"/>
  <c r="L695" i="51"/>
  <c r="M695" i="51"/>
  <c r="N695" i="51"/>
  <c r="B692" i="51"/>
  <c r="C692" i="51"/>
  <c r="D692" i="51"/>
  <c r="E692" i="51"/>
  <c r="F692" i="51"/>
  <c r="G692" i="51"/>
  <c r="H692" i="51"/>
  <c r="I692" i="51"/>
  <c r="J692" i="51"/>
  <c r="K692" i="51"/>
  <c r="L692" i="51"/>
  <c r="M692" i="51"/>
  <c r="N692" i="51"/>
  <c r="A692" i="51"/>
  <c r="A688" i="51"/>
  <c r="B688" i="51"/>
  <c r="C688" i="51"/>
  <c r="D688" i="51"/>
  <c r="E688" i="51"/>
  <c r="F688" i="51"/>
  <c r="G688" i="51"/>
  <c r="H688" i="51"/>
  <c r="I688" i="51"/>
  <c r="J688" i="51"/>
  <c r="K688" i="51"/>
  <c r="L688" i="51"/>
  <c r="M688" i="51"/>
  <c r="N688" i="51"/>
  <c r="A689" i="51"/>
  <c r="B689" i="51"/>
  <c r="C689" i="51"/>
  <c r="D689" i="51"/>
  <c r="E689" i="51"/>
  <c r="F689" i="51"/>
  <c r="G689" i="51"/>
  <c r="H689" i="51"/>
  <c r="I689" i="51"/>
  <c r="J689" i="51"/>
  <c r="K689" i="51"/>
  <c r="L689" i="51"/>
  <c r="M689" i="51"/>
  <c r="N689" i="51"/>
  <c r="A690" i="51"/>
  <c r="B690" i="51"/>
  <c r="C690" i="51"/>
  <c r="D690" i="51"/>
  <c r="E690" i="51"/>
  <c r="F690" i="51"/>
  <c r="G690" i="51"/>
  <c r="H690" i="51"/>
  <c r="I690" i="51"/>
  <c r="J690" i="51"/>
  <c r="K690" i="51"/>
  <c r="L690" i="51"/>
  <c r="M690" i="51"/>
  <c r="N690" i="51"/>
  <c r="A691" i="51"/>
  <c r="B691" i="51"/>
  <c r="C691" i="51"/>
  <c r="D691" i="51"/>
  <c r="E691" i="51"/>
  <c r="F691" i="51"/>
  <c r="G691" i="51"/>
  <c r="H691" i="51"/>
  <c r="I691" i="51"/>
  <c r="J691" i="51"/>
  <c r="K691" i="51"/>
  <c r="L691" i="51"/>
  <c r="M691" i="51"/>
  <c r="N691" i="51"/>
  <c r="B687" i="51"/>
  <c r="C687" i="51"/>
  <c r="D687" i="51"/>
  <c r="E687" i="51"/>
  <c r="F687" i="51"/>
  <c r="G687" i="51"/>
  <c r="H687" i="51"/>
  <c r="I687" i="51"/>
  <c r="J687" i="51"/>
  <c r="K687" i="51"/>
  <c r="L687" i="51"/>
  <c r="M687" i="51"/>
  <c r="N687" i="51"/>
  <c r="A687" i="51"/>
  <c r="A684" i="51"/>
  <c r="B684" i="51"/>
  <c r="C684" i="51"/>
  <c r="D684" i="51"/>
  <c r="E684" i="51"/>
  <c r="F684" i="51"/>
  <c r="G684" i="51"/>
  <c r="H684" i="51"/>
  <c r="I684" i="51"/>
  <c r="J684" i="51"/>
  <c r="K684" i="51"/>
  <c r="L684" i="51"/>
  <c r="M684" i="51"/>
  <c r="N684" i="51"/>
  <c r="A685" i="51"/>
  <c r="B685" i="51"/>
  <c r="C685" i="51"/>
  <c r="D685" i="51"/>
  <c r="E685" i="51"/>
  <c r="F685" i="51"/>
  <c r="G685" i="51"/>
  <c r="H685" i="51"/>
  <c r="I685" i="51"/>
  <c r="J685" i="51"/>
  <c r="K685" i="51"/>
  <c r="L685" i="51"/>
  <c r="M685" i="51"/>
  <c r="N685" i="51"/>
  <c r="A686" i="51"/>
  <c r="B686" i="51"/>
  <c r="C686" i="51"/>
  <c r="D686" i="51"/>
  <c r="E686" i="51"/>
  <c r="F686" i="51"/>
  <c r="G686" i="51"/>
  <c r="H686" i="51"/>
  <c r="I686" i="51"/>
  <c r="J686" i="51"/>
  <c r="K686" i="51"/>
  <c r="L686" i="51"/>
  <c r="M686" i="51"/>
  <c r="N686" i="51"/>
  <c r="B683" i="51"/>
  <c r="C683" i="51"/>
  <c r="D683" i="51"/>
  <c r="E683" i="51"/>
  <c r="F683" i="51"/>
  <c r="G683" i="51"/>
  <c r="H683" i="51"/>
  <c r="I683" i="51"/>
  <c r="J683" i="51"/>
  <c r="K683" i="51"/>
  <c r="L683" i="51"/>
  <c r="M683" i="51"/>
  <c r="N683" i="51"/>
  <c r="A683" i="51"/>
  <c r="A679" i="51"/>
  <c r="B679" i="51"/>
  <c r="C679" i="51"/>
  <c r="D679" i="51"/>
  <c r="E679" i="51"/>
  <c r="F679" i="51"/>
  <c r="G679" i="51"/>
  <c r="H679" i="51"/>
  <c r="I679" i="51"/>
  <c r="J679" i="51"/>
  <c r="K679" i="51"/>
  <c r="L679" i="51"/>
  <c r="M679" i="51"/>
  <c r="N679" i="51"/>
  <c r="A680" i="51"/>
  <c r="B680" i="51"/>
  <c r="C680" i="51"/>
  <c r="D680" i="51"/>
  <c r="E680" i="51"/>
  <c r="F680" i="51"/>
  <c r="G680" i="51"/>
  <c r="H680" i="51"/>
  <c r="I680" i="51"/>
  <c r="J680" i="51"/>
  <c r="K680" i="51"/>
  <c r="L680" i="51"/>
  <c r="M680" i="51"/>
  <c r="N680" i="51"/>
  <c r="A681" i="51"/>
  <c r="B681" i="51"/>
  <c r="C681" i="51"/>
  <c r="D681" i="51"/>
  <c r="E681" i="51"/>
  <c r="F681" i="51"/>
  <c r="G681" i="51"/>
  <c r="H681" i="51"/>
  <c r="I681" i="51"/>
  <c r="J681" i="51"/>
  <c r="K681" i="51"/>
  <c r="L681" i="51"/>
  <c r="M681" i="51"/>
  <c r="N681" i="51"/>
  <c r="A682" i="51"/>
  <c r="B682" i="51"/>
  <c r="C682" i="51"/>
  <c r="D682" i="51"/>
  <c r="E682" i="51"/>
  <c r="F682" i="51"/>
  <c r="G682" i="51"/>
  <c r="H682" i="51"/>
  <c r="I682" i="51"/>
  <c r="J682" i="51"/>
  <c r="K682" i="51"/>
  <c r="L682" i="51"/>
  <c r="M682" i="51"/>
  <c r="N682" i="51"/>
  <c r="B678" i="51"/>
  <c r="C678" i="51"/>
  <c r="D678" i="51"/>
  <c r="E678" i="51"/>
  <c r="F678" i="51"/>
  <c r="G678" i="51"/>
  <c r="H678" i="51"/>
  <c r="I678" i="51"/>
  <c r="J678" i="51"/>
  <c r="K678" i="51"/>
  <c r="L678" i="51"/>
  <c r="M678" i="51"/>
  <c r="N678" i="51"/>
  <c r="A678" i="51"/>
  <c r="A675" i="51"/>
  <c r="B675" i="51"/>
  <c r="C675" i="51"/>
  <c r="D675" i="51"/>
  <c r="E675" i="51"/>
  <c r="F675" i="51"/>
  <c r="G675" i="51"/>
  <c r="H675" i="51"/>
  <c r="I675" i="51"/>
  <c r="J675" i="51"/>
  <c r="K675" i="51"/>
  <c r="L675" i="51"/>
  <c r="M675" i="51"/>
  <c r="N675" i="51"/>
  <c r="A676" i="51"/>
  <c r="B676" i="51"/>
  <c r="C676" i="51"/>
  <c r="D676" i="51"/>
  <c r="E676" i="51"/>
  <c r="F676" i="51"/>
  <c r="G676" i="51"/>
  <c r="H676" i="51"/>
  <c r="I676" i="51"/>
  <c r="J676" i="51"/>
  <c r="K676" i="51"/>
  <c r="L676" i="51"/>
  <c r="M676" i="51"/>
  <c r="N676" i="51"/>
  <c r="A677" i="51"/>
  <c r="B677" i="51"/>
  <c r="C677" i="51"/>
  <c r="D677" i="51"/>
  <c r="E677" i="51"/>
  <c r="F677" i="51"/>
  <c r="G677" i="51"/>
  <c r="H677" i="51"/>
  <c r="I677" i="51"/>
  <c r="J677" i="51"/>
  <c r="K677" i="51"/>
  <c r="L677" i="51"/>
  <c r="M677" i="51"/>
  <c r="N677" i="51"/>
  <c r="B674" i="51"/>
  <c r="C674" i="51"/>
  <c r="D674" i="51"/>
  <c r="E674" i="51"/>
  <c r="F674" i="51"/>
  <c r="G674" i="51"/>
  <c r="H674" i="51"/>
  <c r="I674" i="51"/>
  <c r="J674" i="51"/>
  <c r="K674" i="51"/>
  <c r="L674" i="51"/>
  <c r="M674" i="51"/>
  <c r="N674" i="51"/>
  <c r="A674" i="51"/>
  <c r="A672" i="51"/>
  <c r="B672" i="51"/>
  <c r="C672" i="51"/>
  <c r="D672" i="51"/>
  <c r="E672" i="51"/>
  <c r="F672" i="51"/>
  <c r="G672" i="51"/>
  <c r="H672" i="51"/>
  <c r="I672" i="51"/>
  <c r="J672" i="51"/>
  <c r="K672" i="51"/>
  <c r="L672" i="51"/>
  <c r="M672" i="51"/>
  <c r="N672" i="51"/>
  <c r="A673" i="51"/>
  <c r="B673" i="51"/>
  <c r="C673" i="51"/>
  <c r="D673" i="51"/>
  <c r="E673" i="51"/>
  <c r="F673" i="51"/>
  <c r="G673" i="51"/>
  <c r="H673" i="51"/>
  <c r="I673" i="51"/>
  <c r="J673" i="51"/>
  <c r="K673" i="51"/>
  <c r="L673" i="51"/>
  <c r="M673" i="51"/>
  <c r="N673" i="51"/>
  <c r="B671" i="51"/>
  <c r="C671" i="51"/>
  <c r="D671" i="51"/>
  <c r="E671" i="51"/>
  <c r="F671" i="51"/>
  <c r="G671" i="51"/>
  <c r="H671" i="51"/>
  <c r="I671" i="51"/>
  <c r="J671" i="51"/>
  <c r="K671" i="51"/>
  <c r="L671" i="51"/>
  <c r="M671" i="51"/>
  <c r="N671" i="51"/>
  <c r="A671" i="51"/>
  <c r="A665" i="51"/>
  <c r="B665" i="51"/>
  <c r="C665" i="51"/>
  <c r="D665" i="51"/>
  <c r="E665" i="51"/>
  <c r="F665" i="51"/>
  <c r="G665" i="51"/>
  <c r="H665" i="51"/>
  <c r="I665" i="51"/>
  <c r="J665" i="51"/>
  <c r="K665" i="51"/>
  <c r="L665" i="51"/>
  <c r="M665" i="51"/>
  <c r="N665" i="51"/>
  <c r="A666" i="51"/>
  <c r="B666" i="51"/>
  <c r="C666" i="51"/>
  <c r="D666" i="51"/>
  <c r="E666" i="51"/>
  <c r="F666" i="51"/>
  <c r="G666" i="51"/>
  <c r="H666" i="51"/>
  <c r="I666" i="51"/>
  <c r="J666" i="51"/>
  <c r="K666" i="51"/>
  <c r="L666" i="51"/>
  <c r="M666" i="51"/>
  <c r="N666" i="51"/>
  <c r="A667" i="51"/>
  <c r="B667" i="51"/>
  <c r="C667" i="51"/>
  <c r="D667" i="51"/>
  <c r="E667" i="51"/>
  <c r="F667" i="51"/>
  <c r="G667" i="51"/>
  <c r="H667" i="51"/>
  <c r="I667" i="51"/>
  <c r="J667" i="51"/>
  <c r="K667" i="51"/>
  <c r="L667" i="51"/>
  <c r="M667" i="51"/>
  <c r="N667" i="51"/>
  <c r="A668" i="51"/>
  <c r="B668" i="51"/>
  <c r="C668" i="51"/>
  <c r="D668" i="51"/>
  <c r="E668" i="51"/>
  <c r="F668" i="51"/>
  <c r="G668" i="51"/>
  <c r="H668" i="51"/>
  <c r="I668" i="51"/>
  <c r="J668" i="51"/>
  <c r="K668" i="51"/>
  <c r="L668" i="51"/>
  <c r="M668" i="51"/>
  <c r="N668" i="51"/>
  <c r="A669" i="51"/>
  <c r="B669" i="51"/>
  <c r="C669" i="51"/>
  <c r="D669" i="51"/>
  <c r="E669" i="51"/>
  <c r="F669" i="51"/>
  <c r="G669" i="51"/>
  <c r="H669" i="51"/>
  <c r="I669" i="51"/>
  <c r="J669" i="51"/>
  <c r="K669" i="51"/>
  <c r="L669" i="51"/>
  <c r="M669" i="51"/>
  <c r="N669" i="51"/>
  <c r="A670" i="51"/>
  <c r="B670" i="51"/>
  <c r="C670" i="51"/>
  <c r="D670" i="51"/>
  <c r="E670" i="51"/>
  <c r="F670" i="51"/>
  <c r="G670" i="51"/>
  <c r="H670" i="51"/>
  <c r="I670" i="51"/>
  <c r="J670" i="51"/>
  <c r="K670" i="51"/>
  <c r="L670" i="51"/>
  <c r="M670" i="51"/>
  <c r="N670" i="51"/>
  <c r="B664" i="51"/>
  <c r="C664" i="51"/>
  <c r="D664" i="51"/>
  <c r="E664" i="51"/>
  <c r="F664" i="51"/>
  <c r="G664" i="51"/>
  <c r="H664" i="51"/>
  <c r="I664" i="51"/>
  <c r="J664" i="51"/>
  <c r="K664" i="51"/>
  <c r="L664" i="51"/>
  <c r="M664" i="51"/>
  <c r="N664" i="51"/>
  <c r="A664" i="51"/>
  <c r="A662" i="51"/>
  <c r="B662" i="51"/>
  <c r="C662" i="51"/>
  <c r="D662" i="51"/>
  <c r="E662" i="51"/>
  <c r="F662" i="51"/>
  <c r="G662" i="51"/>
  <c r="H662" i="51"/>
  <c r="I662" i="51"/>
  <c r="J662" i="51"/>
  <c r="K662" i="51"/>
  <c r="L662" i="51"/>
  <c r="M662" i="51"/>
  <c r="N662" i="51"/>
  <c r="A663" i="51"/>
  <c r="B663" i="51"/>
  <c r="C663" i="51"/>
  <c r="D663" i="51"/>
  <c r="E663" i="51"/>
  <c r="F663" i="51"/>
  <c r="G663" i="51"/>
  <c r="H663" i="51"/>
  <c r="I663" i="51"/>
  <c r="J663" i="51"/>
  <c r="K663" i="51"/>
  <c r="L663" i="51"/>
  <c r="M663" i="51"/>
  <c r="N663" i="51"/>
  <c r="B661" i="51"/>
  <c r="C661" i="51"/>
  <c r="D661" i="51"/>
  <c r="E661" i="51"/>
  <c r="F661" i="51"/>
  <c r="G661" i="51"/>
  <c r="H661" i="51"/>
  <c r="I661" i="51"/>
  <c r="J661" i="51"/>
  <c r="K661" i="51"/>
  <c r="L661" i="51"/>
  <c r="M661" i="51"/>
  <c r="N661" i="51"/>
  <c r="A661" i="51"/>
  <c r="A658" i="51"/>
  <c r="B658" i="51"/>
  <c r="C658" i="51"/>
  <c r="D658" i="51"/>
  <c r="E658" i="51"/>
  <c r="F658" i="51"/>
  <c r="G658" i="51"/>
  <c r="H658" i="51"/>
  <c r="I658" i="51"/>
  <c r="J658" i="51"/>
  <c r="K658" i="51"/>
  <c r="L658" i="51"/>
  <c r="M658" i="51"/>
  <c r="N658" i="51"/>
  <c r="A659" i="51"/>
  <c r="B659" i="51"/>
  <c r="C659" i="51"/>
  <c r="D659" i="51"/>
  <c r="E659" i="51"/>
  <c r="F659" i="51"/>
  <c r="G659" i="51"/>
  <c r="H659" i="51"/>
  <c r="I659" i="51"/>
  <c r="J659" i="51"/>
  <c r="K659" i="51"/>
  <c r="L659" i="51"/>
  <c r="M659" i="51"/>
  <c r="N659" i="51"/>
  <c r="A660" i="51"/>
  <c r="B660" i="51"/>
  <c r="C660" i="51"/>
  <c r="D660" i="51"/>
  <c r="E660" i="51"/>
  <c r="F660" i="51"/>
  <c r="G660" i="51"/>
  <c r="H660" i="51"/>
  <c r="I660" i="51"/>
  <c r="J660" i="51"/>
  <c r="K660" i="51"/>
  <c r="L660" i="51"/>
  <c r="M660" i="51"/>
  <c r="N660" i="51"/>
  <c r="B657" i="51"/>
  <c r="C657" i="51"/>
  <c r="D657" i="51"/>
  <c r="E657" i="51"/>
  <c r="F657" i="51"/>
  <c r="G657" i="51"/>
  <c r="H657" i="51"/>
  <c r="I657" i="51"/>
  <c r="J657" i="51"/>
  <c r="K657" i="51"/>
  <c r="L657" i="51"/>
  <c r="M657" i="51"/>
  <c r="N657" i="51"/>
  <c r="A657" i="51"/>
  <c r="A655" i="51"/>
  <c r="B655" i="51"/>
  <c r="C655" i="51"/>
  <c r="D655" i="51"/>
  <c r="E655" i="51"/>
  <c r="F655" i="51"/>
  <c r="G655" i="51"/>
  <c r="H655" i="51"/>
  <c r="I655" i="51"/>
  <c r="J655" i="51"/>
  <c r="K655" i="51"/>
  <c r="L655" i="51"/>
  <c r="M655" i="51"/>
  <c r="N655" i="51"/>
  <c r="A656" i="51"/>
  <c r="B656" i="51"/>
  <c r="C656" i="51"/>
  <c r="D656" i="51"/>
  <c r="E656" i="51"/>
  <c r="F656" i="51"/>
  <c r="G656" i="51"/>
  <c r="H656" i="51"/>
  <c r="I656" i="51"/>
  <c r="J656" i="51"/>
  <c r="K656" i="51"/>
  <c r="L656" i="51"/>
  <c r="M656" i="51"/>
  <c r="N656" i="51"/>
  <c r="B654" i="51"/>
  <c r="C654" i="51"/>
  <c r="D654" i="51"/>
  <c r="E654" i="51"/>
  <c r="F654" i="51"/>
  <c r="G654" i="51"/>
  <c r="H654" i="51"/>
  <c r="I654" i="51"/>
  <c r="J654" i="51"/>
  <c r="K654" i="51"/>
  <c r="L654" i="51"/>
  <c r="M654" i="51"/>
  <c r="N654" i="51"/>
  <c r="A654" i="51"/>
  <c r="A650" i="51"/>
  <c r="B650" i="51"/>
  <c r="C650" i="51"/>
  <c r="D650" i="51"/>
  <c r="E650" i="51"/>
  <c r="F650" i="51"/>
  <c r="G650" i="51"/>
  <c r="H650" i="51"/>
  <c r="I650" i="51"/>
  <c r="J650" i="51"/>
  <c r="K650" i="51"/>
  <c r="L650" i="51"/>
  <c r="M650" i="51"/>
  <c r="N650" i="51"/>
  <c r="A651" i="51"/>
  <c r="B651" i="51"/>
  <c r="C651" i="51"/>
  <c r="D651" i="51"/>
  <c r="E651" i="51"/>
  <c r="F651" i="51"/>
  <c r="G651" i="51"/>
  <c r="H651" i="51"/>
  <c r="I651" i="51"/>
  <c r="J651" i="51"/>
  <c r="K651" i="51"/>
  <c r="L651" i="51"/>
  <c r="M651" i="51"/>
  <c r="N651" i="51"/>
  <c r="A652" i="51"/>
  <c r="B652" i="51"/>
  <c r="C652" i="51"/>
  <c r="D652" i="51"/>
  <c r="E652" i="51"/>
  <c r="F652" i="51"/>
  <c r="G652" i="51"/>
  <c r="H652" i="51"/>
  <c r="I652" i="51"/>
  <c r="J652" i="51"/>
  <c r="K652" i="51"/>
  <c r="L652" i="51"/>
  <c r="M652" i="51"/>
  <c r="N652" i="51"/>
  <c r="A653" i="51"/>
  <c r="B653" i="51"/>
  <c r="C653" i="51"/>
  <c r="D653" i="51"/>
  <c r="E653" i="51"/>
  <c r="F653" i="51"/>
  <c r="G653" i="51"/>
  <c r="H653" i="51"/>
  <c r="I653" i="51"/>
  <c r="J653" i="51"/>
  <c r="K653" i="51"/>
  <c r="L653" i="51"/>
  <c r="M653" i="51"/>
  <c r="N653" i="51"/>
  <c r="B649" i="51"/>
  <c r="C649" i="51"/>
  <c r="D649" i="51"/>
  <c r="E649" i="51"/>
  <c r="F649" i="51"/>
  <c r="G649" i="51"/>
  <c r="H649" i="51"/>
  <c r="I649" i="51"/>
  <c r="J649" i="51"/>
  <c r="K649" i="51"/>
  <c r="L649" i="51"/>
  <c r="M649" i="51"/>
  <c r="N649" i="51"/>
  <c r="A649" i="51"/>
  <c r="A646" i="51"/>
  <c r="B646" i="51"/>
  <c r="C646" i="51"/>
  <c r="D646" i="51"/>
  <c r="E646" i="51"/>
  <c r="F646" i="51"/>
  <c r="G646" i="51"/>
  <c r="H646" i="51"/>
  <c r="I646" i="51"/>
  <c r="J646" i="51"/>
  <c r="K646" i="51"/>
  <c r="L646" i="51"/>
  <c r="M646" i="51"/>
  <c r="N646" i="51"/>
  <c r="A647" i="51"/>
  <c r="B647" i="51"/>
  <c r="C647" i="51"/>
  <c r="D647" i="51"/>
  <c r="E647" i="51"/>
  <c r="F647" i="51"/>
  <c r="G647" i="51"/>
  <c r="H647" i="51"/>
  <c r="I647" i="51"/>
  <c r="J647" i="51"/>
  <c r="K647" i="51"/>
  <c r="L647" i="51"/>
  <c r="M647" i="51"/>
  <c r="N647" i="51"/>
  <c r="A648" i="51"/>
  <c r="B648" i="51"/>
  <c r="C648" i="51"/>
  <c r="D648" i="51"/>
  <c r="E648" i="51"/>
  <c r="F648" i="51"/>
  <c r="G648" i="51"/>
  <c r="H648" i="51"/>
  <c r="I648" i="51"/>
  <c r="J648" i="51"/>
  <c r="K648" i="51"/>
  <c r="L648" i="51"/>
  <c r="M648" i="51"/>
  <c r="N648" i="51"/>
  <c r="B645" i="51"/>
  <c r="C645" i="51"/>
  <c r="D645" i="51"/>
  <c r="E645" i="51"/>
  <c r="F645" i="51"/>
  <c r="G645" i="51"/>
  <c r="H645" i="51"/>
  <c r="I645" i="51"/>
  <c r="J645" i="51"/>
  <c r="K645" i="51"/>
  <c r="L645" i="51"/>
  <c r="M645" i="51"/>
  <c r="N645" i="51"/>
  <c r="A645" i="51"/>
  <c r="A641" i="51"/>
  <c r="B641" i="51"/>
  <c r="C641" i="51"/>
  <c r="D641" i="51"/>
  <c r="E641" i="51"/>
  <c r="F641" i="51"/>
  <c r="G641" i="51"/>
  <c r="H641" i="51"/>
  <c r="I641" i="51"/>
  <c r="J641" i="51"/>
  <c r="K641" i="51"/>
  <c r="L641" i="51"/>
  <c r="M641" i="51"/>
  <c r="N641" i="51"/>
  <c r="A642" i="51"/>
  <c r="B642" i="51"/>
  <c r="C642" i="51"/>
  <c r="D642" i="51"/>
  <c r="E642" i="51"/>
  <c r="F642" i="51"/>
  <c r="G642" i="51"/>
  <c r="H642" i="51"/>
  <c r="I642" i="51"/>
  <c r="J642" i="51"/>
  <c r="K642" i="51"/>
  <c r="L642" i="51"/>
  <c r="M642" i="51"/>
  <c r="N642" i="51"/>
  <c r="A643" i="51"/>
  <c r="B643" i="51"/>
  <c r="C643" i="51"/>
  <c r="D643" i="51"/>
  <c r="E643" i="51"/>
  <c r="F643" i="51"/>
  <c r="G643" i="51"/>
  <c r="H643" i="51"/>
  <c r="I643" i="51"/>
  <c r="J643" i="51"/>
  <c r="K643" i="51"/>
  <c r="L643" i="51"/>
  <c r="M643" i="51"/>
  <c r="N643" i="51"/>
  <c r="A644" i="51"/>
  <c r="B644" i="51"/>
  <c r="C644" i="51"/>
  <c r="D644" i="51"/>
  <c r="E644" i="51"/>
  <c r="F644" i="51"/>
  <c r="G644" i="51"/>
  <c r="H644" i="51"/>
  <c r="I644" i="51"/>
  <c r="J644" i="51"/>
  <c r="K644" i="51"/>
  <c r="L644" i="51"/>
  <c r="M644" i="51"/>
  <c r="N644" i="51"/>
  <c r="B640" i="51"/>
  <c r="C640" i="51"/>
  <c r="D640" i="51"/>
  <c r="E640" i="51"/>
  <c r="F640" i="51"/>
  <c r="G640" i="51"/>
  <c r="H640" i="51"/>
  <c r="I640" i="51"/>
  <c r="J640" i="51"/>
  <c r="K640" i="51"/>
  <c r="L640" i="51"/>
  <c r="M640" i="51"/>
  <c r="N640" i="51"/>
  <c r="A640" i="51"/>
  <c r="A639" i="51"/>
  <c r="B639" i="51"/>
  <c r="C639" i="51"/>
  <c r="D639" i="51"/>
  <c r="E639" i="51"/>
  <c r="F639" i="51"/>
  <c r="G639" i="51"/>
  <c r="H639" i="51"/>
  <c r="I639" i="51"/>
  <c r="J639" i="51"/>
  <c r="K639" i="51"/>
  <c r="L639" i="51"/>
  <c r="M639" i="51"/>
  <c r="N639" i="51"/>
  <c r="B638" i="51"/>
  <c r="C638" i="51"/>
  <c r="D638" i="51"/>
  <c r="E638" i="51"/>
  <c r="F638" i="51"/>
  <c r="G638" i="51"/>
  <c r="H638" i="51"/>
  <c r="I638" i="51"/>
  <c r="J638" i="51"/>
  <c r="K638" i="51"/>
  <c r="L638" i="51"/>
  <c r="M638" i="51"/>
  <c r="N638" i="51"/>
  <c r="A638" i="51"/>
  <c r="A636" i="51"/>
  <c r="B636" i="51"/>
  <c r="C636" i="51"/>
  <c r="D636" i="51"/>
  <c r="E636" i="51"/>
  <c r="F636" i="51"/>
  <c r="G636" i="51"/>
  <c r="H636" i="51"/>
  <c r="I636" i="51"/>
  <c r="J636" i="51"/>
  <c r="K636" i="51"/>
  <c r="L636" i="51"/>
  <c r="M636" i="51"/>
  <c r="N636" i="51"/>
  <c r="A637" i="51"/>
  <c r="B637" i="51"/>
  <c r="C637" i="51"/>
  <c r="D637" i="51"/>
  <c r="E637" i="51"/>
  <c r="F637" i="51"/>
  <c r="G637" i="51"/>
  <c r="H637" i="51"/>
  <c r="I637" i="51"/>
  <c r="J637" i="51"/>
  <c r="K637" i="51"/>
  <c r="L637" i="51"/>
  <c r="M637" i="51"/>
  <c r="N637" i="51"/>
  <c r="B635" i="51"/>
  <c r="C635" i="51"/>
  <c r="D635" i="51"/>
  <c r="E635" i="51"/>
  <c r="F635" i="51"/>
  <c r="G635" i="51"/>
  <c r="H635" i="51"/>
  <c r="I635" i="51"/>
  <c r="J635" i="51"/>
  <c r="K635" i="51"/>
  <c r="L635" i="51"/>
  <c r="M635" i="51"/>
  <c r="N635" i="51"/>
  <c r="A635" i="51"/>
  <c r="A634" i="51"/>
  <c r="B634" i="51"/>
  <c r="C634" i="51"/>
  <c r="D634" i="51"/>
  <c r="E634" i="51"/>
  <c r="F634" i="51"/>
  <c r="G634" i="51"/>
  <c r="H634" i="51"/>
  <c r="I634" i="51"/>
  <c r="J634" i="51"/>
  <c r="K634" i="51"/>
  <c r="L634" i="51"/>
  <c r="M634" i="51"/>
  <c r="N634" i="51"/>
  <c r="B633" i="51"/>
  <c r="C633" i="51"/>
  <c r="D633" i="51"/>
  <c r="E633" i="51"/>
  <c r="F633" i="51"/>
  <c r="G633" i="51"/>
  <c r="H633" i="51"/>
  <c r="I633" i="51"/>
  <c r="J633" i="51"/>
  <c r="K633" i="51"/>
  <c r="L633" i="51"/>
  <c r="M633" i="51"/>
  <c r="N633" i="51"/>
  <c r="A633" i="51"/>
  <c r="A631" i="51"/>
  <c r="B631" i="51"/>
  <c r="C631" i="51"/>
  <c r="D631" i="51"/>
  <c r="E631" i="51"/>
  <c r="F631" i="51"/>
  <c r="G631" i="51"/>
  <c r="H631" i="51"/>
  <c r="I631" i="51"/>
  <c r="J631" i="51"/>
  <c r="K631" i="51"/>
  <c r="L631" i="51"/>
  <c r="M631" i="51"/>
  <c r="N631" i="51"/>
  <c r="A632" i="51"/>
  <c r="B632" i="51"/>
  <c r="C632" i="51"/>
  <c r="D632" i="51"/>
  <c r="E632" i="51"/>
  <c r="F632" i="51"/>
  <c r="G632" i="51"/>
  <c r="H632" i="51"/>
  <c r="I632" i="51"/>
  <c r="J632" i="51"/>
  <c r="K632" i="51"/>
  <c r="L632" i="51"/>
  <c r="M632" i="51"/>
  <c r="N632" i="51"/>
  <c r="B630" i="51"/>
  <c r="C630" i="51"/>
  <c r="D630" i="51"/>
  <c r="E630" i="51"/>
  <c r="F630" i="51"/>
  <c r="G630" i="51"/>
  <c r="H630" i="51"/>
  <c r="I630" i="51"/>
  <c r="J630" i="51"/>
  <c r="K630" i="51"/>
  <c r="L630" i="51"/>
  <c r="M630" i="51"/>
  <c r="N630" i="51"/>
  <c r="A630" i="51"/>
  <c r="A629" i="51"/>
  <c r="B629" i="51"/>
  <c r="C629" i="51"/>
  <c r="D629" i="51"/>
  <c r="E629" i="51"/>
  <c r="F629" i="51"/>
  <c r="G629" i="51"/>
  <c r="H629" i="51"/>
  <c r="I629" i="51"/>
  <c r="J629" i="51"/>
  <c r="K629" i="51"/>
  <c r="L629" i="51"/>
  <c r="M629" i="51"/>
  <c r="N629" i="51"/>
  <c r="B628" i="51"/>
  <c r="C628" i="51"/>
  <c r="D628" i="51"/>
  <c r="E628" i="51"/>
  <c r="F628" i="51"/>
  <c r="G628" i="51"/>
  <c r="H628" i="51"/>
  <c r="I628" i="51"/>
  <c r="J628" i="51"/>
  <c r="K628" i="51"/>
  <c r="L628" i="51"/>
  <c r="M628" i="51"/>
  <c r="N628" i="51"/>
  <c r="A628" i="51"/>
  <c r="A626" i="51"/>
  <c r="B626" i="51"/>
  <c r="C626" i="51"/>
  <c r="D626" i="51"/>
  <c r="E626" i="51"/>
  <c r="F626" i="51"/>
  <c r="G626" i="51"/>
  <c r="H626" i="51"/>
  <c r="I626" i="51"/>
  <c r="J626" i="51"/>
  <c r="K626" i="51"/>
  <c r="L626" i="51"/>
  <c r="M626" i="51"/>
  <c r="N626" i="51"/>
  <c r="A627" i="51"/>
  <c r="B627" i="51"/>
  <c r="C627" i="51"/>
  <c r="D627" i="51"/>
  <c r="E627" i="51"/>
  <c r="F627" i="51"/>
  <c r="G627" i="51"/>
  <c r="H627" i="51"/>
  <c r="I627" i="51"/>
  <c r="J627" i="51"/>
  <c r="K627" i="51"/>
  <c r="L627" i="51"/>
  <c r="M627" i="51"/>
  <c r="N627" i="51"/>
  <c r="B625" i="51"/>
  <c r="C625" i="51"/>
  <c r="D625" i="51"/>
  <c r="E625" i="51"/>
  <c r="F625" i="51"/>
  <c r="G625" i="51"/>
  <c r="H625" i="51"/>
  <c r="I625" i="51"/>
  <c r="J625" i="51"/>
  <c r="K625" i="51"/>
  <c r="L625" i="51"/>
  <c r="M625" i="51"/>
  <c r="N625" i="51"/>
  <c r="A625" i="51"/>
  <c r="A624" i="51"/>
  <c r="B624" i="51"/>
  <c r="C624" i="51"/>
  <c r="D624" i="51"/>
  <c r="E624" i="51"/>
  <c r="F624" i="51"/>
  <c r="G624" i="51"/>
  <c r="H624" i="51"/>
  <c r="I624" i="51"/>
  <c r="J624" i="51"/>
  <c r="K624" i="51"/>
  <c r="L624" i="51"/>
  <c r="M624" i="51"/>
  <c r="N624" i="51"/>
  <c r="B623" i="51"/>
  <c r="C623" i="51"/>
  <c r="D623" i="51"/>
  <c r="E623" i="51"/>
  <c r="F623" i="51"/>
  <c r="G623" i="51"/>
  <c r="H623" i="51"/>
  <c r="I623" i="51"/>
  <c r="J623" i="51"/>
  <c r="K623" i="51"/>
  <c r="L623" i="51"/>
  <c r="M623" i="51"/>
  <c r="N623" i="51"/>
  <c r="A623" i="51"/>
  <c r="A619" i="51"/>
  <c r="B619" i="51"/>
  <c r="C619" i="51"/>
  <c r="D619" i="51"/>
  <c r="E619" i="51"/>
  <c r="F619" i="51"/>
  <c r="G619" i="51"/>
  <c r="H619" i="51"/>
  <c r="I619" i="51"/>
  <c r="J619" i="51"/>
  <c r="K619" i="51"/>
  <c r="L619" i="51"/>
  <c r="M619" i="51"/>
  <c r="N619" i="51"/>
  <c r="A620" i="51"/>
  <c r="B620" i="51"/>
  <c r="C620" i="51"/>
  <c r="D620" i="51"/>
  <c r="E620" i="51"/>
  <c r="F620" i="51"/>
  <c r="G620" i="51"/>
  <c r="H620" i="51"/>
  <c r="I620" i="51"/>
  <c r="J620" i="51"/>
  <c r="K620" i="51"/>
  <c r="L620" i="51"/>
  <c r="M620" i="51"/>
  <c r="N620" i="51"/>
  <c r="A621" i="51"/>
  <c r="B621" i="51"/>
  <c r="C621" i="51"/>
  <c r="D621" i="51"/>
  <c r="E621" i="51"/>
  <c r="F621" i="51"/>
  <c r="G621" i="51"/>
  <c r="H621" i="51"/>
  <c r="I621" i="51"/>
  <c r="J621" i="51"/>
  <c r="K621" i="51"/>
  <c r="L621" i="51"/>
  <c r="M621" i="51"/>
  <c r="N621" i="51"/>
  <c r="A622" i="51"/>
  <c r="B622" i="51"/>
  <c r="C622" i="51"/>
  <c r="D622" i="51"/>
  <c r="E622" i="51"/>
  <c r="F622" i="51"/>
  <c r="G622" i="51"/>
  <c r="H622" i="51"/>
  <c r="I622" i="51"/>
  <c r="J622" i="51"/>
  <c r="K622" i="51"/>
  <c r="L622" i="51"/>
  <c r="M622" i="51"/>
  <c r="N622" i="51"/>
  <c r="B618" i="51"/>
  <c r="C618" i="51"/>
  <c r="D618" i="51"/>
  <c r="E618" i="51"/>
  <c r="F618" i="51"/>
  <c r="G618" i="51"/>
  <c r="H618" i="51"/>
  <c r="I618" i="51"/>
  <c r="J618" i="51"/>
  <c r="K618" i="51"/>
  <c r="L618" i="51"/>
  <c r="M618" i="51"/>
  <c r="N618" i="51"/>
  <c r="A618" i="51"/>
  <c r="A617" i="51"/>
  <c r="B617" i="51"/>
  <c r="C617" i="51"/>
  <c r="D617" i="51"/>
  <c r="E617" i="51"/>
  <c r="F617" i="51"/>
  <c r="G617" i="51"/>
  <c r="H617" i="51"/>
  <c r="I617" i="51"/>
  <c r="J617" i="51"/>
  <c r="K617" i="51"/>
  <c r="L617" i="51"/>
  <c r="M617" i="51"/>
  <c r="N617" i="51"/>
  <c r="B616" i="51"/>
  <c r="C616" i="51"/>
  <c r="D616" i="51"/>
  <c r="E616" i="51"/>
  <c r="F616" i="51"/>
  <c r="G616" i="51"/>
  <c r="H616" i="51"/>
  <c r="I616" i="51"/>
  <c r="J616" i="51"/>
  <c r="K616" i="51"/>
  <c r="L616" i="51"/>
  <c r="M616" i="51"/>
  <c r="N616" i="51"/>
  <c r="A616" i="51"/>
  <c r="A613" i="51"/>
  <c r="B613" i="51"/>
  <c r="C613" i="51"/>
  <c r="D613" i="51"/>
  <c r="E613" i="51"/>
  <c r="F613" i="51"/>
  <c r="G613" i="51"/>
  <c r="H613" i="51"/>
  <c r="I613" i="51"/>
  <c r="J613" i="51"/>
  <c r="K613" i="51"/>
  <c r="L613" i="51"/>
  <c r="M613" i="51"/>
  <c r="N613" i="51"/>
  <c r="A614" i="51"/>
  <c r="B614" i="51"/>
  <c r="C614" i="51"/>
  <c r="D614" i="51"/>
  <c r="E614" i="51"/>
  <c r="F614" i="51"/>
  <c r="G614" i="51"/>
  <c r="H614" i="51"/>
  <c r="I614" i="51"/>
  <c r="J614" i="51"/>
  <c r="K614" i="51"/>
  <c r="L614" i="51"/>
  <c r="M614" i="51"/>
  <c r="N614" i="51"/>
  <c r="A615" i="51"/>
  <c r="B615" i="51"/>
  <c r="C615" i="51"/>
  <c r="D615" i="51"/>
  <c r="E615" i="51"/>
  <c r="F615" i="51"/>
  <c r="G615" i="51"/>
  <c r="H615" i="51"/>
  <c r="I615" i="51"/>
  <c r="J615" i="51"/>
  <c r="K615" i="51"/>
  <c r="L615" i="51"/>
  <c r="M615" i="51"/>
  <c r="N615" i="51"/>
  <c r="B612" i="51"/>
  <c r="C612" i="51"/>
  <c r="D612" i="51"/>
  <c r="E612" i="51"/>
  <c r="F612" i="51"/>
  <c r="G612" i="51"/>
  <c r="H612" i="51"/>
  <c r="I612" i="51"/>
  <c r="J612" i="51"/>
  <c r="K612" i="51"/>
  <c r="L612" i="51"/>
  <c r="M612" i="51"/>
  <c r="N612" i="51"/>
  <c r="A612" i="51"/>
  <c r="A609" i="51"/>
  <c r="B609" i="51"/>
  <c r="C609" i="51"/>
  <c r="D609" i="51"/>
  <c r="E609" i="51"/>
  <c r="F609" i="51"/>
  <c r="G609" i="51"/>
  <c r="H609" i="51"/>
  <c r="I609" i="51"/>
  <c r="J609" i="51"/>
  <c r="K609" i="51"/>
  <c r="L609" i="51"/>
  <c r="M609" i="51"/>
  <c r="N609" i="51"/>
  <c r="A610" i="51"/>
  <c r="B610" i="51"/>
  <c r="C610" i="51"/>
  <c r="D610" i="51"/>
  <c r="E610" i="51"/>
  <c r="F610" i="51"/>
  <c r="G610" i="51"/>
  <c r="H610" i="51"/>
  <c r="I610" i="51"/>
  <c r="J610" i="51"/>
  <c r="K610" i="51"/>
  <c r="L610" i="51"/>
  <c r="M610" i="51"/>
  <c r="N610" i="51"/>
  <c r="A611" i="51"/>
  <c r="B611" i="51"/>
  <c r="C611" i="51"/>
  <c r="D611" i="51"/>
  <c r="E611" i="51"/>
  <c r="F611" i="51"/>
  <c r="G611" i="51"/>
  <c r="H611" i="51"/>
  <c r="I611" i="51"/>
  <c r="J611" i="51"/>
  <c r="K611" i="51"/>
  <c r="L611" i="51"/>
  <c r="M611" i="51"/>
  <c r="N611" i="51"/>
  <c r="B608" i="51"/>
  <c r="C608" i="51"/>
  <c r="D608" i="51"/>
  <c r="E608" i="51"/>
  <c r="F608" i="51"/>
  <c r="G608" i="51"/>
  <c r="H608" i="51"/>
  <c r="I608" i="51"/>
  <c r="J608" i="51"/>
  <c r="K608" i="51"/>
  <c r="L608" i="51"/>
  <c r="M608" i="51"/>
  <c r="N608" i="51"/>
  <c r="A608" i="51"/>
  <c r="A605" i="51"/>
  <c r="B605" i="51"/>
  <c r="C605" i="51"/>
  <c r="D605" i="51"/>
  <c r="E605" i="51"/>
  <c r="F605" i="51"/>
  <c r="G605" i="51"/>
  <c r="H605" i="51"/>
  <c r="I605" i="51"/>
  <c r="J605" i="51"/>
  <c r="K605" i="51"/>
  <c r="L605" i="51"/>
  <c r="M605" i="51"/>
  <c r="N605" i="51"/>
  <c r="A606" i="51"/>
  <c r="B606" i="51"/>
  <c r="C606" i="51"/>
  <c r="D606" i="51"/>
  <c r="E606" i="51"/>
  <c r="F606" i="51"/>
  <c r="G606" i="51"/>
  <c r="H606" i="51"/>
  <c r="I606" i="51"/>
  <c r="J606" i="51"/>
  <c r="K606" i="51"/>
  <c r="L606" i="51"/>
  <c r="M606" i="51"/>
  <c r="N606" i="51"/>
  <c r="A607" i="51"/>
  <c r="B607" i="51"/>
  <c r="C607" i="51"/>
  <c r="D607" i="51"/>
  <c r="E607" i="51"/>
  <c r="F607" i="51"/>
  <c r="G607" i="51"/>
  <c r="H607" i="51"/>
  <c r="I607" i="51"/>
  <c r="J607" i="51"/>
  <c r="K607" i="51"/>
  <c r="L607" i="51"/>
  <c r="M607" i="51"/>
  <c r="N607" i="51"/>
  <c r="B604" i="51"/>
  <c r="C604" i="51"/>
  <c r="D604" i="51"/>
  <c r="E604" i="51"/>
  <c r="F604" i="51"/>
  <c r="G604" i="51"/>
  <c r="H604" i="51"/>
  <c r="I604" i="51"/>
  <c r="J604" i="51"/>
  <c r="K604" i="51"/>
  <c r="L604" i="51"/>
  <c r="M604" i="51"/>
  <c r="N604" i="51"/>
  <c r="A604" i="51"/>
  <c r="A601" i="51" l="1"/>
  <c r="B601" i="51"/>
  <c r="C601" i="51"/>
  <c r="D601" i="51"/>
  <c r="E601" i="51"/>
  <c r="F601" i="51"/>
  <c r="G601" i="51"/>
  <c r="H601" i="51"/>
  <c r="I601" i="51"/>
  <c r="J601" i="51"/>
  <c r="K601" i="51"/>
  <c r="L601" i="51"/>
  <c r="M601" i="51"/>
  <c r="N601" i="51"/>
  <c r="A602" i="51"/>
  <c r="B602" i="51"/>
  <c r="C602" i="51"/>
  <c r="D602" i="51"/>
  <c r="E602" i="51"/>
  <c r="F602" i="51"/>
  <c r="G602" i="51"/>
  <c r="H602" i="51"/>
  <c r="I602" i="51"/>
  <c r="J602" i="51"/>
  <c r="K602" i="51"/>
  <c r="L602" i="51"/>
  <c r="M602" i="51"/>
  <c r="N602" i="51"/>
  <c r="A603" i="51"/>
  <c r="B603" i="51"/>
  <c r="C603" i="51"/>
  <c r="D603" i="51"/>
  <c r="E603" i="51"/>
  <c r="F603" i="51"/>
  <c r="G603" i="51"/>
  <c r="H603" i="51"/>
  <c r="I603" i="51"/>
  <c r="J603" i="51"/>
  <c r="K603" i="51"/>
  <c r="L603" i="51"/>
  <c r="M603" i="51"/>
  <c r="N603" i="51"/>
  <c r="B600" i="51"/>
  <c r="C600" i="51"/>
  <c r="D600" i="51"/>
  <c r="E600" i="51"/>
  <c r="F600" i="51"/>
  <c r="G600" i="51"/>
  <c r="H600" i="51"/>
  <c r="I600" i="51"/>
  <c r="J600" i="51"/>
  <c r="K600" i="51"/>
  <c r="L600" i="51"/>
  <c r="M600" i="51"/>
  <c r="N600" i="51"/>
  <c r="A600" i="51"/>
  <c r="A597" i="51"/>
  <c r="B597" i="51"/>
  <c r="C597" i="51"/>
  <c r="D597" i="51"/>
  <c r="E597" i="51"/>
  <c r="F597" i="51"/>
  <c r="G597" i="51"/>
  <c r="H597" i="51"/>
  <c r="I597" i="51"/>
  <c r="J597" i="51"/>
  <c r="K597" i="51"/>
  <c r="L597" i="51"/>
  <c r="M597" i="51"/>
  <c r="N597" i="51"/>
  <c r="A598" i="51"/>
  <c r="B598" i="51"/>
  <c r="C598" i="51"/>
  <c r="D598" i="51"/>
  <c r="E598" i="51"/>
  <c r="F598" i="51"/>
  <c r="G598" i="51"/>
  <c r="H598" i="51"/>
  <c r="I598" i="51"/>
  <c r="J598" i="51"/>
  <c r="K598" i="51"/>
  <c r="L598" i="51"/>
  <c r="M598" i="51"/>
  <c r="N598" i="51"/>
  <c r="A599" i="51"/>
  <c r="B599" i="51"/>
  <c r="C599" i="51"/>
  <c r="D599" i="51"/>
  <c r="E599" i="51"/>
  <c r="F599" i="51"/>
  <c r="G599" i="51"/>
  <c r="H599" i="51"/>
  <c r="I599" i="51"/>
  <c r="J599" i="51"/>
  <c r="K599" i="51"/>
  <c r="L599" i="51"/>
  <c r="M599" i="51"/>
  <c r="N599" i="51"/>
  <c r="B596" i="51"/>
  <c r="C596" i="51"/>
  <c r="D596" i="51"/>
  <c r="E596" i="51"/>
  <c r="F596" i="51"/>
  <c r="G596" i="51"/>
  <c r="H596" i="51"/>
  <c r="I596" i="51"/>
  <c r="J596" i="51"/>
  <c r="K596" i="51"/>
  <c r="L596" i="51"/>
  <c r="M596" i="51"/>
  <c r="N596" i="51"/>
  <c r="A596" i="51"/>
  <c r="A591" i="51"/>
  <c r="B591" i="51"/>
  <c r="C591" i="51"/>
  <c r="D591" i="51"/>
  <c r="E591" i="51"/>
  <c r="F591" i="51"/>
  <c r="G591" i="51"/>
  <c r="H591" i="51"/>
  <c r="I591" i="51"/>
  <c r="J591" i="51"/>
  <c r="K591" i="51"/>
  <c r="L591" i="51"/>
  <c r="M591" i="51"/>
  <c r="N591" i="51"/>
  <c r="A592" i="51"/>
  <c r="B592" i="51"/>
  <c r="C592" i="51"/>
  <c r="D592" i="51"/>
  <c r="E592" i="51"/>
  <c r="F592" i="51"/>
  <c r="G592" i="51"/>
  <c r="H592" i="51"/>
  <c r="I592" i="51"/>
  <c r="J592" i="51"/>
  <c r="K592" i="51"/>
  <c r="L592" i="51"/>
  <c r="M592" i="51"/>
  <c r="N592" i="51"/>
  <c r="A593" i="51"/>
  <c r="B593" i="51"/>
  <c r="C593" i="51"/>
  <c r="D593" i="51"/>
  <c r="E593" i="51"/>
  <c r="F593" i="51"/>
  <c r="G593" i="51"/>
  <c r="H593" i="51"/>
  <c r="I593" i="51"/>
  <c r="J593" i="51"/>
  <c r="K593" i="51"/>
  <c r="L593" i="51"/>
  <c r="M593" i="51"/>
  <c r="N593" i="51"/>
  <c r="A594" i="51"/>
  <c r="B594" i="51"/>
  <c r="C594" i="51"/>
  <c r="D594" i="51"/>
  <c r="E594" i="51"/>
  <c r="F594" i="51"/>
  <c r="G594" i="51"/>
  <c r="H594" i="51"/>
  <c r="I594" i="51"/>
  <c r="J594" i="51"/>
  <c r="K594" i="51"/>
  <c r="L594" i="51"/>
  <c r="M594" i="51"/>
  <c r="N594" i="51"/>
  <c r="A595" i="51"/>
  <c r="B595" i="51"/>
  <c r="C595" i="51"/>
  <c r="D595" i="51"/>
  <c r="E595" i="51"/>
  <c r="F595" i="51"/>
  <c r="G595" i="51"/>
  <c r="H595" i="51"/>
  <c r="I595" i="51"/>
  <c r="J595" i="51"/>
  <c r="K595" i="51"/>
  <c r="L595" i="51"/>
  <c r="M595" i="51"/>
  <c r="N595" i="51"/>
  <c r="B590" i="51"/>
  <c r="C590" i="51"/>
  <c r="D590" i="51"/>
  <c r="E590" i="51"/>
  <c r="F590" i="51"/>
  <c r="G590" i="51"/>
  <c r="H590" i="51"/>
  <c r="I590" i="51"/>
  <c r="J590" i="51"/>
  <c r="K590" i="51"/>
  <c r="L590" i="51"/>
  <c r="M590" i="51"/>
  <c r="N590" i="51"/>
  <c r="A590" i="51"/>
  <c r="A583" i="51"/>
  <c r="B583" i="51"/>
  <c r="C583" i="51"/>
  <c r="D583" i="51"/>
  <c r="E583" i="51"/>
  <c r="F583" i="51"/>
  <c r="G583" i="51"/>
  <c r="H583" i="51"/>
  <c r="I583" i="51"/>
  <c r="J583" i="51"/>
  <c r="K583" i="51"/>
  <c r="L583" i="51"/>
  <c r="M583" i="51"/>
  <c r="N583" i="51"/>
  <c r="A584" i="51"/>
  <c r="B584" i="51"/>
  <c r="C584" i="51"/>
  <c r="D584" i="51"/>
  <c r="E584" i="51"/>
  <c r="F584" i="51"/>
  <c r="G584" i="51"/>
  <c r="H584" i="51"/>
  <c r="I584" i="51"/>
  <c r="J584" i="51"/>
  <c r="K584" i="51"/>
  <c r="L584" i="51"/>
  <c r="M584" i="51"/>
  <c r="N584" i="51"/>
  <c r="A585" i="51"/>
  <c r="B585" i="51"/>
  <c r="C585" i="51"/>
  <c r="D585" i="51"/>
  <c r="E585" i="51"/>
  <c r="F585" i="51"/>
  <c r="G585" i="51"/>
  <c r="H585" i="51"/>
  <c r="I585" i="51"/>
  <c r="J585" i="51"/>
  <c r="K585" i="51"/>
  <c r="L585" i="51"/>
  <c r="M585" i="51"/>
  <c r="N585" i="51"/>
  <c r="A586" i="51"/>
  <c r="B586" i="51"/>
  <c r="C586" i="51"/>
  <c r="D586" i="51"/>
  <c r="E586" i="51"/>
  <c r="F586" i="51"/>
  <c r="G586" i="51"/>
  <c r="H586" i="51"/>
  <c r="I586" i="51"/>
  <c r="J586" i="51"/>
  <c r="K586" i="51"/>
  <c r="L586" i="51"/>
  <c r="M586" i="51"/>
  <c r="N586" i="51"/>
  <c r="A587" i="51"/>
  <c r="B587" i="51"/>
  <c r="C587" i="51"/>
  <c r="D587" i="51"/>
  <c r="E587" i="51"/>
  <c r="F587" i="51"/>
  <c r="G587" i="51"/>
  <c r="H587" i="51"/>
  <c r="I587" i="51"/>
  <c r="J587" i="51"/>
  <c r="K587" i="51"/>
  <c r="L587" i="51"/>
  <c r="M587" i="51"/>
  <c r="N587" i="51"/>
  <c r="A588" i="51"/>
  <c r="B588" i="51"/>
  <c r="C588" i="51"/>
  <c r="D588" i="51"/>
  <c r="E588" i="51"/>
  <c r="F588" i="51"/>
  <c r="G588" i="51"/>
  <c r="H588" i="51"/>
  <c r="I588" i="51"/>
  <c r="J588" i="51"/>
  <c r="K588" i="51"/>
  <c r="L588" i="51"/>
  <c r="M588" i="51"/>
  <c r="N588" i="51"/>
  <c r="A589" i="51"/>
  <c r="B589" i="51"/>
  <c r="C589" i="51"/>
  <c r="D589" i="51"/>
  <c r="E589" i="51"/>
  <c r="F589" i="51"/>
  <c r="G589" i="51"/>
  <c r="H589" i="51"/>
  <c r="I589" i="51"/>
  <c r="J589" i="51"/>
  <c r="K589" i="51"/>
  <c r="L589" i="51"/>
  <c r="M589" i="51"/>
  <c r="N589" i="51"/>
  <c r="B582" i="51"/>
  <c r="C582" i="51"/>
  <c r="D582" i="51"/>
  <c r="E582" i="51"/>
  <c r="F582" i="51"/>
  <c r="G582" i="51"/>
  <c r="H582" i="51"/>
  <c r="I582" i="51"/>
  <c r="J582" i="51"/>
  <c r="K582" i="51"/>
  <c r="L582" i="51"/>
  <c r="M582" i="51"/>
  <c r="N582" i="51"/>
  <c r="A582" i="51"/>
  <c r="A578" i="51"/>
  <c r="B578" i="51"/>
  <c r="C578" i="51"/>
  <c r="D578" i="51"/>
  <c r="E578" i="51"/>
  <c r="F578" i="51"/>
  <c r="G578" i="51"/>
  <c r="H578" i="51"/>
  <c r="I578" i="51"/>
  <c r="J578" i="51"/>
  <c r="K578" i="51"/>
  <c r="L578" i="51"/>
  <c r="M578" i="51"/>
  <c r="N578" i="51"/>
  <c r="A579" i="51"/>
  <c r="B579" i="51"/>
  <c r="C579" i="51"/>
  <c r="D579" i="51"/>
  <c r="E579" i="51"/>
  <c r="F579" i="51"/>
  <c r="G579" i="51"/>
  <c r="H579" i="51"/>
  <c r="I579" i="51"/>
  <c r="J579" i="51"/>
  <c r="K579" i="51"/>
  <c r="L579" i="51"/>
  <c r="M579" i="51"/>
  <c r="N579" i="51"/>
  <c r="A580" i="51"/>
  <c r="B580" i="51"/>
  <c r="C580" i="51"/>
  <c r="D580" i="51"/>
  <c r="E580" i="51"/>
  <c r="F580" i="51"/>
  <c r="G580" i="51"/>
  <c r="H580" i="51"/>
  <c r="I580" i="51"/>
  <c r="J580" i="51"/>
  <c r="K580" i="51"/>
  <c r="L580" i="51"/>
  <c r="M580" i="51"/>
  <c r="N580" i="51"/>
  <c r="A581" i="51"/>
  <c r="B581" i="51"/>
  <c r="C581" i="51"/>
  <c r="D581" i="51"/>
  <c r="E581" i="51"/>
  <c r="F581" i="51"/>
  <c r="G581" i="51"/>
  <c r="H581" i="51"/>
  <c r="I581" i="51"/>
  <c r="J581" i="51"/>
  <c r="K581" i="51"/>
  <c r="L581" i="51"/>
  <c r="M581" i="51"/>
  <c r="N581" i="51"/>
  <c r="B577" i="51"/>
  <c r="C577" i="51"/>
  <c r="D577" i="51"/>
  <c r="E577" i="51"/>
  <c r="F577" i="51"/>
  <c r="G577" i="51"/>
  <c r="H577" i="51"/>
  <c r="I577" i="51"/>
  <c r="J577" i="51"/>
  <c r="K577" i="51"/>
  <c r="L577" i="51"/>
  <c r="M577" i="51"/>
  <c r="N577" i="51"/>
  <c r="A577" i="51"/>
  <c r="A573" i="51"/>
  <c r="B573" i="51"/>
  <c r="C573" i="51"/>
  <c r="D573" i="51"/>
  <c r="E573" i="51"/>
  <c r="F573" i="51"/>
  <c r="G573" i="51"/>
  <c r="H573" i="51"/>
  <c r="I573" i="51"/>
  <c r="J573" i="51"/>
  <c r="K573" i="51"/>
  <c r="L573" i="51"/>
  <c r="M573" i="51"/>
  <c r="N573" i="51"/>
  <c r="A574" i="51"/>
  <c r="B574" i="51"/>
  <c r="C574" i="51"/>
  <c r="D574" i="51"/>
  <c r="E574" i="51"/>
  <c r="F574" i="51"/>
  <c r="G574" i="51"/>
  <c r="H574" i="51"/>
  <c r="I574" i="51"/>
  <c r="J574" i="51"/>
  <c r="K574" i="51"/>
  <c r="L574" i="51"/>
  <c r="M574" i="51"/>
  <c r="N574" i="51"/>
  <c r="A575" i="51"/>
  <c r="B575" i="51"/>
  <c r="C575" i="51"/>
  <c r="D575" i="51"/>
  <c r="E575" i="51"/>
  <c r="F575" i="51"/>
  <c r="G575" i="51"/>
  <c r="H575" i="51"/>
  <c r="I575" i="51"/>
  <c r="J575" i="51"/>
  <c r="K575" i="51"/>
  <c r="L575" i="51"/>
  <c r="M575" i="51"/>
  <c r="N575" i="51"/>
  <c r="A576" i="51"/>
  <c r="B576" i="51"/>
  <c r="C576" i="51"/>
  <c r="D576" i="51"/>
  <c r="E576" i="51"/>
  <c r="F576" i="51"/>
  <c r="G576" i="51"/>
  <c r="H576" i="51"/>
  <c r="I576" i="51"/>
  <c r="J576" i="51"/>
  <c r="K576" i="51"/>
  <c r="L576" i="51"/>
  <c r="M576" i="51"/>
  <c r="N576" i="51"/>
  <c r="B572" i="51"/>
  <c r="C572" i="51"/>
  <c r="D572" i="51"/>
  <c r="E572" i="51"/>
  <c r="F572" i="51"/>
  <c r="G572" i="51"/>
  <c r="H572" i="51"/>
  <c r="I572" i="51"/>
  <c r="J572" i="51"/>
  <c r="K572" i="51"/>
  <c r="L572" i="51"/>
  <c r="M572" i="51"/>
  <c r="N572" i="51"/>
  <c r="A572" i="51"/>
  <c r="A565" i="51"/>
  <c r="B565" i="51"/>
  <c r="C565" i="51"/>
  <c r="D565" i="51"/>
  <c r="E565" i="51"/>
  <c r="F565" i="51"/>
  <c r="G565" i="51"/>
  <c r="H565" i="51"/>
  <c r="I565" i="51"/>
  <c r="J565" i="51"/>
  <c r="K565" i="51"/>
  <c r="L565" i="51"/>
  <c r="M565" i="51"/>
  <c r="N565" i="51"/>
  <c r="A566" i="51"/>
  <c r="B566" i="51"/>
  <c r="C566" i="51"/>
  <c r="D566" i="51"/>
  <c r="E566" i="51"/>
  <c r="F566" i="51"/>
  <c r="G566" i="51"/>
  <c r="H566" i="51"/>
  <c r="I566" i="51"/>
  <c r="J566" i="51"/>
  <c r="K566" i="51"/>
  <c r="L566" i="51"/>
  <c r="M566" i="51"/>
  <c r="N566" i="51"/>
  <c r="A567" i="51"/>
  <c r="B567" i="51"/>
  <c r="C567" i="51"/>
  <c r="D567" i="51"/>
  <c r="E567" i="51"/>
  <c r="F567" i="51"/>
  <c r="G567" i="51"/>
  <c r="H567" i="51"/>
  <c r="I567" i="51"/>
  <c r="J567" i="51"/>
  <c r="K567" i="51"/>
  <c r="L567" i="51"/>
  <c r="M567" i="51"/>
  <c r="N567" i="51"/>
  <c r="A568" i="51"/>
  <c r="B568" i="51"/>
  <c r="C568" i="51"/>
  <c r="D568" i="51"/>
  <c r="E568" i="51"/>
  <c r="F568" i="51"/>
  <c r="G568" i="51"/>
  <c r="H568" i="51"/>
  <c r="I568" i="51"/>
  <c r="J568" i="51"/>
  <c r="K568" i="51"/>
  <c r="L568" i="51"/>
  <c r="M568" i="51"/>
  <c r="N568" i="51"/>
  <c r="A569" i="51"/>
  <c r="B569" i="51"/>
  <c r="C569" i="51"/>
  <c r="D569" i="51"/>
  <c r="E569" i="51"/>
  <c r="F569" i="51"/>
  <c r="G569" i="51"/>
  <c r="H569" i="51"/>
  <c r="I569" i="51"/>
  <c r="J569" i="51"/>
  <c r="K569" i="51"/>
  <c r="L569" i="51"/>
  <c r="M569" i="51"/>
  <c r="N569" i="51"/>
  <c r="A570" i="51"/>
  <c r="B570" i="51"/>
  <c r="C570" i="51"/>
  <c r="D570" i="51"/>
  <c r="E570" i="51"/>
  <c r="F570" i="51"/>
  <c r="G570" i="51"/>
  <c r="H570" i="51"/>
  <c r="I570" i="51"/>
  <c r="J570" i="51"/>
  <c r="K570" i="51"/>
  <c r="L570" i="51"/>
  <c r="M570" i="51"/>
  <c r="N570" i="51"/>
  <c r="A571" i="51"/>
  <c r="B571" i="51"/>
  <c r="C571" i="51"/>
  <c r="D571" i="51"/>
  <c r="E571" i="51"/>
  <c r="F571" i="51"/>
  <c r="G571" i="51"/>
  <c r="H571" i="51"/>
  <c r="I571" i="51"/>
  <c r="J571" i="51"/>
  <c r="K571" i="51"/>
  <c r="L571" i="51"/>
  <c r="M571" i="51"/>
  <c r="N571" i="51"/>
  <c r="B564" i="51"/>
  <c r="C564" i="51"/>
  <c r="D564" i="51"/>
  <c r="E564" i="51"/>
  <c r="F564" i="51"/>
  <c r="G564" i="51"/>
  <c r="H564" i="51"/>
  <c r="I564" i="51"/>
  <c r="J564" i="51"/>
  <c r="K564" i="51"/>
  <c r="L564" i="51"/>
  <c r="M564" i="51"/>
  <c r="N564" i="51"/>
  <c r="A564" i="51"/>
  <c r="A558" i="51"/>
  <c r="B558" i="51"/>
  <c r="C558" i="51"/>
  <c r="D558" i="51"/>
  <c r="E558" i="51"/>
  <c r="F558" i="51"/>
  <c r="G558" i="51"/>
  <c r="H558" i="51"/>
  <c r="I558" i="51"/>
  <c r="J558" i="51"/>
  <c r="K558" i="51"/>
  <c r="L558" i="51"/>
  <c r="M558" i="51"/>
  <c r="N558" i="51"/>
  <c r="A559" i="51"/>
  <c r="B559" i="51"/>
  <c r="C559" i="51"/>
  <c r="D559" i="51"/>
  <c r="E559" i="51"/>
  <c r="F559" i="51"/>
  <c r="G559" i="51"/>
  <c r="H559" i="51"/>
  <c r="I559" i="51"/>
  <c r="J559" i="51"/>
  <c r="K559" i="51"/>
  <c r="L559" i="51"/>
  <c r="M559" i="51"/>
  <c r="N559" i="51"/>
  <c r="A560" i="51"/>
  <c r="B560" i="51"/>
  <c r="C560" i="51"/>
  <c r="D560" i="51"/>
  <c r="E560" i="51"/>
  <c r="F560" i="51"/>
  <c r="G560" i="51"/>
  <c r="H560" i="51"/>
  <c r="I560" i="51"/>
  <c r="J560" i="51"/>
  <c r="K560" i="51"/>
  <c r="L560" i="51"/>
  <c r="M560" i="51"/>
  <c r="N560" i="51"/>
  <c r="A561" i="51"/>
  <c r="B561" i="51"/>
  <c r="C561" i="51"/>
  <c r="D561" i="51"/>
  <c r="E561" i="51"/>
  <c r="F561" i="51"/>
  <c r="G561" i="51"/>
  <c r="H561" i="51"/>
  <c r="I561" i="51"/>
  <c r="J561" i="51"/>
  <c r="K561" i="51"/>
  <c r="L561" i="51"/>
  <c r="M561" i="51"/>
  <c r="N561" i="51"/>
  <c r="A562" i="51"/>
  <c r="B562" i="51"/>
  <c r="C562" i="51"/>
  <c r="D562" i="51"/>
  <c r="E562" i="51"/>
  <c r="F562" i="51"/>
  <c r="G562" i="51"/>
  <c r="H562" i="51"/>
  <c r="I562" i="51"/>
  <c r="J562" i="51"/>
  <c r="K562" i="51"/>
  <c r="L562" i="51"/>
  <c r="M562" i="51"/>
  <c r="N562" i="51"/>
  <c r="A563" i="51"/>
  <c r="B563" i="51"/>
  <c r="C563" i="51"/>
  <c r="D563" i="51"/>
  <c r="E563" i="51"/>
  <c r="F563" i="51"/>
  <c r="G563" i="51"/>
  <c r="H563" i="51"/>
  <c r="I563" i="51"/>
  <c r="J563" i="51"/>
  <c r="K563" i="51"/>
  <c r="L563" i="51"/>
  <c r="M563" i="51"/>
  <c r="N563" i="51"/>
  <c r="B557" i="51"/>
  <c r="C557" i="51"/>
  <c r="D557" i="51"/>
  <c r="E557" i="51"/>
  <c r="F557" i="51"/>
  <c r="G557" i="51"/>
  <c r="H557" i="51"/>
  <c r="I557" i="51"/>
  <c r="J557" i="51"/>
  <c r="K557" i="51"/>
  <c r="L557" i="51"/>
  <c r="M557" i="51"/>
  <c r="N557" i="51"/>
  <c r="A557" i="51"/>
  <c r="A554" i="51"/>
  <c r="B554" i="51"/>
  <c r="C554" i="51"/>
  <c r="D554" i="51"/>
  <c r="E554" i="51"/>
  <c r="F554" i="51"/>
  <c r="G554" i="51"/>
  <c r="H554" i="51"/>
  <c r="I554" i="51"/>
  <c r="J554" i="51"/>
  <c r="K554" i="51"/>
  <c r="L554" i="51"/>
  <c r="M554" i="51"/>
  <c r="N554" i="51"/>
  <c r="A555" i="51"/>
  <c r="B555" i="51"/>
  <c r="C555" i="51"/>
  <c r="D555" i="51"/>
  <c r="E555" i="51"/>
  <c r="F555" i="51"/>
  <c r="G555" i="51"/>
  <c r="H555" i="51"/>
  <c r="I555" i="51"/>
  <c r="J555" i="51"/>
  <c r="K555" i="51"/>
  <c r="L555" i="51"/>
  <c r="M555" i="51"/>
  <c r="N555" i="51"/>
  <c r="A556" i="51"/>
  <c r="B556" i="51"/>
  <c r="C556" i="51"/>
  <c r="D556" i="51"/>
  <c r="E556" i="51"/>
  <c r="F556" i="51"/>
  <c r="G556" i="51"/>
  <c r="H556" i="51"/>
  <c r="I556" i="51"/>
  <c r="J556" i="51"/>
  <c r="K556" i="51"/>
  <c r="L556" i="51"/>
  <c r="M556" i="51"/>
  <c r="N556" i="51"/>
  <c r="B553" i="51"/>
  <c r="C553" i="51"/>
  <c r="D553" i="51"/>
  <c r="E553" i="51"/>
  <c r="F553" i="51"/>
  <c r="G553" i="51"/>
  <c r="H553" i="51"/>
  <c r="I553" i="51"/>
  <c r="J553" i="51"/>
  <c r="K553" i="51"/>
  <c r="L553" i="51"/>
  <c r="M553" i="51"/>
  <c r="N553" i="51"/>
  <c r="A553" i="51"/>
  <c r="A550" i="51"/>
  <c r="B550" i="51"/>
  <c r="C550" i="51"/>
  <c r="D550" i="51"/>
  <c r="E550" i="51"/>
  <c r="F550" i="51"/>
  <c r="G550" i="51"/>
  <c r="H550" i="51"/>
  <c r="I550" i="51"/>
  <c r="J550" i="51"/>
  <c r="K550" i="51"/>
  <c r="L550" i="51"/>
  <c r="M550" i="51"/>
  <c r="N550" i="51"/>
  <c r="A551" i="51"/>
  <c r="B551" i="51"/>
  <c r="C551" i="51"/>
  <c r="D551" i="51"/>
  <c r="E551" i="51"/>
  <c r="F551" i="51"/>
  <c r="G551" i="51"/>
  <c r="H551" i="51"/>
  <c r="I551" i="51"/>
  <c r="J551" i="51"/>
  <c r="K551" i="51"/>
  <c r="L551" i="51"/>
  <c r="M551" i="51"/>
  <c r="N551" i="51"/>
  <c r="A552" i="51"/>
  <c r="B552" i="51"/>
  <c r="C552" i="51"/>
  <c r="D552" i="51"/>
  <c r="E552" i="51"/>
  <c r="F552" i="51"/>
  <c r="G552" i="51"/>
  <c r="H552" i="51"/>
  <c r="I552" i="51"/>
  <c r="J552" i="51"/>
  <c r="K552" i="51"/>
  <c r="L552" i="51"/>
  <c r="M552" i="51"/>
  <c r="N552" i="51"/>
  <c r="B549" i="51"/>
  <c r="C549" i="51"/>
  <c r="D549" i="51"/>
  <c r="E549" i="51"/>
  <c r="F549" i="51"/>
  <c r="G549" i="51"/>
  <c r="H549" i="51"/>
  <c r="I549" i="51"/>
  <c r="J549" i="51"/>
  <c r="K549" i="51"/>
  <c r="L549" i="51"/>
  <c r="M549" i="51"/>
  <c r="N549" i="51"/>
  <c r="A549" i="51"/>
  <c r="A545" i="51"/>
  <c r="B545" i="51"/>
  <c r="C545" i="51"/>
  <c r="D545" i="51"/>
  <c r="E545" i="51"/>
  <c r="F545" i="51"/>
  <c r="G545" i="51"/>
  <c r="H545" i="51"/>
  <c r="I545" i="51"/>
  <c r="J545" i="51"/>
  <c r="K545" i="51"/>
  <c r="L545" i="51"/>
  <c r="M545" i="51"/>
  <c r="N545" i="51"/>
  <c r="A546" i="51"/>
  <c r="B546" i="51"/>
  <c r="C546" i="51"/>
  <c r="D546" i="51"/>
  <c r="E546" i="51"/>
  <c r="F546" i="51"/>
  <c r="G546" i="51"/>
  <c r="H546" i="51"/>
  <c r="I546" i="51"/>
  <c r="J546" i="51"/>
  <c r="K546" i="51"/>
  <c r="L546" i="51"/>
  <c r="M546" i="51"/>
  <c r="N546" i="51"/>
  <c r="A547" i="51"/>
  <c r="B547" i="51"/>
  <c r="C547" i="51"/>
  <c r="D547" i="51"/>
  <c r="E547" i="51"/>
  <c r="F547" i="51"/>
  <c r="G547" i="51"/>
  <c r="H547" i="51"/>
  <c r="I547" i="51"/>
  <c r="J547" i="51"/>
  <c r="K547" i="51"/>
  <c r="L547" i="51"/>
  <c r="M547" i="51"/>
  <c r="N547" i="51"/>
  <c r="A548" i="51"/>
  <c r="B548" i="51"/>
  <c r="C548" i="51"/>
  <c r="D548" i="51"/>
  <c r="E548" i="51"/>
  <c r="F548" i="51"/>
  <c r="G548" i="51"/>
  <c r="H548" i="51"/>
  <c r="I548" i="51"/>
  <c r="J548" i="51"/>
  <c r="K548" i="51"/>
  <c r="L548" i="51"/>
  <c r="M548" i="51"/>
  <c r="N548" i="51"/>
  <c r="B544" i="51"/>
  <c r="C544" i="51"/>
  <c r="D544" i="51"/>
  <c r="E544" i="51"/>
  <c r="F544" i="51"/>
  <c r="G544" i="51"/>
  <c r="H544" i="51"/>
  <c r="I544" i="51"/>
  <c r="J544" i="51"/>
  <c r="K544" i="51"/>
  <c r="L544" i="51"/>
  <c r="M544" i="51"/>
  <c r="N544" i="51"/>
  <c r="A544" i="51"/>
  <c r="A542" i="51"/>
  <c r="B542" i="51"/>
  <c r="C542" i="51"/>
  <c r="D542" i="51"/>
  <c r="E542" i="51"/>
  <c r="F542" i="51"/>
  <c r="G542" i="51"/>
  <c r="H542" i="51"/>
  <c r="I542" i="51"/>
  <c r="J542" i="51"/>
  <c r="K542" i="51"/>
  <c r="L542" i="51"/>
  <c r="M542" i="51"/>
  <c r="N542" i="51"/>
  <c r="A543" i="51"/>
  <c r="B543" i="51"/>
  <c r="C543" i="51"/>
  <c r="D543" i="51"/>
  <c r="E543" i="51"/>
  <c r="F543" i="51"/>
  <c r="G543" i="51"/>
  <c r="H543" i="51"/>
  <c r="I543" i="51"/>
  <c r="J543" i="51"/>
  <c r="K543" i="51"/>
  <c r="L543" i="51"/>
  <c r="M543" i="51"/>
  <c r="N543" i="51"/>
  <c r="B541" i="51"/>
  <c r="C541" i="51"/>
  <c r="D541" i="51"/>
  <c r="E541" i="51"/>
  <c r="F541" i="51"/>
  <c r="G541" i="51"/>
  <c r="H541" i="51"/>
  <c r="I541" i="51"/>
  <c r="J541" i="51"/>
  <c r="K541" i="51"/>
  <c r="L541" i="51"/>
  <c r="M541" i="51"/>
  <c r="N541" i="51"/>
  <c r="A541" i="51"/>
  <c r="A537" i="51"/>
  <c r="B537" i="51"/>
  <c r="C537" i="51"/>
  <c r="D537" i="51"/>
  <c r="E537" i="51"/>
  <c r="F537" i="51"/>
  <c r="G537" i="51"/>
  <c r="H537" i="51"/>
  <c r="I537" i="51"/>
  <c r="J537" i="51"/>
  <c r="K537" i="51"/>
  <c r="L537" i="51"/>
  <c r="M537" i="51"/>
  <c r="N537" i="51"/>
  <c r="A538" i="51"/>
  <c r="B538" i="51"/>
  <c r="C538" i="51"/>
  <c r="D538" i="51"/>
  <c r="E538" i="51"/>
  <c r="F538" i="51"/>
  <c r="G538" i="51"/>
  <c r="H538" i="51"/>
  <c r="I538" i="51"/>
  <c r="J538" i="51"/>
  <c r="K538" i="51"/>
  <c r="L538" i="51"/>
  <c r="M538" i="51"/>
  <c r="N538" i="51"/>
  <c r="A539" i="51"/>
  <c r="B539" i="51"/>
  <c r="C539" i="51"/>
  <c r="D539" i="51"/>
  <c r="E539" i="51"/>
  <c r="F539" i="51"/>
  <c r="G539" i="51"/>
  <c r="H539" i="51"/>
  <c r="I539" i="51"/>
  <c r="J539" i="51"/>
  <c r="K539" i="51"/>
  <c r="L539" i="51"/>
  <c r="M539" i="51"/>
  <c r="N539" i="51"/>
  <c r="A540" i="51"/>
  <c r="B540" i="51"/>
  <c r="C540" i="51"/>
  <c r="D540" i="51"/>
  <c r="E540" i="51"/>
  <c r="F540" i="51"/>
  <c r="G540" i="51"/>
  <c r="H540" i="51"/>
  <c r="I540" i="51"/>
  <c r="J540" i="51"/>
  <c r="K540" i="51"/>
  <c r="L540" i="51"/>
  <c r="M540" i="51"/>
  <c r="N540" i="51"/>
  <c r="B536" i="51"/>
  <c r="C536" i="51"/>
  <c r="D536" i="51"/>
  <c r="E536" i="51"/>
  <c r="F536" i="51"/>
  <c r="G536" i="51"/>
  <c r="H536" i="51"/>
  <c r="I536" i="51"/>
  <c r="J536" i="51"/>
  <c r="K536" i="51"/>
  <c r="L536" i="51"/>
  <c r="M536" i="51"/>
  <c r="N536" i="51"/>
  <c r="A536" i="51"/>
  <c r="A532" i="51"/>
  <c r="B532" i="51"/>
  <c r="C532" i="51"/>
  <c r="D532" i="51"/>
  <c r="E532" i="51"/>
  <c r="F532" i="51"/>
  <c r="G532" i="51"/>
  <c r="H532" i="51"/>
  <c r="I532" i="51"/>
  <c r="J532" i="51"/>
  <c r="K532" i="51"/>
  <c r="L532" i="51"/>
  <c r="M532" i="51"/>
  <c r="N532" i="51"/>
  <c r="A533" i="51"/>
  <c r="B533" i="51"/>
  <c r="C533" i="51"/>
  <c r="D533" i="51"/>
  <c r="E533" i="51"/>
  <c r="F533" i="51"/>
  <c r="G533" i="51"/>
  <c r="H533" i="51"/>
  <c r="I533" i="51"/>
  <c r="J533" i="51"/>
  <c r="K533" i="51"/>
  <c r="L533" i="51"/>
  <c r="M533" i="51"/>
  <c r="N533" i="51"/>
  <c r="B531" i="51"/>
  <c r="C531" i="51"/>
  <c r="D531" i="51"/>
  <c r="E531" i="51"/>
  <c r="F531" i="51"/>
  <c r="G531" i="51"/>
  <c r="H531" i="51"/>
  <c r="I531" i="51"/>
  <c r="J531" i="51"/>
  <c r="K531" i="51"/>
  <c r="L531" i="51"/>
  <c r="M531" i="51"/>
  <c r="N531" i="51"/>
  <c r="A531" i="51"/>
  <c r="A526" i="51"/>
  <c r="B526" i="51"/>
  <c r="C526" i="51"/>
  <c r="D526" i="51"/>
  <c r="E526" i="51"/>
  <c r="F526" i="51"/>
  <c r="G526" i="51"/>
  <c r="H526" i="51"/>
  <c r="I526" i="51"/>
  <c r="J526" i="51"/>
  <c r="K526" i="51"/>
  <c r="L526" i="51"/>
  <c r="M526" i="51"/>
  <c r="N526" i="51"/>
  <c r="A527" i="51"/>
  <c r="B527" i="51"/>
  <c r="C527" i="51"/>
  <c r="D527" i="51"/>
  <c r="E527" i="51"/>
  <c r="F527" i="51"/>
  <c r="G527" i="51"/>
  <c r="H527" i="51"/>
  <c r="I527" i="51"/>
  <c r="J527" i="51"/>
  <c r="K527" i="51"/>
  <c r="L527" i="51"/>
  <c r="M527" i="51"/>
  <c r="N527" i="51"/>
  <c r="A528" i="51"/>
  <c r="B528" i="51"/>
  <c r="C528" i="51"/>
  <c r="D528" i="51"/>
  <c r="E528" i="51"/>
  <c r="F528" i="51"/>
  <c r="G528" i="51"/>
  <c r="H528" i="51"/>
  <c r="I528" i="51"/>
  <c r="J528" i="51"/>
  <c r="K528" i="51"/>
  <c r="L528" i="51"/>
  <c r="M528" i="51"/>
  <c r="N528" i="51"/>
  <c r="A529" i="51"/>
  <c r="B529" i="51"/>
  <c r="C529" i="51"/>
  <c r="D529" i="51"/>
  <c r="E529" i="51"/>
  <c r="F529" i="51"/>
  <c r="G529" i="51"/>
  <c r="H529" i="51"/>
  <c r="I529" i="51"/>
  <c r="J529" i="51"/>
  <c r="K529" i="51"/>
  <c r="L529" i="51"/>
  <c r="M529" i="51"/>
  <c r="N529" i="51"/>
  <c r="A530" i="51"/>
  <c r="B530" i="51"/>
  <c r="C530" i="51"/>
  <c r="D530" i="51"/>
  <c r="E530" i="51"/>
  <c r="F530" i="51"/>
  <c r="G530" i="51"/>
  <c r="H530" i="51"/>
  <c r="I530" i="51"/>
  <c r="J530" i="51"/>
  <c r="K530" i="51"/>
  <c r="L530" i="51"/>
  <c r="M530" i="51"/>
  <c r="N530" i="51"/>
  <c r="B525" i="51"/>
  <c r="C525" i="51"/>
  <c r="D525" i="51"/>
  <c r="E525" i="51"/>
  <c r="F525" i="51"/>
  <c r="G525" i="51"/>
  <c r="H525" i="51"/>
  <c r="I525" i="51"/>
  <c r="J525" i="51"/>
  <c r="K525" i="51"/>
  <c r="L525" i="51"/>
  <c r="M525" i="51"/>
  <c r="N525" i="51"/>
  <c r="A525" i="51"/>
  <c r="A523" i="51"/>
  <c r="B523" i="51"/>
  <c r="C523" i="51"/>
  <c r="D523" i="51"/>
  <c r="E523" i="51"/>
  <c r="F523" i="51"/>
  <c r="G523" i="51"/>
  <c r="H523" i="51"/>
  <c r="I523" i="51"/>
  <c r="J523" i="51"/>
  <c r="K523" i="51"/>
  <c r="L523" i="51"/>
  <c r="M523" i="51"/>
  <c r="N523" i="51"/>
  <c r="A524" i="51"/>
  <c r="B524" i="51"/>
  <c r="C524" i="51"/>
  <c r="D524" i="51"/>
  <c r="E524" i="51"/>
  <c r="F524" i="51"/>
  <c r="G524" i="51"/>
  <c r="H524" i="51"/>
  <c r="I524" i="51"/>
  <c r="J524" i="51"/>
  <c r="K524" i="51"/>
  <c r="L524" i="51"/>
  <c r="M524" i="51"/>
  <c r="N524" i="51"/>
  <c r="B522" i="51"/>
  <c r="C522" i="51"/>
  <c r="D522" i="51"/>
  <c r="E522" i="51"/>
  <c r="F522" i="51"/>
  <c r="G522" i="51"/>
  <c r="H522" i="51"/>
  <c r="I522" i="51"/>
  <c r="J522" i="51"/>
  <c r="K522" i="51"/>
  <c r="L522" i="51"/>
  <c r="M522" i="51"/>
  <c r="N522" i="51"/>
  <c r="A522" i="51"/>
  <c r="A521" i="51"/>
  <c r="B521" i="51"/>
  <c r="C521" i="51"/>
  <c r="D521" i="51"/>
  <c r="E521" i="51"/>
  <c r="F521" i="51"/>
  <c r="G521" i="51"/>
  <c r="H521" i="51"/>
  <c r="I521" i="51"/>
  <c r="J521" i="51"/>
  <c r="K521" i="51"/>
  <c r="L521" i="51"/>
  <c r="M521" i="51"/>
  <c r="N521" i="51"/>
  <c r="B520" i="51"/>
  <c r="C520" i="51"/>
  <c r="D520" i="51"/>
  <c r="E520" i="51"/>
  <c r="F520" i="51"/>
  <c r="G520" i="51"/>
  <c r="H520" i="51"/>
  <c r="I520" i="51"/>
  <c r="J520" i="51"/>
  <c r="K520" i="51"/>
  <c r="L520" i="51"/>
  <c r="M520" i="51"/>
  <c r="N520" i="51"/>
  <c r="A520" i="51"/>
  <c r="A519" i="51"/>
  <c r="B519" i="51"/>
  <c r="C519" i="51"/>
  <c r="D519" i="51"/>
  <c r="E519" i="51"/>
  <c r="F519" i="51"/>
  <c r="G519" i="51"/>
  <c r="H519" i="51"/>
  <c r="I519" i="51"/>
  <c r="J519" i="51"/>
  <c r="K519" i="51"/>
  <c r="L519" i="51"/>
  <c r="M519" i="51"/>
  <c r="N519" i="51"/>
  <c r="B518" i="51"/>
  <c r="C518" i="51"/>
  <c r="D518" i="51"/>
  <c r="E518" i="51"/>
  <c r="F518" i="51"/>
  <c r="G518" i="51"/>
  <c r="H518" i="51"/>
  <c r="I518" i="51"/>
  <c r="J518" i="51"/>
  <c r="K518" i="51"/>
  <c r="L518" i="51"/>
  <c r="M518" i="51"/>
  <c r="N518" i="51"/>
  <c r="A518" i="51"/>
  <c r="A517" i="51"/>
  <c r="B517" i="51"/>
  <c r="C517" i="51"/>
  <c r="D517" i="51"/>
  <c r="E517" i="51"/>
  <c r="F517" i="51"/>
  <c r="G517" i="51"/>
  <c r="H517" i="51"/>
  <c r="I517" i="51"/>
  <c r="J517" i="51"/>
  <c r="K517" i="51"/>
  <c r="L517" i="51"/>
  <c r="M517" i="51"/>
  <c r="N517" i="51"/>
  <c r="B516" i="51"/>
  <c r="C516" i="51"/>
  <c r="D516" i="51"/>
  <c r="E516" i="51"/>
  <c r="F516" i="51"/>
  <c r="G516" i="51"/>
  <c r="H516" i="51"/>
  <c r="I516" i="51"/>
  <c r="J516" i="51"/>
  <c r="K516" i="51"/>
  <c r="L516" i="51"/>
  <c r="M516" i="51"/>
  <c r="N516" i="51"/>
  <c r="A516" i="51"/>
  <c r="B515" i="51"/>
  <c r="C515" i="51"/>
  <c r="D515" i="51"/>
  <c r="E515" i="51"/>
  <c r="F515" i="51"/>
  <c r="G515" i="51"/>
  <c r="H515" i="51"/>
  <c r="I515" i="51"/>
  <c r="J515" i="51"/>
  <c r="K515" i="51"/>
  <c r="L515" i="51"/>
  <c r="M515" i="51"/>
  <c r="N515" i="51"/>
  <c r="A515" i="51"/>
  <c r="A514" i="51"/>
  <c r="B514" i="51"/>
  <c r="C514" i="51"/>
  <c r="D514" i="51"/>
  <c r="E514" i="51"/>
  <c r="F514" i="51"/>
  <c r="G514" i="51"/>
  <c r="H514" i="51"/>
  <c r="I514" i="51"/>
  <c r="J514" i="51"/>
  <c r="K514" i="51"/>
  <c r="L514" i="51"/>
  <c r="M514" i="51"/>
  <c r="N514" i="51"/>
  <c r="B513" i="51"/>
  <c r="C513" i="51"/>
  <c r="D513" i="51"/>
  <c r="E513" i="51"/>
  <c r="F513" i="51"/>
  <c r="G513" i="51"/>
  <c r="H513" i="51"/>
  <c r="I513" i="51"/>
  <c r="J513" i="51"/>
  <c r="K513" i="51"/>
  <c r="L513" i="51"/>
  <c r="M513" i="51"/>
  <c r="N513" i="51"/>
  <c r="A513" i="51"/>
  <c r="A512" i="51"/>
  <c r="B512" i="51"/>
  <c r="C512" i="51"/>
  <c r="D512" i="51"/>
  <c r="E512" i="51"/>
  <c r="F512" i="51"/>
  <c r="G512" i="51"/>
  <c r="H512" i="51"/>
  <c r="I512" i="51"/>
  <c r="J512" i="51"/>
  <c r="K512" i="51"/>
  <c r="L512" i="51"/>
  <c r="M512" i="51"/>
  <c r="N512" i="51"/>
  <c r="B511" i="51"/>
  <c r="C511" i="51"/>
  <c r="D511" i="51"/>
  <c r="E511" i="51"/>
  <c r="F511" i="51"/>
  <c r="G511" i="51"/>
  <c r="H511" i="51"/>
  <c r="I511" i="51"/>
  <c r="J511" i="51"/>
  <c r="K511" i="51"/>
  <c r="L511" i="51"/>
  <c r="M511" i="51"/>
  <c r="N511" i="51"/>
  <c r="A511" i="51"/>
  <c r="A508" i="51"/>
  <c r="B508" i="51"/>
  <c r="C508" i="51"/>
  <c r="D508" i="51"/>
  <c r="E508" i="51"/>
  <c r="F508" i="51"/>
  <c r="G508" i="51"/>
  <c r="H508" i="51"/>
  <c r="I508" i="51"/>
  <c r="J508" i="51"/>
  <c r="K508" i="51"/>
  <c r="L508" i="51"/>
  <c r="M508" i="51"/>
  <c r="N508" i="51"/>
  <c r="A509" i="51"/>
  <c r="B509" i="51"/>
  <c r="C509" i="51"/>
  <c r="D509" i="51"/>
  <c r="E509" i="51"/>
  <c r="F509" i="51"/>
  <c r="G509" i="51"/>
  <c r="H509" i="51"/>
  <c r="I509" i="51"/>
  <c r="J509" i="51"/>
  <c r="K509" i="51"/>
  <c r="L509" i="51"/>
  <c r="M509" i="51"/>
  <c r="N509" i="51"/>
  <c r="A510" i="51"/>
  <c r="B510" i="51"/>
  <c r="C510" i="51"/>
  <c r="D510" i="51"/>
  <c r="E510" i="51"/>
  <c r="F510" i="51"/>
  <c r="G510" i="51"/>
  <c r="H510" i="51"/>
  <c r="I510" i="51"/>
  <c r="J510" i="51"/>
  <c r="K510" i="51"/>
  <c r="L510" i="51"/>
  <c r="M510" i="51"/>
  <c r="N510" i="51"/>
  <c r="B507" i="51"/>
  <c r="C507" i="51"/>
  <c r="D507" i="51"/>
  <c r="E507" i="51"/>
  <c r="F507" i="51"/>
  <c r="G507" i="51"/>
  <c r="H507" i="51"/>
  <c r="I507" i="51"/>
  <c r="J507" i="51"/>
  <c r="K507" i="51"/>
  <c r="L507" i="51"/>
  <c r="M507" i="51"/>
  <c r="N507" i="51"/>
  <c r="A507" i="51"/>
  <c r="A503" i="51"/>
  <c r="B503" i="51"/>
  <c r="C503" i="51"/>
  <c r="D503" i="51"/>
  <c r="E503" i="51"/>
  <c r="F503" i="51"/>
  <c r="G503" i="51"/>
  <c r="H503" i="51"/>
  <c r="I503" i="51"/>
  <c r="J503" i="51"/>
  <c r="K503" i="51"/>
  <c r="L503" i="51"/>
  <c r="M503" i="51"/>
  <c r="N503" i="51"/>
  <c r="A504" i="51"/>
  <c r="B504" i="51"/>
  <c r="C504" i="51"/>
  <c r="D504" i="51"/>
  <c r="E504" i="51"/>
  <c r="F504" i="51"/>
  <c r="G504" i="51"/>
  <c r="H504" i="51"/>
  <c r="I504" i="51"/>
  <c r="J504" i="51"/>
  <c r="K504" i="51"/>
  <c r="L504" i="51"/>
  <c r="M504" i="51"/>
  <c r="N504" i="51"/>
  <c r="A505" i="51"/>
  <c r="B505" i="51"/>
  <c r="C505" i="51"/>
  <c r="D505" i="51"/>
  <c r="E505" i="51"/>
  <c r="F505" i="51"/>
  <c r="G505" i="51"/>
  <c r="H505" i="51"/>
  <c r="I505" i="51"/>
  <c r="J505" i="51"/>
  <c r="K505" i="51"/>
  <c r="L505" i="51"/>
  <c r="M505" i="51"/>
  <c r="N505" i="51"/>
  <c r="A506" i="51"/>
  <c r="B506" i="51"/>
  <c r="C506" i="51"/>
  <c r="D506" i="51"/>
  <c r="E506" i="51"/>
  <c r="F506" i="51"/>
  <c r="G506" i="51"/>
  <c r="H506" i="51"/>
  <c r="I506" i="51"/>
  <c r="J506" i="51"/>
  <c r="K506" i="51"/>
  <c r="L506" i="51"/>
  <c r="M506" i="51"/>
  <c r="N506" i="51"/>
  <c r="B502" i="51"/>
  <c r="C502" i="51"/>
  <c r="D502" i="51"/>
  <c r="E502" i="51"/>
  <c r="F502" i="51"/>
  <c r="G502" i="51"/>
  <c r="H502" i="51"/>
  <c r="I502" i="51"/>
  <c r="J502" i="51"/>
  <c r="K502" i="51"/>
  <c r="L502" i="51"/>
  <c r="M502" i="51"/>
  <c r="N502" i="51"/>
  <c r="A502" i="51"/>
  <c r="A500" i="51"/>
  <c r="B500" i="51"/>
  <c r="C500" i="51"/>
  <c r="D500" i="51"/>
  <c r="E500" i="51"/>
  <c r="F500" i="51"/>
  <c r="G500" i="51"/>
  <c r="H500" i="51"/>
  <c r="I500" i="51"/>
  <c r="J500" i="51"/>
  <c r="K500" i="51"/>
  <c r="L500" i="51"/>
  <c r="M500" i="51"/>
  <c r="N500" i="51"/>
  <c r="A501" i="51"/>
  <c r="B501" i="51"/>
  <c r="C501" i="51"/>
  <c r="D501" i="51"/>
  <c r="E501" i="51"/>
  <c r="F501" i="51"/>
  <c r="G501" i="51"/>
  <c r="H501" i="51"/>
  <c r="I501" i="51"/>
  <c r="J501" i="51"/>
  <c r="K501" i="51"/>
  <c r="L501" i="51"/>
  <c r="M501" i="51"/>
  <c r="N501" i="51"/>
  <c r="B499" i="51"/>
  <c r="C499" i="51"/>
  <c r="D499" i="51"/>
  <c r="E499" i="51"/>
  <c r="F499" i="51"/>
  <c r="G499" i="51"/>
  <c r="H499" i="51"/>
  <c r="I499" i="51"/>
  <c r="J499" i="51"/>
  <c r="K499" i="51"/>
  <c r="L499" i="51"/>
  <c r="M499" i="51"/>
  <c r="N499" i="51"/>
  <c r="A499" i="51"/>
  <c r="A498" i="51"/>
  <c r="B498" i="51"/>
  <c r="C498" i="51"/>
  <c r="D498" i="51"/>
  <c r="E498" i="51"/>
  <c r="F498" i="51"/>
  <c r="G498" i="51"/>
  <c r="H498" i="51"/>
  <c r="I498" i="51"/>
  <c r="J498" i="51"/>
  <c r="K498" i="51"/>
  <c r="L498" i="51"/>
  <c r="M498" i="51"/>
  <c r="N498" i="51"/>
  <c r="B497" i="51"/>
  <c r="C497" i="51"/>
  <c r="D497" i="51"/>
  <c r="E497" i="51"/>
  <c r="F497" i="51"/>
  <c r="G497" i="51"/>
  <c r="H497" i="51"/>
  <c r="I497" i="51"/>
  <c r="J497" i="51"/>
  <c r="K497" i="51"/>
  <c r="L497" i="51"/>
  <c r="M497" i="51"/>
  <c r="N497" i="51"/>
  <c r="A497" i="51"/>
  <c r="A492" i="51"/>
  <c r="B492" i="51"/>
  <c r="C492" i="51"/>
  <c r="D492" i="51"/>
  <c r="E492" i="51"/>
  <c r="F492" i="51"/>
  <c r="G492" i="51"/>
  <c r="H492" i="51"/>
  <c r="I492" i="51"/>
  <c r="J492" i="51"/>
  <c r="K492" i="51"/>
  <c r="L492" i="51"/>
  <c r="M492" i="51"/>
  <c r="N492" i="51"/>
  <c r="A493" i="51"/>
  <c r="B493" i="51"/>
  <c r="C493" i="51"/>
  <c r="D493" i="51"/>
  <c r="E493" i="51"/>
  <c r="F493" i="51"/>
  <c r="G493" i="51"/>
  <c r="H493" i="51"/>
  <c r="I493" i="51"/>
  <c r="J493" i="51"/>
  <c r="K493" i="51"/>
  <c r="L493" i="51"/>
  <c r="M493" i="51"/>
  <c r="N493" i="51"/>
  <c r="A494" i="51"/>
  <c r="B494" i="51"/>
  <c r="C494" i="51"/>
  <c r="D494" i="51"/>
  <c r="E494" i="51"/>
  <c r="F494" i="51"/>
  <c r="G494" i="51"/>
  <c r="H494" i="51"/>
  <c r="I494" i="51"/>
  <c r="J494" i="51"/>
  <c r="K494" i="51"/>
  <c r="L494" i="51"/>
  <c r="M494" i="51"/>
  <c r="N494" i="51"/>
  <c r="A495" i="51"/>
  <c r="B495" i="51"/>
  <c r="C495" i="51"/>
  <c r="D495" i="51"/>
  <c r="E495" i="51"/>
  <c r="F495" i="51"/>
  <c r="G495" i="51"/>
  <c r="H495" i="51"/>
  <c r="I495" i="51"/>
  <c r="J495" i="51"/>
  <c r="K495" i="51"/>
  <c r="L495" i="51"/>
  <c r="M495" i="51"/>
  <c r="N495" i="51"/>
  <c r="A496" i="51"/>
  <c r="B496" i="51"/>
  <c r="C496" i="51"/>
  <c r="D496" i="51"/>
  <c r="E496" i="51"/>
  <c r="F496" i="51"/>
  <c r="G496" i="51"/>
  <c r="H496" i="51"/>
  <c r="I496" i="51"/>
  <c r="J496" i="51"/>
  <c r="K496" i="51"/>
  <c r="L496" i="51"/>
  <c r="M496" i="51"/>
  <c r="N496" i="51"/>
  <c r="B491" i="51"/>
  <c r="C491" i="51"/>
  <c r="D491" i="51"/>
  <c r="E491" i="51"/>
  <c r="F491" i="51"/>
  <c r="G491" i="51"/>
  <c r="H491" i="51"/>
  <c r="I491" i="51"/>
  <c r="J491" i="51"/>
  <c r="K491" i="51"/>
  <c r="L491" i="51"/>
  <c r="M491" i="51"/>
  <c r="N491" i="51"/>
  <c r="A491" i="51"/>
  <c r="A489" i="51"/>
  <c r="B489" i="51"/>
  <c r="C489" i="51"/>
  <c r="D489" i="51"/>
  <c r="E489" i="51"/>
  <c r="F489" i="51"/>
  <c r="G489" i="51"/>
  <c r="H489" i="51"/>
  <c r="I489" i="51"/>
  <c r="J489" i="51"/>
  <c r="K489" i="51"/>
  <c r="L489" i="51"/>
  <c r="M489" i="51"/>
  <c r="N489" i="51"/>
  <c r="A490" i="51"/>
  <c r="B490" i="51"/>
  <c r="C490" i="51"/>
  <c r="D490" i="51"/>
  <c r="E490" i="51"/>
  <c r="F490" i="51"/>
  <c r="G490" i="51"/>
  <c r="H490" i="51"/>
  <c r="I490" i="51"/>
  <c r="J490" i="51"/>
  <c r="K490" i="51"/>
  <c r="L490" i="51"/>
  <c r="M490" i="51"/>
  <c r="N490" i="51"/>
  <c r="B488" i="51"/>
  <c r="C488" i="51"/>
  <c r="D488" i="51"/>
  <c r="E488" i="51"/>
  <c r="F488" i="51"/>
  <c r="G488" i="51"/>
  <c r="H488" i="51"/>
  <c r="I488" i="51"/>
  <c r="J488" i="51"/>
  <c r="K488" i="51"/>
  <c r="L488" i="51"/>
  <c r="M488" i="51"/>
  <c r="N488" i="51"/>
  <c r="A488" i="51"/>
  <c r="A485" i="51"/>
  <c r="B485" i="51"/>
  <c r="C485" i="51"/>
  <c r="D485" i="51"/>
  <c r="E485" i="51"/>
  <c r="F485" i="51"/>
  <c r="G485" i="51"/>
  <c r="H485" i="51"/>
  <c r="I485" i="51"/>
  <c r="J485" i="51"/>
  <c r="K485" i="51"/>
  <c r="L485" i="51"/>
  <c r="M485" i="51"/>
  <c r="N485" i="51"/>
  <c r="A486" i="51"/>
  <c r="B486" i="51"/>
  <c r="C486" i="51"/>
  <c r="D486" i="51"/>
  <c r="E486" i="51"/>
  <c r="F486" i="51"/>
  <c r="G486" i="51"/>
  <c r="H486" i="51"/>
  <c r="I486" i="51"/>
  <c r="J486" i="51"/>
  <c r="K486" i="51"/>
  <c r="L486" i="51"/>
  <c r="M486" i="51"/>
  <c r="N486" i="51"/>
  <c r="A487" i="51"/>
  <c r="B487" i="51"/>
  <c r="C487" i="51"/>
  <c r="D487" i="51"/>
  <c r="E487" i="51"/>
  <c r="F487" i="51"/>
  <c r="G487" i="51"/>
  <c r="H487" i="51"/>
  <c r="I487" i="51"/>
  <c r="J487" i="51"/>
  <c r="K487" i="51"/>
  <c r="L487" i="51"/>
  <c r="M487" i="51"/>
  <c r="N487" i="51"/>
  <c r="B484" i="51"/>
  <c r="C484" i="51"/>
  <c r="D484" i="51"/>
  <c r="E484" i="51"/>
  <c r="F484" i="51"/>
  <c r="G484" i="51"/>
  <c r="H484" i="51"/>
  <c r="I484" i="51"/>
  <c r="J484" i="51"/>
  <c r="K484" i="51"/>
  <c r="L484" i="51"/>
  <c r="M484" i="51"/>
  <c r="N484" i="51"/>
  <c r="A484" i="51"/>
  <c r="A483" i="51"/>
  <c r="B483" i="51"/>
  <c r="C483" i="51"/>
  <c r="D483" i="51"/>
  <c r="E483" i="51"/>
  <c r="F483" i="51"/>
  <c r="G483" i="51"/>
  <c r="H483" i="51"/>
  <c r="I483" i="51"/>
  <c r="J483" i="51"/>
  <c r="K483" i="51"/>
  <c r="L483" i="51"/>
  <c r="M483" i="51"/>
  <c r="N483" i="51"/>
  <c r="B482" i="51"/>
  <c r="C482" i="51"/>
  <c r="D482" i="51"/>
  <c r="E482" i="51"/>
  <c r="F482" i="51"/>
  <c r="G482" i="51"/>
  <c r="H482" i="51"/>
  <c r="I482" i="51"/>
  <c r="J482" i="51"/>
  <c r="K482" i="51"/>
  <c r="L482" i="51"/>
  <c r="M482" i="51"/>
  <c r="N482" i="51"/>
  <c r="A482" i="51"/>
  <c r="A481" i="51"/>
  <c r="B481" i="51"/>
  <c r="C481" i="51"/>
  <c r="D481" i="51"/>
  <c r="E481" i="51"/>
  <c r="F481" i="51"/>
  <c r="G481" i="51"/>
  <c r="H481" i="51"/>
  <c r="I481" i="51"/>
  <c r="J481" i="51"/>
  <c r="K481" i="51"/>
  <c r="L481" i="51"/>
  <c r="M481" i="51"/>
  <c r="N481" i="51"/>
  <c r="B480" i="51"/>
  <c r="C480" i="51"/>
  <c r="D480" i="51"/>
  <c r="E480" i="51"/>
  <c r="F480" i="51"/>
  <c r="G480" i="51"/>
  <c r="H480" i="51"/>
  <c r="I480" i="51"/>
  <c r="J480" i="51"/>
  <c r="K480" i="51"/>
  <c r="L480" i="51"/>
  <c r="M480" i="51"/>
  <c r="N480" i="51"/>
  <c r="A480" i="51"/>
  <c r="B479" i="51"/>
  <c r="C479" i="51"/>
  <c r="D479" i="51"/>
  <c r="E479" i="51"/>
  <c r="F479" i="51"/>
  <c r="G479" i="51"/>
  <c r="H479" i="51"/>
  <c r="I479" i="51"/>
  <c r="J479" i="51"/>
  <c r="K479" i="51"/>
  <c r="L479" i="51"/>
  <c r="M479" i="51"/>
  <c r="N479" i="51"/>
  <c r="A479" i="51"/>
  <c r="A478" i="51"/>
  <c r="B478" i="51"/>
  <c r="C478" i="51"/>
  <c r="D478" i="51"/>
  <c r="E478" i="51"/>
  <c r="F478" i="51"/>
  <c r="G478" i="51"/>
  <c r="H478" i="51"/>
  <c r="I478" i="51"/>
  <c r="J478" i="51"/>
  <c r="K478" i="51"/>
  <c r="L478" i="51"/>
  <c r="M478" i="51"/>
  <c r="N478" i="51"/>
  <c r="B477" i="51"/>
  <c r="C477" i="51"/>
  <c r="D477" i="51"/>
  <c r="E477" i="51"/>
  <c r="F477" i="51"/>
  <c r="G477" i="51"/>
  <c r="H477" i="51"/>
  <c r="I477" i="51"/>
  <c r="J477" i="51"/>
  <c r="K477" i="51"/>
  <c r="L477" i="51"/>
  <c r="M477" i="51"/>
  <c r="N477" i="51"/>
  <c r="A477" i="51"/>
  <c r="A473" i="51"/>
  <c r="B473" i="51"/>
  <c r="C473" i="51"/>
  <c r="D473" i="51"/>
  <c r="E473" i="51"/>
  <c r="F473" i="51"/>
  <c r="G473" i="51"/>
  <c r="H473" i="51"/>
  <c r="I473" i="51"/>
  <c r="J473" i="51"/>
  <c r="K473" i="51"/>
  <c r="L473" i="51"/>
  <c r="M473" i="51"/>
  <c r="N473" i="51"/>
  <c r="A474" i="51"/>
  <c r="B474" i="51"/>
  <c r="C474" i="51"/>
  <c r="D474" i="51"/>
  <c r="E474" i="51"/>
  <c r="F474" i="51"/>
  <c r="G474" i="51"/>
  <c r="H474" i="51"/>
  <c r="I474" i="51"/>
  <c r="J474" i="51"/>
  <c r="K474" i="51"/>
  <c r="L474" i="51"/>
  <c r="M474" i="51"/>
  <c r="N474" i="51"/>
  <c r="A475" i="51"/>
  <c r="B475" i="51"/>
  <c r="C475" i="51"/>
  <c r="D475" i="51"/>
  <c r="E475" i="51"/>
  <c r="F475" i="51"/>
  <c r="G475" i="51"/>
  <c r="H475" i="51"/>
  <c r="I475" i="51"/>
  <c r="J475" i="51"/>
  <c r="K475" i="51"/>
  <c r="L475" i="51"/>
  <c r="M475" i="51"/>
  <c r="N475" i="51"/>
  <c r="A476" i="51"/>
  <c r="B476" i="51"/>
  <c r="C476" i="51"/>
  <c r="D476" i="51"/>
  <c r="E476" i="51"/>
  <c r="F476" i="51"/>
  <c r="G476" i="51"/>
  <c r="H476" i="51"/>
  <c r="I476" i="51"/>
  <c r="J476" i="51"/>
  <c r="K476" i="51"/>
  <c r="L476" i="51"/>
  <c r="M476" i="51"/>
  <c r="N476" i="51"/>
  <c r="B472" i="51"/>
  <c r="C472" i="51"/>
  <c r="D472" i="51"/>
  <c r="E472" i="51"/>
  <c r="F472" i="51"/>
  <c r="G472" i="51"/>
  <c r="H472" i="51"/>
  <c r="I472" i="51"/>
  <c r="J472" i="51"/>
  <c r="K472" i="51"/>
  <c r="L472" i="51"/>
  <c r="M472" i="51"/>
  <c r="N472" i="51"/>
  <c r="A472" i="51"/>
  <c r="A468" i="51"/>
  <c r="B468" i="51"/>
  <c r="C468" i="51"/>
  <c r="D468" i="51"/>
  <c r="E468" i="51"/>
  <c r="F468" i="51"/>
  <c r="G468" i="51"/>
  <c r="H468" i="51"/>
  <c r="I468" i="51"/>
  <c r="J468" i="51"/>
  <c r="K468" i="51"/>
  <c r="L468" i="51"/>
  <c r="M468" i="51"/>
  <c r="N468" i="51"/>
  <c r="A469" i="51"/>
  <c r="B469" i="51"/>
  <c r="C469" i="51"/>
  <c r="D469" i="51"/>
  <c r="E469" i="51"/>
  <c r="F469" i="51"/>
  <c r="G469" i="51"/>
  <c r="H469" i="51"/>
  <c r="I469" i="51"/>
  <c r="J469" i="51"/>
  <c r="K469" i="51"/>
  <c r="L469" i="51"/>
  <c r="M469" i="51"/>
  <c r="N469" i="51"/>
  <c r="A470" i="51"/>
  <c r="B470" i="51"/>
  <c r="C470" i="51"/>
  <c r="D470" i="51"/>
  <c r="E470" i="51"/>
  <c r="F470" i="51"/>
  <c r="G470" i="51"/>
  <c r="H470" i="51"/>
  <c r="I470" i="51"/>
  <c r="J470" i="51"/>
  <c r="K470" i="51"/>
  <c r="L470" i="51"/>
  <c r="M470" i="51"/>
  <c r="N470" i="51"/>
  <c r="A471" i="51"/>
  <c r="B471" i="51"/>
  <c r="C471" i="51"/>
  <c r="D471" i="51"/>
  <c r="E471" i="51"/>
  <c r="F471" i="51"/>
  <c r="G471" i="51"/>
  <c r="H471" i="51"/>
  <c r="I471" i="51"/>
  <c r="J471" i="51"/>
  <c r="K471" i="51"/>
  <c r="L471" i="51"/>
  <c r="M471" i="51"/>
  <c r="N471" i="51"/>
  <c r="B467" i="51"/>
  <c r="C467" i="51"/>
  <c r="D467" i="51"/>
  <c r="E467" i="51"/>
  <c r="F467" i="51"/>
  <c r="G467" i="51"/>
  <c r="H467" i="51"/>
  <c r="I467" i="51"/>
  <c r="J467" i="51"/>
  <c r="K467" i="51"/>
  <c r="L467" i="51"/>
  <c r="M467" i="51"/>
  <c r="N467" i="51"/>
  <c r="A467" i="51"/>
  <c r="B466" i="51"/>
  <c r="C466" i="51"/>
  <c r="D466" i="51"/>
  <c r="E466" i="51"/>
  <c r="F466" i="51"/>
  <c r="G466" i="51"/>
  <c r="H466" i="51"/>
  <c r="I466" i="51"/>
  <c r="J466" i="51"/>
  <c r="K466" i="51"/>
  <c r="L466" i="51"/>
  <c r="M466" i="51"/>
  <c r="N466" i="51"/>
  <c r="A466" i="51"/>
  <c r="A465" i="51"/>
  <c r="B465" i="51"/>
  <c r="C465" i="51"/>
  <c r="D465" i="51"/>
  <c r="E465" i="51"/>
  <c r="F465" i="51"/>
  <c r="G465" i="51"/>
  <c r="H465" i="51"/>
  <c r="I465" i="51"/>
  <c r="J465" i="51"/>
  <c r="K465" i="51"/>
  <c r="L465" i="51"/>
  <c r="M465" i="51"/>
  <c r="N465" i="51"/>
  <c r="B464" i="51"/>
  <c r="C464" i="51"/>
  <c r="D464" i="51"/>
  <c r="E464" i="51"/>
  <c r="F464" i="51"/>
  <c r="G464" i="51"/>
  <c r="H464" i="51"/>
  <c r="I464" i="51"/>
  <c r="J464" i="51"/>
  <c r="K464" i="51"/>
  <c r="L464" i="51"/>
  <c r="M464" i="51"/>
  <c r="N464" i="51"/>
  <c r="A464" i="51"/>
  <c r="A463" i="51"/>
  <c r="B463" i="51"/>
  <c r="C463" i="51"/>
  <c r="D463" i="51"/>
  <c r="E463" i="51"/>
  <c r="F463" i="51"/>
  <c r="G463" i="51"/>
  <c r="H463" i="51"/>
  <c r="I463" i="51"/>
  <c r="J463" i="51"/>
  <c r="K463" i="51"/>
  <c r="L463" i="51"/>
  <c r="M463" i="51"/>
  <c r="N463" i="51"/>
  <c r="B462" i="51"/>
  <c r="C462" i="51"/>
  <c r="D462" i="51"/>
  <c r="E462" i="51"/>
  <c r="F462" i="51"/>
  <c r="G462" i="51"/>
  <c r="H462" i="51"/>
  <c r="I462" i="51"/>
  <c r="J462" i="51"/>
  <c r="K462" i="51"/>
  <c r="L462" i="51"/>
  <c r="M462" i="51"/>
  <c r="N462" i="51"/>
  <c r="A462" i="51"/>
  <c r="A459" i="51"/>
  <c r="B459" i="51"/>
  <c r="C459" i="51"/>
  <c r="D459" i="51"/>
  <c r="E459" i="51"/>
  <c r="F459" i="51"/>
  <c r="G459" i="51"/>
  <c r="H459" i="51"/>
  <c r="I459" i="51"/>
  <c r="J459" i="51"/>
  <c r="K459" i="51"/>
  <c r="L459" i="51"/>
  <c r="M459" i="51"/>
  <c r="N459" i="51"/>
  <c r="A460" i="51"/>
  <c r="B460" i="51"/>
  <c r="C460" i="51"/>
  <c r="D460" i="51"/>
  <c r="E460" i="51"/>
  <c r="F460" i="51"/>
  <c r="G460" i="51"/>
  <c r="H460" i="51"/>
  <c r="I460" i="51"/>
  <c r="J460" i="51"/>
  <c r="K460" i="51"/>
  <c r="L460" i="51"/>
  <c r="M460" i="51"/>
  <c r="N460" i="51"/>
  <c r="A461" i="51"/>
  <c r="B461" i="51"/>
  <c r="C461" i="51"/>
  <c r="D461" i="51"/>
  <c r="E461" i="51"/>
  <c r="F461" i="51"/>
  <c r="G461" i="51"/>
  <c r="H461" i="51"/>
  <c r="I461" i="51"/>
  <c r="J461" i="51"/>
  <c r="K461" i="51"/>
  <c r="L461" i="51"/>
  <c r="M461" i="51"/>
  <c r="N461" i="51"/>
  <c r="B458" i="51"/>
  <c r="C458" i="51"/>
  <c r="D458" i="51"/>
  <c r="E458" i="51"/>
  <c r="F458" i="51"/>
  <c r="G458" i="51"/>
  <c r="H458" i="51"/>
  <c r="I458" i="51"/>
  <c r="J458" i="51"/>
  <c r="K458" i="51"/>
  <c r="L458" i="51"/>
  <c r="M458" i="51"/>
  <c r="N458" i="51"/>
  <c r="A458" i="51"/>
  <c r="A456" i="51"/>
  <c r="B456" i="51"/>
  <c r="C456" i="51"/>
  <c r="D456" i="51"/>
  <c r="E456" i="51"/>
  <c r="F456" i="51"/>
  <c r="G456" i="51"/>
  <c r="H456" i="51"/>
  <c r="I456" i="51"/>
  <c r="J456" i="51"/>
  <c r="K456" i="51"/>
  <c r="L456" i="51"/>
  <c r="M456" i="51"/>
  <c r="N456" i="51"/>
  <c r="A457" i="51"/>
  <c r="B457" i="51"/>
  <c r="C457" i="51"/>
  <c r="D457" i="51"/>
  <c r="E457" i="51"/>
  <c r="F457" i="51"/>
  <c r="G457" i="51"/>
  <c r="H457" i="51"/>
  <c r="I457" i="51"/>
  <c r="J457" i="51"/>
  <c r="K457" i="51"/>
  <c r="L457" i="51"/>
  <c r="M457" i="51"/>
  <c r="N457" i="51"/>
  <c r="B455" i="51"/>
  <c r="C455" i="51"/>
  <c r="D455" i="51"/>
  <c r="E455" i="51"/>
  <c r="F455" i="51"/>
  <c r="G455" i="51"/>
  <c r="H455" i="51"/>
  <c r="I455" i="51"/>
  <c r="J455" i="51"/>
  <c r="K455" i="51"/>
  <c r="L455" i="51"/>
  <c r="M455" i="51"/>
  <c r="N455" i="51"/>
  <c r="A455" i="51"/>
  <c r="A451" i="51"/>
  <c r="B451" i="51"/>
  <c r="C451" i="51"/>
  <c r="D451" i="51"/>
  <c r="E451" i="51"/>
  <c r="F451" i="51"/>
  <c r="G451" i="51"/>
  <c r="H451" i="51"/>
  <c r="I451" i="51"/>
  <c r="J451" i="51"/>
  <c r="K451" i="51"/>
  <c r="L451" i="51"/>
  <c r="M451" i="51"/>
  <c r="N451" i="51"/>
  <c r="A452" i="51"/>
  <c r="B452" i="51"/>
  <c r="C452" i="51"/>
  <c r="D452" i="51"/>
  <c r="E452" i="51"/>
  <c r="F452" i="51"/>
  <c r="G452" i="51"/>
  <c r="H452" i="51"/>
  <c r="I452" i="51"/>
  <c r="J452" i="51"/>
  <c r="K452" i="51"/>
  <c r="L452" i="51"/>
  <c r="M452" i="51"/>
  <c r="N452" i="51"/>
  <c r="A453" i="51"/>
  <c r="B453" i="51"/>
  <c r="C453" i="51"/>
  <c r="D453" i="51"/>
  <c r="E453" i="51"/>
  <c r="F453" i="51"/>
  <c r="G453" i="51"/>
  <c r="H453" i="51"/>
  <c r="I453" i="51"/>
  <c r="J453" i="51"/>
  <c r="K453" i="51"/>
  <c r="L453" i="51"/>
  <c r="M453" i="51"/>
  <c r="N453" i="51"/>
  <c r="A454" i="51"/>
  <c r="B454" i="51"/>
  <c r="C454" i="51"/>
  <c r="D454" i="51"/>
  <c r="E454" i="51"/>
  <c r="F454" i="51"/>
  <c r="G454" i="51"/>
  <c r="H454" i="51"/>
  <c r="I454" i="51"/>
  <c r="J454" i="51"/>
  <c r="K454" i="51"/>
  <c r="L454" i="51"/>
  <c r="M454" i="51"/>
  <c r="N454" i="51"/>
  <c r="B450" i="51"/>
  <c r="C450" i="51"/>
  <c r="D450" i="51"/>
  <c r="E450" i="51"/>
  <c r="F450" i="51"/>
  <c r="G450" i="51"/>
  <c r="H450" i="51"/>
  <c r="I450" i="51"/>
  <c r="J450" i="51"/>
  <c r="K450" i="51"/>
  <c r="L450" i="51"/>
  <c r="M450" i="51"/>
  <c r="N450" i="51"/>
  <c r="A450" i="51"/>
  <c r="A449" i="51"/>
  <c r="B449" i="51"/>
  <c r="C449" i="51"/>
  <c r="D449" i="51"/>
  <c r="E449" i="51"/>
  <c r="F449" i="51"/>
  <c r="G449" i="51"/>
  <c r="H449" i="51"/>
  <c r="I449" i="51"/>
  <c r="J449" i="51"/>
  <c r="K449" i="51"/>
  <c r="L449" i="51"/>
  <c r="M449" i="51"/>
  <c r="N449" i="51"/>
  <c r="B448" i="51"/>
  <c r="C448" i="51"/>
  <c r="D448" i="51"/>
  <c r="E448" i="51"/>
  <c r="F448" i="51"/>
  <c r="G448" i="51"/>
  <c r="H448" i="51"/>
  <c r="I448" i="51"/>
  <c r="J448" i="51"/>
  <c r="K448" i="51"/>
  <c r="L448" i="51"/>
  <c r="M448" i="51"/>
  <c r="N448" i="51"/>
  <c r="A448" i="51"/>
  <c r="A442" i="51"/>
  <c r="B442" i="51"/>
  <c r="C442" i="51"/>
  <c r="D442" i="51"/>
  <c r="E442" i="51"/>
  <c r="F442" i="51"/>
  <c r="G442" i="51"/>
  <c r="H442" i="51"/>
  <c r="I442" i="51"/>
  <c r="J442" i="51"/>
  <c r="K442" i="51"/>
  <c r="L442" i="51"/>
  <c r="M442" i="51"/>
  <c r="N442" i="51"/>
  <c r="A443" i="51"/>
  <c r="B443" i="51"/>
  <c r="C443" i="51"/>
  <c r="D443" i="51"/>
  <c r="E443" i="51"/>
  <c r="F443" i="51"/>
  <c r="G443" i="51"/>
  <c r="H443" i="51"/>
  <c r="I443" i="51"/>
  <c r="J443" i="51"/>
  <c r="K443" i="51"/>
  <c r="L443" i="51"/>
  <c r="M443" i="51"/>
  <c r="N443" i="51"/>
  <c r="A444" i="51"/>
  <c r="B444" i="51"/>
  <c r="C444" i="51"/>
  <c r="D444" i="51"/>
  <c r="E444" i="51"/>
  <c r="F444" i="51"/>
  <c r="G444" i="51"/>
  <c r="H444" i="51"/>
  <c r="I444" i="51"/>
  <c r="J444" i="51"/>
  <c r="K444" i="51"/>
  <c r="L444" i="51"/>
  <c r="M444" i="51"/>
  <c r="N444" i="51"/>
  <c r="A445" i="51"/>
  <c r="B445" i="51"/>
  <c r="C445" i="51"/>
  <c r="D445" i="51"/>
  <c r="E445" i="51"/>
  <c r="F445" i="51"/>
  <c r="G445" i="51"/>
  <c r="H445" i="51"/>
  <c r="I445" i="51"/>
  <c r="J445" i="51"/>
  <c r="K445" i="51"/>
  <c r="L445" i="51"/>
  <c r="M445" i="51"/>
  <c r="N445" i="51"/>
  <c r="A446" i="51"/>
  <c r="B446" i="51"/>
  <c r="C446" i="51"/>
  <c r="D446" i="51"/>
  <c r="E446" i="51"/>
  <c r="F446" i="51"/>
  <c r="G446" i="51"/>
  <c r="H446" i="51"/>
  <c r="I446" i="51"/>
  <c r="J446" i="51"/>
  <c r="K446" i="51"/>
  <c r="L446" i="51"/>
  <c r="M446" i="51"/>
  <c r="N446" i="51"/>
  <c r="A447" i="51"/>
  <c r="B447" i="51"/>
  <c r="C447" i="51"/>
  <c r="D447" i="51"/>
  <c r="E447" i="51"/>
  <c r="F447" i="51"/>
  <c r="G447" i="51"/>
  <c r="H447" i="51"/>
  <c r="I447" i="51"/>
  <c r="J447" i="51"/>
  <c r="K447" i="51"/>
  <c r="L447" i="51"/>
  <c r="M447" i="51"/>
  <c r="N447" i="51"/>
  <c r="B441" i="51"/>
  <c r="C441" i="51"/>
  <c r="D441" i="51"/>
  <c r="E441" i="51"/>
  <c r="F441" i="51"/>
  <c r="G441" i="51"/>
  <c r="H441" i="51"/>
  <c r="I441" i="51"/>
  <c r="J441" i="51"/>
  <c r="K441" i="51"/>
  <c r="L441" i="51"/>
  <c r="M441" i="51"/>
  <c r="N441" i="51"/>
  <c r="A441" i="51"/>
  <c r="A440" i="51"/>
  <c r="B440" i="51"/>
  <c r="C440" i="51"/>
  <c r="D440" i="51"/>
  <c r="E440" i="51"/>
  <c r="F440" i="51"/>
  <c r="G440" i="51"/>
  <c r="H440" i="51"/>
  <c r="I440" i="51"/>
  <c r="J440" i="51"/>
  <c r="K440" i="51"/>
  <c r="L440" i="51"/>
  <c r="M440" i="51"/>
  <c r="N440" i="51"/>
  <c r="B439" i="51"/>
  <c r="C439" i="51"/>
  <c r="D439" i="51"/>
  <c r="E439" i="51"/>
  <c r="F439" i="51"/>
  <c r="G439" i="51"/>
  <c r="H439" i="51"/>
  <c r="I439" i="51"/>
  <c r="J439" i="51"/>
  <c r="K439" i="51"/>
  <c r="L439" i="51"/>
  <c r="M439" i="51"/>
  <c r="N439" i="51"/>
  <c r="A439" i="51"/>
  <c r="A436" i="51"/>
  <c r="B436" i="51"/>
  <c r="C436" i="51"/>
  <c r="D436" i="51"/>
  <c r="E436" i="51"/>
  <c r="F436" i="51"/>
  <c r="G436" i="51"/>
  <c r="H436" i="51"/>
  <c r="I436" i="51"/>
  <c r="J436" i="51"/>
  <c r="K436" i="51"/>
  <c r="L436" i="51"/>
  <c r="M436" i="51"/>
  <c r="N436" i="51"/>
  <c r="A437" i="51"/>
  <c r="B437" i="51"/>
  <c r="C437" i="51"/>
  <c r="D437" i="51"/>
  <c r="E437" i="51"/>
  <c r="F437" i="51"/>
  <c r="G437" i="51"/>
  <c r="H437" i="51"/>
  <c r="I437" i="51"/>
  <c r="J437" i="51"/>
  <c r="K437" i="51"/>
  <c r="L437" i="51"/>
  <c r="M437" i="51"/>
  <c r="N437" i="51"/>
  <c r="A438" i="51"/>
  <c r="B438" i="51"/>
  <c r="C438" i="51"/>
  <c r="D438" i="51"/>
  <c r="E438" i="51"/>
  <c r="F438" i="51"/>
  <c r="G438" i="51"/>
  <c r="H438" i="51"/>
  <c r="I438" i="51"/>
  <c r="J438" i="51"/>
  <c r="K438" i="51"/>
  <c r="L438" i="51"/>
  <c r="M438" i="51"/>
  <c r="N438" i="51"/>
  <c r="B435" i="51"/>
  <c r="C435" i="51"/>
  <c r="D435" i="51"/>
  <c r="E435" i="51"/>
  <c r="F435" i="51"/>
  <c r="G435" i="51"/>
  <c r="H435" i="51"/>
  <c r="I435" i="51"/>
  <c r="J435" i="51"/>
  <c r="K435" i="51"/>
  <c r="L435" i="51"/>
  <c r="M435" i="51"/>
  <c r="N435" i="51"/>
  <c r="A435" i="51"/>
  <c r="A433" i="51"/>
  <c r="B433" i="51"/>
  <c r="C433" i="51"/>
  <c r="D433" i="51"/>
  <c r="E433" i="51"/>
  <c r="F433" i="51"/>
  <c r="G433" i="51"/>
  <c r="H433" i="51"/>
  <c r="I433" i="51"/>
  <c r="J433" i="51"/>
  <c r="K433" i="51"/>
  <c r="L433" i="51"/>
  <c r="M433" i="51"/>
  <c r="N433" i="51"/>
  <c r="A434" i="51"/>
  <c r="B434" i="51"/>
  <c r="C434" i="51"/>
  <c r="D434" i="51"/>
  <c r="E434" i="51"/>
  <c r="F434" i="51"/>
  <c r="G434" i="51"/>
  <c r="H434" i="51"/>
  <c r="I434" i="51"/>
  <c r="J434" i="51"/>
  <c r="K434" i="51"/>
  <c r="L434" i="51"/>
  <c r="M434" i="51"/>
  <c r="N434" i="51"/>
  <c r="B432" i="51"/>
  <c r="C432" i="51"/>
  <c r="D432" i="51"/>
  <c r="E432" i="51"/>
  <c r="F432" i="51"/>
  <c r="G432" i="51"/>
  <c r="H432" i="51"/>
  <c r="I432" i="51"/>
  <c r="J432" i="51"/>
  <c r="K432" i="51"/>
  <c r="L432" i="51"/>
  <c r="M432" i="51"/>
  <c r="N432" i="51"/>
  <c r="A432" i="51"/>
  <c r="A431" i="51"/>
  <c r="B431" i="51"/>
  <c r="C431" i="51"/>
  <c r="D431" i="51"/>
  <c r="E431" i="51"/>
  <c r="F431" i="51"/>
  <c r="G431" i="51"/>
  <c r="H431" i="51"/>
  <c r="I431" i="51"/>
  <c r="J431" i="51"/>
  <c r="K431" i="51"/>
  <c r="L431" i="51"/>
  <c r="M431" i="51"/>
  <c r="N431" i="51"/>
  <c r="B430" i="51"/>
  <c r="C430" i="51"/>
  <c r="D430" i="51"/>
  <c r="E430" i="51"/>
  <c r="F430" i="51"/>
  <c r="G430" i="51"/>
  <c r="H430" i="51"/>
  <c r="I430" i="51"/>
  <c r="J430" i="51"/>
  <c r="K430" i="51"/>
  <c r="L430" i="51"/>
  <c r="M430" i="51"/>
  <c r="N430" i="51"/>
  <c r="A430" i="51"/>
  <c r="A426" i="51"/>
  <c r="B426" i="51"/>
  <c r="C426" i="51"/>
  <c r="D426" i="51"/>
  <c r="E426" i="51"/>
  <c r="F426" i="51"/>
  <c r="G426" i="51"/>
  <c r="H426" i="51"/>
  <c r="I426" i="51"/>
  <c r="J426" i="51"/>
  <c r="K426" i="51"/>
  <c r="L426" i="51"/>
  <c r="M426" i="51"/>
  <c r="N426" i="51"/>
  <c r="A427" i="51"/>
  <c r="B427" i="51"/>
  <c r="C427" i="51"/>
  <c r="D427" i="51"/>
  <c r="E427" i="51"/>
  <c r="F427" i="51"/>
  <c r="G427" i="51"/>
  <c r="H427" i="51"/>
  <c r="I427" i="51"/>
  <c r="J427" i="51"/>
  <c r="K427" i="51"/>
  <c r="L427" i="51"/>
  <c r="M427" i="51"/>
  <c r="N427" i="51"/>
  <c r="A428" i="51"/>
  <c r="B428" i="51"/>
  <c r="C428" i="51"/>
  <c r="D428" i="51"/>
  <c r="E428" i="51"/>
  <c r="F428" i="51"/>
  <c r="G428" i="51"/>
  <c r="H428" i="51"/>
  <c r="I428" i="51"/>
  <c r="J428" i="51"/>
  <c r="K428" i="51"/>
  <c r="L428" i="51"/>
  <c r="M428" i="51"/>
  <c r="N428" i="51"/>
  <c r="A429" i="51"/>
  <c r="B429" i="51"/>
  <c r="C429" i="51"/>
  <c r="D429" i="51"/>
  <c r="E429" i="51"/>
  <c r="F429" i="51"/>
  <c r="G429" i="51"/>
  <c r="H429" i="51"/>
  <c r="I429" i="51"/>
  <c r="J429" i="51"/>
  <c r="K429" i="51"/>
  <c r="L429" i="51"/>
  <c r="M429" i="51"/>
  <c r="N429" i="51"/>
  <c r="B425" i="51"/>
  <c r="C425" i="51"/>
  <c r="D425" i="51"/>
  <c r="E425" i="51"/>
  <c r="F425" i="51"/>
  <c r="G425" i="51"/>
  <c r="H425" i="51"/>
  <c r="I425" i="51"/>
  <c r="J425" i="51"/>
  <c r="K425" i="51"/>
  <c r="L425" i="51"/>
  <c r="M425" i="51"/>
  <c r="N425" i="51"/>
  <c r="A425" i="51"/>
  <c r="A424" i="51"/>
  <c r="B424" i="51"/>
  <c r="C424" i="51"/>
  <c r="D424" i="51"/>
  <c r="E424" i="51"/>
  <c r="F424" i="51"/>
  <c r="G424" i="51"/>
  <c r="H424" i="51"/>
  <c r="I424" i="51"/>
  <c r="J424" i="51"/>
  <c r="K424" i="51"/>
  <c r="L424" i="51"/>
  <c r="M424" i="51"/>
  <c r="N424" i="51"/>
  <c r="B423" i="51"/>
  <c r="C423" i="51"/>
  <c r="D423" i="51"/>
  <c r="E423" i="51"/>
  <c r="F423" i="51"/>
  <c r="G423" i="51"/>
  <c r="H423" i="51"/>
  <c r="I423" i="51"/>
  <c r="J423" i="51"/>
  <c r="K423" i="51"/>
  <c r="L423" i="51"/>
  <c r="M423" i="51"/>
  <c r="N423" i="51"/>
  <c r="A423" i="51"/>
  <c r="A421" i="51"/>
  <c r="B421" i="51"/>
  <c r="C421" i="51"/>
  <c r="D421" i="51"/>
  <c r="E421" i="51"/>
  <c r="F421" i="51"/>
  <c r="G421" i="51"/>
  <c r="H421" i="51"/>
  <c r="I421" i="51"/>
  <c r="J421" i="51"/>
  <c r="K421" i="51"/>
  <c r="L421" i="51"/>
  <c r="M421" i="51"/>
  <c r="N421" i="51"/>
  <c r="A422" i="51"/>
  <c r="B422" i="51"/>
  <c r="C422" i="51"/>
  <c r="D422" i="51"/>
  <c r="E422" i="51"/>
  <c r="F422" i="51"/>
  <c r="G422" i="51"/>
  <c r="H422" i="51"/>
  <c r="I422" i="51"/>
  <c r="J422" i="51"/>
  <c r="K422" i="51"/>
  <c r="L422" i="51"/>
  <c r="M422" i="51"/>
  <c r="N422" i="51"/>
  <c r="B420" i="51"/>
  <c r="C420" i="51"/>
  <c r="D420" i="51"/>
  <c r="E420" i="51"/>
  <c r="F420" i="51"/>
  <c r="G420" i="51"/>
  <c r="H420" i="51"/>
  <c r="I420" i="51"/>
  <c r="J420" i="51"/>
  <c r="K420" i="51"/>
  <c r="L420" i="51"/>
  <c r="M420" i="51"/>
  <c r="N420" i="51"/>
  <c r="A420" i="51"/>
  <c r="A416" i="51"/>
  <c r="B416" i="51"/>
  <c r="C416" i="51"/>
  <c r="D416" i="51"/>
  <c r="E416" i="51"/>
  <c r="F416" i="51"/>
  <c r="G416" i="51"/>
  <c r="H416" i="51"/>
  <c r="I416" i="51"/>
  <c r="J416" i="51"/>
  <c r="K416" i="51"/>
  <c r="L416" i="51"/>
  <c r="M416" i="51"/>
  <c r="N416" i="51"/>
  <c r="A417" i="51"/>
  <c r="B417" i="51"/>
  <c r="C417" i="51"/>
  <c r="D417" i="51"/>
  <c r="E417" i="51"/>
  <c r="F417" i="51"/>
  <c r="G417" i="51"/>
  <c r="H417" i="51"/>
  <c r="I417" i="51"/>
  <c r="J417" i="51"/>
  <c r="K417" i="51"/>
  <c r="L417" i="51"/>
  <c r="M417" i="51"/>
  <c r="N417" i="51"/>
  <c r="A418" i="51"/>
  <c r="B418" i="51"/>
  <c r="C418" i="51"/>
  <c r="D418" i="51"/>
  <c r="E418" i="51"/>
  <c r="F418" i="51"/>
  <c r="G418" i="51"/>
  <c r="H418" i="51"/>
  <c r="I418" i="51"/>
  <c r="J418" i="51"/>
  <c r="K418" i="51"/>
  <c r="L418" i="51"/>
  <c r="M418" i="51"/>
  <c r="N418" i="51"/>
  <c r="A419" i="51"/>
  <c r="B419" i="51"/>
  <c r="C419" i="51"/>
  <c r="D419" i="51"/>
  <c r="E419" i="51"/>
  <c r="F419" i="51"/>
  <c r="G419" i="51"/>
  <c r="H419" i="51"/>
  <c r="I419" i="51"/>
  <c r="J419" i="51"/>
  <c r="K419" i="51"/>
  <c r="L419" i="51"/>
  <c r="M419" i="51"/>
  <c r="N419" i="51"/>
  <c r="B415" i="51"/>
  <c r="C415" i="51"/>
  <c r="D415" i="51"/>
  <c r="E415" i="51"/>
  <c r="F415" i="51"/>
  <c r="G415" i="51"/>
  <c r="H415" i="51"/>
  <c r="I415" i="51"/>
  <c r="J415" i="51"/>
  <c r="K415" i="51"/>
  <c r="L415" i="51"/>
  <c r="M415" i="51"/>
  <c r="N415" i="51"/>
  <c r="A415" i="51"/>
  <c r="A414" i="51"/>
  <c r="B414" i="51"/>
  <c r="C414" i="51"/>
  <c r="D414" i="51"/>
  <c r="E414" i="51"/>
  <c r="F414" i="51"/>
  <c r="G414" i="51"/>
  <c r="H414" i="51"/>
  <c r="I414" i="51"/>
  <c r="J414" i="51"/>
  <c r="K414" i="51"/>
  <c r="L414" i="51"/>
  <c r="M414" i="51"/>
  <c r="N414" i="51"/>
  <c r="B413" i="51"/>
  <c r="C413" i="51"/>
  <c r="D413" i="51"/>
  <c r="E413" i="51"/>
  <c r="F413" i="51"/>
  <c r="G413" i="51"/>
  <c r="H413" i="51"/>
  <c r="I413" i="51"/>
  <c r="J413" i="51"/>
  <c r="K413" i="51"/>
  <c r="L413" i="51"/>
  <c r="M413" i="51"/>
  <c r="N413" i="51"/>
  <c r="A413" i="51"/>
  <c r="A411" i="51"/>
  <c r="B411" i="51"/>
  <c r="C411" i="51"/>
  <c r="D411" i="51"/>
  <c r="E411" i="51"/>
  <c r="F411" i="51"/>
  <c r="G411" i="51"/>
  <c r="H411" i="51"/>
  <c r="I411" i="51"/>
  <c r="J411" i="51"/>
  <c r="K411" i="51"/>
  <c r="L411" i="51"/>
  <c r="M411" i="51"/>
  <c r="N411" i="51"/>
  <c r="A412" i="51"/>
  <c r="B412" i="51"/>
  <c r="C412" i="51"/>
  <c r="D412" i="51"/>
  <c r="E412" i="51"/>
  <c r="F412" i="51"/>
  <c r="G412" i="51"/>
  <c r="H412" i="51"/>
  <c r="I412" i="51"/>
  <c r="J412" i="51"/>
  <c r="K412" i="51"/>
  <c r="L412" i="51"/>
  <c r="M412" i="51"/>
  <c r="N412" i="51"/>
  <c r="B410" i="51"/>
  <c r="C410" i="51"/>
  <c r="D410" i="51"/>
  <c r="E410" i="51"/>
  <c r="F410" i="51"/>
  <c r="G410" i="51"/>
  <c r="H410" i="51"/>
  <c r="I410" i="51"/>
  <c r="J410" i="51"/>
  <c r="K410" i="51"/>
  <c r="L410" i="51"/>
  <c r="M410" i="51"/>
  <c r="N410" i="51"/>
  <c r="A410" i="51"/>
  <c r="A407" i="51"/>
  <c r="B407" i="51"/>
  <c r="C407" i="51"/>
  <c r="D407" i="51"/>
  <c r="E407" i="51"/>
  <c r="F407" i="51"/>
  <c r="G407" i="51"/>
  <c r="H407" i="51"/>
  <c r="I407" i="51"/>
  <c r="J407" i="51"/>
  <c r="K407" i="51"/>
  <c r="L407" i="51"/>
  <c r="M407" i="51"/>
  <c r="N407" i="51"/>
  <c r="A408" i="51"/>
  <c r="B408" i="51"/>
  <c r="C408" i="51"/>
  <c r="D408" i="51"/>
  <c r="E408" i="51"/>
  <c r="F408" i="51"/>
  <c r="G408" i="51"/>
  <c r="H408" i="51"/>
  <c r="I408" i="51"/>
  <c r="J408" i="51"/>
  <c r="K408" i="51"/>
  <c r="L408" i="51"/>
  <c r="M408" i="51"/>
  <c r="N408" i="51"/>
  <c r="A409" i="51"/>
  <c r="B409" i="51"/>
  <c r="C409" i="51"/>
  <c r="D409" i="51"/>
  <c r="E409" i="51"/>
  <c r="F409" i="51"/>
  <c r="G409" i="51"/>
  <c r="H409" i="51"/>
  <c r="I409" i="51"/>
  <c r="J409" i="51"/>
  <c r="K409" i="51"/>
  <c r="L409" i="51"/>
  <c r="M409" i="51"/>
  <c r="N409" i="51"/>
  <c r="B406" i="51"/>
  <c r="C406" i="51"/>
  <c r="D406" i="51"/>
  <c r="E406" i="51"/>
  <c r="F406" i="51"/>
  <c r="G406" i="51"/>
  <c r="H406" i="51"/>
  <c r="I406" i="51"/>
  <c r="J406" i="51"/>
  <c r="K406" i="51"/>
  <c r="L406" i="51"/>
  <c r="M406" i="51"/>
  <c r="N406" i="51"/>
  <c r="A406" i="51"/>
  <c r="A401" i="51"/>
  <c r="B401" i="51"/>
  <c r="C401" i="51"/>
  <c r="D401" i="51"/>
  <c r="E401" i="51"/>
  <c r="F401" i="51"/>
  <c r="G401" i="51"/>
  <c r="H401" i="51"/>
  <c r="I401" i="51"/>
  <c r="J401" i="51"/>
  <c r="K401" i="51"/>
  <c r="L401" i="51"/>
  <c r="M401" i="51"/>
  <c r="N401" i="51"/>
  <c r="A402" i="51"/>
  <c r="B402" i="51"/>
  <c r="C402" i="51"/>
  <c r="D402" i="51"/>
  <c r="E402" i="51"/>
  <c r="F402" i="51"/>
  <c r="G402" i="51"/>
  <c r="H402" i="51"/>
  <c r="I402" i="51"/>
  <c r="J402" i="51"/>
  <c r="K402" i="51"/>
  <c r="L402" i="51"/>
  <c r="M402" i="51"/>
  <c r="N402" i="51"/>
  <c r="A403" i="51"/>
  <c r="B403" i="51"/>
  <c r="C403" i="51"/>
  <c r="D403" i="51"/>
  <c r="E403" i="51"/>
  <c r="F403" i="51"/>
  <c r="G403" i="51"/>
  <c r="H403" i="51"/>
  <c r="I403" i="51"/>
  <c r="J403" i="51"/>
  <c r="K403" i="51"/>
  <c r="L403" i="51"/>
  <c r="M403" i="51"/>
  <c r="N403" i="51"/>
  <c r="A404" i="51"/>
  <c r="B404" i="51"/>
  <c r="C404" i="51"/>
  <c r="D404" i="51"/>
  <c r="E404" i="51"/>
  <c r="F404" i="51"/>
  <c r="G404" i="51"/>
  <c r="H404" i="51"/>
  <c r="I404" i="51"/>
  <c r="J404" i="51"/>
  <c r="K404" i="51"/>
  <c r="L404" i="51"/>
  <c r="M404" i="51"/>
  <c r="N404" i="51"/>
  <c r="A405" i="51"/>
  <c r="B405" i="51"/>
  <c r="C405" i="51"/>
  <c r="D405" i="51"/>
  <c r="E405" i="51"/>
  <c r="F405" i="51"/>
  <c r="G405" i="51"/>
  <c r="H405" i="51"/>
  <c r="I405" i="51"/>
  <c r="J405" i="51"/>
  <c r="K405" i="51"/>
  <c r="L405" i="51"/>
  <c r="M405" i="51"/>
  <c r="N405" i="51"/>
  <c r="B400" i="51"/>
  <c r="C400" i="51"/>
  <c r="D400" i="51"/>
  <c r="E400" i="51"/>
  <c r="F400" i="51"/>
  <c r="G400" i="51"/>
  <c r="H400" i="51"/>
  <c r="I400" i="51"/>
  <c r="J400" i="51"/>
  <c r="K400" i="51"/>
  <c r="L400" i="51"/>
  <c r="M400" i="51"/>
  <c r="N400" i="51"/>
  <c r="A400" i="51"/>
  <c r="A392" i="51"/>
  <c r="B392" i="51"/>
  <c r="C392" i="51"/>
  <c r="D392" i="51"/>
  <c r="E392" i="51"/>
  <c r="F392" i="51"/>
  <c r="G392" i="51"/>
  <c r="H392" i="51"/>
  <c r="I392" i="51"/>
  <c r="J392" i="51"/>
  <c r="K392" i="51"/>
  <c r="L392" i="51"/>
  <c r="M392" i="51"/>
  <c r="N392" i="51"/>
  <c r="A393" i="51"/>
  <c r="B393" i="51"/>
  <c r="C393" i="51"/>
  <c r="D393" i="51"/>
  <c r="E393" i="51"/>
  <c r="F393" i="51"/>
  <c r="G393" i="51"/>
  <c r="H393" i="51"/>
  <c r="I393" i="51"/>
  <c r="J393" i="51"/>
  <c r="K393" i="51"/>
  <c r="L393" i="51"/>
  <c r="M393" i="51"/>
  <c r="N393" i="51"/>
  <c r="A394" i="51"/>
  <c r="B394" i="51"/>
  <c r="C394" i="51"/>
  <c r="D394" i="51"/>
  <c r="E394" i="51"/>
  <c r="F394" i="51"/>
  <c r="G394" i="51"/>
  <c r="H394" i="51"/>
  <c r="I394" i="51"/>
  <c r="J394" i="51"/>
  <c r="K394" i="51"/>
  <c r="L394" i="51"/>
  <c r="M394" i="51"/>
  <c r="N394" i="51"/>
  <c r="A395" i="51"/>
  <c r="B395" i="51"/>
  <c r="C395" i="51"/>
  <c r="D395" i="51"/>
  <c r="E395" i="51"/>
  <c r="F395" i="51"/>
  <c r="G395" i="51"/>
  <c r="H395" i="51"/>
  <c r="I395" i="51"/>
  <c r="J395" i="51"/>
  <c r="K395" i="51"/>
  <c r="L395" i="51"/>
  <c r="M395" i="51"/>
  <c r="N395" i="51"/>
  <c r="A396" i="51"/>
  <c r="B396" i="51"/>
  <c r="C396" i="51"/>
  <c r="D396" i="51"/>
  <c r="E396" i="51"/>
  <c r="F396" i="51"/>
  <c r="G396" i="51"/>
  <c r="H396" i="51"/>
  <c r="I396" i="51"/>
  <c r="J396" i="51"/>
  <c r="K396" i="51"/>
  <c r="L396" i="51"/>
  <c r="M396" i="51"/>
  <c r="N396" i="51"/>
  <c r="A397" i="51"/>
  <c r="B397" i="51"/>
  <c r="C397" i="51"/>
  <c r="D397" i="51"/>
  <c r="E397" i="51"/>
  <c r="F397" i="51"/>
  <c r="G397" i="51"/>
  <c r="H397" i="51"/>
  <c r="I397" i="51"/>
  <c r="J397" i="51"/>
  <c r="K397" i="51"/>
  <c r="L397" i="51"/>
  <c r="M397" i="51"/>
  <c r="N397" i="51"/>
  <c r="A398" i="51"/>
  <c r="B398" i="51"/>
  <c r="C398" i="51"/>
  <c r="D398" i="51"/>
  <c r="E398" i="51"/>
  <c r="F398" i="51"/>
  <c r="G398" i="51"/>
  <c r="H398" i="51"/>
  <c r="I398" i="51"/>
  <c r="J398" i="51"/>
  <c r="K398" i="51"/>
  <c r="L398" i="51"/>
  <c r="M398" i="51"/>
  <c r="N398" i="51"/>
  <c r="A399" i="51"/>
  <c r="B399" i="51"/>
  <c r="C399" i="51"/>
  <c r="D399" i="51"/>
  <c r="E399" i="51"/>
  <c r="F399" i="51"/>
  <c r="G399" i="51"/>
  <c r="H399" i="51"/>
  <c r="I399" i="51"/>
  <c r="J399" i="51"/>
  <c r="K399" i="51"/>
  <c r="L399" i="51"/>
  <c r="M399" i="51"/>
  <c r="N399" i="51"/>
  <c r="B391" i="51"/>
  <c r="C391" i="51"/>
  <c r="D391" i="51"/>
  <c r="E391" i="51"/>
  <c r="F391" i="51"/>
  <c r="G391" i="51"/>
  <c r="H391" i="51"/>
  <c r="I391" i="51"/>
  <c r="J391" i="51"/>
  <c r="K391" i="51"/>
  <c r="L391" i="51"/>
  <c r="M391" i="51"/>
  <c r="N391" i="51"/>
  <c r="A391" i="51"/>
  <c r="A384" i="51"/>
  <c r="B384" i="51"/>
  <c r="C384" i="51"/>
  <c r="D384" i="51"/>
  <c r="E384" i="51"/>
  <c r="F384" i="51"/>
  <c r="G384" i="51"/>
  <c r="H384" i="51"/>
  <c r="I384" i="51"/>
  <c r="J384" i="51"/>
  <c r="K384" i="51"/>
  <c r="L384" i="51"/>
  <c r="M384" i="51"/>
  <c r="N384" i="51"/>
  <c r="A385" i="51"/>
  <c r="B385" i="51"/>
  <c r="C385" i="51"/>
  <c r="D385" i="51"/>
  <c r="E385" i="51"/>
  <c r="F385" i="51"/>
  <c r="G385" i="51"/>
  <c r="H385" i="51"/>
  <c r="I385" i="51"/>
  <c r="J385" i="51"/>
  <c r="K385" i="51"/>
  <c r="L385" i="51"/>
  <c r="M385" i="51"/>
  <c r="N385" i="51"/>
  <c r="A386" i="51"/>
  <c r="B386" i="51"/>
  <c r="C386" i="51"/>
  <c r="D386" i="51"/>
  <c r="E386" i="51"/>
  <c r="F386" i="51"/>
  <c r="G386" i="51"/>
  <c r="H386" i="51"/>
  <c r="I386" i="51"/>
  <c r="J386" i="51"/>
  <c r="K386" i="51"/>
  <c r="L386" i="51"/>
  <c r="M386" i="51"/>
  <c r="N386" i="51"/>
  <c r="A387" i="51"/>
  <c r="B387" i="51"/>
  <c r="C387" i="51"/>
  <c r="D387" i="51"/>
  <c r="E387" i="51"/>
  <c r="F387" i="51"/>
  <c r="G387" i="51"/>
  <c r="H387" i="51"/>
  <c r="I387" i="51"/>
  <c r="J387" i="51"/>
  <c r="K387" i="51"/>
  <c r="L387" i="51"/>
  <c r="M387" i="51"/>
  <c r="N387" i="51"/>
  <c r="A388" i="51"/>
  <c r="B388" i="51"/>
  <c r="C388" i="51"/>
  <c r="D388" i="51"/>
  <c r="E388" i="51"/>
  <c r="F388" i="51"/>
  <c r="G388" i="51"/>
  <c r="H388" i="51"/>
  <c r="I388" i="51"/>
  <c r="J388" i="51"/>
  <c r="K388" i="51"/>
  <c r="L388" i="51"/>
  <c r="M388" i="51"/>
  <c r="N388" i="51"/>
  <c r="A389" i="51"/>
  <c r="B389" i="51"/>
  <c r="C389" i="51"/>
  <c r="D389" i="51"/>
  <c r="E389" i="51"/>
  <c r="F389" i="51"/>
  <c r="G389" i="51"/>
  <c r="H389" i="51"/>
  <c r="I389" i="51"/>
  <c r="J389" i="51"/>
  <c r="K389" i="51"/>
  <c r="L389" i="51"/>
  <c r="M389" i="51"/>
  <c r="N389" i="51"/>
  <c r="A390" i="51"/>
  <c r="B390" i="51"/>
  <c r="C390" i="51"/>
  <c r="D390" i="51"/>
  <c r="E390" i="51"/>
  <c r="F390" i="51"/>
  <c r="G390" i="51"/>
  <c r="H390" i="51"/>
  <c r="I390" i="51"/>
  <c r="J390" i="51"/>
  <c r="K390" i="51"/>
  <c r="L390" i="51"/>
  <c r="M390" i="51"/>
  <c r="N390" i="51"/>
  <c r="B383" i="51"/>
  <c r="C383" i="51"/>
  <c r="D383" i="51"/>
  <c r="E383" i="51"/>
  <c r="F383" i="51"/>
  <c r="G383" i="51"/>
  <c r="H383" i="51"/>
  <c r="I383" i="51"/>
  <c r="J383" i="51"/>
  <c r="K383" i="51"/>
  <c r="L383" i="51"/>
  <c r="M383" i="51"/>
  <c r="N383" i="51"/>
  <c r="A383" i="51"/>
  <c r="A378" i="51"/>
  <c r="B378" i="51"/>
  <c r="C378" i="51"/>
  <c r="D378" i="51"/>
  <c r="E378" i="51"/>
  <c r="F378" i="51"/>
  <c r="G378" i="51"/>
  <c r="H378" i="51"/>
  <c r="I378" i="51"/>
  <c r="J378" i="51"/>
  <c r="K378" i="51"/>
  <c r="L378" i="51"/>
  <c r="M378" i="51"/>
  <c r="N378" i="51"/>
  <c r="A379" i="51"/>
  <c r="B379" i="51"/>
  <c r="C379" i="51"/>
  <c r="D379" i="51"/>
  <c r="E379" i="51"/>
  <c r="F379" i="51"/>
  <c r="G379" i="51"/>
  <c r="H379" i="51"/>
  <c r="I379" i="51"/>
  <c r="J379" i="51"/>
  <c r="K379" i="51"/>
  <c r="L379" i="51"/>
  <c r="M379" i="51"/>
  <c r="N379" i="51"/>
  <c r="A380" i="51"/>
  <c r="B380" i="51"/>
  <c r="C380" i="51"/>
  <c r="D380" i="51"/>
  <c r="E380" i="51"/>
  <c r="F380" i="51"/>
  <c r="G380" i="51"/>
  <c r="H380" i="51"/>
  <c r="I380" i="51"/>
  <c r="J380" i="51"/>
  <c r="K380" i="51"/>
  <c r="L380" i="51"/>
  <c r="M380" i="51"/>
  <c r="N380" i="51"/>
  <c r="A381" i="51"/>
  <c r="B381" i="51"/>
  <c r="C381" i="51"/>
  <c r="D381" i="51"/>
  <c r="E381" i="51"/>
  <c r="F381" i="51"/>
  <c r="G381" i="51"/>
  <c r="H381" i="51"/>
  <c r="I381" i="51"/>
  <c r="J381" i="51"/>
  <c r="K381" i="51"/>
  <c r="L381" i="51"/>
  <c r="M381" i="51"/>
  <c r="N381" i="51"/>
  <c r="A382" i="51"/>
  <c r="B382" i="51"/>
  <c r="C382" i="51"/>
  <c r="D382" i="51"/>
  <c r="E382" i="51"/>
  <c r="F382" i="51"/>
  <c r="G382" i="51"/>
  <c r="H382" i="51"/>
  <c r="I382" i="51"/>
  <c r="J382" i="51"/>
  <c r="K382" i="51"/>
  <c r="L382" i="51"/>
  <c r="M382" i="51"/>
  <c r="N382" i="51"/>
  <c r="B377" i="51"/>
  <c r="C377" i="51"/>
  <c r="D377" i="51"/>
  <c r="E377" i="51"/>
  <c r="F377" i="51"/>
  <c r="G377" i="51"/>
  <c r="H377" i="51"/>
  <c r="I377" i="51"/>
  <c r="J377" i="51"/>
  <c r="K377" i="51"/>
  <c r="L377" i="51"/>
  <c r="M377" i="51"/>
  <c r="N377" i="51"/>
  <c r="A377" i="51"/>
  <c r="A373" i="51"/>
  <c r="B373" i="51"/>
  <c r="C373" i="51"/>
  <c r="D373" i="51"/>
  <c r="E373" i="51"/>
  <c r="F373" i="51"/>
  <c r="G373" i="51"/>
  <c r="H373" i="51"/>
  <c r="I373" i="51"/>
  <c r="J373" i="51"/>
  <c r="K373" i="51"/>
  <c r="L373" i="51"/>
  <c r="M373" i="51"/>
  <c r="N373" i="51"/>
  <c r="A374" i="51"/>
  <c r="B374" i="51"/>
  <c r="C374" i="51"/>
  <c r="D374" i="51"/>
  <c r="E374" i="51"/>
  <c r="F374" i="51"/>
  <c r="G374" i="51"/>
  <c r="H374" i="51"/>
  <c r="I374" i="51"/>
  <c r="J374" i="51"/>
  <c r="K374" i="51"/>
  <c r="L374" i="51"/>
  <c r="M374" i="51"/>
  <c r="N374" i="51"/>
  <c r="A375" i="51"/>
  <c r="B375" i="51"/>
  <c r="C375" i="51"/>
  <c r="D375" i="51"/>
  <c r="E375" i="51"/>
  <c r="F375" i="51"/>
  <c r="G375" i="51"/>
  <c r="H375" i="51"/>
  <c r="I375" i="51"/>
  <c r="J375" i="51"/>
  <c r="K375" i="51"/>
  <c r="L375" i="51"/>
  <c r="M375" i="51"/>
  <c r="N375" i="51"/>
  <c r="A376" i="51"/>
  <c r="B376" i="51"/>
  <c r="C376" i="51"/>
  <c r="D376" i="51"/>
  <c r="E376" i="51"/>
  <c r="F376" i="51"/>
  <c r="G376" i="51"/>
  <c r="H376" i="51"/>
  <c r="I376" i="51"/>
  <c r="J376" i="51"/>
  <c r="K376" i="51"/>
  <c r="L376" i="51"/>
  <c r="M376" i="51"/>
  <c r="N376" i="51"/>
  <c r="B372" i="51"/>
  <c r="C372" i="51"/>
  <c r="D372" i="51"/>
  <c r="E372" i="51"/>
  <c r="F372" i="51"/>
  <c r="G372" i="51"/>
  <c r="H372" i="51"/>
  <c r="I372" i="51"/>
  <c r="J372" i="51"/>
  <c r="K372" i="51"/>
  <c r="L372" i="51"/>
  <c r="M372" i="51"/>
  <c r="N372" i="51"/>
  <c r="A372" i="51"/>
  <c r="A359" i="51"/>
  <c r="B359" i="51"/>
  <c r="C359" i="51"/>
  <c r="D359" i="51"/>
  <c r="E359" i="51"/>
  <c r="F359" i="51"/>
  <c r="G359" i="51"/>
  <c r="H359" i="51"/>
  <c r="I359" i="51"/>
  <c r="J359" i="51"/>
  <c r="K359" i="51"/>
  <c r="L359" i="51"/>
  <c r="M359" i="51"/>
  <c r="N359" i="51"/>
  <c r="A360" i="51"/>
  <c r="B360" i="51"/>
  <c r="C360" i="51"/>
  <c r="D360" i="51"/>
  <c r="E360" i="51"/>
  <c r="F360" i="51"/>
  <c r="G360" i="51"/>
  <c r="H360" i="51"/>
  <c r="I360" i="51"/>
  <c r="J360" i="51"/>
  <c r="K360" i="51"/>
  <c r="L360" i="51"/>
  <c r="M360" i="51"/>
  <c r="N360" i="51"/>
  <c r="A361" i="51"/>
  <c r="B361" i="51"/>
  <c r="C361" i="51"/>
  <c r="D361" i="51"/>
  <c r="E361" i="51"/>
  <c r="F361" i="51"/>
  <c r="G361" i="51"/>
  <c r="H361" i="51"/>
  <c r="I361" i="51"/>
  <c r="J361" i="51"/>
  <c r="K361" i="51"/>
  <c r="L361" i="51"/>
  <c r="M361" i="51"/>
  <c r="N361" i="51"/>
  <c r="A362" i="51"/>
  <c r="B362" i="51"/>
  <c r="C362" i="51"/>
  <c r="D362" i="51"/>
  <c r="E362" i="51"/>
  <c r="F362" i="51"/>
  <c r="G362" i="51"/>
  <c r="H362" i="51"/>
  <c r="I362" i="51"/>
  <c r="J362" i="51"/>
  <c r="K362" i="51"/>
  <c r="L362" i="51"/>
  <c r="M362" i="51"/>
  <c r="N362" i="51"/>
  <c r="A363" i="51"/>
  <c r="B363" i="51"/>
  <c r="C363" i="51"/>
  <c r="D363" i="51"/>
  <c r="E363" i="51"/>
  <c r="F363" i="51"/>
  <c r="G363" i="51"/>
  <c r="H363" i="51"/>
  <c r="I363" i="51"/>
  <c r="J363" i="51"/>
  <c r="K363" i="51"/>
  <c r="L363" i="51"/>
  <c r="M363" i="51"/>
  <c r="N363" i="51"/>
  <c r="A364" i="51"/>
  <c r="B364" i="51"/>
  <c r="C364" i="51"/>
  <c r="D364" i="51"/>
  <c r="E364" i="51"/>
  <c r="F364" i="51"/>
  <c r="G364" i="51"/>
  <c r="H364" i="51"/>
  <c r="I364" i="51"/>
  <c r="J364" i="51"/>
  <c r="K364" i="51"/>
  <c r="L364" i="51"/>
  <c r="M364" i="51"/>
  <c r="N364" i="51"/>
  <c r="A365" i="51"/>
  <c r="B365" i="51"/>
  <c r="C365" i="51"/>
  <c r="D365" i="51"/>
  <c r="E365" i="51"/>
  <c r="F365" i="51"/>
  <c r="G365" i="51"/>
  <c r="H365" i="51"/>
  <c r="I365" i="51"/>
  <c r="J365" i="51"/>
  <c r="K365" i="51"/>
  <c r="L365" i="51"/>
  <c r="M365" i="51"/>
  <c r="N365" i="51"/>
  <c r="A366" i="51"/>
  <c r="B366" i="51"/>
  <c r="C366" i="51"/>
  <c r="D366" i="51"/>
  <c r="E366" i="51"/>
  <c r="F366" i="51"/>
  <c r="G366" i="51"/>
  <c r="H366" i="51"/>
  <c r="I366" i="51"/>
  <c r="J366" i="51"/>
  <c r="K366" i="51"/>
  <c r="L366" i="51"/>
  <c r="M366" i="51"/>
  <c r="N366" i="51"/>
  <c r="A367" i="51"/>
  <c r="B367" i="51"/>
  <c r="C367" i="51"/>
  <c r="D367" i="51"/>
  <c r="E367" i="51"/>
  <c r="F367" i="51"/>
  <c r="G367" i="51"/>
  <c r="H367" i="51"/>
  <c r="I367" i="51"/>
  <c r="J367" i="51"/>
  <c r="K367" i="51"/>
  <c r="L367" i="51"/>
  <c r="M367" i="51"/>
  <c r="N367" i="51"/>
  <c r="A368" i="51"/>
  <c r="B368" i="51"/>
  <c r="C368" i="51"/>
  <c r="D368" i="51"/>
  <c r="E368" i="51"/>
  <c r="F368" i="51"/>
  <c r="G368" i="51"/>
  <c r="H368" i="51"/>
  <c r="I368" i="51"/>
  <c r="J368" i="51"/>
  <c r="K368" i="51"/>
  <c r="L368" i="51"/>
  <c r="M368" i="51"/>
  <c r="N368" i="51"/>
  <c r="A369" i="51"/>
  <c r="B369" i="51"/>
  <c r="C369" i="51"/>
  <c r="D369" i="51"/>
  <c r="E369" i="51"/>
  <c r="F369" i="51"/>
  <c r="G369" i="51"/>
  <c r="H369" i="51"/>
  <c r="I369" i="51"/>
  <c r="J369" i="51"/>
  <c r="K369" i="51"/>
  <c r="L369" i="51"/>
  <c r="M369" i="51"/>
  <c r="N369" i="51"/>
  <c r="A370" i="51"/>
  <c r="B370" i="51"/>
  <c r="C370" i="51"/>
  <c r="D370" i="51"/>
  <c r="E370" i="51"/>
  <c r="F370" i="51"/>
  <c r="G370" i="51"/>
  <c r="H370" i="51"/>
  <c r="I370" i="51"/>
  <c r="J370" i="51"/>
  <c r="K370" i="51"/>
  <c r="L370" i="51"/>
  <c r="M370" i="51"/>
  <c r="N370" i="51"/>
  <c r="A371" i="51"/>
  <c r="B371" i="51"/>
  <c r="C371" i="51"/>
  <c r="D371" i="51"/>
  <c r="E371" i="51"/>
  <c r="F371" i="51"/>
  <c r="G371" i="51"/>
  <c r="H371" i="51"/>
  <c r="I371" i="51"/>
  <c r="J371" i="51"/>
  <c r="K371" i="51"/>
  <c r="L371" i="51"/>
  <c r="M371" i="51"/>
  <c r="N371" i="51"/>
  <c r="B358" i="51"/>
  <c r="C358" i="51"/>
  <c r="D358" i="51"/>
  <c r="E358" i="51"/>
  <c r="F358" i="51"/>
  <c r="G358" i="51"/>
  <c r="H358" i="51"/>
  <c r="I358" i="51"/>
  <c r="J358" i="51"/>
  <c r="K358" i="51"/>
  <c r="L358" i="51"/>
  <c r="M358" i="51"/>
  <c r="N358" i="51"/>
  <c r="A358" i="51"/>
  <c r="A352" i="51" l="1"/>
  <c r="B352" i="51"/>
  <c r="C352" i="51"/>
  <c r="D352" i="51"/>
  <c r="E352" i="51"/>
  <c r="F352" i="51"/>
  <c r="G352" i="51"/>
  <c r="H352" i="51"/>
  <c r="I352" i="51"/>
  <c r="J352" i="51"/>
  <c r="K352" i="51"/>
  <c r="L352" i="51"/>
  <c r="M352" i="51"/>
  <c r="N352" i="51"/>
  <c r="A353" i="51"/>
  <c r="B353" i="51"/>
  <c r="C353" i="51"/>
  <c r="D353" i="51"/>
  <c r="E353" i="51"/>
  <c r="F353" i="51"/>
  <c r="G353" i="51"/>
  <c r="H353" i="51"/>
  <c r="I353" i="51"/>
  <c r="J353" i="51"/>
  <c r="K353" i="51"/>
  <c r="L353" i="51"/>
  <c r="M353" i="51"/>
  <c r="N353" i="51"/>
  <c r="A354" i="51"/>
  <c r="B354" i="51"/>
  <c r="C354" i="51"/>
  <c r="D354" i="51"/>
  <c r="E354" i="51"/>
  <c r="F354" i="51"/>
  <c r="G354" i="51"/>
  <c r="H354" i="51"/>
  <c r="I354" i="51"/>
  <c r="J354" i="51"/>
  <c r="K354" i="51"/>
  <c r="L354" i="51"/>
  <c r="M354" i="51"/>
  <c r="N354" i="51"/>
  <c r="A355" i="51"/>
  <c r="B355" i="51"/>
  <c r="C355" i="51"/>
  <c r="D355" i="51"/>
  <c r="E355" i="51"/>
  <c r="F355" i="51"/>
  <c r="G355" i="51"/>
  <c r="H355" i="51"/>
  <c r="I355" i="51"/>
  <c r="J355" i="51"/>
  <c r="K355" i="51"/>
  <c r="L355" i="51"/>
  <c r="M355" i="51"/>
  <c r="N355" i="51"/>
  <c r="A356" i="51"/>
  <c r="B356" i="51"/>
  <c r="C356" i="51"/>
  <c r="D356" i="51"/>
  <c r="E356" i="51"/>
  <c r="F356" i="51"/>
  <c r="G356" i="51"/>
  <c r="H356" i="51"/>
  <c r="I356" i="51"/>
  <c r="J356" i="51"/>
  <c r="K356" i="51"/>
  <c r="L356" i="51"/>
  <c r="M356" i="51"/>
  <c r="N356" i="51"/>
  <c r="B351" i="51"/>
  <c r="C351" i="51"/>
  <c r="D351" i="51"/>
  <c r="E351" i="51"/>
  <c r="F351" i="51"/>
  <c r="G351" i="51"/>
  <c r="H351" i="51"/>
  <c r="I351" i="51"/>
  <c r="J351" i="51"/>
  <c r="K351" i="51"/>
  <c r="L351" i="51"/>
  <c r="M351" i="51"/>
  <c r="N351" i="51"/>
  <c r="A351" i="51"/>
  <c r="A346" i="51"/>
  <c r="B346" i="51"/>
  <c r="C346" i="51"/>
  <c r="D346" i="51"/>
  <c r="E346" i="51"/>
  <c r="F346" i="51"/>
  <c r="G346" i="51"/>
  <c r="H346" i="51"/>
  <c r="I346" i="51"/>
  <c r="J346" i="51"/>
  <c r="K346" i="51"/>
  <c r="L346" i="51"/>
  <c r="M346" i="51"/>
  <c r="N346" i="51"/>
  <c r="A347" i="51"/>
  <c r="B347" i="51"/>
  <c r="C347" i="51"/>
  <c r="D347" i="51"/>
  <c r="E347" i="51"/>
  <c r="F347" i="51"/>
  <c r="G347" i="51"/>
  <c r="H347" i="51"/>
  <c r="I347" i="51"/>
  <c r="J347" i="51"/>
  <c r="K347" i="51"/>
  <c r="L347" i="51"/>
  <c r="M347" i="51"/>
  <c r="N347" i="51"/>
  <c r="A348" i="51"/>
  <c r="B348" i="51"/>
  <c r="C348" i="51"/>
  <c r="D348" i="51"/>
  <c r="E348" i="51"/>
  <c r="F348" i="51"/>
  <c r="G348" i="51"/>
  <c r="H348" i="51"/>
  <c r="I348" i="51"/>
  <c r="J348" i="51"/>
  <c r="K348" i="51"/>
  <c r="L348" i="51"/>
  <c r="M348" i="51"/>
  <c r="N348" i="51"/>
  <c r="A349" i="51"/>
  <c r="B349" i="51"/>
  <c r="C349" i="51"/>
  <c r="D349" i="51"/>
  <c r="E349" i="51"/>
  <c r="F349" i="51"/>
  <c r="G349" i="51"/>
  <c r="H349" i="51"/>
  <c r="I349" i="51"/>
  <c r="J349" i="51"/>
  <c r="K349" i="51"/>
  <c r="L349" i="51"/>
  <c r="M349" i="51"/>
  <c r="N349" i="51"/>
  <c r="A350" i="51"/>
  <c r="B350" i="51"/>
  <c r="C350" i="51"/>
  <c r="D350" i="51"/>
  <c r="E350" i="51"/>
  <c r="F350" i="51"/>
  <c r="G350" i="51"/>
  <c r="H350" i="51"/>
  <c r="I350" i="51"/>
  <c r="J350" i="51"/>
  <c r="K350" i="51"/>
  <c r="L350" i="51"/>
  <c r="M350" i="51"/>
  <c r="N350" i="51"/>
  <c r="B345" i="51"/>
  <c r="C345" i="51"/>
  <c r="D345" i="51"/>
  <c r="E345" i="51"/>
  <c r="F345" i="51"/>
  <c r="G345" i="51"/>
  <c r="H345" i="51"/>
  <c r="I345" i="51"/>
  <c r="J345" i="51"/>
  <c r="K345" i="51"/>
  <c r="L345" i="51"/>
  <c r="M345" i="51"/>
  <c r="N345" i="51"/>
  <c r="A345" i="51"/>
  <c r="A340" i="51"/>
  <c r="B340" i="51"/>
  <c r="C340" i="51"/>
  <c r="D340" i="51"/>
  <c r="E340" i="51"/>
  <c r="F340" i="51"/>
  <c r="G340" i="51"/>
  <c r="H340" i="51"/>
  <c r="I340" i="51"/>
  <c r="J340" i="51"/>
  <c r="K340" i="51"/>
  <c r="L340" i="51"/>
  <c r="M340" i="51"/>
  <c r="N340" i="51"/>
  <c r="A341" i="51"/>
  <c r="B341" i="51"/>
  <c r="C341" i="51"/>
  <c r="D341" i="51"/>
  <c r="E341" i="51"/>
  <c r="F341" i="51"/>
  <c r="G341" i="51"/>
  <c r="H341" i="51"/>
  <c r="I341" i="51"/>
  <c r="J341" i="51"/>
  <c r="K341" i="51"/>
  <c r="L341" i="51"/>
  <c r="M341" i="51"/>
  <c r="N341" i="51"/>
  <c r="A342" i="51"/>
  <c r="B342" i="51"/>
  <c r="C342" i="51"/>
  <c r="D342" i="51"/>
  <c r="E342" i="51"/>
  <c r="F342" i="51"/>
  <c r="G342" i="51"/>
  <c r="H342" i="51"/>
  <c r="I342" i="51"/>
  <c r="J342" i="51"/>
  <c r="K342" i="51"/>
  <c r="L342" i="51"/>
  <c r="M342" i="51"/>
  <c r="N342" i="51"/>
  <c r="A343" i="51"/>
  <c r="B343" i="51"/>
  <c r="C343" i="51"/>
  <c r="D343" i="51"/>
  <c r="E343" i="51"/>
  <c r="F343" i="51"/>
  <c r="G343" i="51"/>
  <c r="H343" i="51"/>
  <c r="I343" i="51"/>
  <c r="J343" i="51"/>
  <c r="K343" i="51"/>
  <c r="L343" i="51"/>
  <c r="M343" i="51"/>
  <c r="N343" i="51"/>
  <c r="A344" i="51"/>
  <c r="B344" i="51"/>
  <c r="C344" i="51"/>
  <c r="D344" i="51"/>
  <c r="E344" i="51"/>
  <c r="F344" i="51"/>
  <c r="G344" i="51"/>
  <c r="H344" i="51"/>
  <c r="I344" i="51"/>
  <c r="J344" i="51"/>
  <c r="K344" i="51"/>
  <c r="L344" i="51"/>
  <c r="M344" i="51"/>
  <c r="N344" i="51"/>
  <c r="B339" i="51"/>
  <c r="C339" i="51"/>
  <c r="D339" i="51"/>
  <c r="E339" i="51"/>
  <c r="F339" i="51"/>
  <c r="G339" i="51"/>
  <c r="H339" i="51"/>
  <c r="I339" i="51"/>
  <c r="J339" i="51"/>
  <c r="K339" i="51"/>
  <c r="L339" i="51"/>
  <c r="M339" i="51"/>
  <c r="N339" i="51"/>
  <c r="A339" i="51"/>
  <c r="A334" i="51"/>
  <c r="B334" i="51"/>
  <c r="C334" i="51"/>
  <c r="D334" i="51"/>
  <c r="E334" i="51"/>
  <c r="F334" i="51"/>
  <c r="G334" i="51"/>
  <c r="H334" i="51"/>
  <c r="I334" i="51"/>
  <c r="J334" i="51"/>
  <c r="K334" i="51"/>
  <c r="L334" i="51"/>
  <c r="M334" i="51"/>
  <c r="N334" i="51"/>
  <c r="A335" i="51"/>
  <c r="B335" i="51"/>
  <c r="C335" i="51"/>
  <c r="D335" i="51"/>
  <c r="E335" i="51"/>
  <c r="F335" i="51"/>
  <c r="G335" i="51"/>
  <c r="H335" i="51"/>
  <c r="I335" i="51"/>
  <c r="J335" i="51"/>
  <c r="K335" i="51"/>
  <c r="L335" i="51"/>
  <c r="M335" i="51"/>
  <c r="N335" i="51"/>
  <c r="A336" i="51"/>
  <c r="B336" i="51"/>
  <c r="C336" i="51"/>
  <c r="D336" i="51"/>
  <c r="E336" i="51"/>
  <c r="F336" i="51"/>
  <c r="G336" i="51"/>
  <c r="H336" i="51"/>
  <c r="I336" i="51"/>
  <c r="J336" i="51"/>
  <c r="K336" i="51"/>
  <c r="L336" i="51"/>
  <c r="M336" i="51"/>
  <c r="N336" i="51"/>
  <c r="A337" i="51"/>
  <c r="B337" i="51"/>
  <c r="C337" i="51"/>
  <c r="D337" i="51"/>
  <c r="E337" i="51"/>
  <c r="F337" i="51"/>
  <c r="G337" i="51"/>
  <c r="H337" i="51"/>
  <c r="I337" i="51"/>
  <c r="J337" i="51"/>
  <c r="K337" i="51"/>
  <c r="L337" i="51"/>
  <c r="M337" i="51"/>
  <c r="N337" i="51"/>
  <c r="A338" i="51"/>
  <c r="B338" i="51"/>
  <c r="C338" i="51"/>
  <c r="D338" i="51"/>
  <c r="E338" i="51"/>
  <c r="F338" i="51"/>
  <c r="G338" i="51"/>
  <c r="H338" i="51"/>
  <c r="I338" i="51"/>
  <c r="J338" i="51"/>
  <c r="K338" i="51"/>
  <c r="L338" i="51"/>
  <c r="M338" i="51"/>
  <c r="N338" i="51"/>
  <c r="B333" i="51"/>
  <c r="C333" i="51"/>
  <c r="D333" i="51"/>
  <c r="E333" i="51"/>
  <c r="F333" i="51"/>
  <c r="G333" i="51"/>
  <c r="H333" i="51"/>
  <c r="I333" i="51"/>
  <c r="J333" i="51"/>
  <c r="K333" i="51"/>
  <c r="L333" i="51"/>
  <c r="M333" i="51"/>
  <c r="N333" i="51"/>
  <c r="A333" i="51"/>
  <c r="A328" i="51"/>
  <c r="B328" i="51"/>
  <c r="C328" i="51"/>
  <c r="D328" i="51"/>
  <c r="E328" i="51"/>
  <c r="F328" i="51"/>
  <c r="G328" i="51"/>
  <c r="H328" i="51"/>
  <c r="I328" i="51"/>
  <c r="J328" i="51"/>
  <c r="K328" i="51"/>
  <c r="L328" i="51"/>
  <c r="M328" i="51"/>
  <c r="N328" i="51"/>
  <c r="A329" i="51"/>
  <c r="B329" i="51"/>
  <c r="C329" i="51"/>
  <c r="D329" i="51"/>
  <c r="E329" i="51"/>
  <c r="F329" i="51"/>
  <c r="G329" i="51"/>
  <c r="H329" i="51"/>
  <c r="I329" i="51"/>
  <c r="J329" i="51"/>
  <c r="K329" i="51"/>
  <c r="L329" i="51"/>
  <c r="M329" i="51"/>
  <c r="N329" i="51"/>
  <c r="A330" i="51"/>
  <c r="B330" i="51"/>
  <c r="C330" i="51"/>
  <c r="D330" i="51"/>
  <c r="E330" i="51"/>
  <c r="F330" i="51"/>
  <c r="G330" i="51"/>
  <c r="H330" i="51"/>
  <c r="I330" i="51"/>
  <c r="J330" i="51"/>
  <c r="K330" i="51"/>
  <c r="L330" i="51"/>
  <c r="M330" i="51"/>
  <c r="N330" i="51"/>
  <c r="A331" i="51"/>
  <c r="B331" i="51"/>
  <c r="C331" i="51"/>
  <c r="D331" i="51"/>
  <c r="E331" i="51"/>
  <c r="F331" i="51"/>
  <c r="G331" i="51"/>
  <c r="H331" i="51"/>
  <c r="I331" i="51"/>
  <c r="J331" i="51"/>
  <c r="K331" i="51"/>
  <c r="L331" i="51"/>
  <c r="M331" i="51"/>
  <c r="N331" i="51"/>
  <c r="A332" i="51"/>
  <c r="B332" i="51"/>
  <c r="C332" i="51"/>
  <c r="D332" i="51"/>
  <c r="E332" i="51"/>
  <c r="F332" i="51"/>
  <c r="G332" i="51"/>
  <c r="H332" i="51"/>
  <c r="I332" i="51"/>
  <c r="J332" i="51"/>
  <c r="K332" i="51"/>
  <c r="L332" i="51"/>
  <c r="M332" i="51"/>
  <c r="N332" i="51"/>
  <c r="B327" i="51"/>
  <c r="C327" i="51"/>
  <c r="D327" i="51"/>
  <c r="E327" i="51"/>
  <c r="F327" i="51"/>
  <c r="G327" i="51"/>
  <c r="H327" i="51"/>
  <c r="I327" i="51"/>
  <c r="J327" i="51"/>
  <c r="K327" i="51"/>
  <c r="L327" i="51"/>
  <c r="M327" i="51"/>
  <c r="N327" i="51"/>
  <c r="A327" i="51"/>
  <c r="A322" i="51"/>
  <c r="B322" i="51"/>
  <c r="C322" i="51"/>
  <c r="D322" i="51"/>
  <c r="E322" i="51"/>
  <c r="F322" i="51"/>
  <c r="G322" i="51"/>
  <c r="H322" i="51"/>
  <c r="I322" i="51"/>
  <c r="J322" i="51"/>
  <c r="K322" i="51"/>
  <c r="L322" i="51"/>
  <c r="M322" i="51"/>
  <c r="N322" i="51"/>
  <c r="A323" i="51"/>
  <c r="B323" i="51"/>
  <c r="C323" i="51"/>
  <c r="D323" i="51"/>
  <c r="E323" i="51"/>
  <c r="F323" i="51"/>
  <c r="G323" i="51"/>
  <c r="H323" i="51"/>
  <c r="I323" i="51"/>
  <c r="J323" i="51"/>
  <c r="K323" i="51"/>
  <c r="L323" i="51"/>
  <c r="M323" i="51"/>
  <c r="N323" i="51"/>
  <c r="A324" i="51"/>
  <c r="B324" i="51"/>
  <c r="C324" i="51"/>
  <c r="D324" i="51"/>
  <c r="E324" i="51"/>
  <c r="F324" i="51"/>
  <c r="G324" i="51"/>
  <c r="H324" i="51"/>
  <c r="I324" i="51"/>
  <c r="J324" i="51"/>
  <c r="K324" i="51"/>
  <c r="L324" i="51"/>
  <c r="M324" i="51"/>
  <c r="N324" i="51"/>
  <c r="A325" i="51"/>
  <c r="B325" i="51"/>
  <c r="C325" i="51"/>
  <c r="D325" i="51"/>
  <c r="E325" i="51"/>
  <c r="F325" i="51"/>
  <c r="G325" i="51"/>
  <c r="H325" i="51"/>
  <c r="I325" i="51"/>
  <c r="J325" i="51"/>
  <c r="K325" i="51"/>
  <c r="L325" i="51"/>
  <c r="M325" i="51"/>
  <c r="N325" i="51"/>
  <c r="A326" i="51"/>
  <c r="B326" i="51"/>
  <c r="C326" i="51"/>
  <c r="D326" i="51"/>
  <c r="E326" i="51"/>
  <c r="F326" i="51"/>
  <c r="G326" i="51"/>
  <c r="H326" i="51"/>
  <c r="I326" i="51"/>
  <c r="J326" i="51"/>
  <c r="K326" i="51"/>
  <c r="L326" i="51"/>
  <c r="M326" i="51"/>
  <c r="N326" i="51"/>
  <c r="B321" i="51"/>
  <c r="C321" i="51"/>
  <c r="D321" i="51"/>
  <c r="E321" i="51"/>
  <c r="F321" i="51"/>
  <c r="G321" i="51"/>
  <c r="H321" i="51"/>
  <c r="I321" i="51"/>
  <c r="J321" i="51"/>
  <c r="K321" i="51"/>
  <c r="L321" i="51"/>
  <c r="M321" i="51"/>
  <c r="N321" i="51"/>
  <c r="A321" i="51"/>
  <c r="A316" i="51"/>
  <c r="B316" i="51"/>
  <c r="C316" i="51"/>
  <c r="D316" i="51"/>
  <c r="E316" i="51"/>
  <c r="F316" i="51"/>
  <c r="G316" i="51"/>
  <c r="H316" i="51"/>
  <c r="I316" i="51"/>
  <c r="J316" i="51"/>
  <c r="K316" i="51"/>
  <c r="L316" i="51"/>
  <c r="M316" i="51"/>
  <c r="N316" i="51"/>
  <c r="A317" i="51"/>
  <c r="B317" i="51"/>
  <c r="C317" i="51"/>
  <c r="D317" i="51"/>
  <c r="E317" i="51"/>
  <c r="F317" i="51"/>
  <c r="G317" i="51"/>
  <c r="H317" i="51"/>
  <c r="I317" i="51"/>
  <c r="J317" i="51"/>
  <c r="K317" i="51"/>
  <c r="L317" i="51"/>
  <c r="M317" i="51"/>
  <c r="N317" i="51"/>
  <c r="A318" i="51"/>
  <c r="B318" i="51"/>
  <c r="C318" i="51"/>
  <c r="D318" i="51"/>
  <c r="E318" i="51"/>
  <c r="F318" i="51"/>
  <c r="G318" i="51"/>
  <c r="H318" i="51"/>
  <c r="I318" i="51"/>
  <c r="J318" i="51"/>
  <c r="K318" i="51"/>
  <c r="L318" i="51"/>
  <c r="M318" i="51"/>
  <c r="N318" i="51"/>
  <c r="A319" i="51"/>
  <c r="B319" i="51"/>
  <c r="C319" i="51"/>
  <c r="D319" i="51"/>
  <c r="E319" i="51"/>
  <c r="F319" i="51"/>
  <c r="G319" i="51"/>
  <c r="H319" i="51"/>
  <c r="I319" i="51"/>
  <c r="J319" i="51"/>
  <c r="K319" i="51"/>
  <c r="L319" i="51"/>
  <c r="M319" i="51"/>
  <c r="N319" i="51"/>
  <c r="A320" i="51"/>
  <c r="B320" i="51"/>
  <c r="C320" i="51"/>
  <c r="D320" i="51"/>
  <c r="E320" i="51"/>
  <c r="F320" i="51"/>
  <c r="G320" i="51"/>
  <c r="H320" i="51"/>
  <c r="I320" i="51"/>
  <c r="J320" i="51"/>
  <c r="K320" i="51"/>
  <c r="L320" i="51"/>
  <c r="M320" i="51"/>
  <c r="N320" i="51"/>
  <c r="B315" i="51"/>
  <c r="C315" i="51"/>
  <c r="D315" i="51"/>
  <c r="E315" i="51"/>
  <c r="F315" i="51"/>
  <c r="G315" i="51"/>
  <c r="H315" i="51"/>
  <c r="I315" i="51"/>
  <c r="J315" i="51"/>
  <c r="K315" i="51"/>
  <c r="L315" i="51"/>
  <c r="M315" i="51"/>
  <c r="N315" i="51"/>
  <c r="A315" i="51"/>
  <c r="A314" i="51"/>
  <c r="B314" i="51"/>
  <c r="C314" i="51"/>
  <c r="D314" i="51"/>
  <c r="E314" i="51"/>
  <c r="F314" i="51"/>
  <c r="G314" i="51"/>
  <c r="H314" i="51"/>
  <c r="I314" i="51"/>
  <c r="J314" i="51"/>
  <c r="K314" i="51"/>
  <c r="L314" i="51"/>
  <c r="M314" i="51"/>
  <c r="N314" i="51"/>
  <c r="A310" i="51"/>
  <c r="B310" i="51"/>
  <c r="C310" i="51"/>
  <c r="D310" i="51"/>
  <c r="E310" i="51"/>
  <c r="F310" i="51"/>
  <c r="G310" i="51"/>
  <c r="H310" i="51"/>
  <c r="I310" i="51"/>
  <c r="J310" i="51"/>
  <c r="K310" i="51"/>
  <c r="L310" i="51"/>
  <c r="M310" i="51"/>
  <c r="N310" i="51"/>
  <c r="A311" i="51"/>
  <c r="B311" i="51"/>
  <c r="C311" i="51"/>
  <c r="D311" i="51"/>
  <c r="E311" i="51"/>
  <c r="F311" i="51"/>
  <c r="G311" i="51"/>
  <c r="H311" i="51"/>
  <c r="I311" i="51"/>
  <c r="J311" i="51"/>
  <c r="K311" i="51"/>
  <c r="L311" i="51"/>
  <c r="M311" i="51"/>
  <c r="N311" i="51"/>
  <c r="A312" i="51"/>
  <c r="B312" i="51"/>
  <c r="C312" i="51"/>
  <c r="D312" i="51"/>
  <c r="E312" i="51"/>
  <c r="F312" i="51"/>
  <c r="G312" i="51"/>
  <c r="H312" i="51"/>
  <c r="I312" i="51"/>
  <c r="J312" i="51"/>
  <c r="K312" i="51"/>
  <c r="L312" i="51"/>
  <c r="M312" i="51"/>
  <c r="N312" i="51"/>
  <c r="A313" i="51"/>
  <c r="B313" i="51"/>
  <c r="C313" i="51"/>
  <c r="D313" i="51"/>
  <c r="E313" i="51"/>
  <c r="F313" i="51"/>
  <c r="G313" i="51"/>
  <c r="H313" i="51"/>
  <c r="I313" i="51"/>
  <c r="J313" i="51"/>
  <c r="K313" i="51"/>
  <c r="L313" i="51"/>
  <c r="M313" i="51"/>
  <c r="N313" i="51"/>
  <c r="B309" i="51"/>
  <c r="C309" i="51"/>
  <c r="D309" i="51"/>
  <c r="E309" i="51"/>
  <c r="F309" i="51"/>
  <c r="G309" i="51"/>
  <c r="H309" i="51"/>
  <c r="I309" i="51"/>
  <c r="J309" i="51"/>
  <c r="K309" i="51"/>
  <c r="L309" i="51"/>
  <c r="M309" i="51"/>
  <c r="N309" i="51"/>
  <c r="A309" i="51"/>
  <c r="A304" i="51"/>
  <c r="B304" i="51"/>
  <c r="C304" i="51"/>
  <c r="D304" i="51"/>
  <c r="E304" i="51"/>
  <c r="F304" i="51"/>
  <c r="G304" i="51"/>
  <c r="H304" i="51"/>
  <c r="I304" i="51"/>
  <c r="J304" i="51"/>
  <c r="K304" i="51"/>
  <c r="L304" i="51"/>
  <c r="M304" i="51"/>
  <c r="N304" i="51"/>
  <c r="A305" i="51"/>
  <c r="B305" i="51"/>
  <c r="C305" i="51"/>
  <c r="D305" i="51"/>
  <c r="E305" i="51"/>
  <c r="F305" i="51"/>
  <c r="G305" i="51"/>
  <c r="H305" i="51"/>
  <c r="I305" i="51"/>
  <c r="J305" i="51"/>
  <c r="K305" i="51"/>
  <c r="L305" i="51"/>
  <c r="M305" i="51"/>
  <c r="N305" i="51"/>
  <c r="A306" i="51"/>
  <c r="B306" i="51"/>
  <c r="C306" i="51"/>
  <c r="D306" i="51"/>
  <c r="E306" i="51"/>
  <c r="F306" i="51"/>
  <c r="G306" i="51"/>
  <c r="H306" i="51"/>
  <c r="I306" i="51"/>
  <c r="J306" i="51"/>
  <c r="K306" i="51"/>
  <c r="L306" i="51"/>
  <c r="M306" i="51"/>
  <c r="N306" i="51"/>
  <c r="A307" i="51"/>
  <c r="B307" i="51"/>
  <c r="C307" i="51"/>
  <c r="D307" i="51"/>
  <c r="E307" i="51"/>
  <c r="F307" i="51"/>
  <c r="G307" i="51"/>
  <c r="H307" i="51"/>
  <c r="I307" i="51"/>
  <c r="J307" i="51"/>
  <c r="K307" i="51"/>
  <c r="L307" i="51"/>
  <c r="M307" i="51"/>
  <c r="N307" i="51"/>
  <c r="A308" i="51"/>
  <c r="B308" i="51"/>
  <c r="C308" i="51"/>
  <c r="D308" i="51"/>
  <c r="E308" i="51"/>
  <c r="F308" i="51"/>
  <c r="G308" i="51"/>
  <c r="H308" i="51"/>
  <c r="I308" i="51"/>
  <c r="J308" i="51"/>
  <c r="K308" i="51"/>
  <c r="L308" i="51"/>
  <c r="M308" i="51"/>
  <c r="N308" i="51"/>
  <c r="B303" i="51"/>
  <c r="C303" i="51"/>
  <c r="D303" i="51"/>
  <c r="E303" i="51"/>
  <c r="F303" i="51"/>
  <c r="G303" i="51"/>
  <c r="H303" i="51"/>
  <c r="I303" i="51"/>
  <c r="J303" i="51"/>
  <c r="K303" i="51"/>
  <c r="L303" i="51"/>
  <c r="M303" i="51"/>
  <c r="N303" i="51"/>
  <c r="A303" i="51"/>
  <c r="A298" i="51"/>
  <c r="B298" i="51"/>
  <c r="C298" i="51"/>
  <c r="D298" i="51"/>
  <c r="E298" i="51"/>
  <c r="F298" i="51"/>
  <c r="G298" i="51"/>
  <c r="H298" i="51"/>
  <c r="I298" i="51"/>
  <c r="J298" i="51"/>
  <c r="K298" i="51"/>
  <c r="L298" i="51"/>
  <c r="M298" i="51"/>
  <c r="N298" i="51"/>
  <c r="A299" i="51"/>
  <c r="B299" i="51"/>
  <c r="C299" i="51"/>
  <c r="D299" i="51"/>
  <c r="E299" i="51"/>
  <c r="F299" i="51"/>
  <c r="G299" i="51"/>
  <c r="H299" i="51"/>
  <c r="I299" i="51"/>
  <c r="J299" i="51"/>
  <c r="K299" i="51"/>
  <c r="L299" i="51"/>
  <c r="M299" i="51"/>
  <c r="N299" i="51"/>
  <c r="A300" i="51"/>
  <c r="B300" i="51"/>
  <c r="C300" i="51"/>
  <c r="D300" i="51"/>
  <c r="E300" i="51"/>
  <c r="F300" i="51"/>
  <c r="G300" i="51"/>
  <c r="H300" i="51"/>
  <c r="I300" i="51"/>
  <c r="J300" i="51"/>
  <c r="K300" i="51"/>
  <c r="L300" i="51"/>
  <c r="M300" i="51"/>
  <c r="N300" i="51"/>
  <c r="A301" i="51"/>
  <c r="B301" i="51"/>
  <c r="C301" i="51"/>
  <c r="D301" i="51"/>
  <c r="E301" i="51"/>
  <c r="F301" i="51"/>
  <c r="G301" i="51"/>
  <c r="H301" i="51"/>
  <c r="I301" i="51"/>
  <c r="J301" i="51"/>
  <c r="K301" i="51"/>
  <c r="L301" i="51"/>
  <c r="M301" i="51"/>
  <c r="N301" i="51"/>
  <c r="A302" i="51"/>
  <c r="B302" i="51"/>
  <c r="C302" i="51"/>
  <c r="D302" i="51"/>
  <c r="E302" i="51"/>
  <c r="F302" i="51"/>
  <c r="G302" i="51"/>
  <c r="H302" i="51"/>
  <c r="I302" i="51"/>
  <c r="J302" i="51"/>
  <c r="K302" i="51"/>
  <c r="L302" i="51"/>
  <c r="M302" i="51"/>
  <c r="N302" i="51"/>
  <c r="B297" i="51"/>
  <c r="C297" i="51"/>
  <c r="D297" i="51"/>
  <c r="E297" i="51"/>
  <c r="F297" i="51"/>
  <c r="G297" i="51"/>
  <c r="H297" i="51"/>
  <c r="I297" i="51"/>
  <c r="J297" i="51"/>
  <c r="K297" i="51"/>
  <c r="L297" i="51"/>
  <c r="M297" i="51"/>
  <c r="N297" i="51"/>
  <c r="A297" i="51"/>
  <c r="A292" i="51"/>
  <c r="B292" i="51"/>
  <c r="C292" i="51"/>
  <c r="D292" i="51"/>
  <c r="E292" i="51"/>
  <c r="F292" i="51"/>
  <c r="G292" i="51"/>
  <c r="H292" i="51"/>
  <c r="I292" i="51"/>
  <c r="J292" i="51"/>
  <c r="K292" i="51"/>
  <c r="L292" i="51"/>
  <c r="M292" i="51"/>
  <c r="N292" i="51"/>
  <c r="A293" i="51"/>
  <c r="B293" i="51"/>
  <c r="C293" i="51"/>
  <c r="D293" i="51"/>
  <c r="E293" i="51"/>
  <c r="F293" i="51"/>
  <c r="G293" i="51"/>
  <c r="H293" i="51"/>
  <c r="I293" i="51"/>
  <c r="J293" i="51"/>
  <c r="K293" i="51"/>
  <c r="L293" i="51"/>
  <c r="M293" i="51"/>
  <c r="N293" i="51"/>
  <c r="A294" i="51"/>
  <c r="B294" i="51"/>
  <c r="C294" i="51"/>
  <c r="D294" i="51"/>
  <c r="E294" i="51"/>
  <c r="F294" i="51"/>
  <c r="G294" i="51"/>
  <c r="H294" i="51"/>
  <c r="I294" i="51"/>
  <c r="J294" i="51"/>
  <c r="K294" i="51"/>
  <c r="L294" i="51"/>
  <c r="M294" i="51"/>
  <c r="N294" i="51"/>
  <c r="A295" i="51"/>
  <c r="B295" i="51"/>
  <c r="C295" i="51"/>
  <c r="D295" i="51"/>
  <c r="E295" i="51"/>
  <c r="F295" i="51"/>
  <c r="G295" i="51"/>
  <c r="H295" i="51"/>
  <c r="I295" i="51"/>
  <c r="J295" i="51"/>
  <c r="K295" i="51"/>
  <c r="L295" i="51"/>
  <c r="M295" i="51"/>
  <c r="N295" i="51"/>
  <c r="A296" i="51"/>
  <c r="B296" i="51"/>
  <c r="C296" i="51"/>
  <c r="D296" i="51"/>
  <c r="E296" i="51"/>
  <c r="F296" i="51"/>
  <c r="G296" i="51"/>
  <c r="H296" i="51"/>
  <c r="I296" i="51"/>
  <c r="J296" i="51"/>
  <c r="K296" i="51"/>
  <c r="L296" i="51"/>
  <c r="M296" i="51"/>
  <c r="N296" i="51"/>
  <c r="B291" i="51"/>
  <c r="C291" i="51"/>
  <c r="D291" i="51"/>
  <c r="E291" i="51"/>
  <c r="F291" i="51"/>
  <c r="G291" i="51"/>
  <c r="H291" i="51"/>
  <c r="I291" i="51"/>
  <c r="J291" i="51"/>
  <c r="K291" i="51"/>
  <c r="L291" i="51"/>
  <c r="M291" i="51"/>
  <c r="N291" i="51"/>
  <c r="A291" i="51"/>
  <c r="A286" i="51"/>
  <c r="B286" i="51"/>
  <c r="C286" i="51"/>
  <c r="D286" i="51"/>
  <c r="E286" i="51"/>
  <c r="F286" i="51"/>
  <c r="G286" i="51"/>
  <c r="H286" i="51"/>
  <c r="I286" i="51"/>
  <c r="J286" i="51"/>
  <c r="K286" i="51"/>
  <c r="L286" i="51"/>
  <c r="M286" i="51"/>
  <c r="N286" i="51"/>
  <c r="A287" i="51"/>
  <c r="B287" i="51"/>
  <c r="C287" i="51"/>
  <c r="D287" i="51"/>
  <c r="E287" i="51"/>
  <c r="F287" i="51"/>
  <c r="G287" i="51"/>
  <c r="H287" i="51"/>
  <c r="I287" i="51"/>
  <c r="J287" i="51"/>
  <c r="K287" i="51"/>
  <c r="L287" i="51"/>
  <c r="M287" i="51"/>
  <c r="N287" i="51"/>
  <c r="A288" i="51"/>
  <c r="B288" i="51"/>
  <c r="C288" i="51"/>
  <c r="D288" i="51"/>
  <c r="E288" i="51"/>
  <c r="F288" i="51"/>
  <c r="G288" i="51"/>
  <c r="H288" i="51"/>
  <c r="I288" i="51"/>
  <c r="J288" i="51"/>
  <c r="K288" i="51"/>
  <c r="L288" i="51"/>
  <c r="M288" i="51"/>
  <c r="N288" i="51"/>
  <c r="A289" i="51"/>
  <c r="B289" i="51"/>
  <c r="C289" i="51"/>
  <c r="D289" i="51"/>
  <c r="E289" i="51"/>
  <c r="F289" i="51"/>
  <c r="G289" i="51"/>
  <c r="H289" i="51"/>
  <c r="I289" i="51"/>
  <c r="J289" i="51"/>
  <c r="K289" i="51"/>
  <c r="L289" i="51"/>
  <c r="M289" i="51"/>
  <c r="N289" i="51"/>
  <c r="A290" i="51"/>
  <c r="B290" i="51"/>
  <c r="C290" i="51"/>
  <c r="D290" i="51"/>
  <c r="E290" i="51"/>
  <c r="F290" i="51"/>
  <c r="G290" i="51"/>
  <c r="H290" i="51"/>
  <c r="I290" i="51"/>
  <c r="J290" i="51"/>
  <c r="K290" i="51"/>
  <c r="L290" i="51"/>
  <c r="M290" i="51"/>
  <c r="N290" i="51"/>
  <c r="B285" i="51"/>
  <c r="C285" i="51"/>
  <c r="D285" i="51"/>
  <c r="E285" i="51"/>
  <c r="F285" i="51"/>
  <c r="G285" i="51"/>
  <c r="H285" i="51"/>
  <c r="I285" i="51"/>
  <c r="J285" i="51"/>
  <c r="K285" i="51"/>
  <c r="L285" i="51"/>
  <c r="M285" i="51"/>
  <c r="N285" i="51"/>
  <c r="A285" i="51"/>
  <c r="A280" i="51"/>
  <c r="B280" i="51"/>
  <c r="C280" i="51"/>
  <c r="D280" i="51"/>
  <c r="E280" i="51"/>
  <c r="F280" i="51"/>
  <c r="G280" i="51"/>
  <c r="H280" i="51"/>
  <c r="I280" i="51"/>
  <c r="J280" i="51"/>
  <c r="K280" i="51"/>
  <c r="L280" i="51"/>
  <c r="M280" i="51"/>
  <c r="N280" i="51"/>
  <c r="A281" i="51"/>
  <c r="B281" i="51"/>
  <c r="C281" i="51"/>
  <c r="D281" i="51"/>
  <c r="E281" i="51"/>
  <c r="F281" i="51"/>
  <c r="G281" i="51"/>
  <c r="H281" i="51"/>
  <c r="I281" i="51"/>
  <c r="J281" i="51"/>
  <c r="K281" i="51"/>
  <c r="L281" i="51"/>
  <c r="M281" i="51"/>
  <c r="N281" i="51"/>
  <c r="A282" i="51"/>
  <c r="B282" i="51"/>
  <c r="C282" i="51"/>
  <c r="D282" i="51"/>
  <c r="E282" i="51"/>
  <c r="F282" i="51"/>
  <c r="G282" i="51"/>
  <c r="H282" i="51"/>
  <c r="I282" i="51"/>
  <c r="J282" i="51"/>
  <c r="K282" i="51"/>
  <c r="L282" i="51"/>
  <c r="M282" i="51"/>
  <c r="N282" i="51"/>
  <c r="A283" i="51"/>
  <c r="B283" i="51"/>
  <c r="C283" i="51"/>
  <c r="D283" i="51"/>
  <c r="E283" i="51"/>
  <c r="F283" i="51"/>
  <c r="G283" i="51"/>
  <c r="H283" i="51"/>
  <c r="I283" i="51"/>
  <c r="J283" i="51"/>
  <c r="K283" i="51"/>
  <c r="L283" i="51"/>
  <c r="M283" i="51"/>
  <c r="N283" i="51"/>
  <c r="A284" i="51"/>
  <c r="B284" i="51"/>
  <c r="C284" i="51"/>
  <c r="D284" i="51"/>
  <c r="E284" i="51"/>
  <c r="F284" i="51"/>
  <c r="G284" i="51"/>
  <c r="H284" i="51"/>
  <c r="I284" i="51"/>
  <c r="J284" i="51"/>
  <c r="K284" i="51"/>
  <c r="L284" i="51"/>
  <c r="M284" i="51"/>
  <c r="N284" i="51"/>
  <c r="B279" i="51"/>
  <c r="C279" i="51"/>
  <c r="D279" i="51"/>
  <c r="E279" i="51"/>
  <c r="F279" i="51"/>
  <c r="G279" i="51"/>
  <c r="H279" i="51"/>
  <c r="I279" i="51"/>
  <c r="J279" i="51"/>
  <c r="K279" i="51"/>
  <c r="L279" i="51"/>
  <c r="M279" i="51"/>
  <c r="N279" i="51"/>
  <c r="A279" i="51"/>
  <c r="A274" i="51"/>
  <c r="B274" i="51"/>
  <c r="C274" i="51"/>
  <c r="D274" i="51"/>
  <c r="E274" i="51"/>
  <c r="F274" i="51"/>
  <c r="G274" i="51"/>
  <c r="H274" i="51"/>
  <c r="I274" i="51"/>
  <c r="J274" i="51"/>
  <c r="K274" i="51"/>
  <c r="L274" i="51"/>
  <c r="M274" i="51"/>
  <c r="N274" i="51"/>
  <c r="A275" i="51"/>
  <c r="B275" i="51"/>
  <c r="C275" i="51"/>
  <c r="D275" i="51"/>
  <c r="E275" i="51"/>
  <c r="F275" i="51"/>
  <c r="G275" i="51"/>
  <c r="H275" i="51"/>
  <c r="I275" i="51"/>
  <c r="J275" i="51"/>
  <c r="K275" i="51"/>
  <c r="L275" i="51"/>
  <c r="M275" i="51"/>
  <c r="N275" i="51"/>
  <c r="A276" i="51"/>
  <c r="B276" i="51"/>
  <c r="C276" i="51"/>
  <c r="D276" i="51"/>
  <c r="E276" i="51"/>
  <c r="F276" i="51"/>
  <c r="G276" i="51"/>
  <c r="H276" i="51"/>
  <c r="I276" i="51"/>
  <c r="J276" i="51"/>
  <c r="K276" i="51"/>
  <c r="L276" i="51"/>
  <c r="M276" i="51"/>
  <c r="N276" i="51"/>
  <c r="A277" i="51"/>
  <c r="B277" i="51"/>
  <c r="C277" i="51"/>
  <c r="D277" i="51"/>
  <c r="E277" i="51"/>
  <c r="F277" i="51"/>
  <c r="G277" i="51"/>
  <c r="H277" i="51"/>
  <c r="I277" i="51"/>
  <c r="J277" i="51"/>
  <c r="K277" i="51"/>
  <c r="L277" i="51"/>
  <c r="M277" i="51"/>
  <c r="N277" i="51"/>
  <c r="A278" i="51"/>
  <c r="B278" i="51"/>
  <c r="C278" i="51"/>
  <c r="D278" i="51"/>
  <c r="E278" i="51"/>
  <c r="F278" i="51"/>
  <c r="G278" i="51"/>
  <c r="H278" i="51"/>
  <c r="I278" i="51"/>
  <c r="J278" i="51"/>
  <c r="K278" i="51"/>
  <c r="L278" i="51"/>
  <c r="M278" i="51"/>
  <c r="N278" i="51"/>
  <c r="B273" i="51"/>
  <c r="C273" i="51"/>
  <c r="D273" i="51"/>
  <c r="E273" i="51"/>
  <c r="F273" i="51"/>
  <c r="G273" i="51"/>
  <c r="H273" i="51"/>
  <c r="I273" i="51"/>
  <c r="J273" i="51"/>
  <c r="K273" i="51"/>
  <c r="L273" i="51"/>
  <c r="M273" i="51"/>
  <c r="N273" i="51"/>
  <c r="A273" i="51"/>
  <c r="A268" i="51"/>
  <c r="B268" i="51"/>
  <c r="C268" i="51"/>
  <c r="D268" i="51"/>
  <c r="E268" i="51"/>
  <c r="F268" i="51"/>
  <c r="G268" i="51"/>
  <c r="H268" i="51"/>
  <c r="I268" i="51"/>
  <c r="J268" i="51"/>
  <c r="K268" i="51"/>
  <c r="L268" i="51"/>
  <c r="M268" i="51"/>
  <c r="N268" i="51"/>
  <c r="A269" i="51"/>
  <c r="B269" i="51"/>
  <c r="C269" i="51"/>
  <c r="D269" i="51"/>
  <c r="E269" i="51"/>
  <c r="F269" i="51"/>
  <c r="G269" i="51"/>
  <c r="H269" i="51"/>
  <c r="I269" i="51"/>
  <c r="J269" i="51"/>
  <c r="K269" i="51"/>
  <c r="L269" i="51"/>
  <c r="M269" i="51"/>
  <c r="N269" i="51"/>
  <c r="A270" i="51"/>
  <c r="B270" i="51"/>
  <c r="C270" i="51"/>
  <c r="D270" i="51"/>
  <c r="E270" i="51"/>
  <c r="F270" i="51"/>
  <c r="G270" i="51"/>
  <c r="H270" i="51"/>
  <c r="I270" i="51"/>
  <c r="J270" i="51"/>
  <c r="K270" i="51"/>
  <c r="L270" i="51"/>
  <c r="M270" i="51"/>
  <c r="N270" i="51"/>
  <c r="A271" i="51"/>
  <c r="B271" i="51"/>
  <c r="C271" i="51"/>
  <c r="D271" i="51"/>
  <c r="E271" i="51"/>
  <c r="F271" i="51"/>
  <c r="G271" i="51"/>
  <c r="H271" i="51"/>
  <c r="I271" i="51"/>
  <c r="J271" i="51"/>
  <c r="K271" i="51"/>
  <c r="L271" i="51"/>
  <c r="M271" i="51"/>
  <c r="N271" i="51"/>
  <c r="A272" i="51"/>
  <c r="B272" i="51"/>
  <c r="C272" i="51"/>
  <c r="D272" i="51"/>
  <c r="E272" i="51"/>
  <c r="F272" i="51"/>
  <c r="G272" i="51"/>
  <c r="H272" i="51"/>
  <c r="I272" i="51"/>
  <c r="J272" i="51"/>
  <c r="K272" i="51"/>
  <c r="L272" i="51"/>
  <c r="M272" i="51"/>
  <c r="N272" i="51"/>
  <c r="B267" i="51"/>
  <c r="C267" i="51"/>
  <c r="D267" i="51"/>
  <c r="E267" i="51"/>
  <c r="F267" i="51"/>
  <c r="G267" i="51"/>
  <c r="H267" i="51"/>
  <c r="I267" i="51"/>
  <c r="J267" i="51"/>
  <c r="K267" i="51"/>
  <c r="L267" i="51"/>
  <c r="M267" i="51"/>
  <c r="N267" i="51"/>
  <c r="A267" i="51"/>
  <c r="A262" i="51"/>
  <c r="B262" i="51"/>
  <c r="C262" i="51"/>
  <c r="D262" i="51"/>
  <c r="E262" i="51"/>
  <c r="F262" i="51"/>
  <c r="G262" i="51"/>
  <c r="H262" i="51"/>
  <c r="I262" i="51"/>
  <c r="J262" i="51"/>
  <c r="K262" i="51"/>
  <c r="L262" i="51"/>
  <c r="M262" i="51"/>
  <c r="N262" i="51"/>
  <c r="A263" i="51"/>
  <c r="B263" i="51"/>
  <c r="C263" i="51"/>
  <c r="D263" i="51"/>
  <c r="E263" i="51"/>
  <c r="F263" i="51"/>
  <c r="G263" i="51"/>
  <c r="H263" i="51"/>
  <c r="I263" i="51"/>
  <c r="J263" i="51"/>
  <c r="K263" i="51"/>
  <c r="L263" i="51"/>
  <c r="M263" i="51"/>
  <c r="N263" i="51"/>
  <c r="A264" i="51"/>
  <c r="B264" i="51"/>
  <c r="C264" i="51"/>
  <c r="D264" i="51"/>
  <c r="E264" i="51"/>
  <c r="F264" i="51"/>
  <c r="G264" i="51"/>
  <c r="H264" i="51"/>
  <c r="I264" i="51"/>
  <c r="J264" i="51"/>
  <c r="K264" i="51"/>
  <c r="L264" i="51"/>
  <c r="M264" i="51"/>
  <c r="N264" i="51"/>
  <c r="A265" i="51"/>
  <c r="B265" i="51"/>
  <c r="C265" i="51"/>
  <c r="D265" i="51"/>
  <c r="E265" i="51"/>
  <c r="F265" i="51"/>
  <c r="G265" i="51"/>
  <c r="H265" i="51"/>
  <c r="I265" i="51"/>
  <c r="J265" i="51"/>
  <c r="K265" i="51"/>
  <c r="L265" i="51"/>
  <c r="M265" i="51"/>
  <c r="N265" i="51"/>
  <c r="A266" i="51"/>
  <c r="B266" i="51"/>
  <c r="C266" i="51"/>
  <c r="D266" i="51"/>
  <c r="E266" i="51"/>
  <c r="F266" i="51"/>
  <c r="G266" i="51"/>
  <c r="H266" i="51"/>
  <c r="I266" i="51"/>
  <c r="J266" i="51"/>
  <c r="K266" i="51"/>
  <c r="L266" i="51"/>
  <c r="M266" i="51"/>
  <c r="N266" i="51"/>
  <c r="B261" i="51"/>
  <c r="C261" i="51"/>
  <c r="D261" i="51"/>
  <c r="E261" i="51"/>
  <c r="F261" i="51"/>
  <c r="G261" i="51"/>
  <c r="H261" i="51"/>
  <c r="I261" i="51"/>
  <c r="J261" i="51"/>
  <c r="K261" i="51"/>
  <c r="L261" i="51"/>
  <c r="M261" i="51"/>
  <c r="N261" i="51"/>
  <c r="A261" i="51"/>
  <c r="A258" i="51"/>
  <c r="B258" i="51"/>
  <c r="C258" i="51"/>
  <c r="D258" i="51"/>
  <c r="E258" i="51"/>
  <c r="F258" i="51"/>
  <c r="G258" i="51"/>
  <c r="H258" i="51"/>
  <c r="I258" i="51"/>
  <c r="J258" i="51"/>
  <c r="K258" i="51"/>
  <c r="L258" i="51"/>
  <c r="M258" i="51"/>
  <c r="N258" i="51"/>
  <c r="A259" i="51"/>
  <c r="B259" i="51"/>
  <c r="C259" i="51"/>
  <c r="D259" i="51"/>
  <c r="E259" i="51"/>
  <c r="F259" i="51"/>
  <c r="G259" i="51"/>
  <c r="H259" i="51"/>
  <c r="I259" i="51"/>
  <c r="J259" i="51"/>
  <c r="K259" i="51"/>
  <c r="L259" i="51"/>
  <c r="M259" i="51"/>
  <c r="N259" i="51"/>
  <c r="A260" i="51"/>
  <c r="B260" i="51"/>
  <c r="C260" i="51"/>
  <c r="D260" i="51"/>
  <c r="E260" i="51"/>
  <c r="F260" i="51"/>
  <c r="G260" i="51"/>
  <c r="H260" i="51"/>
  <c r="I260" i="51"/>
  <c r="J260" i="51"/>
  <c r="K260" i="51"/>
  <c r="L260" i="51"/>
  <c r="M260" i="51"/>
  <c r="N260" i="51"/>
  <c r="B257" i="51"/>
  <c r="C257" i="51"/>
  <c r="D257" i="51"/>
  <c r="E257" i="51"/>
  <c r="F257" i="51"/>
  <c r="G257" i="51"/>
  <c r="H257" i="51"/>
  <c r="I257" i="51"/>
  <c r="J257" i="51"/>
  <c r="K257" i="51"/>
  <c r="L257" i="51"/>
  <c r="M257" i="51"/>
  <c r="N257" i="51"/>
  <c r="A257" i="51"/>
  <c r="A253" i="51"/>
  <c r="B253" i="51"/>
  <c r="C253" i="51"/>
  <c r="D253" i="51"/>
  <c r="E253" i="51"/>
  <c r="F253" i="51"/>
  <c r="G253" i="51"/>
  <c r="H253" i="51"/>
  <c r="I253" i="51"/>
  <c r="J253" i="51"/>
  <c r="K253" i="51"/>
  <c r="L253" i="51"/>
  <c r="M253" i="51"/>
  <c r="N253" i="51"/>
  <c r="A254" i="51"/>
  <c r="B254" i="51"/>
  <c r="C254" i="51"/>
  <c r="D254" i="51"/>
  <c r="E254" i="51"/>
  <c r="F254" i="51"/>
  <c r="G254" i="51"/>
  <c r="H254" i="51"/>
  <c r="I254" i="51"/>
  <c r="J254" i="51"/>
  <c r="K254" i="51"/>
  <c r="L254" i="51"/>
  <c r="M254" i="51"/>
  <c r="N254" i="51"/>
  <c r="A255" i="51"/>
  <c r="B255" i="51"/>
  <c r="C255" i="51"/>
  <c r="D255" i="51"/>
  <c r="E255" i="51"/>
  <c r="F255" i="51"/>
  <c r="G255" i="51"/>
  <c r="H255" i="51"/>
  <c r="I255" i="51"/>
  <c r="J255" i="51"/>
  <c r="K255" i="51"/>
  <c r="L255" i="51"/>
  <c r="M255" i="51"/>
  <c r="N255" i="51"/>
  <c r="A256" i="51"/>
  <c r="B256" i="51"/>
  <c r="C256" i="51"/>
  <c r="D256" i="51"/>
  <c r="E256" i="51"/>
  <c r="F256" i="51"/>
  <c r="G256" i="51"/>
  <c r="H256" i="51"/>
  <c r="I256" i="51"/>
  <c r="J256" i="51"/>
  <c r="K256" i="51"/>
  <c r="L256" i="51"/>
  <c r="M256" i="51"/>
  <c r="N256" i="51"/>
  <c r="B252" i="51"/>
  <c r="C252" i="51"/>
  <c r="D252" i="51"/>
  <c r="E252" i="51"/>
  <c r="F252" i="51"/>
  <c r="G252" i="51"/>
  <c r="H252" i="51"/>
  <c r="I252" i="51"/>
  <c r="J252" i="51"/>
  <c r="K252" i="51"/>
  <c r="L252" i="51"/>
  <c r="M252" i="51"/>
  <c r="N252" i="51"/>
  <c r="A252" i="51"/>
  <c r="A247" i="51"/>
  <c r="B247" i="51"/>
  <c r="C247" i="51"/>
  <c r="D247" i="51"/>
  <c r="E247" i="51"/>
  <c r="F247" i="51"/>
  <c r="G247" i="51"/>
  <c r="H247" i="51"/>
  <c r="I247" i="51"/>
  <c r="J247" i="51"/>
  <c r="K247" i="51"/>
  <c r="L247" i="51"/>
  <c r="M247" i="51"/>
  <c r="N247" i="51"/>
  <c r="A248" i="51"/>
  <c r="B248" i="51"/>
  <c r="C248" i="51"/>
  <c r="D248" i="51"/>
  <c r="E248" i="51"/>
  <c r="F248" i="51"/>
  <c r="G248" i="51"/>
  <c r="H248" i="51"/>
  <c r="I248" i="51"/>
  <c r="J248" i="51"/>
  <c r="K248" i="51"/>
  <c r="L248" i="51"/>
  <c r="M248" i="51"/>
  <c r="N248" i="51"/>
  <c r="A249" i="51"/>
  <c r="B249" i="51"/>
  <c r="C249" i="51"/>
  <c r="D249" i="51"/>
  <c r="E249" i="51"/>
  <c r="F249" i="51"/>
  <c r="G249" i="51"/>
  <c r="H249" i="51"/>
  <c r="I249" i="51"/>
  <c r="J249" i="51"/>
  <c r="K249" i="51"/>
  <c r="L249" i="51"/>
  <c r="M249" i="51"/>
  <c r="N249" i="51"/>
  <c r="A250" i="51"/>
  <c r="B250" i="51"/>
  <c r="C250" i="51"/>
  <c r="D250" i="51"/>
  <c r="E250" i="51"/>
  <c r="F250" i="51"/>
  <c r="G250" i="51"/>
  <c r="H250" i="51"/>
  <c r="I250" i="51"/>
  <c r="J250" i="51"/>
  <c r="K250" i="51"/>
  <c r="L250" i="51"/>
  <c r="M250" i="51"/>
  <c r="N250" i="51"/>
  <c r="A251" i="51"/>
  <c r="B251" i="51"/>
  <c r="C251" i="51"/>
  <c r="D251" i="51"/>
  <c r="E251" i="51"/>
  <c r="F251" i="51"/>
  <c r="G251" i="51"/>
  <c r="H251" i="51"/>
  <c r="I251" i="51"/>
  <c r="J251" i="51"/>
  <c r="K251" i="51"/>
  <c r="L251" i="51"/>
  <c r="M251" i="51"/>
  <c r="N251" i="51"/>
  <c r="B246" i="51"/>
  <c r="C246" i="51"/>
  <c r="D246" i="51"/>
  <c r="E246" i="51"/>
  <c r="F246" i="51"/>
  <c r="G246" i="51"/>
  <c r="H246" i="51"/>
  <c r="I246" i="51"/>
  <c r="J246" i="51"/>
  <c r="K246" i="51"/>
  <c r="L246" i="51"/>
  <c r="M246" i="51"/>
  <c r="N246" i="51"/>
  <c r="A246" i="51"/>
  <c r="A241" i="51"/>
  <c r="B241" i="51"/>
  <c r="C241" i="51"/>
  <c r="D241" i="51"/>
  <c r="E241" i="51"/>
  <c r="F241" i="51"/>
  <c r="G241" i="51"/>
  <c r="H241" i="51"/>
  <c r="I241" i="51"/>
  <c r="J241" i="51"/>
  <c r="K241" i="51"/>
  <c r="L241" i="51"/>
  <c r="M241" i="51"/>
  <c r="N241" i="51"/>
  <c r="A242" i="51"/>
  <c r="B242" i="51"/>
  <c r="C242" i="51"/>
  <c r="D242" i="51"/>
  <c r="E242" i="51"/>
  <c r="F242" i="51"/>
  <c r="G242" i="51"/>
  <c r="H242" i="51"/>
  <c r="I242" i="51"/>
  <c r="J242" i="51"/>
  <c r="K242" i="51"/>
  <c r="L242" i="51"/>
  <c r="M242" i="51"/>
  <c r="N242" i="51"/>
  <c r="A243" i="51"/>
  <c r="B243" i="51"/>
  <c r="C243" i="51"/>
  <c r="D243" i="51"/>
  <c r="E243" i="51"/>
  <c r="F243" i="51"/>
  <c r="G243" i="51"/>
  <c r="H243" i="51"/>
  <c r="I243" i="51"/>
  <c r="J243" i="51"/>
  <c r="K243" i="51"/>
  <c r="L243" i="51"/>
  <c r="M243" i="51"/>
  <c r="N243" i="51"/>
  <c r="A244" i="51"/>
  <c r="B244" i="51"/>
  <c r="C244" i="51"/>
  <c r="D244" i="51"/>
  <c r="E244" i="51"/>
  <c r="F244" i="51"/>
  <c r="G244" i="51"/>
  <c r="H244" i="51"/>
  <c r="I244" i="51"/>
  <c r="J244" i="51"/>
  <c r="K244" i="51"/>
  <c r="L244" i="51"/>
  <c r="M244" i="51"/>
  <c r="N244" i="51"/>
  <c r="A245" i="51"/>
  <c r="B245" i="51"/>
  <c r="C245" i="51"/>
  <c r="D245" i="51"/>
  <c r="E245" i="51"/>
  <c r="F245" i="51"/>
  <c r="G245" i="51"/>
  <c r="H245" i="51"/>
  <c r="I245" i="51"/>
  <c r="J245" i="51"/>
  <c r="K245" i="51"/>
  <c r="L245" i="51"/>
  <c r="M245" i="51"/>
  <c r="N245" i="51"/>
  <c r="B240" i="51"/>
  <c r="C240" i="51"/>
  <c r="D240" i="51"/>
  <c r="E240" i="51"/>
  <c r="F240" i="51"/>
  <c r="G240" i="51"/>
  <c r="H240" i="51"/>
  <c r="I240" i="51"/>
  <c r="J240" i="51"/>
  <c r="K240" i="51"/>
  <c r="L240" i="51"/>
  <c r="M240" i="51"/>
  <c r="N240" i="51"/>
  <c r="A240" i="51"/>
  <c r="A235" i="51"/>
  <c r="B235" i="51"/>
  <c r="C235" i="51"/>
  <c r="D235" i="51"/>
  <c r="E235" i="51"/>
  <c r="F235" i="51"/>
  <c r="G235" i="51"/>
  <c r="H235" i="51"/>
  <c r="I235" i="51"/>
  <c r="J235" i="51"/>
  <c r="K235" i="51"/>
  <c r="L235" i="51"/>
  <c r="M235" i="51"/>
  <c r="N235" i="51"/>
  <c r="A236" i="51"/>
  <c r="B236" i="51"/>
  <c r="C236" i="51"/>
  <c r="D236" i="51"/>
  <c r="E236" i="51"/>
  <c r="F236" i="51"/>
  <c r="G236" i="51"/>
  <c r="H236" i="51"/>
  <c r="I236" i="51"/>
  <c r="J236" i="51"/>
  <c r="K236" i="51"/>
  <c r="L236" i="51"/>
  <c r="M236" i="51"/>
  <c r="N236" i="51"/>
  <c r="A237" i="51"/>
  <c r="B237" i="51"/>
  <c r="C237" i="51"/>
  <c r="D237" i="51"/>
  <c r="E237" i="51"/>
  <c r="F237" i="51"/>
  <c r="G237" i="51"/>
  <c r="H237" i="51"/>
  <c r="I237" i="51"/>
  <c r="J237" i="51"/>
  <c r="K237" i="51"/>
  <c r="L237" i="51"/>
  <c r="M237" i="51"/>
  <c r="N237" i="51"/>
  <c r="A238" i="51"/>
  <c r="B238" i="51"/>
  <c r="C238" i="51"/>
  <c r="D238" i="51"/>
  <c r="E238" i="51"/>
  <c r="F238" i="51"/>
  <c r="G238" i="51"/>
  <c r="H238" i="51"/>
  <c r="I238" i="51"/>
  <c r="J238" i="51"/>
  <c r="K238" i="51"/>
  <c r="L238" i="51"/>
  <c r="M238" i="51"/>
  <c r="N238" i="51"/>
  <c r="A239" i="51"/>
  <c r="B239" i="51"/>
  <c r="C239" i="51"/>
  <c r="D239" i="51"/>
  <c r="E239" i="51"/>
  <c r="F239" i="51"/>
  <c r="G239" i="51"/>
  <c r="H239" i="51"/>
  <c r="I239" i="51"/>
  <c r="J239" i="51"/>
  <c r="K239" i="51"/>
  <c r="L239" i="51"/>
  <c r="M239" i="51"/>
  <c r="N239" i="51"/>
  <c r="B234" i="51"/>
  <c r="C234" i="51"/>
  <c r="D234" i="51"/>
  <c r="E234" i="51"/>
  <c r="F234" i="51"/>
  <c r="G234" i="51"/>
  <c r="H234" i="51"/>
  <c r="I234" i="51"/>
  <c r="J234" i="51"/>
  <c r="K234" i="51"/>
  <c r="L234" i="51"/>
  <c r="M234" i="51"/>
  <c r="N234" i="51"/>
  <c r="A234" i="51"/>
  <c r="A229" i="51"/>
  <c r="B229" i="51"/>
  <c r="C229" i="51"/>
  <c r="D229" i="51"/>
  <c r="E229" i="51"/>
  <c r="F229" i="51"/>
  <c r="G229" i="51"/>
  <c r="H229" i="51"/>
  <c r="I229" i="51"/>
  <c r="J229" i="51"/>
  <c r="K229" i="51"/>
  <c r="L229" i="51"/>
  <c r="M229" i="51"/>
  <c r="N229" i="51"/>
  <c r="A230" i="51"/>
  <c r="B230" i="51"/>
  <c r="C230" i="51"/>
  <c r="D230" i="51"/>
  <c r="E230" i="51"/>
  <c r="F230" i="51"/>
  <c r="G230" i="51"/>
  <c r="H230" i="51"/>
  <c r="I230" i="51"/>
  <c r="J230" i="51"/>
  <c r="K230" i="51"/>
  <c r="L230" i="51"/>
  <c r="M230" i="51"/>
  <c r="N230" i="51"/>
  <c r="A231" i="51"/>
  <c r="B231" i="51"/>
  <c r="C231" i="51"/>
  <c r="D231" i="51"/>
  <c r="E231" i="51"/>
  <c r="F231" i="51"/>
  <c r="G231" i="51"/>
  <c r="H231" i="51"/>
  <c r="I231" i="51"/>
  <c r="J231" i="51"/>
  <c r="K231" i="51"/>
  <c r="L231" i="51"/>
  <c r="M231" i="51"/>
  <c r="N231" i="51"/>
  <c r="A232" i="51"/>
  <c r="B232" i="51"/>
  <c r="C232" i="51"/>
  <c r="D232" i="51"/>
  <c r="E232" i="51"/>
  <c r="F232" i="51"/>
  <c r="G232" i="51"/>
  <c r="H232" i="51"/>
  <c r="I232" i="51"/>
  <c r="J232" i="51"/>
  <c r="K232" i="51"/>
  <c r="L232" i="51"/>
  <c r="M232" i="51"/>
  <c r="N232" i="51"/>
  <c r="A233" i="51"/>
  <c r="B233" i="51"/>
  <c r="C233" i="51"/>
  <c r="D233" i="51"/>
  <c r="E233" i="51"/>
  <c r="F233" i="51"/>
  <c r="G233" i="51"/>
  <c r="H233" i="51"/>
  <c r="I233" i="51"/>
  <c r="J233" i="51"/>
  <c r="K233" i="51"/>
  <c r="L233" i="51"/>
  <c r="M233" i="51"/>
  <c r="N233" i="51"/>
  <c r="B228" i="51"/>
  <c r="C228" i="51"/>
  <c r="D228" i="51"/>
  <c r="E228" i="51"/>
  <c r="F228" i="51"/>
  <c r="G228" i="51"/>
  <c r="H228" i="51"/>
  <c r="I228" i="51"/>
  <c r="J228" i="51"/>
  <c r="K228" i="51"/>
  <c r="L228" i="51"/>
  <c r="M228" i="51"/>
  <c r="N228" i="51"/>
  <c r="A228" i="51"/>
  <c r="A223" i="51"/>
  <c r="B223" i="51"/>
  <c r="C223" i="51"/>
  <c r="D223" i="51"/>
  <c r="E223" i="51"/>
  <c r="F223" i="51"/>
  <c r="G223" i="51"/>
  <c r="H223" i="51"/>
  <c r="I223" i="51"/>
  <c r="J223" i="51"/>
  <c r="K223" i="51"/>
  <c r="L223" i="51"/>
  <c r="M223" i="51"/>
  <c r="N223" i="51"/>
  <c r="A224" i="51"/>
  <c r="B224" i="51"/>
  <c r="C224" i="51"/>
  <c r="D224" i="51"/>
  <c r="E224" i="51"/>
  <c r="F224" i="51"/>
  <c r="G224" i="51"/>
  <c r="H224" i="51"/>
  <c r="I224" i="51"/>
  <c r="J224" i="51"/>
  <c r="K224" i="51"/>
  <c r="L224" i="51"/>
  <c r="M224" i="51"/>
  <c r="N224" i="51"/>
  <c r="A225" i="51"/>
  <c r="B225" i="51"/>
  <c r="C225" i="51"/>
  <c r="D225" i="51"/>
  <c r="E225" i="51"/>
  <c r="F225" i="51"/>
  <c r="G225" i="51"/>
  <c r="H225" i="51"/>
  <c r="I225" i="51"/>
  <c r="J225" i="51"/>
  <c r="K225" i="51"/>
  <c r="L225" i="51"/>
  <c r="M225" i="51"/>
  <c r="N225" i="51"/>
  <c r="A226" i="51"/>
  <c r="B226" i="51"/>
  <c r="C226" i="51"/>
  <c r="D226" i="51"/>
  <c r="E226" i="51"/>
  <c r="F226" i="51"/>
  <c r="G226" i="51"/>
  <c r="H226" i="51"/>
  <c r="I226" i="51"/>
  <c r="J226" i="51"/>
  <c r="K226" i="51"/>
  <c r="L226" i="51"/>
  <c r="M226" i="51"/>
  <c r="N226" i="51"/>
  <c r="A227" i="51"/>
  <c r="B227" i="51"/>
  <c r="C227" i="51"/>
  <c r="D227" i="51"/>
  <c r="E227" i="51"/>
  <c r="F227" i="51"/>
  <c r="G227" i="51"/>
  <c r="H227" i="51"/>
  <c r="I227" i="51"/>
  <c r="J227" i="51"/>
  <c r="K227" i="51"/>
  <c r="L227" i="51"/>
  <c r="M227" i="51"/>
  <c r="N227" i="51"/>
  <c r="B222" i="51"/>
  <c r="C222" i="51"/>
  <c r="D222" i="51"/>
  <c r="E222" i="51"/>
  <c r="F222" i="51"/>
  <c r="G222" i="51"/>
  <c r="H222" i="51"/>
  <c r="I222" i="51"/>
  <c r="J222" i="51"/>
  <c r="K222" i="51"/>
  <c r="L222" i="51"/>
  <c r="M222" i="51"/>
  <c r="N222" i="51"/>
  <c r="A222" i="51"/>
  <c r="A217" i="51"/>
  <c r="B217" i="51"/>
  <c r="C217" i="51"/>
  <c r="D217" i="51"/>
  <c r="E217" i="51"/>
  <c r="F217" i="51"/>
  <c r="G217" i="51"/>
  <c r="H217" i="51"/>
  <c r="I217" i="51"/>
  <c r="J217" i="51"/>
  <c r="K217" i="51"/>
  <c r="L217" i="51"/>
  <c r="M217" i="51"/>
  <c r="N217" i="51"/>
  <c r="A218" i="51"/>
  <c r="B218" i="51"/>
  <c r="C218" i="51"/>
  <c r="D218" i="51"/>
  <c r="E218" i="51"/>
  <c r="F218" i="51"/>
  <c r="G218" i="51"/>
  <c r="H218" i="51"/>
  <c r="I218" i="51"/>
  <c r="J218" i="51"/>
  <c r="K218" i="51"/>
  <c r="L218" i="51"/>
  <c r="M218" i="51"/>
  <c r="N218" i="51"/>
  <c r="A219" i="51"/>
  <c r="B219" i="51"/>
  <c r="C219" i="51"/>
  <c r="D219" i="51"/>
  <c r="E219" i="51"/>
  <c r="F219" i="51"/>
  <c r="G219" i="51"/>
  <c r="H219" i="51"/>
  <c r="I219" i="51"/>
  <c r="J219" i="51"/>
  <c r="K219" i="51"/>
  <c r="L219" i="51"/>
  <c r="M219" i="51"/>
  <c r="N219" i="51"/>
  <c r="A220" i="51"/>
  <c r="B220" i="51"/>
  <c r="C220" i="51"/>
  <c r="D220" i="51"/>
  <c r="E220" i="51"/>
  <c r="F220" i="51"/>
  <c r="G220" i="51"/>
  <c r="H220" i="51"/>
  <c r="I220" i="51"/>
  <c r="J220" i="51"/>
  <c r="K220" i="51"/>
  <c r="L220" i="51"/>
  <c r="M220" i="51"/>
  <c r="N220" i="51"/>
  <c r="A221" i="51"/>
  <c r="B221" i="51"/>
  <c r="C221" i="51"/>
  <c r="D221" i="51"/>
  <c r="E221" i="51"/>
  <c r="F221" i="51"/>
  <c r="G221" i="51"/>
  <c r="H221" i="51"/>
  <c r="I221" i="51"/>
  <c r="J221" i="51"/>
  <c r="K221" i="51"/>
  <c r="L221" i="51"/>
  <c r="M221" i="51"/>
  <c r="N221" i="51"/>
  <c r="B216" i="51"/>
  <c r="C216" i="51"/>
  <c r="D216" i="51"/>
  <c r="E216" i="51"/>
  <c r="F216" i="51"/>
  <c r="G216" i="51"/>
  <c r="H216" i="51"/>
  <c r="I216" i="51"/>
  <c r="J216" i="51"/>
  <c r="K216" i="51"/>
  <c r="L216" i="51"/>
  <c r="M216" i="51"/>
  <c r="N216" i="51"/>
  <c r="A216" i="51"/>
  <c r="A211" i="51"/>
  <c r="B211" i="51"/>
  <c r="C211" i="51"/>
  <c r="D211" i="51"/>
  <c r="E211" i="51"/>
  <c r="F211" i="51"/>
  <c r="G211" i="51"/>
  <c r="H211" i="51"/>
  <c r="I211" i="51"/>
  <c r="J211" i="51"/>
  <c r="K211" i="51"/>
  <c r="L211" i="51"/>
  <c r="M211" i="51"/>
  <c r="N211" i="51"/>
  <c r="A212" i="51"/>
  <c r="B212" i="51"/>
  <c r="C212" i="51"/>
  <c r="D212" i="51"/>
  <c r="E212" i="51"/>
  <c r="F212" i="51"/>
  <c r="G212" i="51"/>
  <c r="H212" i="51"/>
  <c r="I212" i="51"/>
  <c r="J212" i="51"/>
  <c r="K212" i="51"/>
  <c r="L212" i="51"/>
  <c r="M212" i="51"/>
  <c r="N212" i="51"/>
  <c r="A213" i="51"/>
  <c r="B213" i="51"/>
  <c r="C213" i="51"/>
  <c r="D213" i="51"/>
  <c r="E213" i="51"/>
  <c r="F213" i="51"/>
  <c r="G213" i="51"/>
  <c r="H213" i="51"/>
  <c r="I213" i="51"/>
  <c r="J213" i="51"/>
  <c r="K213" i="51"/>
  <c r="L213" i="51"/>
  <c r="M213" i="51"/>
  <c r="N213" i="51"/>
  <c r="A214" i="51"/>
  <c r="B214" i="51"/>
  <c r="C214" i="51"/>
  <c r="D214" i="51"/>
  <c r="E214" i="51"/>
  <c r="F214" i="51"/>
  <c r="G214" i="51"/>
  <c r="H214" i="51"/>
  <c r="I214" i="51"/>
  <c r="J214" i="51"/>
  <c r="K214" i="51"/>
  <c r="L214" i="51"/>
  <c r="M214" i="51"/>
  <c r="N214" i="51"/>
  <c r="A215" i="51"/>
  <c r="B215" i="51"/>
  <c r="C215" i="51"/>
  <c r="D215" i="51"/>
  <c r="E215" i="51"/>
  <c r="F215" i="51"/>
  <c r="G215" i="51"/>
  <c r="H215" i="51"/>
  <c r="I215" i="51"/>
  <c r="J215" i="51"/>
  <c r="K215" i="51"/>
  <c r="L215" i="51"/>
  <c r="M215" i="51"/>
  <c r="N215" i="51"/>
  <c r="B210" i="51"/>
  <c r="C210" i="51"/>
  <c r="D210" i="51"/>
  <c r="E210" i="51"/>
  <c r="F210" i="51"/>
  <c r="G210" i="51"/>
  <c r="H210" i="51"/>
  <c r="I210" i="51"/>
  <c r="J210" i="51"/>
  <c r="K210" i="51"/>
  <c r="L210" i="51"/>
  <c r="M210" i="51"/>
  <c r="N210" i="51"/>
  <c r="A210" i="51"/>
  <c r="A205" i="51"/>
  <c r="B205" i="51"/>
  <c r="C205" i="51"/>
  <c r="D205" i="51"/>
  <c r="E205" i="51"/>
  <c r="F205" i="51"/>
  <c r="G205" i="51"/>
  <c r="H205" i="51"/>
  <c r="I205" i="51"/>
  <c r="J205" i="51"/>
  <c r="K205" i="51"/>
  <c r="L205" i="51"/>
  <c r="M205" i="51"/>
  <c r="N205" i="51"/>
  <c r="A206" i="51"/>
  <c r="B206" i="51"/>
  <c r="C206" i="51"/>
  <c r="D206" i="51"/>
  <c r="E206" i="51"/>
  <c r="F206" i="51"/>
  <c r="G206" i="51"/>
  <c r="H206" i="51"/>
  <c r="I206" i="51"/>
  <c r="J206" i="51"/>
  <c r="K206" i="51"/>
  <c r="L206" i="51"/>
  <c r="M206" i="51"/>
  <c r="N206" i="51"/>
  <c r="A207" i="51"/>
  <c r="B207" i="51"/>
  <c r="C207" i="51"/>
  <c r="D207" i="51"/>
  <c r="E207" i="51"/>
  <c r="F207" i="51"/>
  <c r="G207" i="51"/>
  <c r="H207" i="51"/>
  <c r="I207" i="51"/>
  <c r="J207" i="51"/>
  <c r="K207" i="51"/>
  <c r="L207" i="51"/>
  <c r="M207" i="51"/>
  <c r="N207" i="51"/>
  <c r="A208" i="51"/>
  <c r="B208" i="51"/>
  <c r="C208" i="51"/>
  <c r="D208" i="51"/>
  <c r="E208" i="51"/>
  <c r="F208" i="51"/>
  <c r="G208" i="51"/>
  <c r="H208" i="51"/>
  <c r="I208" i="51"/>
  <c r="J208" i="51"/>
  <c r="K208" i="51"/>
  <c r="L208" i="51"/>
  <c r="M208" i="51"/>
  <c r="N208" i="51"/>
  <c r="A209" i="51"/>
  <c r="B209" i="51"/>
  <c r="C209" i="51"/>
  <c r="D209" i="51"/>
  <c r="E209" i="51"/>
  <c r="F209" i="51"/>
  <c r="G209" i="51"/>
  <c r="H209" i="51"/>
  <c r="I209" i="51"/>
  <c r="J209" i="51"/>
  <c r="K209" i="51"/>
  <c r="L209" i="51"/>
  <c r="M209" i="51"/>
  <c r="N209" i="51"/>
  <c r="B204" i="51"/>
  <c r="C204" i="51"/>
  <c r="D204" i="51"/>
  <c r="E204" i="51"/>
  <c r="F204" i="51"/>
  <c r="G204" i="51"/>
  <c r="H204" i="51"/>
  <c r="I204" i="51"/>
  <c r="J204" i="51"/>
  <c r="K204" i="51"/>
  <c r="L204" i="51"/>
  <c r="M204" i="51"/>
  <c r="N204" i="51"/>
  <c r="A204" i="51"/>
  <c r="A199" i="51"/>
  <c r="B199" i="51"/>
  <c r="C199" i="51"/>
  <c r="D199" i="51"/>
  <c r="E199" i="51"/>
  <c r="F199" i="51"/>
  <c r="G199" i="51"/>
  <c r="H199" i="51"/>
  <c r="I199" i="51"/>
  <c r="J199" i="51"/>
  <c r="K199" i="51"/>
  <c r="L199" i="51"/>
  <c r="M199" i="51"/>
  <c r="N199" i="51"/>
  <c r="A200" i="51"/>
  <c r="B200" i="51"/>
  <c r="C200" i="51"/>
  <c r="D200" i="51"/>
  <c r="E200" i="51"/>
  <c r="F200" i="51"/>
  <c r="G200" i="51"/>
  <c r="H200" i="51"/>
  <c r="I200" i="51"/>
  <c r="J200" i="51"/>
  <c r="K200" i="51"/>
  <c r="L200" i="51"/>
  <c r="M200" i="51"/>
  <c r="N200" i="51"/>
  <c r="A201" i="51"/>
  <c r="B201" i="51"/>
  <c r="C201" i="51"/>
  <c r="D201" i="51"/>
  <c r="E201" i="51"/>
  <c r="F201" i="51"/>
  <c r="G201" i="51"/>
  <c r="H201" i="51"/>
  <c r="I201" i="51"/>
  <c r="J201" i="51"/>
  <c r="K201" i="51"/>
  <c r="L201" i="51"/>
  <c r="M201" i="51"/>
  <c r="N201" i="51"/>
  <c r="A202" i="51"/>
  <c r="B202" i="51"/>
  <c r="C202" i="51"/>
  <c r="D202" i="51"/>
  <c r="E202" i="51"/>
  <c r="F202" i="51"/>
  <c r="G202" i="51"/>
  <c r="H202" i="51"/>
  <c r="I202" i="51"/>
  <c r="J202" i="51"/>
  <c r="K202" i="51"/>
  <c r="L202" i="51"/>
  <c r="M202" i="51"/>
  <c r="N202" i="51"/>
  <c r="A203" i="51"/>
  <c r="B203" i="51"/>
  <c r="C203" i="51"/>
  <c r="D203" i="51"/>
  <c r="E203" i="51"/>
  <c r="F203" i="51"/>
  <c r="G203" i="51"/>
  <c r="H203" i="51"/>
  <c r="I203" i="51"/>
  <c r="J203" i="51"/>
  <c r="K203" i="51"/>
  <c r="L203" i="51"/>
  <c r="M203" i="51"/>
  <c r="N203" i="51"/>
  <c r="B198" i="51"/>
  <c r="C198" i="51"/>
  <c r="D198" i="51"/>
  <c r="E198" i="51"/>
  <c r="F198" i="51"/>
  <c r="G198" i="51"/>
  <c r="H198" i="51"/>
  <c r="I198" i="51"/>
  <c r="J198" i="51"/>
  <c r="K198" i="51"/>
  <c r="L198" i="51"/>
  <c r="M198" i="51"/>
  <c r="N198" i="51"/>
  <c r="A198" i="51"/>
  <c r="A193" i="51"/>
  <c r="B193" i="51"/>
  <c r="C193" i="51"/>
  <c r="D193" i="51"/>
  <c r="E193" i="51"/>
  <c r="F193" i="51"/>
  <c r="G193" i="51"/>
  <c r="H193" i="51"/>
  <c r="I193" i="51"/>
  <c r="J193" i="51"/>
  <c r="K193" i="51"/>
  <c r="L193" i="51"/>
  <c r="M193" i="51"/>
  <c r="N193" i="51"/>
  <c r="A194" i="51"/>
  <c r="B194" i="51"/>
  <c r="C194" i="51"/>
  <c r="D194" i="51"/>
  <c r="E194" i="51"/>
  <c r="F194" i="51"/>
  <c r="G194" i="51"/>
  <c r="H194" i="51"/>
  <c r="I194" i="51"/>
  <c r="J194" i="51"/>
  <c r="K194" i="51"/>
  <c r="L194" i="51"/>
  <c r="M194" i="51"/>
  <c r="N194" i="51"/>
  <c r="A195" i="51"/>
  <c r="B195" i="51"/>
  <c r="C195" i="51"/>
  <c r="D195" i="51"/>
  <c r="E195" i="51"/>
  <c r="F195" i="51"/>
  <c r="G195" i="51"/>
  <c r="H195" i="51"/>
  <c r="I195" i="51"/>
  <c r="J195" i="51"/>
  <c r="K195" i="51"/>
  <c r="L195" i="51"/>
  <c r="M195" i="51"/>
  <c r="N195" i="51"/>
  <c r="A196" i="51"/>
  <c r="B196" i="51"/>
  <c r="C196" i="51"/>
  <c r="D196" i="51"/>
  <c r="E196" i="51"/>
  <c r="F196" i="51"/>
  <c r="G196" i="51"/>
  <c r="H196" i="51"/>
  <c r="I196" i="51"/>
  <c r="J196" i="51"/>
  <c r="K196" i="51"/>
  <c r="L196" i="51"/>
  <c r="M196" i="51"/>
  <c r="N196" i="51"/>
  <c r="A197" i="51"/>
  <c r="B197" i="51"/>
  <c r="C197" i="51"/>
  <c r="D197" i="51"/>
  <c r="E197" i="51"/>
  <c r="F197" i="51"/>
  <c r="G197" i="51"/>
  <c r="H197" i="51"/>
  <c r="I197" i="51"/>
  <c r="J197" i="51"/>
  <c r="K197" i="51"/>
  <c r="L197" i="51"/>
  <c r="M197" i="51"/>
  <c r="N197" i="51"/>
  <c r="B192" i="51"/>
  <c r="C192" i="51"/>
  <c r="D192" i="51"/>
  <c r="E192" i="51"/>
  <c r="F192" i="51"/>
  <c r="G192" i="51"/>
  <c r="H192" i="51"/>
  <c r="I192" i="51"/>
  <c r="J192" i="51"/>
  <c r="K192" i="51"/>
  <c r="L192" i="51"/>
  <c r="M192" i="51"/>
  <c r="N192" i="51"/>
  <c r="A192" i="51"/>
  <c r="A188" i="51"/>
  <c r="B188" i="51"/>
  <c r="C188" i="51"/>
  <c r="D188" i="51"/>
  <c r="E188" i="51"/>
  <c r="F188" i="51"/>
  <c r="G188" i="51"/>
  <c r="H188" i="51"/>
  <c r="I188" i="51"/>
  <c r="J188" i="51"/>
  <c r="K188" i="51"/>
  <c r="L188" i="51"/>
  <c r="M188" i="51"/>
  <c r="N188" i="51"/>
  <c r="A189" i="51"/>
  <c r="B189" i="51"/>
  <c r="C189" i="51"/>
  <c r="D189" i="51"/>
  <c r="E189" i="51"/>
  <c r="F189" i="51"/>
  <c r="G189" i="51"/>
  <c r="H189" i="51"/>
  <c r="I189" i="51"/>
  <c r="J189" i="51"/>
  <c r="K189" i="51"/>
  <c r="L189" i="51"/>
  <c r="M189" i="51"/>
  <c r="N189" i="51"/>
  <c r="A190" i="51"/>
  <c r="B190" i="51"/>
  <c r="C190" i="51"/>
  <c r="D190" i="51"/>
  <c r="E190" i="51"/>
  <c r="F190" i="51"/>
  <c r="G190" i="51"/>
  <c r="H190" i="51"/>
  <c r="I190" i="51"/>
  <c r="J190" i="51"/>
  <c r="K190" i="51"/>
  <c r="L190" i="51"/>
  <c r="M190" i="51"/>
  <c r="N190" i="51"/>
  <c r="A191" i="51"/>
  <c r="B191" i="51"/>
  <c r="C191" i="51"/>
  <c r="D191" i="51"/>
  <c r="E191" i="51"/>
  <c r="F191" i="51"/>
  <c r="G191" i="51"/>
  <c r="H191" i="51"/>
  <c r="I191" i="51"/>
  <c r="J191" i="51"/>
  <c r="K191" i="51"/>
  <c r="L191" i="51"/>
  <c r="M191" i="51"/>
  <c r="N191" i="51"/>
  <c r="B187" i="51"/>
  <c r="C187" i="51"/>
  <c r="D187" i="51"/>
  <c r="E187" i="51"/>
  <c r="F187" i="51"/>
  <c r="G187" i="51"/>
  <c r="H187" i="51"/>
  <c r="I187" i="51"/>
  <c r="J187" i="51"/>
  <c r="K187" i="51"/>
  <c r="L187" i="51"/>
  <c r="M187" i="51"/>
  <c r="N187" i="51"/>
  <c r="A187" i="51"/>
  <c r="A183" i="51"/>
  <c r="B183" i="51"/>
  <c r="C183" i="51"/>
  <c r="D183" i="51"/>
  <c r="E183" i="51"/>
  <c r="F183" i="51"/>
  <c r="G183" i="51"/>
  <c r="H183" i="51"/>
  <c r="I183" i="51"/>
  <c r="J183" i="51"/>
  <c r="K183" i="51"/>
  <c r="L183" i="51"/>
  <c r="M183" i="51"/>
  <c r="N183" i="51"/>
  <c r="A184" i="51"/>
  <c r="B184" i="51"/>
  <c r="C184" i="51"/>
  <c r="D184" i="51"/>
  <c r="E184" i="51"/>
  <c r="F184" i="51"/>
  <c r="G184" i="51"/>
  <c r="H184" i="51"/>
  <c r="I184" i="51"/>
  <c r="J184" i="51"/>
  <c r="K184" i="51"/>
  <c r="L184" i="51"/>
  <c r="M184" i="51"/>
  <c r="N184" i="51"/>
  <c r="A185" i="51"/>
  <c r="B185" i="51"/>
  <c r="C185" i="51"/>
  <c r="D185" i="51"/>
  <c r="E185" i="51"/>
  <c r="F185" i="51"/>
  <c r="G185" i="51"/>
  <c r="H185" i="51"/>
  <c r="I185" i="51"/>
  <c r="J185" i="51"/>
  <c r="K185" i="51"/>
  <c r="L185" i="51"/>
  <c r="M185" i="51"/>
  <c r="N185" i="51"/>
  <c r="A186" i="51"/>
  <c r="B186" i="51"/>
  <c r="C186" i="51"/>
  <c r="D186" i="51"/>
  <c r="E186" i="51"/>
  <c r="F186" i="51"/>
  <c r="G186" i="51"/>
  <c r="H186" i="51"/>
  <c r="I186" i="51"/>
  <c r="J186" i="51"/>
  <c r="K186" i="51"/>
  <c r="L186" i="51"/>
  <c r="M186" i="51"/>
  <c r="N186" i="51"/>
  <c r="B182" i="51"/>
  <c r="C182" i="51"/>
  <c r="D182" i="51"/>
  <c r="E182" i="51"/>
  <c r="F182" i="51"/>
  <c r="G182" i="51"/>
  <c r="H182" i="51"/>
  <c r="I182" i="51"/>
  <c r="J182" i="51"/>
  <c r="K182" i="51"/>
  <c r="L182" i="51"/>
  <c r="M182" i="51"/>
  <c r="N182" i="51"/>
  <c r="A182" i="51"/>
  <c r="A177" i="51"/>
  <c r="B177" i="51"/>
  <c r="C177" i="51"/>
  <c r="D177" i="51"/>
  <c r="E177" i="51"/>
  <c r="F177" i="51"/>
  <c r="G177" i="51"/>
  <c r="H177" i="51"/>
  <c r="I177" i="51"/>
  <c r="J177" i="51"/>
  <c r="K177" i="51"/>
  <c r="L177" i="51"/>
  <c r="M177" i="51"/>
  <c r="N177" i="51"/>
  <c r="A178" i="51"/>
  <c r="B178" i="51"/>
  <c r="C178" i="51"/>
  <c r="D178" i="51"/>
  <c r="E178" i="51"/>
  <c r="F178" i="51"/>
  <c r="G178" i="51"/>
  <c r="H178" i="51"/>
  <c r="I178" i="51"/>
  <c r="J178" i="51"/>
  <c r="K178" i="51"/>
  <c r="L178" i="51"/>
  <c r="M178" i="51"/>
  <c r="N178" i="51"/>
  <c r="A179" i="51"/>
  <c r="B179" i="51"/>
  <c r="C179" i="51"/>
  <c r="D179" i="51"/>
  <c r="E179" i="51"/>
  <c r="F179" i="51"/>
  <c r="G179" i="51"/>
  <c r="H179" i="51"/>
  <c r="I179" i="51"/>
  <c r="J179" i="51"/>
  <c r="K179" i="51"/>
  <c r="L179" i="51"/>
  <c r="M179" i="51"/>
  <c r="N179" i="51"/>
  <c r="A180" i="51"/>
  <c r="B180" i="51"/>
  <c r="C180" i="51"/>
  <c r="D180" i="51"/>
  <c r="E180" i="51"/>
  <c r="F180" i="51"/>
  <c r="G180" i="51"/>
  <c r="H180" i="51"/>
  <c r="I180" i="51"/>
  <c r="J180" i="51"/>
  <c r="K180" i="51"/>
  <c r="L180" i="51"/>
  <c r="M180" i="51"/>
  <c r="N180" i="51"/>
  <c r="A181" i="51"/>
  <c r="B181" i="51"/>
  <c r="C181" i="51"/>
  <c r="D181" i="51"/>
  <c r="E181" i="51"/>
  <c r="F181" i="51"/>
  <c r="G181" i="51"/>
  <c r="H181" i="51"/>
  <c r="I181" i="51"/>
  <c r="J181" i="51"/>
  <c r="K181" i="51"/>
  <c r="L181" i="51"/>
  <c r="M181" i="51"/>
  <c r="N181" i="51"/>
  <c r="B176" i="51"/>
  <c r="C176" i="51"/>
  <c r="D176" i="51"/>
  <c r="E176" i="51"/>
  <c r="F176" i="51"/>
  <c r="G176" i="51"/>
  <c r="H176" i="51"/>
  <c r="I176" i="51"/>
  <c r="J176" i="51"/>
  <c r="K176" i="51"/>
  <c r="L176" i="51"/>
  <c r="M176" i="51"/>
  <c r="N176" i="51"/>
  <c r="A176" i="51"/>
  <c r="A171" i="51"/>
  <c r="B171" i="51"/>
  <c r="C171" i="51"/>
  <c r="D171" i="51"/>
  <c r="E171" i="51"/>
  <c r="F171" i="51"/>
  <c r="G171" i="51"/>
  <c r="H171" i="51"/>
  <c r="I171" i="51"/>
  <c r="J171" i="51"/>
  <c r="K171" i="51"/>
  <c r="L171" i="51"/>
  <c r="M171" i="51"/>
  <c r="N171" i="51"/>
  <c r="A172" i="51"/>
  <c r="B172" i="51"/>
  <c r="C172" i="51"/>
  <c r="D172" i="51"/>
  <c r="E172" i="51"/>
  <c r="F172" i="51"/>
  <c r="G172" i="51"/>
  <c r="H172" i="51"/>
  <c r="I172" i="51"/>
  <c r="J172" i="51"/>
  <c r="K172" i="51"/>
  <c r="L172" i="51"/>
  <c r="M172" i="51"/>
  <c r="N172" i="51"/>
  <c r="A173" i="51"/>
  <c r="B173" i="51"/>
  <c r="C173" i="51"/>
  <c r="D173" i="51"/>
  <c r="E173" i="51"/>
  <c r="F173" i="51"/>
  <c r="G173" i="51"/>
  <c r="H173" i="51"/>
  <c r="I173" i="51"/>
  <c r="J173" i="51"/>
  <c r="K173" i="51"/>
  <c r="L173" i="51"/>
  <c r="M173" i="51"/>
  <c r="N173" i="51"/>
  <c r="A174" i="51"/>
  <c r="B174" i="51"/>
  <c r="C174" i="51"/>
  <c r="D174" i="51"/>
  <c r="E174" i="51"/>
  <c r="F174" i="51"/>
  <c r="G174" i="51"/>
  <c r="H174" i="51"/>
  <c r="I174" i="51"/>
  <c r="J174" i="51"/>
  <c r="K174" i="51"/>
  <c r="L174" i="51"/>
  <c r="M174" i="51"/>
  <c r="N174" i="51"/>
  <c r="A175" i="51"/>
  <c r="B175" i="51"/>
  <c r="C175" i="51"/>
  <c r="D175" i="51"/>
  <c r="E175" i="51"/>
  <c r="F175" i="51"/>
  <c r="G175" i="51"/>
  <c r="H175" i="51"/>
  <c r="I175" i="51"/>
  <c r="J175" i="51"/>
  <c r="K175" i="51"/>
  <c r="L175" i="51"/>
  <c r="M175" i="51"/>
  <c r="N175" i="51"/>
  <c r="B170" i="51"/>
  <c r="C170" i="51"/>
  <c r="D170" i="51"/>
  <c r="E170" i="51"/>
  <c r="F170" i="51"/>
  <c r="G170" i="51"/>
  <c r="H170" i="51"/>
  <c r="I170" i="51"/>
  <c r="J170" i="51"/>
  <c r="K170" i="51"/>
  <c r="L170" i="51"/>
  <c r="M170" i="51"/>
  <c r="N170" i="51"/>
  <c r="A170" i="51"/>
  <c r="A169" i="51"/>
  <c r="B169" i="51"/>
  <c r="C169" i="51"/>
  <c r="D169" i="51"/>
  <c r="E169" i="51"/>
  <c r="F169" i="51"/>
  <c r="G169" i="51"/>
  <c r="H169" i="51"/>
  <c r="I169" i="51"/>
  <c r="J169" i="51"/>
  <c r="K169" i="51"/>
  <c r="L169" i="51"/>
  <c r="M169" i="51"/>
  <c r="N169" i="51"/>
  <c r="A165" i="51"/>
  <c r="B165" i="51"/>
  <c r="C165" i="51"/>
  <c r="D165" i="51"/>
  <c r="E165" i="51"/>
  <c r="F165" i="51"/>
  <c r="G165" i="51"/>
  <c r="H165" i="51"/>
  <c r="I165" i="51"/>
  <c r="J165" i="51"/>
  <c r="K165" i="51"/>
  <c r="L165" i="51"/>
  <c r="M165" i="51"/>
  <c r="N165" i="51"/>
  <c r="A166" i="51"/>
  <c r="B166" i="51"/>
  <c r="C166" i="51"/>
  <c r="D166" i="51"/>
  <c r="E166" i="51"/>
  <c r="F166" i="51"/>
  <c r="G166" i="51"/>
  <c r="H166" i="51"/>
  <c r="I166" i="51"/>
  <c r="J166" i="51"/>
  <c r="K166" i="51"/>
  <c r="L166" i="51"/>
  <c r="M166" i="51"/>
  <c r="N166" i="51"/>
  <c r="A167" i="51"/>
  <c r="B167" i="51"/>
  <c r="C167" i="51"/>
  <c r="D167" i="51"/>
  <c r="E167" i="51"/>
  <c r="F167" i="51"/>
  <c r="G167" i="51"/>
  <c r="H167" i="51"/>
  <c r="I167" i="51"/>
  <c r="J167" i="51"/>
  <c r="K167" i="51"/>
  <c r="L167" i="51"/>
  <c r="M167" i="51"/>
  <c r="N167" i="51"/>
  <c r="A168" i="51"/>
  <c r="B168" i="51"/>
  <c r="C168" i="51"/>
  <c r="D168" i="51"/>
  <c r="E168" i="51"/>
  <c r="F168" i="51"/>
  <c r="G168" i="51"/>
  <c r="H168" i="51"/>
  <c r="I168" i="51"/>
  <c r="J168" i="51"/>
  <c r="K168" i="51"/>
  <c r="L168" i="51"/>
  <c r="M168" i="51"/>
  <c r="N168" i="51"/>
  <c r="B164" i="51"/>
  <c r="C164" i="51"/>
  <c r="D164" i="51"/>
  <c r="E164" i="51"/>
  <c r="F164" i="51"/>
  <c r="G164" i="51"/>
  <c r="H164" i="51"/>
  <c r="I164" i="51"/>
  <c r="J164" i="51"/>
  <c r="K164" i="51"/>
  <c r="L164" i="51"/>
  <c r="M164" i="51"/>
  <c r="N164" i="51"/>
  <c r="A164" i="51"/>
  <c r="A159" i="51"/>
  <c r="B159" i="51"/>
  <c r="C159" i="51"/>
  <c r="D159" i="51"/>
  <c r="E159" i="51"/>
  <c r="F159" i="51"/>
  <c r="G159" i="51"/>
  <c r="H159" i="51"/>
  <c r="I159" i="51"/>
  <c r="J159" i="51"/>
  <c r="K159" i="51"/>
  <c r="L159" i="51"/>
  <c r="M159" i="51"/>
  <c r="N159" i="51"/>
  <c r="A160" i="51"/>
  <c r="B160" i="51"/>
  <c r="C160" i="51"/>
  <c r="D160" i="51"/>
  <c r="E160" i="51"/>
  <c r="F160" i="51"/>
  <c r="G160" i="51"/>
  <c r="H160" i="51"/>
  <c r="I160" i="51"/>
  <c r="J160" i="51"/>
  <c r="K160" i="51"/>
  <c r="L160" i="51"/>
  <c r="M160" i="51"/>
  <c r="N160" i="51"/>
  <c r="A161" i="51"/>
  <c r="B161" i="51"/>
  <c r="C161" i="51"/>
  <c r="D161" i="51"/>
  <c r="E161" i="51"/>
  <c r="F161" i="51"/>
  <c r="G161" i="51"/>
  <c r="H161" i="51"/>
  <c r="I161" i="51"/>
  <c r="J161" i="51"/>
  <c r="K161" i="51"/>
  <c r="L161" i="51"/>
  <c r="M161" i="51"/>
  <c r="N161" i="51"/>
  <c r="A162" i="51"/>
  <c r="B162" i="51"/>
  <c r="C162" i="51"/>
  <c r="D162" i="51"/>
  <c r="E162" i="51"/>
  <c r="F162" i="51"/>
  <c r="G162" i="51"/>
  <c r="H162" i="51"/>
  <c r="I162" i="51"/>
  <c r="J162" i="51"/>
  <c r="K162" i="51"/>
  <c r="L162" i="51"/>
  <c r="M162" i="51"/>
  <c r="N162" i="51"/>
  <c r="A163" i="51"/>
  <c r="B163" i="51"/>
  <c r="C163" i="51"/>
  <c r="D163" i="51"/>
  <c r="E163" i="51"/>
  <c r="F163" i="51"/>
  <c r="G163" i="51"/>
  <c r="H163" i="51"/>
  <c r="I163" i="51"/>
  <c r="J163" i="51"/>
  <c r="K163" i="51"/>
  <c r="L163" i="51"/>
  <c r="M163" i="51"/>
  <c r="N163" i="51"/>
  <c r="B158" i="51"/>
  <c r="C158" i="51"/>
  <c r="D158" i="51"/>
  <c r="E158" i="51"/>
  <c r="F158" i="51"/>
  <c r="G158" i="51"/>
  <c r="H158" i="51"/>
  <c r="I158" i="51"/>
  <c r="J158" i="51"/>
  <c r="K158" i="51"/>
  <c r="L158" i="51"/>
  <c r="M158" i="51"/>
  <c r="N158" i="51"/>
  <c r="A158" i="51"/>
  <c r="A152" i="51"/>
  <c r="B152" i="51"/>
  <c r="C152" i="51"/>
  <c r="D152" i="51"/>
  <c r="E152" i="51"/>
  <c r="F152" i="51"/>
  <c r="G152" i="51"/>
  <c r="H152" i="51"/>
  <c r="I152" i="51"/>
  <c r="J152" i="51"/>
  <c r="K152" i="51"/>
  <c r="L152" i="51"/>
  <c r="M152" i="51"/>
  <c r="N152" i="51"/>
  <c r="A153" i="51"/>
  <c r="B153" i="51"/>
  <c r="C153" i="51"/>
  <c r="D153" i="51"/>
  <c r="E153" i="51"/>
  <c r="F153" i="51"/>
  <c r="G153" i="51"/>
  <c r="H153" i="51"/>
  <c r="I153" i="51"/>
  <c r="J153" i="51"/>
  <c r="K153" i="51"/>
  <c r="L153" i="51"/>
  <c r="M153" i="51"/>
  <c r="N153" i="51"/>
  <c r="A154" i="51"/>
  <c r="B154" i="51"/>
  <c r="C154" i="51"/>
  <c r="D154" i="51"/>
  <c r="E154" i="51"/>
  <c r="F154" i="51"/>
  <c r="G154" i="51"/>
  <c r="H154" i="51"/>
  <c r="I154" i="51"/>
  <c r="J154" i="51"/>
  <c r="K154" i="51"/>
  <c r="L154" i="51"/>
  <c r="M154" i="51"/>
  <c r="N154" i="51"/>
  <c r="A155" i="51"/>
  <c r="B155" i="51"/>
  <c r="C155" i="51"/>
  <c r="D155" i="51"/>
  <c r="E155" i="51"/>
  <c r="F155" i="51"/>
  <c r="G155" i="51"/>
  <c r="H155" i="51"/>
  <c r="I155" i="51"/>
  <c r="J155" i="51"/>
  <c r="K155" i="51"/>
  <c r="L155" i="51"/>
  <c r="M155" i="51"/>
  <c r="N155" i="51"/>
  <c r="A156" i="51"/>
  <c r="B156" i="51"/>
  <c r="C156" i="51"/>
  <c r="D156" i="51"/>
  <c r="E156" i="51"/>
  <c r="F156" i="51"/>
  <c r="G156" i="51"/>
  <c r="H156" i="51"/>
  <c r="I156" i="51"/>
  <c r="J156" i="51"/>
  <c r="K156" i="51"/>
  <c r="L156" i="51"/>
  <c r="M156" i="51"/>
  <c r="N156" i="51"/>
  <c r="A157" i="51"/>
  <c r="B157" i="51"/>
  <c r="C157" i="51"/>
  <c r="D157" i="51"/>
  <c r="E157" i="51"/>
  <c r="F157" i="51"/>
  <c r="G157" i="51"/>
  <c r="H157" i="51"/>
  <c r="I157" i="51"/>
  <c r="J157" i="51"/>
  <c r="K157" i="51"/>
  <c r="L157" i="51"/>
  <c r="M157" i="51"/>
  <c r="N157" i="51"/>
  <c r="B151" i="51"/>
  <c r="C151" i="51"/>
  <c r="D151" i="51"/>
  <c r="E151" i="51"/>
  <c r="F151" i="51"/>
  <c r="G151" i="51"/>
  <c r="H151" i="51"/>
  <c r="I151" i="51"/>
  <c r="J151" i="51"/>
  <c r="K151" i="51"/>
  <c r="L151" i="51"/>
  <c r="M151" i="51"/>
  <c r="N151" i="51"/>
  <c r="A151" i="51"/>
  <c r="A146" i="51"/>
  <c r="B146" i="51"/>
  <c r="C146" i="51"/>
  <c r="D146" i="51"/>
  <c r="E146" i="51"/>
  <c r="F146" i="51"/>
  <c r="G146" i="51"/>
  <c r="H146" i="51"/>
  <c r="I146" i="51"/>
  <c r="J146" i="51"/>
  <c r="K146" i="51"/>
  <c r="L146" i="51"/>
  <c r="M146" i="51"/>
  <c r="N146" i="51"/>
  <c r="A147" i="51"/>
  <c r="B147" i="51"/>
  <c r="C147" i="51"/>
  <c r="D147" i="51"/>
  <c r="E147" i="51"/>
  <c r="F147" i="51"/>
  <c r="G147" i="51"/>
  <c r="H147" i="51"/>
  <c r="I147" i="51"/>
  <c r="J147" i="51"/>
  <c r="K147" i="51"/>
  <c r="L147" i="51"/>
  <c r="M147" i="51"/>
  <c r="N147" i="51"/>
  <c r="A148" i="51"/>
  <c r="B148" i="51"/>
  <c r="C148" i="51"/>
  <c r="D148" i="51"/>
  <c r="E148" i="51"/>
  <c r="F148" i="51"/>
  <c r="G148" i="51"/>
  <c r="H148" i="51"/>
  <c r="I148" i="51"/>
  <c r="J148" i="51"/>
  <c r="K148" i="51"/>
  <c r="L148" i="51"/>
  <c r="M148" i="51"/>
  <c r="N148" i="51"/>
  <c r="A149" i="51"/>
  <c r="B149" i="51"/>
  <c r="C149" i="51"/>
  <c r="D149" i="51"/>
  <c r="E149" i="51"/>
  <c r="F149" i="51"/>
  <c r="G149" i="51"/>
  <c r="H149" i="51"/>
  <c r="I149" i="51"/>
  <c r="J149" i="51"/>
  <c r="K149" i="51"/>
  <c r="L149" i="51"/>
  <c r="M149" i="51"/>
  <c r="N149" i="51"/>
  <c r="A150" i="51"/>
  <c r="B150" i="51"/>
  <c r="C150" i="51"/>
  <c r="D150" i="51"/>
  <c r="E150" i="51"/>
  <c r="F150" i="51"/>
  <c r="G150" i="51"/>
  <c r="H150" i="51"/>
  <c r="I150" i="51"/>
  <c r="J150" i="51"/>
  <c r="K150" i="51"/>
  <c r="L150" i="51"/>
  <c r="M150" i="51"/>
  <c r="N150" i="51"/>
  <c r="B145" i="51"/>
  <c r="C145" i="51"/>
  <c r="D145" i="51"/>
  <c r="E145" i="51"/>
  <c r="F145" i="51"/>
  <c r="G145" i="51"/>
  <c r="H145" i="51"/>
  <c r="I145" i="51"/>
  <c r="J145" i="51"/>
  <c r="K145" i="51"/>
  <c r="L145" i="51"/>
  <c r="M145" i="51"/>
  <c r="N145" i="51"/>
  <c r="A145" i="51"/>
  <c r="A140" i="51"/>
  <c r="B140" i="51"/>
  <c r="C140" i="51"/>
  <c r="D140" i="51"/>
  <c r="E140" i="51"/>
  <c r="F140" i="51"/>
  <c r="G140" i="51"/>
  <c r="H140" i="51"/>
  <c r="I140" i="51"/>
  <c r="J140" i="51"/>
  <c r="K140" i="51"/>
  <c r="L140" i="51"/>
  <c r="M140" i="51"/>
  <c r="N140" i="51"/>
  <c r="A141" i="51"/>
  <c r="B141" i="51"/>
  <c r="C141" i="51"/>
  <c r="D141" i="51"/>
  <c r="E141" i="51"/>
  <c r="F141" i="51"/>
  <c r="G141" i="51"/>
  <c r="H141" i="51"/>
  <c r="I141" i="51"/>
  <c r="J141" i="51"/>
  <c r="K141" i="51"/>
  <c r="L141" i="51"/>
  <c r="M141" i="51"/>
  <c r="N141" i="51"/>
  <c r="A142" i="51"/>
  <c r="B142" i="51"/>
  <c r="C142" i="51"/>
  <c r="D142" i="51"/>
  <c r="E142" i="51"/>
  <c r="F142" i="51"/>
  <c r="G142" i="51"/>
  <c r="H142" i="51"/>
  <c r="I142" i="51"/>
  <c r="J142" i="51"/>
  <c r="K142" i="51"/>
  <c r="L142" i="51"/>
  <c r="M142" i="51"/>
  <c r="N142" i="51"/>
  <c r="A143" i="51"/>
  <c r="B143" i="51"/>
  <c r="C143" i="51"/>
  <c r="D143" i="51"/>
  <c r="E143" i="51"/>
  <c r="F143" i="51"/>
  <c r="G143" i="51"/>
  <c r="H143" i="51"/>
  <c r="I143" i="51"/>
  <c r="J143" i="51"/>
  <c r="K143" i="51"/>
  <c r="L143" i="51"/>
  <c r="M143" i="51"/>
  <c r="N143" i="51"/>
  <c r="A144" i="51"/>
  <c r="B144" i="51"/>
  <c r="C144" i="51"/>
  <c r="D144" i="51"/>
  <c r="E144" i="51"/>
  <c r="F144" i="51"/>
  <c r="G144" i="51"/>
  <c r="H144" i="51"/>
  <c r="I144" i="51"/>
  <c r="J144" i="51"/>
  <c r="K144" i="51"/>
  <c r="L144" i="51"/>
  <c r="M144" i="51"/>
  <c r="N144" i="51"/>
  <c r="B139" i="51"/>
  <c r="C139" i="51"/>
  <c r="D139" i="51"/>
  <c r="E139" i="51"/>
  <c r="F139" i="51"/>
  <c r="G139" i="51"/>
  <c r="H139" i="51"/>
  <c r="I139" i="51"/>
  <c r="J139" i="51"/>
  <c r="K139" i="51"/>
  <c r="L139" i="51"/>
  <c r="M139" i="51"/>
  <c r="N139" i="51"/>
  <c r="A139" i="51"/>
  <c r="A134" i="51"/>
  <c r="B134" i="51"/>
  <c r="C134" i="51"/>
  <c r="D134" i="51"/>
  <c r="E134" i="51"/>
  <c r="F134" i="51"/>
  <c r="G134" i="51"/>
  <c r="H134" i="51"/>
  <c r="I134" i="51"/>
  <c r="J134" i="51"/>
  <c r="K134" i="51"/>
  <c r="L134" i="51"/>
  <c r="M134" i="51"/>
  <c r="N134" i="51"/>
  <c r="A135" i="51"/>
  <c r="B135" i="51"/>
  <c r="C135" i="51"/>
  <c r="D135" i="51"/>
  <c r="E135" i="51"/>
  <c r="F135" i="51"/>
  <c r="G135" i="51"/>
  <c r="H135" i="51"/>
  <c r="I135" i="51"/>
  <c r="J135" i="51"/>
  <c r="K135" i="51"/>
  <c r="L135" i="51"/>
  <c r="M135" i="51"/>
  <c r="N135" i="51"/>
  <c r="A136" i="51"/>
  <c r="B136" i="51"/>
  <c r="C136" i="51"/>
  <c r="D136" i="51"/>
  <c r="E136" i="51"/>
  <c r="F136" i="51"/>
  <c r="G136" i="51"/>
  <c r="H136" i="51"/>
  <c r="I136" i="51"/>
  <c r="J136" i="51"/>
  <c r="K136" i="51"/>
  <c r="L136" i="51"/>
  <c r="M136" i="51"/>
  <c r="N136" i="51"/>
  <c r="A137" i="51"/>
  <c r="B137" i="51"/>
  <c r="C137" i="51"/>
  <c r="D137" i="51"/>
  <c r="E137" i="51"/>
  <c r="F137" i="51"/>
  <c r="G137" i="51"/>
  <c r="H137" i="51"/>
  <c r="I137" i="51"/>
  <c r="J137" i="51"/>
  <c r="K137" i="51"/>
  <c r="L137" i="51"/>
  <c r="M137" i="51"/>
  <c r="N137" i="51"/>
  <c r="A138" i="51"/>
  <c r="B138" i="51"/>
  <c r="C138" i="51"/>
  <c r="D138" i="51"/>
  <c r="E138" i="51"/>
  <c r="F138" i="51"/>
  <c r="G138" i="51"/>
  <c r="H138" i="51"/>
  <c r="I138" i="51"/>
  <c r="J138" i="51"/>
  <c r="K138" i="51"/>
  <c r="L138" i="51"/>
  <c r="M138" i="51"/>
  <c r="N138" i="51"/>
  <c r="B133" i="51"/>
  <c r="C133" i="51"/>
  <c r="D133" i="51"/>
  <c r="E133" i="51"/>
  <c r="F133" i="51"/>
  <c r="G133" i="51"/>
  <c r="H133" i="51"/>
  <c r="I133" i="51"/>
  <c r="J133" i="51"/>
  <c r="K133" i="51"/>
  <c r="L133" i="51"/>
  <c r="M133" i="51"/>
  <c r="N133" i="51"/>
  <c r="A133" i="51"/>
  <c r="A128" i="51"/>
  <c r="B128" i="51"/>
  <c r="C128" i="51"/>
  <c r="D128" i="51"/>
  <c r="E128" i="51"/>
  <c r="F128" i="51"/>
  <c r="G128" i="51"/>
  <c r="H128" i="51"/>
  <c r="I128" i="51"/>
  <c r="J128" i="51"/>
  <c r="K128" i="51"/>
  <c r="L128" i="51"/>
  <c r="M128" i="51"/>
  <c r="N128" i="51"/>
  <c r="A129" i="51"/>
  <c r="B129" i="51"/>
  <c r="C129" i="51"/>
  <c r="D129" i="51"/>
  <c r="E129" i="51"/>
  <c r="F129" i="51"/>
  <c r="G129" i="51"/>
  <c r="H129" i="51"/>
  <c r="I129" i="51"/>
  <c r="J129" i="51"/>
  <c r="K129" i="51"/>
  <c r="L129" i="51"/>
  <c r="M129" i="51"/>
  <c r="N129" i="51"/>
  <c r="A130" i="51"/>
  <c r="B130" i="51"/>
  <c r="C130" i="51"/>
  <c r="D130" i="51"/>
  <c r="E130" i="51"/>
  <c r="F130" i="51"/>
  <c r="G130" i="51"/>
  <c r="H130" i="51"/>
  <c r="I130" i="51"/>
  <c r="J130" i="51"/>
  <c r="K130" i="51"/>
  <c r="L130" i="51"/>
  <c r="M130" i="51"/>
  <c r="N130" i="51"/>
  <c r="A131" i="51"/>
  <c r="B131" i="51"/>
  <c r="C131" i="51"/>
  <c r="D131" i="51"/>
  <c r="E131" i="51"/>
  <c r="F131" i="51"/>
  <c r="G131" i="51"/>
  <c r="H131" i="51"/>
  <c r="I131" i="51"/>
  <c r="J131" i="51"/>
  <c r="K131" i="51"/>
  <c r="L131" i="51"/>
  <c r="M131" i="51"/>
  <c r="N131" i="51"/>
  <c r="A132" i="51"/>
  <c r="B132" i="51"/>
  <c r="C132" i="51"/>
  <c r="D132" i="51"/>
  <c r="E132" i="51"/>
  <c r="F132" i="51"/>
  <c r="G132" i="51"/>
  <c r="H132" i="51"/>
  <c r="I132" i="51"/>
  <c r="J132" i="51"/>
  <c r="K132" i="51"/>
  <c r="L132" i="51"/>
  <c r="M132" i="51"/>
  <c r="N132" i="51"/>
  <c r="B127" i="51"/>
  <c r="C127" i="51"/>
  <c r="D127" i="51"/>
  <c r="E127" i="51"/>
  <c r="F127" i="51"/>
  <c r="G127" i="51"/>
  <c r="H127" i="51"/>
  <c r="I127" i="51"/>
  <c r="J127" i="51"/>
  <c r="K127" i="51"/>
  <c r="L127" i="51"/>
  <c r="M127" i="51"/>
  <c r="N127" i="51"/>
  <c r="A127" i="51"/>
  <c r="A122" i="51"/>
  <c r="B122" i="51"/>
  <c r="C122" i="51"/>
  <c r="D122" i="51"/>
  <c r="E122" i="51"/>
  <c r="F122" i="51"/>
  <c r="G122" i="51"/>
  <c r="H122" i="51"/>
  <c r="I122" i="51"/>
  <c r="J122" i="51"/>
  <c r="K122" i="51"/>
  <c r="L122" i="51"/>
  <c r="M122" i="51"/>
  <c r="N122" i="51"/>
  <c r="A123" i="51"/>
  <c r="B123" i="51"/>
  <c r="C123" i="51"/>
  <c r="D123" i="51"/>
  <c r="E123" i="51"/>
  <c r="F123" i="51"/>
  <c r="G123" i="51"/>
  <c r="H123" i="51"/>
  <c r="I123" i="51"/>
  <c r="J123" i="51"/>
  <c r="K123" i="51"/>
  <c r="L123" i="51"/>
  <c r="M123" i="51"/>
  <c r="N123" i="51"/>
  <c r="A124" i="51"/>
  <c r="B124" i="51"/>
  <c r="C124" i="51"/>
  <c r="D124" i="51"/>
  <c r="E124" i="51"/>
  <c r="F124" i="51"/>
  <c r="G124" i="51"/>
  <c r="H124" i="51"/>
  <c r="I124" i="51"/>
  <c r="J124" i="51"/>
  <c r="K124" i="51"/>
  <c r="L124" i="51"/>
  <c r="M124" i="51"/>
  <c r="N124" i="51"/>
  <c r="A125" i="51"/>
  <c r="B125" i="51"/>
  <c r="C125" i="51"/>
  <c r="D125" i="51"/>
  <c r="E125" i="51"/>
  <c r="F125" i="51"/>
  <c r="G125" i="51"/>
  <c r="H125" i="51"/>
  <c r="I125" i="51"/>
  <c r="J125" i="51"/>
  <c r="K125" i="51"/>
  <c r="L125" i="51"/>
  <c r="M125" i="51"/>
  <c r="N125" i="51"/>
  <c r="A126" i="51"/>
  <c r="B126" i="51"/>
  <c r="C126" i="51"/>
  <c r="D126" i="51"/>
  <c r="E126" i="51"/>
  <c r="F126" i="51"/>
  <c r="G126" i="51"/>
  <c r="H126" i="51"/>
  <c r="I126" i="51"/>
  <c r="J126" i="51"/>
  <c r="K126" i="51"/>
  <c r="L126" i="51"/>
  <c r="M126" i="51"/>
  <c r="N126" i="51"/>
  <c r="B121" i="51"/>
  <c r="C121" i="51"/>
  <c r="D121" i="51"/>
  <c r="E121" i="51"/>
  <c r="F121" i="51"/>
  <c r="G121" i="51"/>
  <c r="H121" i="51"/>
  <c r="I121" i="51"/>
  <c r="J121" i="51"/>
  <c r="K121" i="51"/>
  <c r="L121" i="51"/>
  <c r="M121" i="51"/>
  <c r="N121" i="51"/>
  <c r="A121" i="51"/>
  <c r="A115" i="51"/>
  <c r="B115" i="51"/>
  <c r="C115" i="51"/>
  <c r="D115" i="51"/>
  <c r="E115" i="51"/>
  <c r="F115" i="51"/>
  <c r="G115" i="51"/>
  <c r="H115" i="51"/>
  <c r="I115" i="51"/>
  <c r="J115" i="51"/>
  <c r="K115" i="51"/>
  <c r="L115" i="51"/>
  <c r="M115" i="51"/>
  <c r="N115" i="51"/>
  <c r="A116" i="51"/>
  <c r="B116" i="51"/>
  <c r="C116" i="51"/>
  <c r="D116" i="51"/>
  <c r="E116" i="51"/>
  <c r="F116" i="51"/>
  <c r="G116" i="51"/>
  <c r="H116" i="51"/>
  <c r="I116" i="51"/>
  <c r="J116" i="51"/>
  <c r="K116" i="51"/>
  <c r="L116" i="51"/>
  <c r="M116" i="51"/>
  <c r="N116" i="51"/>
  <c r="A117" i="51"/>
  <c r="B117" i="51"/>
  <c r="C117" i="51"/>
  <c r="D117" i="51"/>
  <c r="E117" i="51"/>
  <c r="F117" i="51"/>
  <c r="G117" i="51"/>
  <c r="H117" i="51"/>
  <c r="I117" i="51"/>
  <c r="J117" i="51"/>
  <c r="K117" i="51"/>
  <c r="L117" i="51"/>
  <c r="M117" i="51"/>
  <c r="N117" i="51"/>
  <c r="A118" i="51"/>
  <c r="B118" i="51"/>
  <c r="C118" i="51"/>
  <c r="D118" i="51"/>
  <c r="E118" i="51"/>
  <c r="F118" i="51"/>
  <c r="G118" i="51"/>
  <c r="H118" i="51"/>
  <c r="I118" i="51"/>
  <c r="J118" i="51"/>
  <c r="K118" i="51"/>
  <c r="L118" i="51"/>
  <c r="M118" i="51"/>
  <c r="N118" i="51"/>
  <c r="A119" i="51"/>
  <c r="B119" i="51"/>
  <c r="C119" i="51"/>
  <c r="D119" i="51"/>
  <c r="E119" i="51"/>
  <c r="F119" i="51"/>
  <c r="G119" i="51"/>
  <c r="H119" i="51"/>
  <c r="I119" i="51"/>
  <c r="J119" i="51"/>
  <c r="K119" i="51"/>
  <c r="L119" i="51"/>
  <c r="M119" i="51"/>
  <c r="N119" i="51"/>
  <c r="A120" i="51"/>
  <c r="B120" i="51"/>
  <c r="C120" i="51"/>
  <c r="D120" i="51"/>
  <c r="E120" i="51"/>
  <c r="F120" i="51"/>
  <c r="G120" i="51"/>
  <c r="H120" i="51"/>
  <c r="I120" i="51"/>
  <c r="J120" i="51"/>
  <c r="K120" i="51"/>
  <c r="L120" i="51"/>
  <c r="M120" i="51"/>
  <c r="N120" i="51"/>
  <c r="B114" i="51"/>
  <c r="C114" i="51"/>
  <c r="D114" i="51"/>
  <c r="E114" i="51"/>
  <c r="F114" i="51"/>
  <c r="G114" i="51"/>
  <c r="H114" i="51"/>
  <c r="I114" i="51"/>
  <c r="J114" i="51"/>
  <c r="K114" i="51"/>
  <c r="L114" i="51"/>
  <c r="M114" i="51"/>
  <c r="N114" i="51"/>
  <c r="A114" i="51"/>
  <c r="A109" i="51"/>
  <c r="B109" i="51"/>
  <c r="C109" i="51"/>
  <c r="D109" i="51"/>
  <c r="E109" i="51"/>
  <c r="F109" i="51"/>
  <c r="G109" i="51"/>
  <c r="H109" i="51"/>
  <c r="I109" i="51"/>
  <c r="J109" i="51"/>
  <c r="K109" i="51"/>
  <c r="L109" i="51"/>
  <c r="M109" i="51"/>
  <c r="N109" i="51"/>
  <c r="A110" i="51"/>
  <c r="B110" i="51"/>
  <c r="C110" i="51"/>
  <c r="D110" i="51"/>
  <c r="E110" i="51"/>
  <c r="F110" i="51"/>
  <c r="G110" i="51"/>
  <c r="H110" i="51"/>
  <c r="I110" i="51"/>
  <c r="J110" i="51"/>
  <c r="K110" i="51"/>
  <c r="L110" i="51"/>
  <c r="M110" i="51"/>
  <c r="N110" i="51"/>
  <c r="A111" i="51"/>
  <c r="B111" i="51"/>
  <c r="C111" i="51"/>
  <c r="D111" i="51"/>
  <c r="E111" i="51"/>
  <c r="F111" i="51"/>
  <c r="G111" i="51"/>
  <c r="H111" i="51"/>
  <c r="I111" i="51"/>
  <c r="J111" i="51"/>
  <c r="K111" i="51"/>
  <c r="L111" i="51"/>
  <c r="M111" i="51"/>
  <c r="N111" i="51"/>
  <c r="A112" i="51"/>
  <c r="B112" i="51"/>
  <c r="C112" i="51"/>
  <c r="D112" i="51"/>
  <c r="E112" i="51"/>
  <c r="F112" i="51"/>
  <c r="G112" i="51"/>
  <c r="H112" i="51"/>
  <c r="I112" i="51"/>
  <c r="J112" i="51"/>
  <c r="K112" i="51"/>
  <c r="L112" i="51"/>
  <c r="M112" i="51"/>
  <c r="N112" i="51"/>
  <c r="A113" i="51"/>
  <c r="B113" i="51"/>
  <c r="C113" i="51"/>
  <c r="D113" i="51"/>
  <c r="E113" i="51"/>
  <c r="F113" i="51"/>
  <c r="G113" i="51"/>
  <c r="H113" i="51"/>
  <c r="I113" i="51"/>
  <c r="J113" i="51"/>
  <c r="K113" i="51"/>
  <c r="L113" i="51"/>
  <c r="M113" i="51"/>
  <c r="N113" i="51"/>
  <c r="B108" i="51"/>
  <c r="C108" i="51"/>
  <c r="D108" i="51"/>
  <c r="E108" i="51"/>
  <c r="F108" i="51"/>
  <c r="G108" i="51"/>
  <c r="H108" i="51"/>
  <c r="I108" i="51"/>
  <c r="J108" i="51"/>
  <c r="K108" i="51"/>
  <c r="L108" i="51"/>
  <c r="M108" i="51"/>
  <c r="N108" i="51"/>
  <c r="A108" i="51"/>
  <c r="A105" i="51"/>
  <c r="B105" i="51"/>
  <c r="C105" i="51"/>
  <c r="D105" i="51"/>
  <c r="E105" i="51"/>
  <c r="F105" i="51"/>
  <c r="G105" i="51"/>
  <c r="H105" i="51"/>
  <c r="I105" i="51"/>
  <c r="J105" i="51"/>
  <c r="K105" i="51"/>
  <c r="L105" i="51"/>
  <c r="M105" i="51"/>
  <c r="N105" i="51"/>
  <c r="A106" i="51"/>
  <c r="B106" i="51"/>
  <c r="C106" i="51"/>
  <c r="D106" i="51"/>
  <c r="E106" i="51"/>
  <c r="F106" i="51"/>
  <c r="G106" i="51"/>
  <c r="H106" i="51"/>
  <c r="I106" i="51"/>
  <c r="J106" i="51"/>
  <c r="K106" i="51"/>
  <c r="L106" i="51"/>
  <c r="M106" i="51"/>
  <c r="N106" i="51"/>
  <c r="A107" i="51"/>
  <c r="B107" i="51"/>
  <c r="C107" i="51"/>
  <c r="D107" i="51"/>
  <c r="E107" i="51"/>
  <c r="F107" i="51"/>
  <c r="G107" i="51"/>
  <c r="H107" i="51"/>
  <c r="I107" i="51"/>
  <c r="J107" i="51"/>
  <c r="K107" i="51"/>
  <c r="L107" i="51"/>
  <c r="M107" i="51"/>
  <c r="N107" i="51"/>
  <c r="B104" i="51"/>
  <c r="C104" i="51"/>
  <c r="D104" i="51"/>
  <c r="E104" i="51"/>
  <c r="F104" i="51"/>
  <c r="G104" i="51"/>
  <c r="H104" i="51"/>
  <c r="I104" i="51"/>
  <c r="J104" i="51"/>
  <c r="K104" i="51"/>
  <c r="L104" i="51"/>
  <c r="M104" i="51"/>
  <c r="N104" i="51"/>
  <c r="A104" i="51"/>
  <c r="A99" i="51"/>
  <c r="B99" i="51"/>
  <c r="C99" i="51"/>
  <c r="D99" i="51"/>
  <c r="E99" i="51"/>
  <c r="F99" i="51"/>
  <c r="G99" i="51"/>
  <c r="H99" i="51"/>
  <c r="I99" i="51"/>
  <c r="J99" i="51"/>
  <c r="K99" i="51"/>
  <c r="L99" i="51"/>
  <c r="M99" i="51"/>
  <c r="N99" i="51"/>
  <c r="A100" i="51"/>
  <c r="B100" i="51"/>
  <c r="C100" i="51"/>
  <c r="D100" i="51"/>
  <c r="E100" i="51"/>
  <c r="F100" i="51"/>
  <c r="G100" i="51"/>
  <c r="H100" i="51"/>
  <c r="I100" i="51"/>
  <c r="J100" i="51"/>
  <c r="K100" i="51"/>
  <c r="L100" i="51"/>
  <c r="M100" i="51"/>
  <c r="N100" i="51"/>
  <c r="A101" i="51"/>
  <c r="B101" i="51"/>
  <c r="C101" i="51"/>
  <c r="D101" i="51"/>
  <c r="E101" i="51"/>
  <c r="F101" i="51"/>
  <c r="G101" i="51"/>
  <c r="H101" i="51"/>
  <c r="I101" i="51"/>
  <c r="J101" i="51"/>
  <c r="K101" i="51"/>
  <c r="L101" i="51"/>
  <c r="M101" i="51"/>
  <c r="N101" i="51"/>
  <c r="A102" i="51"/>
  <c r="B102" i="51"/>
  <c r="C102" i="51"/>
  <c r="D102" i="51"/>
  <c r="E102" i="51"/>
  <c r="F102" i="51"/>
  <c r="G102" i="51"/>
  <c r="H102" i="51"/>
  <c r="I102" i="51"/>
  <c r="J102" i="51"/>
  <c r="K102" i="51"/>
  <c r="L102" i="51"/>
  <c r="M102" i="51"/>
  <c r="N102" i="51"/>
  <c r="A103" i="51"/>
  <c r="B103" i="51"/>
  <c r="C103" i="51"/>
  <c r="D103" i="51"/>
  <c r="E103" i="51"/>
  <c r="F103" i="51"/>
  <c r="G103" i="51"/>
  <c r="H103" i="51"/>
  <c r="I103" i="51"/>
  <c r="J103" i="51"/>
  <c r="K103" i="51"/>
  <c r="L103" i="51"/>
  <c r="M103" i="51"/>
  <c r="N103" i="51"/>
  <c r="B98" i="51"/>
  <c r="C98" i="51"/>
  <c r="D98" i="51"/>
  <c r="E98" i="51"/>
  <c r="F98" i="51"/>
  <c r="G98" i="51"/>
  <c r="H98" i="51"/>
  <c r="I98" i="51"/>
  <c r="J98" i="51"/>
  <c r="K98" i="51"/>
  <c r="L98" i="51"/>
  <c r="M98" i="51"/>
  <c r="N98" i="51"/>
  <c r="A98" i="51"/>
  <c r="A93" i="51"/>
  <c r="B93" i="51"/>
  <c r="C93" i="51"/>
  <c r="D93" i="51"/>
  <c r="E93" i="51"/>
  <c r="F93" i="51"/>
  <c r="G93" i="51"/>
  <c r="H93" i="51"/>
  <c r="I93" i="51"/>
  <c r="J93" i="51"/>
  <c r="K93" i="51"/>
  <c r="L93" i="51"/>
  <c r="M93" i="51"/>
  <c r="N93" i="51"/>
  <c r="A94" i="51"/>
  <c r="B94" i="51"/>
  <c r="C94" i="51"/>
  <c r="D94" i="51"/>
  <c r="E94" i="51"/>
  <c r="F94" i="51"/>
  <c r="G94" i="51"/>
  <c r="H94" i="51"/>
  <c r="I94" i="51"/>
  <c r="J94" i="51"/>
  <c r="K94" i="51"/>
  <c r="L94" i="51"/>
  <c r="M94" i="51"/>
  <c r="N94" i="51"/>
  <c r="A95" i="51"/>
  <c r="B95" i="51"/>
  <c r="C95" i="51"/>
  <c r="D95" i="51"/>
  <c r="E95" i="51"/>
  <c r="F95" i="51"/>
  <c r="G95" i="51"/>
  <c r="H95" i="51"/>
  <c r="I95" i="51"/>
  <c r="J95" i="51"/>
  <c r="K95" i="51"/>
  <c r="L95" i="51"/>
  <c r="M95" i="51"/>
  <c r="N95" i="51"/>
  <c r="A96" i="51"/>
  <c r="B96" i="51"/>
  <c r="C96" i="51"/>
  <c r="D96" i="51"/>
  <c r="E96" i="51"/>
  <c r="F96" i="51"/>
  <c r="G96" i="51"/>
  <c r="H96" i="51"/>
  <c r="I96" i="51"/>
  <c r="J96" i="51"/>
  <c r="K96" i="51"/>
  <c r="L96" i="51"/>
  <c r="M96" i="51"/>
  <c r="N96" i="51"/>
  <c r="A97" i="51"/>
  <c r="B97" i="51"/>
  <c r="C97" i="51"/>
  <c r="D97" i="51"/>
  <c r="E97" i="51"/>
  <c r="F97" i="51"/>
  <c r="G97" i="51"/>
  <c r="H97" i="51"/>
  <c r="I97" i="51"/>
  <c r="J97" i="51"/>
  <c r="K97" i="51"/>
  <c r="L97" i="51"/>
  <c r="M97" i="51"/>
  <c r="N97" i="51"/>
  <c r="B92" i="51"/>
  <c r="C92" i="51"/>
  <c r="D92" i="51"/>
  <c r="E92" i="51"/>
  <c r="F92" i="51"/>
  <c r="G92" i="51"/>
  <c r="H92" i="51"/>
  <c r="I92" i="51"/>
  <c r="J92" i="51"/>
  <c r="K92" i="51"/>
  <c r="L92" i="51"/>
  <c r="M92" i="51"/>
  <c r="N92" i="51"/>
  <c r="A92" i="51"/>
  <c r="A87" i="51"/>
  <c r="B87" i="51"/>
  <c r="C87" i="51"/>
  <c r="D87" i="51"/>
  <c r="E87" i="51"/>
  <c r="F87" i="51"/>
  <c r="G87" i="51"/>
  <c r="H87" i="51"/>
  <c r="I87" i="51"/>
  <c r="J87" i="51"/>
  <c r="K87" i="51"/>
  <c r="L87" i="51"/>
  <c r="M87" i="51"/>
  <c r="N87" i="51"/>
  <c r="A88" i="51"/>
  <c r="B88" i="51"/>
  <c r="C88" i="51"/>
  <c r="D88" i="51"/>
  <c r="E88" i="51"/>
  <c r="F88" i="51"/>
  <c r="G88" i="51"/>
  <c r="H88" i="51"/>
  <c r="I88" i="51"/>
  <c r="J88" i="51"/>
  <c r="K88" i="51"/>
  <c r="L88" i="51"/>
  <c r="M88" i="51"/>
  <c r="N88" i="51"/>
  <c r="A89" i="51"/>
  <c r="B89" i="51"/>
  <c r="C89" i="51"/>
  <c r="D89" i="51"/>
  <c r="E89" i="51"/>
  <c r="F89" i="51"/>
  <c r="G89" i="51"/>
  <c r="H89" i="51"/>
  <c r="I89" i="51"/>
  <c r="J89" i="51"/>
  <c r="K89" i="51"/>
  <c r="L89" i="51"/>
  <c r="M89" i="51"/>
  <c r="N89" i="51"/>
  <c r="A90" i="51"/>
  <c r="B90" i="51"/>
  <c r="C90" i="51"/>
  <c r="D90" i="51"/>
  <c r="E90" i="51"/>
  <c r="F90" i="51"/>
  <c r="G90" i="51"/>
  <c r="H90" i="51"/>
  <c r="I90" i="51"/>
  <c r="J90" i="51"/>
  <c r="K90" i="51"/>
  <c r="L90" i="51"/>
  <c r="M90" i="51"/>
  <c r="N90" i="51"/>
  <c r="A91" i="51"/>
  <c r="B91" i="51"/>
  <c r="C91" i="51"/>
  <c r="D91" i="51"/>
  <c r="E91" i="51"/>
  <c r="F91" i="51"/>
  <c r="G91" i="51"/>
  <c r="H91" i="51"/>
  <c r="I91" i="51"/>
  <c r="J91" i="51"/>
  <c r="K91" i="51"/>
  <c r="L91" i="51"/>
  <c r="M91" i="51"/>
  <c r="N91" i="51"/>
  <c r="B86" i="51"/>
  <c r="C86" i="51"/>
  <c r="D86" i="51"/>
  <c r="E86" i="51"/>
  <c r="F86" i="51"/>
  <c r="G86" i="51"/>
  <c r="H86" i="51"/>
  <c r="I86" i="51"/>
  <c r="J86" i="51"/>
  <c r="K86" i="51"/>
  <c r="L86" i="51"/>
  <c r="M86" i="51"/>
  <c r="N86" i="51"/>
  <c r="A86" i="51"/>
  <c r="A63" i="51"/>
  <c r="B63" i="51"/>
  <c r="C63" i="51"/>
  <c r="D63" i="51"/>
  <c r="E63" i="51"/>
  <c r="F63" i="51"/>
  <c r="G63" i="51"/>
  <c r="H63" i="51"/>
  <c r="I63" i="51"/>
  <c r="J63" i="51"/>
  <c r="K63" i="51"/>
  <c r="L63" i="51"/>
  <c r="M63" i="51"/>
  <c r="N63" i="51"/>
  <c r="A64" i="51"/>
  <c r="B64" i="51"/>
  <c r="C64" i="51"/>
  <c r="D64" i="51"/>
  <c r="E64" i="51"/>
  <c r="F64" i="51"/>
  <c r="G64" i="51"/>
  <c r="H64" i="51"/>
  <c r="I64" i="51"/>
  <c r="J64" i="51"/>
  <c r="K64" i="51"/>
  <c r="L64" i="51"/>
  <c r="M64" i="51"/>
  <c r="N64" i="51"/>
  <c r="A65" i="51"/>
  <c r="B65" i="51"/>
  <c r="C65" i="51"/>
  <c r="D65" i="51"/>
  <c r="E65" i="51"/>
  <c r="F65" i="51"/>
  <c r="G65" i="51"/>
  <c r="H65" i="51"/>
  <c r="I65" i="51"/>
  <c r="J65" i="51"/>
  <c r="K65" i="51"/>
  <c r="L65" i="51"/>
  <c r="M65" i="51"/>
  <c r="N65" i="51"/>
  <c r="A66" i="51"/>
  <c r="B66" i="51"/>
  <c r="C66" i="51"/>
  <c r="D66" i="51"/>
  <c r="E66" i="51"/>
  <c r="F66" i="51"/>
  <c r="G66" i="51"/>
  <c r="H66" i="51"/>
  <c r="I66" i="51"/>
  <c r="J66" i="51"/>
  <c r="K66" i="51"/>
  <c r="L66" i="51"/>
  <c r="M66" i="51"/>
  <c r="N66" i="51"/>
  <c r="A67" i="51"/>
  <c r="B67" i="51"/>
  <c r="C67" i="51"/>
  <c r="D67" i="51"/>
  <c r="E67" i="51"/>
  <c r="F67" i="51"/>
  <c r="G67" i="51"/>
  <c r="H67" i="51"/>
  <c r="I67" i="51"/>
  <c r="J67" i="51"/>
  <c r="K67" i="51"/>
  <c r="L67" i="51"/>
  <c r="M67" i="51"/>
  <c r="N67" i="51"/>
  <c r="A68" i="51"/>
  <c r="B68" i="51"/>
  <c r="C68" i="51"/>
  <c r="D68" i="51"/>
  <c r="E68" i="51"/>
  <c r="F68" i="51"/>
  <c r="G68" i="51"/>
  <c r="H68" i="51"/>
  <c r="I68" i="51"/>
  <c r="J68" i="51"/>
  <c r="K68" i="51"/>
  <c r="L68" i="51"/>
  <c r="M68" i="51"/>
  <c r="N68" i="51"/>
  <c r="A69" i="51"/>
  <c r="B69" i="51"/>
  <c r="C69" i="51"/>
  <c r="D69" i="51"/>
  <c r="E69" i="51"/>
  <c r="F69" i="51"/>
  <c r="G69" i="51"/>
  <c r="H69" i="51"/>
  <c r="I69" i="51"/>
  <c r="J69" i="51"/>
  <c r="K69" i="51"/>
  <c r="L69" i="51"/>
  <c r="M69" i="51"/>
  <c r="N69" i="51"/>
  <c r="A70" i="51"/>
  <c r="B70" i="51"/>
  <c r="C70" i="51"/>
  <c r="D70" i="51"/>
  <c r="E70" i="51"/>
  <c r="F70" i="51"/>
  <c r="G70" i="51"/>
  <c r="H70" i="51"/>
  <c r="I70" i="51"/>
  <c r="J70" i="51"/>
  <c r="K70" i="51"/>
  <c r="L70" i="51"/>
  <c r="M70" i="51"/>
  <c r="N70" i="51"/>
  <c r="A71" i="51"/>
  <c r="B71" i="51"/>
  <c r="C71" i="51"/>
  <c r="D71" i="51"/>
  <c r="E71" i="51"/>
  <c r="F71" i="51"/>
  <c r="G71" i="51"/>
  <c r="H71" i="51"/>
  <c r="I71" i="51"/>
  <c r="J71" i="51"/>
  <c r="K71" i="51"/>
  <c r="L71" i="51"/>
  <c r="M71" i="51"/>
  <c r="N71" i="51"/>
  <c r="A72" i="51"/>
  <c r="B72" i="51"/>
  <c r="C72" i="51"/>
  <c r="D72" i="51"/>
  <c r="E72" i="51"/>
  <c r="F72" i="51"/>
  <c r="G72" i="51"/>
  <c r="H72" i="51"/>
  <c r="I72" i="51"/>
  <c r="J72" i="51"/>
  <c r="K72" i="51"/>
  <c r="L72" i="51"/>
  <c r="M72" i="51"/>
  <c r="N72" i="51"/>
  <c r="A73" i="51"/>
  <c r="B73" i="51"/>
  <c r="C73" i="51"/>
  <c r="D73" i="51"/>
  <c r="E73" i="51"/>
  <c r="F73" i="51"/>
  <c r="G73" i="51"/>
  <c r="H73" i="51"/>
  <c r="I73" i="51"/>
  <c r="J73" i="51"/>
  <c r="K73" i="51"/>
  <c r="L73" i="51"/>
  <c r="M73" i="51"/>
  <c r="N73" i="51"/>
  <c r="A74" i="51"/>
  <c r="B74" i="51"/>
  <c r="C74" i="51"/>
  <c r="D74" i="51"/>
  <c r="E74" i="51"/>
  <c r="F74" i="51"/>
  <c r="G74" i="51"/>
  <c r="H74" i="51"/>
  <c r="I74" i="51"/>
  <c r="J74" i="51"/>
  <c r="K74" i="51"/>
  <c r="L74" i="51"/>
  <c r="M74" i="51"/>
  <c r="N74" i="51"/>
  <c r="A75" i="51"/>
  <c r="B75" i="51"/>
  <c r="C75" i="51"/>
  <c r="D75" i="51"/>
  <c r="E75" i="51"/>
  <c r="F75" i="51"/>
  <c r="G75" i="51"/>
  <c r="H75" i="51"/>
  <c r="I75" i="51"/>
  <c r="J75" i="51"/>
  <c r="K75" i="51"/>
  <c r="L75" i="51"/>
  <c r="M75" i="51"/>
  <c r="N75" i="51"/>
  <c r="A76" i="51"/>
  <c r="B76" i="51"/>
  <c r="C76" i="51"/>
  <c r="D76" i="51"/>
  <c r="E76" i="51"/>
  <c r="F76" i="51"/>
  <c r="G76" i="51"/>
  <c r="H76" i="51"/>
  <c r="I76" i="51"/>
  <c r="J76" i="51"/>
  <c r="K76" i="51"/>
  <c r="L76" i="51"/>
  <c r="M76" i="51"/>
  <c r="N76" i="51"/>
  <c r="A77" i="51"/>
  <c r="B77" i="51"/>
  <c r="C77" i="51"/>
  <c r="D77" i="51"/>
  <c r="E77" i="51"/>
  <c r="F77" i="51"/>
  <c r="G77" i="51"/>
  <c r="H77" i="51"/>
  <c r="I77" i="51"/>
  <c r="J77" i="51"/>
  <c r="K77" i="51"/>
  <c r="L77" i="51"/>
  <c r="M77" i="51"/>
  <c r="N77" i="51"/>
  <c r="A78" i="51"/>
  <c r="B78" i="51"/>
  <c r="C78" i="51"/>
  <c r="D78" i="51"/>
  <c r="E78" i="51"/>
  <c r="F78" i="51"/>
  <c r="G78" i="51"/>
  <c r="H78" i="51"/>
  <c r="I78" i="51"/>
  <c r="J78" i="51"/>
  <c r="K78" i="51"/>
  <c r="L78" i="51"/>
  <c r="M78" i="51"/>
  <c r="N78" i="51"/>
  <c r="A79" i="51"/>
  <c r="B79" i="51"/>
  <c r="C79" i="51"/>
  <c r="D79" i="51"/>
  <c r="E79" i="51"/>
  <c r="F79" i="51"/>
  <c r="G79" i="51"/>
  <c r="H79" i="51"/>
  <c r="I79" i="51"/>
  <c r="J79" i="51"/>
  <c r="K79" i="51"/>
  <c r="L79" i="51"/>
  <c r="M79" i="51"/>
  <c r="N79" i="51"/>
  <c r="A80" i="51"/>
  <c r="B80" i="51"/>
  <c r="C80" i="51"/>
  <c r="D80" i="51"/>
  <c r="E80" i="51"/>
  <c r="F80" i="51"/>
  <c r="G80" i="51"/>
  <c r="H80" i="51"/>
  <c r="I80" i="51"/>
  <c r="J80" i="51"/>
  <c r="K80" i="51"/>
  <c r="L80" i="51"/>
  <c r="M80" i="51"/>
  <c r="N80" i="51"/>
  <c r="A81" i="51"/>
  <c r="B81" i="51"/>
  <c r="C81" i="51"/>
  <c r="D81" i="51"/>
  <c r="E81" i="51"/>
  <c r="F81" i="51"/>
  <c r="G81" i="51"/>
  <c r="H81" i="51"/>
  <c r="I81" i="51"/>
  <c r="J81" i="51"/>
  <c r="K81" i="51"/>
  <c r="L81" i="51"/>
  <c r="M81" i="51"/>
  <c r="N81" i="51"/>
  <c r="A82" i="51"/>
  <c r="B82" i="51"/>
  <c r="C82" i="51"/>
  <c r="D82" i="51"/>
  <c r="E82" i="51"/>
  <c r="F82" i="51"/>
  <c r="G82" i="51"/>
  <c r="H82" i="51"/>
  <c r="I82" i="51"/>
  <c r="J82" i="51"/>
  <c r="K82" i="51"/>
  <c r="L82" i="51"/>
  <c r="M82" i="51"/>
  <c r="N82" i="51"/>
  <c r="A83" i="51"/>
  <c r="B83" i="51"/>
  <c r="C83" i="51"/>
  <c r="D83" i="51"/>
  <c r="E83" i="51"/>
  <c r="F83" i="51"/>
  <c r="G83" i="51"/>
  <c r="H83" i="51"/>
  <c r="I83" i="51"/>
  <c r="J83" i="51"/>
  <c r="K83" i="51"/>
  <c r="L83" i="51"/>
  <c r="M83" i="51"/>
  <c r="N83" i="51"/>
  <c r="A84" i="51"/>
  <c r="B84" i="51"/>
  <c r="C84" i="51"/>
  <c r="D84" i="51"/>
  <c r="E84" i="51"/>
  <c r="F84" i="51"/>
  <c r="G84" i="51"/>
  <c r="H84" i="51"/>
  <c r="I84" i="51"/>
  <c r="J84" i="51"/>
  <c r="K84" i="51"/>
  <c r="L84" i="51"/>
  <c r="M84" i="51"/>
  <c r="N84" i="51"/>
  <c r="A85" i="51"/>
  <c r="B85" i="51"/>
  <c r="C85" i="51"/>
  <c r="D85" i="51"/>
  <c r="E85" i="51"/>
  <c r="F85" i="51"/>
  <c r="G85" i="51"/>
  <c r="H85" i="51"/>
  <c r="I85" i="51"/>
  <c r="J85" i="51"/>
  <c r="K85" i="51"/>
  <c r="L85" i="51"/>
  <c r="M85" i="51"/>
  <c r="N85" i="51"/>
  <c r="B62" i="51"/>
  <c r="C62" i="51"/>
  <c r="D62" i="51"/>
  <c r="E62" i="51"/>
  <c r="F62" i="51"/>
  <c r="G62" i="51"/>
  <c r="H62" i="51"/>
  <c r="I62" i="51"/>
  <c r="J62" i="51"/>
  <c r="K62" i="51"/>
  <c r="L62" i="51"/>
  <c r="M62" i="51"/>
  <c r="N62" i="51"/>
  <c r="A62" i="51"/>
  <c r="O747" i="51" l="1"/>
  <c r="J36" i="31"/>
  <c r="O62" i="51" l="1"/>
  <c r="J15" i="53"/>
  <c r="O162" i="53"/>
  <c r="O70" i="51"/>
  <c r="J23" i="53"/>
  <c r="O985" i="51"/>
  <c r="J107" i="53"/>
  <c r="J77" i="53"/>
  <c r="J101" i="53"/>
  <c r="J102" i="53"/>
  <c r="J100" i="53"/>
  <c r="J99" i="53"/>
  <c r="J98" i="53"/>
  <c r="J97" i="53"/>
  <c r="J96" i="53"/>
  <c r="J95" i="53"/>
  <c r="J94" i="53"/>
  <c r="J93" i="53"/>
  <c r="J92" i="53"/>
  <c r="J104" i="53" l="1"/>
  <c r="C1075" i="51" l="1"/>
  <c r="C1074" i="51"/>
  <c r="O66" i="51" l="1"/>
  <c r="O67" i="51"/>
  <c r="O68" i="51"/>
  <c r="O69" i="51"/>
  <c r="J21" i="53"/>
  <c r="J19" i="53"/>
  <c r="J20" i="53"/>
  <c r="K45" i="3" l="1"/>
  <c r="O12" i="3"/>
  <c r="P12" i="8" l="1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O12" i="8"/>
  <c r="K40" i="5"/>
  <c r="O12" i="5" l="1"/>
  <c r="K46" i="42" l="1"/>
  <c r="O12" i="42" s="1"/>
  <c r="O901" i="51" l="1"/>
  <c r="J38" i="3"/>
  <c r="O872" i="51"/>
  <c r="J33" i="37"/>
  <c r="O825" i="51"/>
  <c r="J28" i="25"/>
  <c r="O820" i="51"/>
  <c r="O803" i="51"/>
  <c r="O735" i="51"/>
  <c r="O758" i="51"/>
  <c r="J29" i="9"/>
  <c r="J36" i="8"/>
  <c r="J38" i="42"/>
  <c r="J34" i="5"/>
  <c r="P1060" i="51" l="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P1068" i="5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U1059" i="51"/>
  <c r="V1059" i="51"/>
  <c r="W1059" i="51"/>
  <c r="X1059" i="51"/>
  <c r="Y1059" i="51"/>
  <c r="Z1059" i="51"/>
  <c r="AA1059" i="51"/>
  <c r="AB1059" i="51"/>
  <c r="AC1059" i="51"/>
  <c r="T1059" i="51"/>
  <c r="S1059" i="51"/>
  <c r="Q1059" i="51"/>
  <c r="R1059" i="51"/>
  <c r="P1059" i="51"/>
  <c r="O1058" i="51"/>
  <c r="O1057" i="51"/>
  <c r="P987" i="51"/>
  <c r="Q987" i="51"/>
  <c r="R987" i="51"/>
  <c r="S987" i="51"/>
  <c r="T987" i="51"/>
  <c r="U987" i="51"/>
  <c r="V987" i="51"/>
  <c r="W987" i="51"/>
  <c r="X987" i="51"/>
  <c r="Y987" i="51"/>
  <c r="Z987" i="51"/>
  <c r="AA987" i="51"/>
  <c r="AB987" i="51"/>
  <c r="AC987" i="51"/>
  <c r="P988" i="51"/>
  <c r="Q988" i="51"/>
  <c r="R988" i="51"/>
  <c r="S988" i="51"/>
  <c r="T988" i="51"/>
  <c r="U988" i="51"/>
  <c r="V988" i="51"/>
  <c r="W988" i="51"/>
  <c r="X988" i="51"/>
  <c r="Y988" i="51"/>
  <c r="Z988" i="51"/>
  <c r="AA988" i="51"/>
  <c r="AB988" i="51"/>
  <c r="AC988" i="51"/>
  <c r="P989" i="51"/>
  <c r="Q989" i="51"/>
  <c r="R989" i="51"/>
  <c r="S989" i="51"/>
  <c r="T989" i="51"/>
  <c r="U989" i="51"/>
  <c r="V989" i="51"/>
  <c r="W989" i="51"/>
  <c r="X989" i="51"/>
  <c r="Y989" i="51"/>
  <c r="Z989" i="51"/>
  <c r="AA989" i="51"/>
  <c r="AB989" i="51"/>
  <c r="AC989" i="51"/>
  <c r="P990" i="51"/>
  <c r="Q990" i="51"/>
  <c r="R990" i="51"/>
  <c r="S990" i="51"/>
  <c r="T990" i="51"/>
  <c r="U990" i="51"/>
  <c r="V990" i="51"/>
  <c r="W990" i="51"/>
  <c r="X990" i="51"/>
  <c r="Y990" i="51"/>
  <c r="Z990" i="51"/>
  <c r="AA990" i="51"/>
  <c r="AB990" i="51"/>
  <c r="AC990" i="51"/>
  <c r="P991" i="51"/>
  <c r="Q991" i="51"/>
  <c r="R991" i="51"/>
  <c r="S991" i="51"/>
  <c r="T991" i="51"/>
  <c r="U991" i="51"/>
  <c r="V991" i="51"/>
  <c r="W991" i="51"/>
  <c r="X991" i="51"/>
  <c r="Y991" i="51"/>
  <c r="Z991" i="51"/>
  <c r="AA991" i="51"/>
  <c r="AB991" i="51"/>
  <c r="AC991" i="51"/>
  <c r="P992" i="51"/>
  <c r="Q992" i="51"/>
  <c r="R992" i="51"/>
  <c r="S992" i="51"/>
  <c r="T992" i="51"/>
  <c r="U992" i="51"/>
  <c r="V992" i="51"/>
  <c r="W992" i="51"/>
  <c r="X992" i="51"/>
  <c r="Y992" i="51"/>
  <c r="Z992" i="51"/>
  <c r="AA992" i="51"/>
  <c r="AB992" i="51"/>
  <c r="AC992" i="51"/>
  <c r="P993" i="51"/>
  <c r="Q993" i="51"/>
  <c r="R993" i="51"/>
  <c r="S993" i="51"/>
  <c r="T993" i="51"/>
  <c r="U993" i="51"/>
  <c r="V993" i="51"/>
  <c r="W993" i="51"/>
  <c r="X993" i="51"/>
  <c r="Y993" i="51"/>
  <c r="Z993" i="51"/>
  <c r="AA993" i="51"/>
  <c r="AB993" i="51"/>
  <c r="AC993" i="51"/>
  <c r="P994" i="51"/>
  <c r="Q994" i="51"/>
  <c r="R994" i="51"/>
  <c r="S994" i="51"/>
  <c r="T994" i="51"/>
  <c r="U994" i="51"/>
  <c r="V994" i="51"/>
  <c r="W994" i="51"/>
  <c r="X994" i="51"/>
  <c r="Y994" i="51"/>
  <c r="Z994" i="51"/>
  <c r="AA994" i="51"/>
  <c r="AB994" i="51"/>
  <c r="AC994" i="51"/>
  <c r="P995" i="51"/>
  <c r="Q995" i="51"/>
  <c r="R995" i="51"/>
  <c r="S995" i="51"/>
  <c r="T995" i="51"/>
  <c r="U995" i="51"/>
  <c r="V995" i="51"/>
  <c r="W995" i="51"/>
  <c r="X995" i="51"/>
  <c r="Y995" i="51"/>
  <c r="Z995" i="51"/>
  <c r="AA995" i="51"/>
  <c r="AB995" i="51"/>
  <c r="AC995" i="51"/>
  <c r="P996" i="51"/>
  <c r="Q996" i="51"/>
  <c r="R996" i="51"/>
  <c r="S996" i="51"/>
  <c r="T996" i="51"/>
  <c r="U996" i="51"/>
  <c r="V996" i="51"/>
  <c r="W996" i="51"/>
  <c r="X996" i="51"/>
  <c r="Y996" i="51"/>
  <c r="Z996" i="51"/>
  <c r="AA996" i="51"/>
  <c r="AB996" i="51"/>
  <c r="AC996" i="51"/>
  <c r="P997" i="51"/>
  <c r="Q997" i="51"/>
  <c r="R997" i="51"/>
  <c r="S997" i="51"/>
  <c r="T997" i="51"/>
  <c r="U997" i="51"/>
  <c r="V997" i="51"/>
  <c r="W997" i="51"/>
  <c r="X997" i="51"/>
  <c r="Y997" i="51"/>
  <c r="Z997" i="51"/>
  <c r="AA997" i="51"/>
  <c r="AB997" i="51"/>
  <c r="AC997" i="51"/>
  <c r="U986" i="51"/>
  <c r="V986" i="51"/>
  <c r="W986" i="51"/>
  <c r="X986" i="51"/>
  <c r="Y986" i="51"/>
  <c r="Z986" i="51"/>
  <c r="AA986" i="51"/>
  <c r="AB986" i="51"/>
  <c r="AC986" i="51"/>
  <c r="T986" i="51"/>
  <c r="S986" i="51"/>
  <c r="Q986" i="51"/>
  <c r="R986" i="51"/>
  <c r="P986" i="51"/>
  <c r="U913" i="51"/>
  <c r="V913" i="51"/>
  <c r="W913" i="51"/>
  <c r="X913" i="51"/>
  <c r="Y913" i="51"/>
  <c r="Z913" i="51"/>
  <c r="AA913" i="51"/>
  <c r="AB913" i="51"/>
  <c r="AC913" i="51"/>
  <c r="T913" i="51"/>
  <c r="S912" i="51"/>
  <c r="Q912" i="51"/>
  <c r="R912" i="51"/>
  <c r="P912" i="51"/>
  <c r="O911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U733" i="51"/>
  <c r="V733" i="51"/>
  <c r="W733" i="51"/>
  <c r="X733" i="51"/>
  <c r="Y733" i="51"/>
  <c r="Z733" i="51"/>
  <c r="AA733" i="51"/>
  <c r="AB733" i="51"/>
  <c r="AC733" i="51"/>
  <c r="T733" i="51"/>
  <c r="S733" i="51"/>
  <c r="Q733" i="51"/>
  <c r="R733" i="51"/>
  <c r="P733" i="51"/>
  <c r="O732" i="51"/>
  <c r="O730" i="51"/>
  <c r="O731" i="51"/>
  <c r="O729" i="51"/>
  <c r="P540" i="51"/>
  <c r="Q540" i="51"/>
  <c r="R540" i="51"/>
  <c r="S540" i="51"/>
  <c r="T540" i="51"/>
  <c r="U540" i="51"/>
  <c r="V540" i="51"/>
  <c r="W540" i="51"/>
  <c r="X540" i="51"/>
  <c r="Y540" i="51"/>
  <c r="Z540" i="51"/>
  <c r="AA540" i="51"/>
  <c r="AB540" i="51"/>
  <c r="AC540" i="51"/>
  <c r="U539" i="51"/>
  <c r="V539" i="51"/>
  <c r="W539" i="51"/>
  <c r="X539" i="51"/>
  <c r="Y539" i="51"/>
  <c r="Z539" i="51"/>
  <c r="AA539" i="51"/>
  <c r="AB539" i="51"/>
  <c r="AC539" i="51"/>
  <c r="T539" i="51"/>
  <c r="S539" i="51"/>
  <c r="Q539" i="51"/>
  <c r="R539" i="51"/>
  <c r="P539" i="51"/>
  <c r="O537" i="51"/>
  <c r="O538" i="51"/>
  <c r="O536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P371" i="51"/>
  <c r="Q371" i="51"/>
  <c r="R371" i="51"/>
  <c r="S371" i="51"/>
  <c r="T371" i="51"/>
  <c r="U371" i="51"/>
  <c r="V371" i="51"/>
  <c r="W371" i="51"/>
  <c r="X371" i="51"/>
  <c r="Y371" i="51"/>
  <c r="Z371" i="51"/>
  <c r="AA371" i="51"/>
  <c r="AB371" i="51"/>
  <c r="AC371" i="51"/>
  <c r="U358" i="51"/>
  <c r="V358" i="51"/>
  <c r="W358" i="51"/>
  <c r="X358" i="51"/>
  <c r="Y358" i="51"/>
  <c r="Z358" i="51"/>
  <c r="AA358" i="51"/>
  <c r="AB358" i="51"/>
  <c r="AC358" i="51"/>
  <c r="T358" i="51"/>
  <c r="S358" i="51"/>
  <c r="Q358" i="51"/>
  <c r="R358" i="51"/>
  <c r="P358" i="51"/>
  <c r="P72" i="51"/>
  <c r="Q72" i="51"/>
  <c r="R72" i="51"/>
  <c r="S72" i="51"/>
  <c r="T72" i="51"/>
  <c r="U72" i="51"/>
  <c r="V72" i="51"/>
  <c r="W72" i="51"/>
  <c r="X72" i="51"/>
  <c r="Y72" i="51"/>
  <c r="Z72" i="51"/>
  <c r="AA72" i="51"/>
  <c r="AB72" i="51"/>
  <c r="AC72" i="51"/>
  <c r="P73" i="51"/>
  <c r="Q73" i="51"/>
  <c r="R73" i="51"/>
  <c r="S73" i="51"/>
  <c r="T73" i="51"/>
  <c r="U73" i="51"/>
  <c r="V73" i="51"/>
  <c r="W73" i="51"/>
  <c r="X73" i="51"/>
  <c r="Y73" i="51"/>
  <c r="Z73" i="51"/>
  <c r="AA73" i="51"/>
  <c r="AB73" i="51"/>
  <c r="AC73" i="51"/>
  <c r="P74" i="51"/>
  <c r="Q74" i="51"/>
  <c r="R74" i="51"/>
  <c r="S74" i="51"/>
  <c r="T74" i="51"/>
  <c r="U74" i="51"/>
  <c r="V74" i="51"/>
  <c r="W74" i="51"/>
  <c r="X74" i="51"/>
  <c r="Y74" i="51"/>
  <c r="Z74" i="51"/>
  <c r="AA74" i="51"/>
  <c r="AB74" i="51"/>
  <c r="AC74" i="51"/>
  <c r="P75" i="51"/>
  <c r="Q75" i="51"/>
  <c r="R75" i="51"/>
  <c r="S75" i="51"/>
  <c r="T75" i="51"/>
  <c r="U75" i="51"/>
  <c r="V75" i="51"/>
  <c r="W75" i="51"/>
  <c r="X75" i="51"/>
  <c r="Y75" i="51"/>
  <c r="Z75" i="51"/>
  <c r="AA75" i="51"/>
  <c r="AB75" i="51"/>
  <c r="AC75" i="51"/>
  <c r="P76" i="51"/>
  <c r="Q76" i="51"/>
  <c r="R76" i="51"/>
  <c r="S76" i="51"/>
  <c r="T76" i="51"/>
  <c r="U76" i="51"/>
  <c r="V76" i="51"/>
  <c r="W76" i="51"/>
  <c r="X76" i="51"/>
  <c r="Y76" i="51"/>
  <c r="Z76" i="51"/>
  <c r="AA76" i="51"/>
  <c r="AB76" i="51"/>
  <c r="AC76" i="51"/>
  <c r="P77" i="51"/>
  <c r="Q77" i="51"/>
  <c r="R77" i="51"/>
  <c r="S77" i="51"/>
  <c r="T77" i="51"/>
  <c r="U77" i="51"/>
  <c r="V77" i="51"/>
  <c r="W77" i="51"/>
  <c r="X77" i="51"/>
  <c r="Y77" i="51"/>
  <c r="Z77" i="51"/>
  <c r="AA77" i="51"/>
  <c r="AB77" i="51"/>
  <c r="AC77" i="51"/>
  <c r="P78" i="51"/>
  <c r="Q78" i="51"/>
  <c r="R78" i="51"/>
  <c r="S78" i="51"/>
  <c r="T78" i="51"/>
  <c r="U78" i="51"/>
  <c r="V78" i="51"/>
  <c r="W78" i="51"/>
  <c r="X78" i="51"/>
  <c r="Y78" i="51"/>
  <c r="Z78" i="51"/>
  <c r="AA78" i="51"/>
  <c r="AB78" i="51"/>
  <c r="AC78" i="51"/>
  <c r="P79" i="51"/>
  <c r="Q79" i="51"/>
  <c r="R79" i="51"/>
  <c r="S79" i="51"/>
  <c r="T79" i="51"/>
  <c r="U79" i="51"/>
  <c r="V79" i="51"/>
  <c r="W79" i="51"/>
  <c r="X79" i="51"/>
  <c r="Y79" i="51"/>
  <c r="Z79" i="51"/>
  <c r="AA79" i="51"/>
  <c r="AB79" i="51"/>
  <c r="AC79" i="51"/>
  <c r="P80" i="51"/>
  <c r="Q80" i="51"/>
  <c r="R80" i="51"/>
  <c r="S80" i="51"/>
  <c r="T80" i="51"/>
  <c r="U80" i="51"/>
  <c r="V80" i="51"/>
  <c r="W80" i="51"/>
  <c r="X80" i="51"/>
  <c r="Y80" i="51"/>
  <c r="Z80" i="51"/>
  <c r="AA80" i="51"/>
  <c r="AB80" i="51"/>
  <c r="AC80" i="51"/>
  <c r="P81" i="51"/>
  <c r="Q81" i="51"/>
  <c r="R81" i="51"/>
  <c r="S81" i="51"/>
  <c r="T81" i="51"/>
  <c r="U81" i="51"/>
  <c r="V81" i="51"/>
  <c r="W81" i="51"/>
  <c r="X81" i="51"/>
  <c r="Y81" i="51"/>
  <c r="Z81" i="51"/>
  <c r="AA81" i="51"/>
  <c r="AB81" i="51"/>
  <c r="AC81" i="51"/>
  <c r="P82" i="51"/>
  <c r="Q82" i="51"/>
  <c r="R82" i="51"/>
  <c r="S82" i="51"/>
  <c r="T82" i="51"/>
  <c r="U82" i="51"/>
  <c r="V82" i="51"/>
  <c r="W82" i="51"/>
  <c r="X82" i="51"/>
  <c r="Y82" i="51"/>
  <c r="Z82" i="51"/>
  <c r="AA82" i="51"/>
  <c r="AB82" i="51"/>
  <c r="AC82" i="51"/>
  <c r="P83" i="51"/>
  <c r="Q83" i="51"/>
  <c r="R83" i="51"/>
  <c r="S83" i="51"/>
  <c r="T83" i="51"/>
  <c r="U83" i="51"/>
  <c r="V83" i="51"/>
  <c r="W83" i="51"/>
  <c r="X83" i="51"/>
  <c r="Y83" i="51"/>
  <c r="Z83" i="51"/>
  <c r="AA83" i="51"/>
  <c r="AB83" i="51"/>
  <c r="AC83" i="51"/>
  <c r="P84" i="51"/>
  <c r="Q84" i="51"/>
  <c r="R84" i="51"/>
  <c r="S84" i="51"/>
  <c r="T84" i="51"/>
  <c r="U84" i="51"/>
  <c r="V84" i="51"/>
  <c r="W84" i="51"/>
  <c r="X84" i="51"/>
  <c r="Y84" i="51"/>
  <c r="Z84" i="51"/>
  <c r="AA84" i="51"/>
  <c r="AB84" i="51"/>
  <c r="AC84" i="51"/>
  <c r="P85" i="51"/>
  <c r="Q85" i="51"/>
  <c r="R85" i="51"/>
  <c r="S85" i="51"/>
  <c r="T85" i="51"/>
  <c r="U85" i="51"/>
  <c r="V85" i="51"/>
  <c r="W85" i="51"/>
  <c r="X85" i="51"/>
  <c r="Y85" i="51"/>
  <c r="Z85" i="51"/>
  <c r="AA85" i="51"/>
  <c r="AB85" i="51"/>
  <c r="AC85" i="51"/>
  <c r="U71" i="51"/>
  <c r="V71" i="51"/>
  <c r="W71" i="51"/>
  <c r="X71" i="51"/>
  <c r="Y71" i="51"/>
  <c r="Z71" i="51"/>
  <c r="AA71" i="51"/>
  <c r="AB71" i="51"/>
  <c r="AC71" i="51"/>
  <c r="T71" i="51"/>
  <c r="S71" i="51"/>
  <c r="Q71" i="51"/>
  <c r="R71" i="51"/>
  <c r="P71" i="51"/>
  <c r="O64" i="51"/>
  <c r="O65" i="51"/>
  <c r="O63" i="51"/>
  <c r="J70" i="53" l="1"/>
  <c r="J22" i="53"/>
  <c r="J16" i="53"/>
  <c r="J146" i="53"/>
  <c r="J141" i="53"/>
  <c r="J138" i="53"/>
  <c r="J121" i="53"/>
  <c r="J109" i="53"/>
  <c r="J106" i="53"/>
  <c r="J105" i="53"/>
  <c r="J103" i="53"/>
  <c r="J150" i="53"/>
  <c r="J151" i="53"/>
  <c r="J152" i="53"/>
  <c r="J153" i="53"/>
  <c r="J154" i="53"/>
  <c r="J155" i="53"/>
  <c r="J156" i="53"/>
  <c r="J157" i="53"/>
  <c r="J158" i="53"/>
  <c r="J159" i="53"/>
  <c r="J160" i="53"/>
  <c r="J149" i="53"/>
  <c r="J108" i="53"/>
  <c r="J110" i="53"/>
  <c r="J111" i="53"/>
  <c r="J112" i="53"/>
  <c r="J113" i="53"/>
  <c r="J114" i="53"/>
  <c r="J115" i="53"/>
  <c r="J116" i="53"/>
  <c r="J117" i="53"/>
  <c r="J118" i="53"/>
  <c r="J119" i="53"/>
  <c r="J120" i="53"/>
  <c r="J122" i="53"/>
  <c r="J123" i="53"/>
  <c r="J124" i="53"/>
  <c r="J125" i="53"/>
  <c r="J126" i="53"/>
  <c r="J127" i="53"/>
  <c r="J128" i="53"/>
  <c r="J129" i="53"/>
  <c r="J130" i="53"/>
  <c r="J131" i="53"/>
  <c r="J132" i="53"/>
  <c r="J133" i="53"/>
  <c r="J134" i="53"/>
  <c r="J135" i="53"/>
  <c r="J136" i="53"/>
  <c r="J137" i="53"/>
  <c r="J139" i="53"/>
  <c r="J140" i="53"/>
  <c r="J142" i="53"/>
  <c r="J143" i="53"/>
  <c r="J144" i="53"/>
  <c r="J145" i="53"/>
  <c r="J147" i="53"/>
  <c r="J91" i="53"/>
  <c r="J78" i="53"/>
  <c r="J79" i="53"/>
  <c r="J80" i="53"/>
  <c r="J81" i="53"/>
  <c r="J82" i="53"/>
  <c r="J83" i="53"/>
  <c r="J84" i="53"/>
  <c r="J85" i="53"/>
  <c r="J86" i="53"/>
  <c r="J87" i="53"/>
  <c r="J88" i="53"/>
  <c r="J89" i="53"/>
  <c r="J69" i="53"/>
  <c r="J71" i="53"/>
  <c r="J64" i="53" l="1"/>
  <c r="J63" i="53"/>
  <c r="J62" i="53" l="1"/>
  <c r="J65" i="53"/>
  <c r="J58" i="53"/>
  <c r="J57" i="53"/>
  <c r="J56" i="53"/>
  <c r="J41" i="53"/>
  <c r="J42" i="53"/>
  <c r="J43" i="53"/>
  <c r="J44" i="53"/>
  <c r="J45" i="53"/>
  <c r="J46" i="53"/>
  <c r="J47" i="53"/>
  <c r="J48" i="53"/>
  <c r="J49" i="53"/>
  <c r="J50" i="53"/>
  <c r="J51" i="53"/>
  <c r="J52" i="53"/>
  <c r="J53" i="53"/>
  <c r="J40" i="53"/>
  <c r="AC12" i="53"/>
  <c r="U12" i="53"/>
  <c r="V12" i="53"/>
  <c r="W12" i="53"/>
  <c r="X12" i="53"/>
  <c r="Y12" i="53"/>
  <c r="Z12" i="53"/>
  <c r="AA12" i="53"/>
  <c r="AB12" i="53"/>
  <c r="T12" i="53"/>
  <c r="Q12" i="53"/>
  <c r="R12" i="53"/>
  <c r="S12" i="53"/>
  <c r="P12" i="53"/>
  <c r="O567" i="51"/>
  <c r="P565" i="51"/>
  <c r="O564" i="51"/>
  <c r="O565" i="51"/>
  <c r="J32" i="42"/>
  <c r="J29" i="42"/>
  <c r="Q979" i="51" l="1"/>
  <c r="R979" i="51"/>
  <c r="S979" i="51"/>
  <c r="P979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P908" i="51"/>
  <c r="Q908" i="51"/>
  <c r="R908" i="51"/>
  <c r="S908" i="51"/>
  <c r="T908" i="51"/>
  <c r="U908" i="51"/>
  <c r="V908" i="51"/>
  <c r="W908" i="51"/>
  <c r="X908" i="51"/>
  <c r="Y908" i="51"/>
  <c r="Z908" i="51"/>
  <c r="AA908" i="51"/>
  <c r="AB908" i="51"/>
  <c r="AC908" i="51"/>
  <c r="P909" i="5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U906" i="51"/>
  <c r="V906" i="51"/>
  <c r="W906" i="51"/>
  <c r="X906" i="51"/>
  <c r="Y906" i="51"/>
  <c r="Z906" i="51"/>
  <c r="AA906" i="51"/>
  <c r="AB906" i="51"/>
  <c r="AC906" i="51"/>
  <c r="T906" i="51"/>
  <c r="S906" i="51"/>
  <c r="Q906" i="51"/>
  <c r="R906" i="51"/>
  <c r="P906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P727" i="51"/>
  <c r="Q727" i="51"/>
  <c r="R727" i="51"/>
  <c r="S727" i="51"/>
  <c r="T727" i="51"/>
  <c r="U727" i="51"/>
  <c r="V727" i="51"/>
  <c r="W727" i="51"/>
  <c r="X727" i="51"/>
  <c r="Y727" i="51"/>
  <c r="Z727" i="51"/>
  <c r="AA727" i="51"/>
  <c r="AB727" i="51"/>
  <c r="AC727" i="51"/>
  <c r="U724" i="51"/>
  <c r="V724" i="51"/>
  <c r="W724" i="51"/>
  <c r="X724" i="51"/>
  <c r="Y724" i="51"/>
  <c r="Z724" i="51"/>
  <c r="AA724" i="51"/>
  <c r="AB724" i="51"/>
  <c r="AC724" i="51"/>
  <c r="T724" i="51"/>
  <c r="S724" i="51"/>
  <c r="Q724" i="51"/>
  <c r="R724" i="51"/>
  <c r="P724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U531" i="51"/>
  <c r="V531" i="51"/>
  <c r="W531" i="51"/>
  <c r="X531" i="51"/>
  <c r="Y531" i="51"/>
  <c r="Z531" i="51"/>
  <c r="AA531" i="51"/>
  <c r="AB531" i="51"/>
  <c r="AC531" i="51"/>
  <c r="T531" i="51"/>
  <c r="S531" i="51"/>
  <c r="Q531" i="51"/>
  <c r="R531" i="51"/>
  <c r="P531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U351" i="51"/>
  <c r="V351" i="51"/>
  <c r="W351" i="51"/>
  <c r="X351" i="51"/>
  <c r="Y351" i="51"/>
  <c r="Z351" i="51"/>
  <c r="AA351" i="51"/>
  <c r="AB351" i="51"/>
  <c r="AC351" i="51"/>
  <c r="T351" i="51"/>
  <c r="S351" i="51"/>
  <c r="Q351" i="51"/>
  <c r="R351" i="51"/>
  <c r="P351" i="51"/>
  <c r="U59" i="51"/>
  <c r="V59" i="51"/>
  <c r="W59" i="51"/>
  <c r="X59" i="51"/>
  <c r="Y59" i="51"/>
  <c r="Z59" i="51"/>
  <c r="AA59" i="51"/>
  <c r="AB59" i="51"/>
  <c r="AC59" i="51"/>
  <c r="T59" i="51"/>
  <c r="Q59" i="51"/>
  <c r="R59" i="51"/>
  <c r="S59" i="51"/>
  <c r="P59" i="51"/>
  <c r="O59" i="51"/>
  <c r="AC12" i="14"/>
  <c r="U12" i="14"/>
  <c r="V12" i="14"/>
  <c r="W12" i="14"/>
  <c r="X12" i="14"/>
  <c r="Y12" i="14"/>
  <c r="Z12" i="14"/>
  <c r="AA12" i="14"/>
  <c r="AB12" i="14"/>
  <c r="T12" i="14"/>
  <c r="Q12" i="14"/>
  <c r="R12" i="14"/>
  <c r="S12" i="14"/>
  <c r="P12" i="14"/>
  <c r="O12" i="14"/>
  <c r="Q978" i="51" l="1"/>
  <c r="R978" i="51"/>
  <c r="S978" i="51"/>
  <c r="P978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P904" i="51"/>
  <c r="Q904" i="51"/>
  <c r="R904" i="51"/>
  <c r="S904" i="51"/>
  <c r="T904" i="51"/>
  <c r="U904" i="51"/>
  <c r="V904" i="51"/>
  <c r="W904" i="51"/>
  <c r="X904" i="51"/>
  <c r="Y904" i="51"/>
  <c r="Z904" i="51"/>
  <c r="AA904" i="51"/>
  <c r="AB904" i="51"/>
  <c r="AC904" i="51"/>
  <c r="P905" i="51"/>
  <c r="Q905" i="51"/>
  <c r="R905" i="51"/>
  <c r="S905" i="51"/>
  <c r="T905" i="51"/>
  <c r="U905" i="51"/>
  <c r="V905" i="51"/>
  <c r="W905" i="51"/>
  <c r="X905" i="51"/>
  <c r="Y905" i="51"/>
  <c r="Z905" i="51"/>
  <c r="AA905" i="51"/>
  <c r="AB905" i="51"/>
  <c r="AC905" i="51"/>
  <c r="U902" i="51"/>
  <c r="V902" i="51"/>
  <c r="W902" i="51"/>
  <c r="X902" i="51"/>
  <c r="Y902" i="51"/>
  <c r="Z902" i="51"/>
  <c r="AA902" i="51"/>
  <c r="AB902" i="51"/>
  <c r="AC902" i="51"/>
  <c r="T902" i="51"/>
  <c r="S902" i="51"/>
  <c r="Q902" i="51"/>
  <c r="R902" i="51"/>
  <c r="P902" i="51"/>
  <c r="P914" i="51"/>
  <c r="Q914" i="51"/>
  <c r="R914" i="51"/>
  <c r="S914" i="51"/>
  <c r="T915" i="51"/>
  <c r="U915" i="51"/>
  <c r="V915" i="51"/>
  <c r="W915" i="51"/>
  <c r="X915" i="51"/>
  <c r="Y915" i="51"/>
  <c r="Z915" i="51"/>
  <c r="AA915" i="51"/>
  <c r="AB915" i="51"/>
  <c r="AC915" i="51"/>
  <c r="P916" i="51"/>
  <c r="Q916" i="51"/>
  <c r="R916" i="51"/>
  <c r="S916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P723" i="51"/>
  <c r="Q723" i="51"/>
  <c r="R723" i="51"/>
  <c r="S723" i="51"/>
  <c r="T723" i="51"/>
  <c r="U723" i="51"/>
  <c r="V723" i="51"/>
  <c r="W723" i="51"/>
  <c r="X723" i="51"/>
  <c r="Y723" i="51"/>
  <c r="Z723" i="51"/>
  <c r="AA723" i="51"/>
  <c r="AB723" i="51"/>
  <c r="AC723" i="51"/>
  <c r="U720" i="51"/>
  <c r="V720" i="51"/>
  <c r="W720" i="51"/>
  <c r="X720" i="51"/>
  <c r="Y720" i="51"/>
  <c r="Z720" i="51"/>
  <c r="AA720" i="51"/>
  <c r="AB720" i="51"/>
  <c r="AC720" i="51"/>
  <c r="T720" i="51"/>
  <c r="S720" i="51"/>
  <c r="Q720" i="51"/>
  <c r="R720" i="51"/>
  <c r="P720" i="51"/>
  <c r="O717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P528" i="51"/>
  <c r="Q528" i="51"/>
  <c r="R528" i="51"/>
  <c r="S528" i="51"/>
  <c r="T528" i="51"/>
  <c r="U528" i="51"/>
  <c r="V528" i="51"/>
  <c r="W528" i="51"/>
  <c r="X528" i="51"/>
  <c r="Y528" i="51"/>
  <c r="Z528" i="51"/>
  <c r="AA528" i="51"/>
  <c r="AB528" i="51"/>
  <c r="AC528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U525" i="51"/>
  <c r="V525" i="51"/>
  <c r="W525" i="51"/>
  <c r="X525" i="51"/>
  <c r="Y525" i="51"/>
  <c r="Z525" i="51"/>
  <c r="AA525" i="51"/>
  <c r="AB525" i="51"/>
  <c r="AC525" i="51"/>
  <c r="T525" i="51"/>
  <c r="S525" i="51"/>
  <c r="Q525" i="51"/>
  <c r="R525" i="51"/>
  <c r="P525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P348" i="51"/>
  <c r="Q348" i="51"/>
  <c r="R348" i="51"/>
  <c r="S348" i="51"/>
  <c r="T348" i="51"/>
  <c r="U348" i="51"/>
  <c r="V348" i="51"/>
  <c r="W348" i="51"/>
  <c r="X348" i="51"/>
  <c r="Y348" i="51"/>
  <c r="Z348" i="51"/>
  <c r="AA348" i="51"/>
  <c r="AB348" i="51"/>
  <c r="AC348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U345" i="51"/>
  <c r="V345" i="51"/>
  <c r="W345" i="51"/>
  <c r="X345" i="51"/>
  <c r="Y345" i="51"/>
  <c r="Z345" i="51"/>
  <c r="AA345" i="51"/>
  <c r="AB345" i="51"/>
  <c r="AC345" i="51"/>
  <c r="T345" i="51"/>
  <c r="S345" i="51"/>
  <c r="Q345" i="51"/>
  <c r="R345" i="51"/>
  <c r="P345" i="51"/>
  <c r="J31" i="3" l="1"/>
  <c r="J30" i="3"/>
  <c r="AC12" i="3"/>
  <c r="AC58" i="51" s="1"/>
  <c r="U12" i="3"/>
  <c r="U58" i="51" s="1"/>
  <c r="V12" i="3"/>
  <c r="V58" i="51" s="1"/>
  <c r="W12" i="3"/>
  <c r="W58" i="51" s="1"/>
  <c r="X12" i="3"/>
  <c r="X58" i="51" s="1"/>
  <c r="Y12" i="3"/>
  <c r="Y58" i="51" s="1"/>
  <c r="Z12" i="3"/>
  <c r="Z58" i="51" s="1"/>
  <c r="AA12" i="3"/>
  <c r="AA58" i="51" s="1"/>
  <c r="AB12" i="3"/>
  <c r="AB58" i="51" s="1"/>
  <c r="T12" i="3"/>
  <c r="T58" i="51" s="1"/>
  <c r="Q12" i="3"/>
  <c r="Q58" i="51" s="1"/>
  <c r="R12" i="3"/>
  <c r="R58" i="51" s="1"/>
  <c r="S12" i="3"/>
  <c r="S58" i="51" s="1"/>
  <c r="P12" i="3"/>
  <c r="P58" i="51" s="1"/>
  <c r="O58" i="51"/>
  <c r="P977" i="51"/>
  <c r="Q977" i="51"/>
  <c r="R977" i="51"/>
  <c r="S977" i="51"/>
  <c r="Q976" i="51"/>
  <c r="R976" i="51"/>
  <c r="S976" i="51"/>
  <c r="P976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P899" i="51"/>
  <c r="Q899" i="51"/>
  <c r="R899" i="51"/>
  <c r="S899" i="51"/>
  <c r="T899" i="51"/>
  <c r="U899" i="51"/>
  <c r="V899" i="51"/>
  <c r="W899" i="51"/>
  <c r="X899" i="51"/>
  <c r="Y899" i="51"/>
  <c r="Z899" i="51"/>
  <c r="AA899" i="51"/>
  <c r="AB899" i="51"/>
  <c r="AC899" i="51"/>
  <c r="P900" i="51"/>
  <c r="Q900" i="51"/>
  <c r="R900" i="51"/>
  <c r="S900" i="51"/>
  <c r="T900" i="51"/>
  <c r="U900" i="51"/>
  <c r="V900" i="51"/>
  <c r="W900" i="51"/>
  <c r="X900" i="51"/>
  <c r="Y900" i="51"/>
  <c r="Z900" i="51"/>
  <c r="AA900" i="51"/>
  <c r="AB900" i="51"/>
  <c r="AC900" i="51"/>
  <c r="U897" i="51"/>
  <c r="V897" i="51"/>
  <c r="W897" i="51"/>
  <c r="X897" i="51"/>
  <c r="Y897" i="51"/>
  <c r="Z897" i="51"/>
  <c r="AA897" i="51"/>
  <c r="AB897" i="51"/>
  <c r="AC897" i="51"/>
  <c r="T897" i="51"/>
  <c r="S897" i="51"/>
  <c r="Q897" i="51"/>
  <c r="R897" i="51"/>
  <c r="P897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P716" i="51"/>
  <c r="Q716" i="51"/>
  <c r="R716" i="51"/>
  <c r="S716" i="51"/>
  <c r="T716" i="51"/>
  <c r="U716" i="51"/>
  <c r="V716" i="51"/>
  <c r="W716" i="51"/>
  <c r="X716" i="51"/>
  <c r="Y716" i="51"/>
  <c r="Z716" i="51"/>
  <c r="AA716" i="51"/>
  <c r="AB716" i="51"/>
  <c r="AC716" i="51"/>
  <c r="U713" i="51"/>
  <c r="V713" i="51"/>
  <c r="W713" i="51"/>
  <c r="X713" i="51"/>
  <c r="Y713" i="51"/>
  <c r="Z713" i="51"/>
  <c r="AA713" i="51"/>
  <c r="AB713" i="51"/>
  <c r="AC713" i="51"/>
  <c r="T713" i="51"/>
  <c r="S713" i="51"/>
  <c r="Q713" i="51"/>
  <c r="R713" i="51"/>
  <c r="P713" i="51"/>
  <c r="P523" i="51"/>
  <c r="Q523" i="51"/>
  <c r="R523" i="51"/>
  <c r="S523" i="51"/>
  <c r="T523" i="51"/>
  <c r="U523" i="51"/>
  <c r="V523" i="51"/>
  <c r="W523" i="51"/>
  <c r="X523" i="51"/>
  <c r="Y523" i="51"/>
  <c r="Z523" i="51"/>
  <c r="AA523" i="51"/>
  <c r="AB523" i="51"/>
  <c r="AC523" i="51"/>
  <c r="P524" i="51"/>
  <c r="Q524" i="51"/>
  <c r="R524" i="51"/>
  <c r="S524" i="51"/>
  <c r="T524" i="51"/>
  <c r="U524" i="51"/>
  <c r="V524" i="51"/>
  <c r="W524" i="51"/>
  <c r="X524" i="51"/>
  <c r="Y524" i="51"/>
  <c r="Z524" i="51"/>
  <c r="AA524" i="51"/>
  <c r="AB524" i="51"/>
  <c r="AC524" i="51"/>
  <c r="U522" i="51"/>
  <c r="V522" i="51"/>
  <c r="W522" i="51"/>
  <c r="X522" i="51"/>
  <c r="Y522" i="51"/>
  <c r="Z522" i="51"/>
  <c r="AA522" i="51"/>
  <c r="AB522" i="51"/>
  <c r="AC522" i="51"/>
  <c r="T522" i="51"/>
  <c r="S522" i="51"/>
  <c r="Q522" i="51"/>
  <c r="R522" i="51"/>
  <c r="P522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P342" i="51"/>
  <c r="Q342" i="51"/>
  <c r="R342" i="51"/>
  <c r="S342" i="51"/>
  <c r="T342" i="51"/>
  <c r="U342" i="51"/>
  <c r="V342" i="51"/>
  <c r="W342" i="51"/>
  <c r="X342" i="51"/>
  <c r="Y342" i="51"/>
  <c r="Z342" i="51"/>
  <c r="AA342" i="51"/>
  <c r="AB342" i="51"/>
  <c r="AC342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U339" i="51"/>
  <c r="V339" i="51"/>
  <c r="W339" i="51"/>
  <c r="X339" i="51"/>
  <c r="Y339" i="51"/>
  <c r="Z339" i="51"/>
  <c r="AA339" i="51"/>
  <c r="AB339" i="51"/>
  <c r="AC339" i="51"/>
  <c r="T339" i="51"/>
  <c r="S339" i="51"/>
  <c r="Q339" i="51"/>
  <c r="R339" i="51"/>
  <c r="P339" i="51"/>
  <c r="U57" i="51"/>
  <c r="V57" i="51"/>
  <c r="W57" i="51"/>
  <c r="X57" i="51"/>
  <c r="Y57" i="51"/>
  <c r="Z57" i="51"/>
  <c r="AA57" i="51"/>
  <c r="AB57" i="51"/>
  <c r="AC57" i="51"/>
  <c r="T57" i="51"/>
  <c r="Q57" i="51"/>
  <c r="R57" i="51"/>
  <c r="S57" i="51"/>
  <c r="P57" i="51"/>
  <c r="O57" i="51"/>
  <c r="S32" i="30"/>
  <c r="R32" i="30"/>
  <c r="Q32" i="30"/>
  <c r="P32" i="30"/>
  <c r="AC12" i="30"/>
  <c r="U12" i="30"/>
  <c r="V12" i="30"/>
  <c r="W12" i="30"/>
  <c r="X12" i="30"/>
  <c r="Y12" i="30"/>
  <c r="Z12" i="30"/>
  <c r="AA12" i="30"/>
  <c r="AB12" i="30"/>
  <c r="T12" i="30"/>
  <c r="Q12" i="30"/>
  <c r="R12" i="30"/>
  <c r="S12" i="30"/>
  <c r="P12" i="30"/>
  <c r="O12" i="30"/>
  <c r="Q975" i="51" l="1"/>
  <c r="R975" i="51"/>
  <c r="S975" i="51"/>
  <c r="P975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P895" i="51"/>
  <c r="Q895" i="51"/>
  <c r="R895" i="51"/>
  <c r="S895" i="51"/>
  <c r="T895" i="51"/>
  <c r="U895" i="51"/>
  <c r="V895" i="51"/>
  <c r="W895" i="51"/>
  <c r="X895" i="51"/>
  <c r="Y895" i="51"/>
  <c r="Z895" i="51"/>
  <c r="AA895" i="51"/>
  <c r="AB895" i="51"/>
  <c r="AC895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U893" i="51"/>
  <c r="V893" i="51"/>
  <c r="W893" i="51"/>
  <c r="X893" i="51"/>
  <c r="Y893" i="51"/>
  <c r="Z893" i="51"/>
  <c r="AA893" i="51"/>
  <c r="AB893" i="51"/>
  <c r="AC893" i="51"/>
  <c r="T893" i="51"/>
  <c r="S893" i="51"/>
  <c r="Q893" i="51"/>
  <c r="R893" i="51"/>
  <c r="P893" i="51"/>
  <c r="P710" i="51"/>
  <c r="Q710" i="51"/>
  <c r="R710" i="51"/>
  <c r="S710" i="51"/>
  <c r="T710" i="51"/>
  <c r="U710" i="51"/>
  <c r="V710" i="51"/>
  <c r="W710" i="51"/>
  <c r="X710" i="51"/>
  <c r="Y710" i="51"/>
  <c r="Z710" i="51"/>
  <c r="AA710" i="51"/>
  <c r="AB710" i="51"/>
  <c r="AC710" i="5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P712" i="51"/>
  <c r="Q712" i="51"/>
  <c r="R712" i="51"/>
  <c r="S712" i="51"/>
  <c r="T712" i="51"/>
  <c r="U712" i="51"/>
  <c r="V712" i="51"/>
  <c r="W712" i="51"/>
  <c r="X712" i="51"/>
  <c r="Y712" i="51"/>
  <c r="Z712" i="51"/>
  <c r="AA712" i="51"/>
  <c r="AB712" i="51"/>
  <c r="AC712" i="51"/>
  <c r="U709" i="51"/>
  <c r="V709" i="51"/>
  <c r="W709" i="51"/>
  <c r="X709" i="51"/>
  <c r="Y709" i="51"/>
  <c r="Z709" i="51"/>
  <c r="AA709" i="51"/>
  <c r="AB709" i="51"/>
  <c r="AC709" i="51"/>
  <c r="T709" i="51"/>
  <c r="S709" i="51"/>
  <c r="Q709" i="51"/>
  <c r="R709" i="51"/>
  <c r="P709" i="51"/>
  <c r="O711" i="51"/>
  <c r="O708" i="51"/>
  <c r="T521" i="51"/>
  <c r="U521" i="51"/>
  <c r="V521" i="51"/>
  <c r="W521" i="51"/>
  <c r="X521" i="51"/>
  <c r="Y521" i="51"/>
  <c r="Z521" i="51"/>
  <c r="AA521" i="51"/>
  <c r="AB521" i="51"/>
  <c r="AC521" i="51"/>
  <c r="U520" i="51"/>
  <c r="V520" i="51"/>
  <c r="W520" i="51"/>
  <c r="X520" i="51"/>
  <c r="Y520" i="51"/>
  <c r="Z520" i="51"/>
  <c r="AA520" i="51"/>
  <c r="AB520" i="51"/>
  <c r="AC520" i="51"/>
  <c r="T520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P336" i="51"/>
  <c r="Q336" i="51"/>
  <c r="R336" i="51"/>
  <c r="S336" i="51"/>
  <c r="T336" i="51"/>
  <c r="U336" i="51"/>
  <c r="V336" i="51"/>
  <c r="W336" i="51"/>
  <c r="X336" i="51"/>
  <c r="Y336" i="51"/>
  <c r="Z336" i="51"/>
  <c r="AA336" i="51"/>
  <c r="AB336" i="51"/>
  <c r="AC336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U333" i="51"/>
  <c r="V333" i="51"/>
  <c r="W333" i="51"/>
  <c r="X333" i="51"/>
  <c r="Y333" i="51"/>
  <c r="Z333" i="51"/>
  <c r="AA333" i="51"/>
  <c r="AB333" i="51"/>
  <c r="AC333" i="51"/>
  <c r="T333" i="51"/>
  <c r="S333" i="51"/>
  <c r="Q333" i="51"/>
  <c r="R333" i="51"/>
  <c r="P333" i="51"/>
  <c r="U56" i="51"/>
  <c r="V56" i="51"/>
  <c r="W56" i="51"/>
  <c r="X56" i="51"/>
  <c r="Y56" i="51"/>
  <c r="Z56" i="51"/>
  <c r="AA56" i="51"/>
  <c r="AB56" i="51"/>
  <c r="AC56" i="51"/>
  <c r="T56" i="51"/>
  <c r="Q56" i="51"/>
  <c r="R56" i="51"/>
  <c r="S56" i="51"/>
  <c r="P56" i="51"/>
  <c r="O56" i="51"/>
  <c r="J26" i="2"/>
  <c r="AC12" i="2"/>
  <c r="U12" i="2"/>
  <c r="V12" i="2"/>
  <c r="W12" i="2"/>
  <c r="X12" i="2"/>
  <c r="Y12" i="2"/>
  <c r="Z12" i="2"/>
  <c r="AA12" i="2"/>
  <c r="AB12" i="2"/>
  <c r="T12" i="2"/>
  <c r="Q12" i="2"/>
  <c r="R12" i="2"/>
  <c r="S12" i="2"/>
  <c r="P12" i="2"/>
  <c r="O12" i="2"/>
  <c r="Q974" i="51"/>
  <c r="R974" i="51"/>
  <c r="S974" i="51"/>
  <c r="P974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U891" i="51"/>
  <c r="V891" i="51"/>
  <c r="W891" i="51"/>
  <c r="X891" i="51"/>
  <c r="Y891" i="51"/>
  <c r="Z891" i="51"/>
  <c r="AA891" i="51"/>
  <c r="AB891" i="51"/>
  <c r="AC891" i="51"/>
  <c r="T891" i="51"/>
  <c r="S891" i="51"/>
  <c r="Q891" i="51"/>
  <c r="R891" i="51"/>
  <c r="P891" i="51"/>
  <c r="P707" i="51"/>
  <c r="Q707" i="51"/>
  <c r="R707" i="51"/>
  <c r="S707" i="51"/>
  <c r="T707" i="51"/>
  <c r="U707" i="51"/>
  <c r="V707" i="51"/>
  <c r="W707" i="51"/>
  <c r="X707" i="51"/>
  <c r="Y707" i="51"/>
  <c r="Z707" i="51"/>
  <c r="AA707" i="51"/>
  <c r="AB707" i="51"/>
  <c r="AC707" i="51"/>
  <c r="U706" i="51"/>
  <c r="V706" i="51"/>
  <c r="W706" i="51"/>
  <c r="X706" i="51"/>
  <c r="Y706" i="51"/>
  <c r="Z706" i="51"/>
  <c r="AA706" i="51"/>
  <c r="AB706" i="51"/>
  <c r="AC706" i="51"/>
  <c r="T706" i="51"/>
  <c r="S706" i="51"/>
  <c r="Q706" i="51"/>
  <c r="R706" i="51"/>
  <c r="P706" i="51"/>
  <c r="P519" i="51"/>
  <c r="Q519" i="51"/>
  <c r="R519" i="51"/>
  <c r="S519" i="51"/>
  <c r="T519" i="51"/>
  <c r="U519" i="51"/>
  <c r="V519" i="51"/>
  <c r="W519" i="51"/>
  <c r="X519" i="51"/>
  <c r="Y519" i="51"/>
  <c r="Z519" i="51"/>
  <c r="AA519" i="51"/>
  <c r="AB519" i="51"/>
  <c r="AC519" i="51"/>
  <c r="U518" i="51"/>
  <c r="V518" i="51"/>
  <c r="W518" i="51"/>
  <c r="X518" i="51"/>
  <c r="Y518" i="51"/>
  <c r="Z518" i="51"/>
  <c r="AA518" i="51"/>
  <c r="AB518" i="51"/>
  <c r="AC518" i="51"/>
  <c r="T518" i="51"/>
  <c r="S518" i="51"/>
  <c r="Q518" i="51"/>
  <c r="R518" i="51"/>
  <c r="P518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P330" i="51"/>
  <c r="Q330" i="51"/>
  <c r="R330" i="51"/>
  <c r="S330" i="51"/>
  <c r="T330" i="51"/>
  <c r="U330" i="51"/>
  <c r="V330" i="51"/>
  <c r="W330" i="51"/>
  <c r="X330" i="51"/>
  <c r="Y330" i="51"/>
  <c r="Z330" i="51"/>
  <c r="AA330" i="51"/>
  <c r="AB330" i="51"/>
  <c r="AC330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U327" i="51"/>
  <c r="V327" i="51"/>
  <c r="W327" i="51"/>
  <c r="X327" i="51"/>
  <c r="Y327" i="51"/>
  <c r="Z327" i="51"/>
  <c r="AA327" i="51"/>
  <c r="AB327" i="51"/>
  <c r="AC327" i="51"/>
  <c r="T327" i="51"/>
  <c r="S327" i="51"/>
  <c r="Q327" i="51"/>
  <c r="R327" i="51"/>
  <c r="P327" i="51"/>
  <c r="Q55" i="51"/>
  <c r="R55" i="51"/>
  <c r="O55" i="51"/>
  <c r="AC12" i="29"/>
  <c r="AC55" i="51" s="1"/>
  <c r="U12" i="29"/>
  <c r="U55" i="51" s="1"/>
  <c r="V12" i="29"/>
  <c r="V55" i="51" s="1"/>
  <c r="W12" i="29"/>
  <c r="W55" i="51" s="1"/>
  <c r="X12" i="29"/>
  <c r="X55" i="51" s="1"/>
  <c r="Y12" i="29"/>
  <c r="Y55" i="51" s="1"/>
  <c r="Z12" i="29"/>
  <c r="Z55" i="51" s="1"/>
  <c r="AA12" i="29"/>
  <c r="AA55" i="51" s="1"/>
  <c r="AB12" i="29"/>
  <c r="AB55" i="51" s="1"/>
  <c r="T12" i="29"/>
  <c r="T55" i="51" s="1"/>
  <c r="Q12" i="29"/>
  <c r="R12" i="29"/>
  <c r="S12" i="29"/>
  <c r="S55" i="51" s="1"/>
  <c r="P12" i="29"/>
  <c r="P55" i="51" s="1"/>
  <c r="O12" i="29"/>
  <c r="O703" i="51"/>
  <c r="O12" i="32"/>
  <c r="J26" i="32"/>
  <c r="Q973" i="51"/>
  <c r="R973" i="51"/>
  <c r="S973" i="51"/>
  <c r="P973" i="51"/>
  <c r="P890" i="51"/>
  <c r="Q890" i="51"/>
  <c r="R890" i="51"/>
  <c r="S890" i="51"/>
  <c r="T890" i="51"/>
  <c r="U890" i="51"/>
  <c r="V890" i="51"/>
  <c r="W890" i="51"/>
  <c r="X890" i="51"/>
  <c r="Y890" i="51"/>
  <c r="Z890" i="51"/>
  <c r="AA890" i="51"/>
  <c r="AB890" i="51"/>
  <c r="AC890" i="51"/>
  <c r="U889" i="51"/>
  <c r="V889" i="51"/>
  <c r="W889" i="51"/>
  <c r="X889" i="51"/>
  <c r="Y889" i="51"/>
  <c r="Z889" i="51"/>
  <c r="AA889" i="51"/>
  <c r="AB889" i="51"/>
  <c r="AC889" i="51"/>
  <c r="T889" i="51"/>
  <c r="S889" i="51"/>
  <c r="Q889" i="51"/>
  <c r="R889" i="51"/>
  <c r="P889" i="51"/>
  <c r="P705" i="51"/>
  <c r="Q705" i="51"/>
  <c r="R705" i="51"/>
  <c r="S705" i="51"/>
  <c r="T705" i="51"/>
  <c r="U705" i="51"/>
  <c r="V705" i="51"/>
  <c r="W705" i="51"/>
  <c r="X705" i="51"/>
  <c r="Y705" i="51"/>
  <c r="Z705" i="51"/>
  <c r="AA705" i="51"/>
  <c r="AB705" i="51"/>
  <c r="AC705" i="51"/>
  <c r="U704" i="51"/>
  <c r="V704" i="51"/>
  <c r="W704" i="51"/>
  <c r="X704" i="51"/>
  <c r="Y704" i="51"/>
  <c r="Z704" i="51"/>
  <c r="AA704" i="51"/>
  <c r="AB704" i="51"/>
  <c r="AC704" i="51"/>
  <c r="T704" i="51"/>
  <c r="S704" i="51"/>
  <c r="Q704" i="51"/>
  <c r="R704" i="51"/>
  <c r="P704" i="51"/>
  <c r="P517" i="51"/>
  <c r="Q517" i="51"/>
  <c r="R517" i="51"/>
  <c r="S517" i="51"/>
  <c r="T517" i="51"/>
  <c r="U517" i="51"/>
  <c r="V517" i="51"/>
  <c r="W517" i="51"/>
  <c r="X517" i="51"/>
  <c r="Y517" i="51"/>
  <c r="Z517" i="51"/>
  <c r="AA517" i="51"/>
  <c r="AB517" i="51"/>
  <c r="AC517" i="51"/>
  <c r="U516" i="51"/>
  <c r="V516" i="51"/>
  <c r="W516" i="51"/>
  <c r="X516" i="51"/>
  <c r="Y516" i="51"/>
  <c r="Z516" i="51"/>
  <c r="AA516" i="51"/>
  <c r="AB516" i="51"/>
  <c r="AC516" i="51"/>
  <c r="T516" i="51"/>
  <c r="S516" i="51"/>
  <c r="Q516" i="51"/>
  <c r="R516" i="51"/>
  <c r="P516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P324" i="51"/>
  <c r="Q324" i="51"/>
  <c r="R324" i="51"/>
  <c r="S324" i="51"/>
  <c r="T324" i="51"/>
  <c r="U324" i="51"/>
  <c r="V324" i="51"/>
  <c r="W324" i="51"/>
  <c r="X324" i="51"/>
  <c r="Y324" i="51"/>
  <c r="Z324" i="51"/>
  <c r="AA324" i="51"/>
  <c r="AB324" i="51"/>
  <c r="AC324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U321" i="51"/>
  <c r="V321" i="51"/>
  <c r="W321" i="51"/>
  <c r="X321" i="51"/>
  <c r="Y321" i="51"/>
  <c r="Z321" i="51"/>
  <c r="AA321" i="51"/>
  <c r="AB321" i="51"/>
  <c r="AC321" i="51"/>
  <c r="T321" i="51"/>
  <c r="S321" i="51"/>
  <c r="Q321" i="51"/>
  <c r="R321" i="51"/>
  <c r="P321" i="51"/>
  <c r="U54" i="51"/>
  <c r="V54" i="51"/>
  <c r="W54" i="51"/>
  <c r="X54" i="51"/>
  <c r="Y54" i="51"/>
  <c r="Z54" i="51"/>
  <c r="AA54" i="51"/>
  <c r="AB54" i="51"/>
  <c r="AC54" i="51"/>
  <c r="T54" i="51"/>
  <c r="Q54" i="51"/>
  <c r="R54" i="51"/>
  <c r="S54" i="51"/>
  <c r="P54" i="51"/>
  <c r="O54" i="51"/>
  <c r="AC12" i="32"/>
  <c r="U12" i="32"/>
  <c r="V12" i="32"/>
  <c r="W12" i="32"/>
  <c r="X12" i="32"/>
  <c r="Y12" i="32"/>
  <c r="Z12" i="32"/>
  <c r="AA12" i="32"/>
  <c r="AB12" i="32"/>
  <c r="T12" i="32"/>
  <c r="Q12" i="32"/>
  <c r="R12" i="32"/>
  <c r="S12" i="32"/>
  <c r="P12" i="32"/>
  <c r="P886" i="51" l="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P887" i="51"/>
  <c r="Q887" i="51"/>
  <c r="R887" i="51"/>
  <c r="S887" i="51"/>
  <c r="T887" i="51"/>
  <c r="U887" i="51"/>
  <c r="V887" i="51"/>
  <c r="W887" i="51"/>
  <c r="X887" i="51"/>
  <c r="Y887" i="51"/>
  <c r="Z887" i="51"/>
  <c r="AA887" i="51"/>
  <c r="AB887" i="51"/>
  <c r="AC887" i="51"/>
  <c r="P888" i="5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U885" i="51"/>
  <c r="V885" i="51"/>
  <c r="W885" i="51"/>
  <c r="X885" i="51"/>
  <c r="Y885" i="51"/>
  <c r="Z885" i="51"/>
  <c r="AA885" i="51"/>
  <c r="AB885" i="51"/>
  <c r="AC885" i="51"/>
  <c r="T885" i="51"/>
  <c r="S885" i="51"/>
  <c r="Q885" i="51"/>
  <c r="R885" i="51"/>
  <c r="P885" i="51"/>
  <c r="P702" i="51"/>
  <c r="Q702" i="51"/>
  <c r="R702" i="51"/>
  <c r="S702" i="51"/>
  <c r="T702" i="51"/>
  <c r="U702" i="51"/>
  <c r="V702" i="51"/>
  <c r="W702" i="51"/>
  <c r="X702" i="51"/>
  <c r="Y702" i="51"/>
  <c r="Z702" i="51"/>
  <c r="AA702" i="51"/>
  <c r="AB702" i="51"/>
  <c r="AC702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P701" i="51"/>
  <c r="Q701" i="51"/>
  <c r="R701" i="51"/>
  <c r="S701" i="51"/>
  <c r="T701" i="51"/>
  <c r="U701" i="51"/>
  <c r="V701" i="51"/>
  <c r="W701" i="51"/>
  <c r="X701" i="51"/>
  <c r="Y701" i="51"/>
  <c r="Z701" i="51"/>
  <c r="AA701" i="51"/>
  <c r="AB701" i="51"/>
  <c r="AC701" i="51"/>
  <c r="U699" i="51"/>
  <c r="V699" i="51"/>
  <c r="W699" i="51"/>
  <c r="X699" i="51"/>
  <c r="Y699" i="51"/>
  <c r="Z699" i="51"/>
  <c r="AA699" i="51"/>
  <c r="AB699" i="51"/>
  <c r="AC699" i="51"/>
  <c r="T699" i="51"/>
  <c r="S699" i="51"/>
  <c r="Q699" i="51"/>
  <c r="R699" i="51"/>
  <c r="P699" i="51"/>
  <c r="U515" i="51"/>
  <c r="V515" i="51"/>
  <c r="W515" i="51"/>
  <c r="X515" i="51"/>
  <c r="Y515" i="51"/>
  <c r="Z515" i="51"/>
  <c r="AA515" i="51"/>
  <c r="AB515" i="51"/>
  <c r="AC515" i="51"/>
  <c r="T515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P318" i="51"/>
  <c r="Q318" i="51"/>
  <c r="R318" i="51"/>
  <c r="S318" i="51"/>
  <c r="T318" i="51"/>
  <c r="U318" i="51"/>
  <c r="V318" i="51"/>
  <c r="W318" i="51"/>
  <c r="X318" i="51"/>
  <c r="Y318" i="51"/>
  <c r="Z318" i="51"/>
  <c r="AA318" i="51"/>
  <c r="AB318" i="51"/>
  <c r="AC318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U315" i="51"/>
  <c r="V315" i="51"/>
  <c r="W315" i="51"/>
  <c r="X315" i="51"/>
  <c r="Y315" i="51"/>
  <c r="Z315" i="51"/>
  <c r="AA315" i="51"/>
  <c r="AB315" i="51"/>
  <c r="AC315" i="51"/>
  <c r="T315" i="51"/>
  <c r="S315" i="51"/>
  <c r="Q315" i="51"/>
  <c r="R315" i="51"/>
  <c r="P315" i="51"/>
  <c r="U53" i="51"/>
  <c r="V53" i="51"/>
  <c r="W53" i="51"/>
  <c r="X53" i="51"/>
  <c r="Y53" i="51"/>
  <c r="Z53" i="51"/>
  <c r="AA53" i="51"/>
  <c r="AB53" i="51"/>
  <c r="AC53" i="51"/>
  <c r="T53" i="51"/>
  <c r="Q53" i="51"/>
  <c r="R53" i="51"/>
  <c r="S53" i="51"/>
  <c r="P53" i="51"/>
  <c r="O53" i="51"/>
  <c r="S30" i="13"/>
  <c r="R30" i="13"/>
  <c r="Q30" i="13"/>
  <c r="P30" i="13"/>
  <c r="AC12" i="13"/>
  <c r="AB12" i="13"/>
  <c r="U12" i="13"/>
  <c r="V12" i="13"/>
  <c r="W12" i="13"/>
  <c r="X12" i="13"/>
  <c r="Y12" i="13"/>
  <c r="Z12" i="13"/>
  <c r="AA12" i="13"/>
  <c r="T12" i="13"/>
  <c r="Q12" i="13"/>
  <c r="R12" i="13"/>
  <c r="S12" i="13"/>
  <c r="P12" i="13"/>
  <c r="O12" i="13"/>
  <c r="P972" i="51" l="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U971" i="51"/>
  <c r="V971" i="51"/>
  <c r="W971" i="51"/>
  <c r="X971" i="51"/>
  <c r="Y971" i="51"/>
  <c r="Z971" i="51"/>
  <c r="AA971" i="51"/>
  <c r="AB971" i="51"/>
  <c r="AC971" i="51"/>
  <c r="T971" i="51"/>
  <c r="S971" i="51"/>
  <c r="Q971" i="51"/>
  <c r="R971" i="51"/>
  <c r="P971" i="51"/>
  <c r="P882" i="5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P883" i="51"/>
  <c r="Q883" i="51"/>
  <c r="R883" i="51"/>
  <c r="S883" i="51"/>
  <c r="T883" i="51"/>
  <c r="U883" i="51"/>
  <c r="V883" i="51"/>
  <c r="W883" i="51"/>
  <c r="X883" i="51"/>
  <c r="Y883" i="51"/>
  <c r="Z883" i="51"/>
  <c r="AA883" i="51"/>
  <c r="AB883" i="51"/>
  <c r="AC883" i="51"/>
  <c r="P884" i="5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U881" i="51"/>
  <c r="V881" i="51"/>
  <c r="W881" i="51"/>
  <c r="X881" i="51"/>
  <c r="Y881" i="51"/>
  <c r="Z881" i="51"/>
  <c r="AA881" i="51"/>
  <c r="AB881" i="51"/>
  <c r="AC881" i="51"/>
  <c r="T881" i="51"/>
  <c r="S881" i="51"/>
  <c r="Q881" i="51"/>
  <c r="R881" i="51"/>
  <c r="P881" i="51"/>
  <c r="U698" i="51"/>
  <c r="V698" i="51"/>
  <c r="W698" i="51"/>
  <c r="X698" i="51"/>
  <c r="Y698" i="51"/>
  <c r="Z698" i="51"/>
  <c r="AA698" i="51"/>
  <c r="AB698" i="51"/>
  <c r="AC698" i="51"/>
  <c r="T698" i="51"/>
  <c r="T514" i="51"/>
  <c r="U514" i="51"/>
  <c r="V514" i="51"/>
  <c r="W514" i="51"/>
  <c r="X514" i="51"/>
  <c r="Y514" i="51"/>
  <c r="Z514" i="51"/>
  <c r="AA514" i="51"/>
  <c r="AB514" i="51"/>
  <c r="AC514" i="51"/>
  <c r="U513" i="51"/>
  <c r="V513" i="51"/>
  <c r="W513" i="51"/>
  <c r="X513" i="51"/>
  <c r="Y513" i="51"/>
  <c r="Z513" i="51"/>
  <c r="AA513" i="51"/>
  <c r="AB513" i="51"/>
  <c r="AC513" i="51"/>
  <c r="T513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P312" i="51"/>
  <c r="Q312" i="51"/>
  <c r="R312" i="51"/>
  <c r="S312" i="51"/>
  <c r="T312" i="51"/>
  <c r="U312" i="51"/>
  <c r="V312" i="51"/>
  <c r="W312" i="51"/>
  <c r="X312" i="51"/>
  <c r="Y312" i="51"/>
  <c r="Z312" i="51"/>
  <c r="AA312" i="51"/>
  <c r="AB312" i="51"/>
  <c r="AC312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U309" i="51"/>
  <c r="V309" i="51"/>
  <c r="W309" i="51"/>
  <c r="X309" i="51"/>
  <c r="Y309" i="51"/>
  <c r="Z309" i="51"/>
  <c r="AA309" i="51"/>
  <c r="AB309" i="51"/>
  <c r="AC309" i="51"/>
  <c r="T309" i="51"/>
  <c r="S309" i="51"/>
  <c r="Q309" i="51"/>
  <c r="R309" i="51"/>
  <c r="P309" i="51"/>
  <c r="V52" i="51"/>
  <c r="Z52" i="51"/>
  <c r="O51" i="51"/>
  <c r="AC12" i="47"/>
  <c r="AC52" i="51" s="1"/>
  <c r="U12" i="47"/>
  <c r="U52" i="51" s="1"/>
  <c r="V12" i="47"/>
  <c r="W12" i="47"/>
  <c r="W52" i="51" s="1"/>
  <c r="X12" i="47"/>
  <c r="X52" i="51" s="1"/>
  <c r="Y12" i="47"/>
  <c r="Y52" i="51" s="1"/>
  <c r="Z12" i="47"/>
  <c r="AA12" i="47"/>
  <c r="AA52" i="51" s="1"/>
  <c r="AB12" i="47"/>
  <c r="AB52" i="51" s="1"/>
  <c r="T12" i="47"/>
  <c r="T52" i="51" s="1"/>
  <c r="Q12" i="47"/>
  <c r="Q52" i="51" s="1"/>
  <c r="R12" i="47"/>
  <c r="R52" i="51" s="1"/>
  <c r="S12" i="47"/>
  <c r="S52" i="51" s="1"/>
  <c r="P12" i="47"/>
  <c r="P52" i="51" s="1"/>
  <c r="O12" i="47"/>
  <c r="O52" i="51" s="1"/>
  <c r="P878" i="51" l="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P879" i="51"/>
  <c r="Q879" i="51"/>
  <c r="R879" i="51"/>
  <c r="S879" i="51"/>
  <c r="T879" i="51"/>
  <c r="U879" i="51"/>
  <c r="V879" i="51"/>
  <c r="W879" i="51"/>
  <c r="X879" i="51"/>
  <c r="Y879" i="51"/>
  <c r="Z879" i="51"/>
  <c r="AA879" i="51"/>
  <c r="AB879" i="51"/>
  <c r="AC879" i="51"/>
  <c r="P880" i="51"/>
  <c r="Q880" i="51"/>
  <c r="R880" i="51"/>
  <c r="S880" i="51"/>
  <c r="T880" i="51"/>
  <c r="U880" i="51"/>
  <c r="V880" i="51"/>
  <c r="W880" i="51"/>
  <c r="X880" i="51"/>
  <c r="Y880" i="51"/>
  <c r="Z880" i="51"/>
  <c r="AA880" i="51"/>
  <c r="AB880" i="51"/>
  <c r="AC880" i="51"/>
  <c r="U877" i="51"/>
  <c r="V877" i="51"/>
  <c r="W877" i="51"/>
  <c r="X877" i="51"/>
  <c r="Y877" i="51"/>
  <c r="Z877" i="51"/>
  <c r="AA877" i="51"/>
  <c r="AB877" i="51"/>
  <c r="AC877" i="51"/>
  <c r="T877" i="51"/>
  <c r="S877" i="51"/>
  <c r="Q877" i="51"/>
  <c r="R877" i="51"/>
  <c r="P877" i="51"/>
  <c r="T697" i="51"/>
  <c r="U697" i="51"/>
  <c r="V697" i="51"/>
  <c r="W697" i="51"/>
  <c r="X697" i="51"/>
  <c r="Y697" i="51"/>
  <c r="Z697" i="51"/>
  <c r="AA697" i="51"/>
  <c r="AB697" i="51"/>
  <c r="AC697" i="51"/>
  <c r="U696" i="51"/>
  <c r="V696" i="51"/>
  <c r="W696" i="51"/>
  <c r="X696" i="51"/>
  <c r="Y696" i="51"/>
  <c r="Z696" i="51"/>
  <c r="AA696" i="51"/>
  <c r="AB696" i="51"/>
  <c r="AC696" i="51"/>
  <c r="T696" i="51"/>
  <c r="T512" i="51"/>
  <c r="U512" i="51"/>
  <c r="V512" i="51"/>
  <c r="W512" i="51"/>
  <c r="X512" i="51"/>
  <c r="Y512" i="51"/>
  <c r="Z512" i="51"/>
  <c r="AA512" i="51"/>
  <c r="AB512" i="51"/>
  <c r="AC512" i="51"/>
  <c r="U511" i="51"/>
  <c r="V511" i="51"/>
  <c r="W511" i="51"/>
  <c r="X511" i="51"/>
  <c r="Y511" i="51"/>
  <c r="Z511" i="51"/>
  <c r="AA511" i="51"/>
  <c r="AB511" i="51"/>
  <c r="AC511" i="51"/>
  <c r="T511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P306" i="51"/>
  <c r="Q306" i="51"/>
  <c r="R306" i="51"/>
  <c r="S306" i="51"/>
  <c r="T306" i="51"/>
  <c r="U306" i="51"/>
  <c r="V306" i="51"/>
  <c r="W306" i="51"/>
  <c r="X306" i="51"/>
  <c r="Y306" i="51"/>
  <c r="Z306" i="51"/>
  <c r="AA306" i="51"/>
  <c r="AB306" i="51"/>
  <c r="AC306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U303" i="51"/>
  <c r="V303" i="51"/>
  <c r="W303" i="51"/>
  <c r="X303" i="51"/>
  <c r="Y303" i="51"/>
  <c r="Z303" i="51"/>
  <c r="AA303" i="51"/>
  <c r="AB303" i="51"/>
  <c r="AC303" i="51"/>
  <c r="T303" i="51"/>
  <c r="S303" i="51"/>
  <c r="Q303" i="51"/>
  <c r="R303" i="51"/>
  <c r="P303" i="51"/>
  <c r="U51" i="51"/>
  <c r="V51" i="51"/>
  <c r="W51" i="51"/>
  <c r="X51" i="51"/>
  <c r="Y51" i="51"/>
  <c r="Z51" i="51"/>
  <c r="AA51" i="51"/>
  <c r="AB51" i="51"/>
  <c r="AC51" i="51"/>
  <c r="T51" i="51"/>
  <c r="Q51" i="51"/>
  <c r="R51" i="51"/>
  <c r="S51" i="51"/>
  <c r="P51" i="51"/>
  <c r="AC12" i="12"/>
  <c r="U12" i="12"/>
  <c r="V12" i="12"/>
  <c r="W12" i="12"/>
  <c r="X12" i="12"/>
  <c r="Y12" i="12"/>
  <c r="Z12" i="12"/>
  <c r="AA12" i="12"/>
  <c r="AB12" i="12"/>
  <c r="T12" i="12"/>
  <c r="Q12" i="12"/>
  <c r="R12" i="12"/>
  <c r="S12" i="12"/>
  <c r="P12" i="12"/>
  <c r="O12" i="12"/>
  <c r="Q970" i="51" l="1"/>
  <c r="R970" i="51"/>
  <c r="S970" i="51"/>
  <c r="P970" i="51"/>
  <c r="P874" i="51"/>
  <c r="Q874" i="51"/>
  <c r="R874" i="51"/>
  <c r="S874" i="51"/>
  <c r="T874" i="51"/>
  <c r="U874" i="51"/>
  <c r="V874" i="51"/>
  <c r="W874" i="51"/>
  <c r="X874" i="51"/>
  <c r="Y874" i="51"/>
  <c r="Z874" i="51"/>
  <c r="AA874" i="51"/>
  <c r="AB874" i="51"/>
  <c r="AC874" i="51"/>
  <c r="P875" i="51"/>
  <c r="Q875" i="51"/>
  <c r="R875" i="51"/>
  <c r="S875" i="51"/>
  <c r="T875" i="51"/>
  <c r="U875" i="51"/>
  <c r="V875" i="51"/>
  <c r="W875" i="51"/>
  <c r="X875" i="51"/>
  <c r="Y875" i="51"/>
  <c r="Z875" i="51"/>
  <c r="AA875" i="51"/>
  <c r="AB875" i="51"/>
  <c r="AC875" i="51"/>
  <c r="P876" i="5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U873" i="51"/>
  <c r="V873" i="51"/>
  <c r="W873" i="51"/>
  <c r="X873" i="51"/>
  <c r="Y873" i="51"/>
  <c r="Z873" i="51"/>
  <c r="AA873" i="51"/>
  <c r="AB873" i="51"/>
  <c r="AC873" i="51"/>
  <c r="T873" i="51"/>
  <c r="S873" i="51"/>
  <c r="Q873" i="51"/>
  <c r="R873" i="51"/>
  <c r="P873" i="5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P695" i="51"/>
  <c r="Q695" i="51"/>
  <c r="R695" i="51"/>
  <c r="S695" i="51"/>
  <c r="T695" i="51"/>
  <c r="U695" i="51"/>
  <c r="V695" i="51"/>
  <c r="W695" i="51"/>
  <c r="X695" i="51"/>
  <c r="Y695" i="51"/>
  <c r="Z695" i="51"/>
  <c r="AA695" i="51"/>
  <c r="AB695" i="51"/>
  <c r="AC695" i="51"/>
  <c r="U692" i="51"/>
  <c r="V692" i="51"/>
  <c r="W692" i="51"/>
  <c r="X692" i="51"/>
  <c r="Y692" i="51"/>
  <c r="Z692" i="51"/>
  <c r="AA692" i="51"/>
  <c r="AB692" i="51"/>
  <c r="AC692" i="51"/>
  <c r="T692" i="51"/>
  <c r="S692" i="51"/>
  <c r="Q692" i="51"/>
  <c r="R692" i="51"/>
  <c r="P692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P510" i="51"/>
  <c r="Q510" i="51"/>
  <c r="R510" i="51"/>
  <c r="S510" i="51"/>
  <c r="T510" i="51"/>
  <c r="U510" i="51"/>
  <c r="V510" i="51"/>
  <c r="W510" i="51"/>
  <c r="X510" i="51"/>
  <c r="Y510" i="51"/>
  <c r="Z510" i="51"/>
  <c r="AA510" i="51"/>
  <c r="AB510" i="51"/>
  <c r="AC510" i="51"/>
  <c r="U507" i="51"/>
  <c r="V507" i="51"/>
  <c r="W507" i="51"/>
  <c r="X507" i="51"/>
  <c r="Y507" i="51"/>
  <c r="Z507" i="51"/>
  <c r="AA507" i="51"/>
  <c r="AB507" i="51"/>
  <c r="AC507" i="51"/>
  <c r="T507" i="51"/>
  <c r="S507" i="51"/>
  <c r="Q507" i="51"/>
  <c r="R507" i="51"/>
  <c r="P507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P300" i="51"/>
  <c r="Q300" i="51"/>
  <c r="R300" i="51"/>
  <c r="S300" i="51"/>
  <c r="T300" i="51"/>
  <c r="U300" i="51"/>
  <c r="V300" i="51"/>
  <c r="W300" i="51"/>
  <c r="X300" i="51"/>
  <c r="Y300" i="51"/>
  <c r="Z300" i="51"/>
  <c r="AA300" i="51"/>
  <c r="AB300" i="51"/>
  <c r="AC300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U297" i="51"/>
  <c r="V297" i="51"/>
  <c r="W297" i="51"/>
  <c r="X297" i="51"/>
  <c r="Y297" i="51"/>
  <c r="Z297" i="51"/>
  <c r="AA297" i="51"/>
  <c r="AB297" i="51"/>
  <c r="AC297" i="51"/>
  <c r="T297" i="51"/>
  <c r="S297" i="51"/>
  <c r="Q297" i="51"/>
  <c r="R297" i="51"/>
  <c r="P297" i="51"/>
  <c r="AC12" i="37"/>
  <c r="AC50" i="51" s="1"/>
  <c r="U12" i="37"/>
  <c r="U50" i="51" s="1"/>
  <c r="V12" i="37"/>
  <c r="V50" i="51" s="1"/>
  <c r="W12" i="37"/>
  <c r="W50" i="51" s="1"/>
  <c r="X12" i="37"/>
  <c r="X50" i="51" s="1"/>
  <c r="Y12" i="37"/>
  <c r="Y50" i="51" s="1"/>
  <c r="Z12" i="37"/>
  <c r="Z50" i="51" s="1"/>
  <c r="AA12" i="37"/>
  <c r="AA50" i="51" s="1"/>
  <c r="AB12" i="37"/>
  <c r="AB50" i="51" s="1"/>
  <c r="T12" i="37"/>
  <c r="T50" i="51" s="1"/>
  <c r="Q12" i="37"/>
  <c r="Q50" i="51" s="1"/>
  <c r="R12" i="37"/>
  <c r="R50" i="51" s="1"/>
  <c r="S12" i="37"/>
  <c r="S50" i="51" s="1"/>
  <c r="P12" i="37"/>
  <c r="P50" i="51" s="1"/>
  <c r="O12" i="37"/>
  <c r="O50" i="51" s="1"/>
  <c r="O635" i="51"/>
  <c r="P636" i="51"/>
  <c r="J26" i="24"/>
  <c r="P969" i="51" l="1"/>
  <c r="Q969" i="51"/>
  <c r="R969" i="51"/>
  <c r="S969" i="51"/>
  <c r="Q968" i="51"/>
  <c r="R968" i="51"/>
  <c r="S968" i="51"/>
  <c r="P968" i="51"/>
  <c r="P869" i="51"/>
  <c r="Q869" i="51"/>
  <c r="R869" i="51"/>
  <c r="S869" i="51"/>
  <c r="T869" i="51"/>
  <c r="U869" i="51"/>
  <c r="V869" i="51"/>
  <c r="W869" i="51"/>
  <c r="X869" i="51"/>
  <c r="Y869" i="51"/>
  <c r="Z869" i="51"/>
  <c r="AA869" i="51"/>
  <c r="AB869" i="51"/>
  <c r="AC869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P871" i="51"/>
  <c r="Q871" i="51"/>
  <c r="R871" i="51"/>
  <c r="S871" i="51"/>
  <c r="T871" i="51"/>
  <c r="U871" i="51"/>
  <c r="V871" i="51"/>
  <c r="W871" i="51"/>
  <c r="X871" i="51"/>
  <c r="Y871" i="51"/>
  <c r="Z871" i="51"/>
  <c r="AA871" i="51"/>
  <c r="AB871" i="51"/>
  <c r="AC871" i="51"/>
  <c r="U868" i="51"/>
  <c r="V868" i="51"/>
  <c r="W868" i="51"/>
  <c r="X868" i="51"/>
  <c r="Y868" i="51"/>
  <c r="Z868" i="51"/>
  <c r="AA868" i="51"/>
  <c r="AB868" i="51"/>
  <c r="AC868" i="51"/>
  <c r="T868" i="51"/>
  <c r="S868" i="51"/>
  <c r="Q868" i="51"/>
  <c r="R868" i="51"/>
  <c r="P868" i="51"/>
  <c r="O867" i="51"/>
  <c r="O689" i="51"/>
  <c r="P689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U687" i="51"/>
  <c r="V687" i="51"/>
  <c r="W687" i="51"/>
  <c r="X687" i="51"/>
  <c r="Y687" i="51"/>
  <c r="Z687" i="51"/>
  <c r="AA687" i="51"/>
  <c r="AB687" i="51"/>
  <c r="AC687" i="51"/>
  <c r="T687" i="51"/>
  <c r="S687" i="51"/>
  <c r="Q687" i="51"/>
  <c r="R687" i="51"/>
  <c r="P687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U502" i="51"/>
  <c r="V502" i="51"/>
  <c r="W502" i="51"/>
  <c r="X502" i="51"/>
  <c r="Y502" i="51"/>
  <c r="Z502" i="51"/>
  <c r="AA502" i="51"/>
  <c r="AB502" i="51"/>
  <c r="AC502" i="51"/>
  <c r="T502" i="51"/>
  <c r="S502" i="51"/>
  <c r="Q502" i="51"/>
  <c r="R502" i="51"/>
  <c r="P502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U291" i="51"/>
  <c r="V291" i="51"/>
  <c r="W291" i="51"/>
  <c r="X291" i="51"/>
  <c r="Y291" i="51"/>
  <c r="Z291" i="51"/>
  <c r="AA291" i="51"/>
  <c r="AB291" i="51"/>
  <c r="AC291" i="51"/>
  <c r="T291" i="51"/>
  <c r="S291" i="51"/>
  <c r="Q291" i="51"/>
  <c r="R291" i="51"/>
  <c r="P291" i="51"/>
  <c r="U49" i="51"/>
  <c r="V49" i="51"/>
  <c r="W49" i="51"/>
  <c r="X49" i="51"/>
  <c r="Y49" i="51"/>
  <c r="Z49" i="51"/>
  <c r="AA49" i="51"/>
  <c r="AB49" i="51"/>
  <c r="AC49" i="51"/>
  <c r="T49" i="51"/>
  <c r="S49" i="51"/>
  <c r="Q49" i="51"/>
  <c r="R49" i="51"/>
  <c r="P49" i="51"/>
  <c r="O49" i="51"/>
  <c r="J32" i="39" l="1"/>
  <c r="AC12" i="39"/>
  <c r="U12" i="39"/>
  <c r="V12" i="39"/>
  <c r="W12" i="39"/>
  <c r="X12" i="39"/>
  <c r="Y12" i="39"/>
  <c r="Z12" i="39"/>
  <c r="AA12" i="39"/>
  <c r="AB12" i="39"/>
  <c r="T12" i="39"/>
  <c r="Q12" i="39"/>
  <c r="R12" i="39"/>
  <c r="S12" i="39"/>
  <c r="P12" i="39"/>
  <c r="O12" i="39"/>
  <c r="Q967" i="51"/>
  <c r="R967" i="51"/>
  <c r="S967" i="51"/>
  <c r="P967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U865" i="51"/>
  <c r="V865" i="51"/>
  <c r="W865" i="51"/>
  <c r="X865" i="51"/>
  <c r="Y865" i="51"/>
  <c r="Z865" i="51"/>
  <c r="AA865" i="51"/>
  <c r="AB865" i="51"/>
  <c r="AC865" i="51"/>
  <c r="T865" i="51"/>
  <c r="S865" i="51"/>
  <c r="Q865" i="51"/>
  <c r="R865" i="51"/>
  <c r="P865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Y685" i="51"/>
  <c r="Z685" i="51"/>
  <c r="AA685" i="51"/>
  <c r="AB685" i="51"/>
  <c r="AC685" i="51"/>
  <c r="U685" i="51"/>
  <c r="V685" i="51"/>
  <c r="W685" i="51"/>
  <c r="X685" i="51"/>
  <c r="T685" i="51"/>
  <c r="S685" i="51"/>
  <c r="Q685" i="51"/>
  <c r="R685" i="51"/>
  <c r="P685" i="51"/>
  <c r="O684" i="51"/>
  <c r="O683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U499" i="51"/>
  <c r="V499" i="51"/>
  <c r="W499" i="51"/>
  <c r="X499" i="51"/>
  <c r="Y499" i="51"/>
  <c r="Z499" i="51"/>
  <c r="AA499" i="51"/>
  <c r="AB499" i="51"/>
  <c r="AC499" i="51"/>
  <c r="T499" i="51"/>
  <c r="S499" i="51"/>
  <c r="Q499" i="51"/>
  <c r="R499" i="51"/>
  <c r="P499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U285" i="51"/>
  <c r="V285" i="51"/>
  <c r="W285" i="51"/>
  <c r="X285" i="51"/>
  <c r="Y285" i="51"/>
  <c r="Z285" i="51"/>
  <c r="AA285" i="51"/>
  <c r="AB285" i="51"/>
  <c r="AC285" i="51"/>
  <c r="T285" i="51"/>
  <c r="S285" i="51"/>
  <c r="Q285" i="51"/>
  <c r="R285" i="51"/>
  <c r="P285" i="51"/>
  <c r="U48" i="51"/>
  <c r="V48" i="51"/>
  <c r="W48" i="51"/>
  <c r="X48" i="51"/>
  <c r="Y48" i="51"/>
  <c r="Z48" i="51"/>
  <c r="AA48" i="51"/>
  <c r="AB48" i="51"/>
  <c r="AC48" i="51"/>
  <c r="T48" i="51"/>
  <c r="S48" i="51"/>
  <c r="Q48" i="51"/>
  <c r="R48" i="51"/>
  <c r="P48" i="51"/>
  <c r="O48" i="51"/>
  <c r="AC12" i="41"/>
  <c r="U12" i="41"/>
  <c r="V12" i="41"/>
  <c r="W12" i="41"/>
  <c r="X12" i="41"/>
  <c r="Y12" i="41"/>
  <c r="Z12" i="41"/>
  <c r="AA12" i="41"/>
  <c r="AB12" i="41"/>
  <c r="T12" i="41"/>
  <c r="Q12" i="41"/>
  <c r="R12" i="41"/>
  <c r="S12" i="41"/>
  <c r="P12" i="41"/>
  <c r="O12" i="41"/>
  <c r="Q966" i="51"/>
  <c r="R966" i="51"/>
  <c r="S966" i="51"/>
  <c r="P966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P864" i="51"/>
  <c r="Q864" i="51"/>
  <c r="R864" i="51"/>
  <c r="S864" i="51"/>
  <c r="T864" i="51"/>
  <c r="U864" i="51"/>
  <c r="V864" i="51"/>
  <c r="W864" i="51"/>
  <c r="X864" i="51"/>
  <c r="Y864" i="51"/>
  <c r="Z864" i="51"/>
  <c r="AA864" i="51"/>
  <c r="AB864" i="51"/>
  <c r="AC864" i="51"/>
  <c r="U861" i="51"/>
  <c r="V861" i="51"/>
  <c r="W861" i="51"/>
  <c r="X861" i="51"/>
  <c r="Y861" i="51"/>
  <c r="Z861" i="51"/>
  <c r="AA861" i="51"/>
  <c r="AB861" i="51"/>
  <c r="AC861" i="51"/>
  <c r="T861" i="51"/>
  <c r="S861" i="51"/>
  <c r="Q861" i="51"/>
  <c r="R861" i="51"/>
  <c r="P861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U679" i="51"/>
  <c r="V679" i="51"/>
  <c r="W679" i="51"/>
  <c r="X679" i="51"/>
  <c r="Y679" i="51"/>
  <c r="Z679" i="51"/>
  <c r="AA679" i="51"/>
  <c r="AB679" i="51"/>
  <c r="AC679" i="51"/>
  <c r="T679" i="51"/>
  <c r="P679" i="51"/>
  <c r="Q679" i="51"/>
  <c r="R679" i="51"/>
  <c r="S679" i="51"/>
  <c r="O678" i="51"/>
  <c r="O679" i="51"/>
  <c r="O680" i="51"/>
  <c r="O681" i="51"/>
  <c r="O682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U497" i="51"/>
  <c r="V497" i="51"/>
  <c r="W497" i="51"/>
  <c r="X497" i="51"/>
  <c r="Y497" i="51"/>
  <c r="Z497" i="51"/>
  <c r="AA497" i="51"/>
  <c r="AB497" i="51"/>
  <c r="AC497" i="51"/>
  <c r="T497" i="51"/>
  <c r="S497" i="51"/>
  <c r="Q497" i="51"/>
  <c r="R497" i="51"/>
  <c r="P497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U279" i="51"/>
  <c r="V279" i="51"/>
  <c r="W279" i="51"/>
  <c r="X279" i="51"/>
  <c r="Y279" i="51"/>
  <c r="Z279" i="51"/>
  <c r="AA279" i="51"/>
  <c r="AB279" i="51"/>
  <c r="AC279" i="51"/>
  <c r="T279" i="51"/>
  <c r="S279" i="51"/>
  <c r="Q279" i="51"/>
  <c r="R279" i="51"/>
  <c r="P279" i="51"/>
  <c r="U47" i="51"/>
  <c r="V47" i="51"/>
  <c r="W47" i="51"/>
  <c r="X47" i="51"/>
  <c r="Y47" i="51"/>
  <c r="Z47" i="51"/>
  <c r="AA47" i="51"/>
  <c r="AB47" i="51"/>
  <c r="AC47" i="51"/>
  <c r="T47" i="51"/>
  <c r="Q47" i="51"/>
  <c r="R47" i="51"/>
  <c r="S47" i="51"/>
  <c r="P47" i="51"/>
  <c r="O47" i="51"/>
  <c r="J26" i="27"/>
  <c r="AC12" i="27"/>
  <c r="U12" i="27"/>
  <c r="V12" i="27"/>
  <c r="W12" i="27"/>
  <c r="X12" i="27"/>
  <c r="Y12" i="27"/>
  <c r="Z12" i="27"/>
  <c r="AA12" i="27"/>
  <c r="AB12" i="27"/>
  <c r="T12" i="27"/>
  <c r="Q12" i="27"/>
  <c r="R12" i="27"/>
  <c r="S12" i="27"/>
  <c r="P12" i="27"/>
  <c r="O12" i="27"/>
  <c r="P964" i="51"/>
  <c r="Q964" i="51"/>
  <c r="R964" i="51"/>
  <c r="S964" i="51"/>
  <c r="T964" i="51"/>
  <c r="U964" i="51"/>
  <c r="V964" i="51"/>
  <c r="W964" i="51"/>
  <c r="X964" i="51"/>
  <c r="Y964" i="51"/>
  <c r="Z964" i="51"/>
  <c r="AA964" i="51"/>
  <c r="AB964" i="51"/>
  <c r="AC964" i="51"/>
  <c r="P965" i="51"/>
  <c r="Q965" i="51"/>
  <c r="R965" i="51"/>
  <c r="S965" i="51"/>
  <c r="T965" i="51"/>
  <c r="U965" i="51"/>
  <c r="V965" i="51"/>
  <c r="W965" i="51"/>
  <c r="X965" i="51"/>
  <c r="Y965" i="51"/>
  <c r="Z965" i="51"/>
  <c r="AA965" i="51"/>
  <c r="AB965" i="51"/>
  <c r="AC965" i="51"/>
  <c r="U963" i="51"/>
  <c r="V963" i="51"/>
  <c r="W963" i="51"/>
  <c r="X963" i="51"/>
  <c r="Y963" i="51"/>
  <c r="Z963" i="51"/>
  <c r="AA963" i="51"/>
  <c r="AB963" i="51"/>
  <c r="AC963" i="51"/>
  <c r="T963" i="51"/>
  <c r="S963" i="51"/>
  <c r="Q963" i="51"/>
  <c r="R963" i="51"/>
  <c r="P963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P859" i="51"/>
  <c r="Q859" i="51"/>
  <c r="R859" i="51"/>
  <c r="S859" i="51"/>
  <c r="T859" i="51"/>
  <c r="U859" i="51"/>
  <c r="V859" i="51"/>
  <c r="W859" i="51"/>
  <c r="X859" i="51"/>
  <c r="Y859" i="51"/>
  <c r="Z859" i="51"/>
  <c r="AA859" i="51"/>
  <c r="AB859" i="51"/>
  <c r="AC859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U857" i="51"/>
  <c r="V857" i="51"/>
  <c r="W857" i="51"/>
  <c r="X857" i="51"/>
  <c r="Y857" i="51"/>
  <c r="Z857" i="51"/>
  <c r="AA857" i="51"/>
  <c r="AB857" i="51"/>
  <c r="AC857" i="51"/>
  <c r="T857" i="51"/>
  <c r="S857" i="51"/>
  <c r="Q857" i="51"/>
  <c r="R857" i="51"/>
  <c r="P857" i="51"/>
  <c r="O856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U674" i="51"/>
  <c r="V674" i="51"/>
  <c r="W674" i="51"/>
  <c r="X674" i="51"/>
  <c r="Y674" i="51"/>
  <c r="Z674" i="51"/>
  <c r="AA674" i="51"/>
  <c r="AB674" i="51"/>
  <c r="AC674" i="51"/>
  <c r="T674" i="51"/>
  <c r="S674" i="51"/>
  <c r="Q674" i="51"/>
  <c r="R674" i="51"/>
  <c r="P674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U491" i="51"/>
  <c r="V491" i="51"/>
  <c r="W491" i="51"/>
  <c r="X491" i="51"/>
  <c r="Y491" i="51"/>
  <c r="Z491" i="51"/>
  <c r="AA491" i="51"/>
  <c r="AB491" i="51"/>
  <c r="AC491" i="51"/>
  <c r="T491" i="51"/>
  <c r="S491" i="51"/>
  <c r="Q491" i="51"/>
  <c r="R491" i="51"/>
  <c r="P491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U273" i="51"/>
  <c r="V273" i="51"/>
  <c r="W273" i="51"/>
  <c r="X273" i="51"/>
  <c r="Y273" i="51"/>
  <c r="Z273" i="51"/>
  <c r="AA273" i="51"/>
  <c r="AB273" i="51"/>
  <c r="AC273" i="51"/>
  <c r="T273" i="51"/>
  <c r="S273" i="51"/>
  <c r="Q273" i="51"/>
  <c r="R273" i="51"/>
  <c r="P273" i="51"/>
  <c r="J35" i="38" l="1"/>
  <c r="AC12" i="38"/>
  <c r="AC46" i="51" s="1"/>
  <c r="U12" i="38"/>
  <c r="U46" i="51" s="1"/>
  <c r="V12" i="38"/>
  <c r="V46" i="51" s="1"/>
  <c r="W12" i="38"/>
  <c r="W46" i="51" s="1"/>
  <c r="X12" i="38"/>
  <c r="X46" i="51" s="1"/>
  <c r="Y12" i="38"/>
  <c r="Y46" i="51" s="1"/>
  <c r="Z12" i="38"/>
  <c r="Z46" i="51" s="1"/>
  <c r="AA12" i="38"/>
  <c r="AA46" i="51" s="1"/>
  <c r="AB12" i="38"/>
  <c r="AB46" i="51" s="1"/>
  <c r="T12" i="38"/>
  <c r="T46" i="51" s="1"/>
  <c r="Q12" i="38"/>
  <c r="Q46" i="51" s="1"/>
  <c r="R12" i="38"/>
  <c r="R46" i="51" s="1"/>
  <c r="S12" i="38"/>
  <c r="S46" i="51" s="1"/>
  <c r="P12" i="38"/>
  <c r="P46" i="51" s="1"/>
  <c r="O12" i="38"/>
  <c r="O46" i="51" s="1"/>
  <c r="Q962" i="51"/>
  <c r="R962" i="51"/>
  <c r="S962" i="51"/>
  <c r="P962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U854" i="51"/>
  <c r="V854" i="51"/>
  <c r="W854" i="51"/>
  <c r="X854" i="51"/>
  <c r="Y854" i="51"/>
  <c r="Z854" i="51"/>
  <c r="AA854" i="51"/>
  <c r="AB854" i="51"/>
  <c r="AC854" i="51"/>
  <c r="T854" i="51"/>
  <c r="S854" i="51"/>
  <c r="Q854" i="51"/>
  <c r="R854" i="51"/>
  <c r="P854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U672" i="51"/>
  <c r="V672" i="51"/>
  <c r="W672" i="51"/>
  <c r="X672" i="51"/>
  <c r="Y672" i="51"/>
  <c r="Z672" i="51"/>
  <c r="AA672" i="51"/>
  <c r="AB672" i="51"/>
  <c r="AC672" i="51"/>
  <c r="T672" i="51"/>
  <c r="S672" i="51"/>
  <c r="Q672" i="51"/>
  <c r="R672" i="51"/>
  <c r="P672" i="51"/>
  <c r="O671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U488" i="51"/>
  <c r="V488" i="51"/>
  <c r="W488" i="51"/>
  <c r="X488" i="51"/>
  <c r="Y488" i="51"/>
  <c r="Z488" i="51"/>
  <c r="AA488" i="51"/>
  <c r="AB488" i="51"/>
  <c r="AC488" i="51"/>
  <c r="T488" i="51"/>
  <c r="S488" i="51"/>
  <c r="Q488" i="51"/>
  <c r="R488" i="51"/>
  <c r="P488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U267" i="51"/>
  <c r="V267" i="51"/>
  <c r="W267" i="51"/>
  <c r="X267" i="51"/>
  <c r="Y267" i="51"/>
  <c r="Z267" i="51"/>
  <c r="AA267" i="51"/>
  <c r="AB267" i="51"/>
  <c r="AC267" i="51"/>
  <c r="T267" i="51"/>
  <c r="S267" i="51"/>
  <c r="Q267" i="51"/>
  <c r="R267" i="51"/>
  <c r="P267" i="51"/>
  <c r="U45" i="51"/>
  <c r="V45" i="51"/>
  <c r="W45" i="51"/>
  <c r="X45" i="51"/>
  <c r="Y45" i="51"/>
  <c r="Z45" i="51"/>
  <c r="AA45" i="51"/>
  <c r="AB45" i="51"/>
  <c r="AC45" i="51"/>
  <c r="T45" i="51"/>
  <c r="Q45" i="51"/>
  <c r="R45" i="51"/>
  <c r="S45" i="51"/>
  <c r="P45" i="51"/>
  <c r="O45" i="51"/>
  <c r="J27" i="11"/>
  <c r="AC12" i="11"/>
  <c r="U12" i="11"/>
  <c r="V12" i="11"/>
  <c r="W12" i="11"/>
  <c r="X12" i="11"/>
  <c r="Y12" i="11"/>
  <c r="Z12" i="11"/>
  <c r="AA12" i="11"/>
  <c r="AB12" i="11"/>
  <c r="T12" i="11"/>
  <c r="Q12" i="11"/>
  <c r="R12" i="11"/>
  <c r="S12" i="11"/>
  <c r="P12" i="11"/>
  <c r="O12" i="11"/>
  <c r="Q961" i="51"/>
  <c r="R961" i="51"/>
  <c r="S961" i="51"/>
  <c r="P961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P853" i="51"/>
  <c r="Q853" i="51"/>
  <c r="R853" i="51"/>
  <c r="S853" i="51"/>
  <c r="T853" i="51"/>
  <c r="U853" i="51"/>
  <c r="V853" i="51"/>
  <c r="W853" i="51"/>
  <c r="X853" i="51"/>
  <c r="Y853" i="51"/>
  <c r="Z853" i="51"/>
  <c r="AA853" i="51"/>
  <c r="AB853" i="51"/>
  <c r="AC853" i="51"/>
  <c r="U850" i="51"/>
  <c r="V850" i="51"/>
  <c r="W850" i="51"/>
  <c r="X850" i="51"/>
  <c r="Y850" i="51"/>
  <c r="Z850" i="51"/>
  <c r="AA850" i="51"/>
  <c r="AB850" i="51"/>
  <c r="AC850" i="51"/>
  <c r="T850" i="51"/>
  <c r="S850" i="51"/>
  <c r="Q850" i="51"/>
  <c r="R850" i="51"/>
  <c r="P850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P670" i="51"/>
  <c r="Q670" i="51"/>
  <c r="R670" i="51"/>
  <c r="S670" i="51"/>
  <c r="T670" i="51"/>
  <c r="U670" i="51"/>
  <c r="V670" i="51"/>
  <c r="W670" i="51"/>
  <c r="X670" i="51"/>
  <c r="Y670" i="51"/>
  <c r="Z670" i="51"/>
  <c r="AA670" i="51"/>
  <c r="AB670" i="51"/>
  <c r="AC670" i="51"/>
  <c r="U667" i="51"/>
  <c r="V667" i="51"/>
  <c r="W667" i="51"/>
  <c r="X667" i="51"/>
  <c r="Y667" i="51"/>
  <c r="Z667" i="51"/>
  <c r="AA667" i="51"/>
  <c r="AB667" i="51"/>
  <c r="AC667" i="51"/>
  <c r="T667" i="51"/>
  <c r="S667" i="51"/>
  <c r="Q667" i="51"/>
  <c r="R667" i="51"/>
  <c r="P667" i="51"/>
  <c r="O666" i="51"/>
  <c r="O665" i="51"/>
  <c r="O664" i="51"/>
  <c r="P485" i="51"/>
  <c r="Q485" i="51"/>
  <c r="R485" i="51"/>
  <c r="S485" i="51"/>
  <c r="T485" i="51"/>
  <c r="U485" i="51"/>
  <c r="V485" i="51"/>
  <c r="W485" i="51"/>
  <c r="X485" i="51"/>
  <c r="Y485" i="51"/>
  <c r="Z485" i="51"/>
  <c r="AA485" i="51"/>
  <c r="AB485" i="51"/>
  <c r="AC485" i="51"/>
  <c r="P486" i="51"/>
  <c r="Q486" i="51"/>
  <c r="R486" i="51"/>
  <c r="S486" i="51"/>
  <c r="T486" i="51"/>
  <c r="U486" i="51"/>
  <c r="V486" i="51"/>
  <c r="W486" i="51"/>
  <c r="X486" i="51"/>
  <c r="Y486" i="51"/>
  <c r="Z486" i="51"/>
  <c r="AA486" i="51"/>
  <c r="AB486" i="51"/>
  <c r="AC486" i="51"/>
  <c r="P487" i="51"/>
  <c r="Q487" i="51"/>
  <c r="R487" i="51"/>
  <c r="S487" i="51"/>
  <c r="T487" i="51"/>
  <c r="U487" i="51"/>
  <c r="V487" i="51"/>
  <c r="W487" i="51"/>
  <c r="X487" i="51"/>
  <c r="Y487" i="51"/>
  <c r="Z487" i="51"/>
  <c r="AA487" i="51"/>
  <c r="AB487" i="51"/>
  <c r="AC487" i="51"/>
  <c r="U484" i="51"/>
  <c r="V484" i="51"/>
  <c r="W484" i="51"/>
  <c r="X484" i="51"/>
  <c r="Y484" i="51"/>
  <c r="Z484" i="51"/>
  <c r="AA484" i="51"/>
  <c r="AB484" i="51"/>
  <c r="AC484" i="51"/>
  <c r="T484" i="51"/>
  <c r="S484" i="51"/>
  <c r="Q484" i="51"/>
  <c r="R484" i="51"/>
  <c r="P484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U261" i="51"/>
  <c r="V261" i="51"/>
  <c r="W261" i="51"/>
  <c r="X261" i="51"/>
  <c r="Y261" i="51"/>
  <c r="Z261" i="51"/>
  <c r="AA261" i="51"/>
  <c r="AB261" i="51"/>
  <c r="AC261" i="51"/>
  <c r="T261" i="51"/>
  <c r="S261" i="51"/>
  <c r="Q261" i="51"/>
  <c r="R261" i="51"/>
  <c r="P261" i="51"/>
  <c r="U44" i="51"/>
  <c r="V44" i="51"/>
  <c r="W44" i="51"/>
  <c r="X44" i="51"/>
  <c r="Y44" i="51"/>
  <c r="Z44" i="51"/>
  <c r="AA44" i="51"/>
  <c r="AB44" i="51"/>
  <c r="AC44" i="51"/>
  <c r="T44" i="51"/>
  <c r="Q44" i="51"/>
  <c r="R44" i="51"/>
  <c r="S44" i="51"/>
  <c r="P44" i="51"/>
  <c r="O44" i="51"/>
  <c r="J28" i="10"/>
  <c r="J29" i="10"/>
  <c r="J30" i="10"/>
  <c r="J17" i="10"/>
  <c r="AC12" i="10"/>
  <c r="U12" i="10"/>
  <c r="V12" i="10"/>
  <c r="W12" i="10"/>
  <c r="X12" i="10"/>
  <c r="Y12" i="10"/>
  <c r="Z12" i="10"/>
  <c r="AA12" i="10"/>
  <c r="AB12" i="10"/>
  <c r="T12" i="10"/>
  <c r="Q12" i="10"/>
  <c r="R12" i="10"/>
  <c r="S12" i="10"/>
  <c r="P12" i="10"/>
  <c r="O12" i="10"/>
  <c r="Q960" i="51"/>
  <c r="R960" i="51"/>
  <c r="S960" i="51"/>
  <c r="P960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U846" i="51"/>
  <c r="V846" i="51"/>
  <c r="W846" i="51"/>
  <c r="X846" i="51"/>
  <c r="Y846" i="51"/>
  <c r="Z846" i="51"/>
  <c r="AA846" i="51"/>
  <c r="AB846" i="51"/>
  <c r="AC846" i="51"/>
  <c r="T846" i="51"/>
  <c r="S846" i="51"/>
  <c r="Q846" i="51"/>
  <c r="R846" i="51"/>
  <c r="P846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U662" i="51"/>
  <c r="V662" i="51"/>
  <c r="W662" i="51"/>
  <c r="X662" i="51"/>
  <c r="Y662" i="51"/>
  <c r="Z662" i="51"/>
  <c r="AA662" i="51"/>
  <c r="AB662" i="51"/>
  <c r="AC662" i="51"/>
  <c r="T662" i="51"/>
  <c r="S662" i="51"/>
  <c r="Q662" i="51"/>
  <c r="R662" i="51"/>
  <c r="P662" i="51"/>
  <c r="O661" i="51"/>
  <c r="T483" i="51"/>
  <c r="U483" i="51"/>
  <c r="V483" i="51"/>
  <c r="W483" i="51"/>
  <c r="X483" i="51"/>
  <c r="Y483" i="51"/>
  <c r="Z483" i="51"/>
  <c r="AA483" i="51"/>
  <c r="AB483" i="51"/>
  <c r="AC483" i="51"/>
  <c r="U482" i="51"/>
  <c r="V482" i="51"/>
  <c r="W482" i="51"/>
  <c r="X482" i="51"/>
  <c r="Y482" i="51"/>
  <c r="Z482" i="51"/>
  <c r="AA482" i="51"/>
  <c r="AB482" i="51"/>
  <c r="AC482" i="51"/>
  <c r="T482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U257" i="51"/>
  <c r="V257" i="51"/>
  <c r="W257" i="51"/>
  <c r="X257" i="51"/>
  <c r="Y257" i="51"/>
  <c r="Z257" i="51"/>
  <c r="AA257" i="51"/>
  <c r="AB257" i="51"/>
  <c r="AC257" i="51"/>
  <c r="T257" i="51"/>
  <c r="S257" i="51"/>
  <c r="Q257" i="51"/>
  <c r="R257" i="51"/>
  <c r="P257" i="51"/>
  <c r="U43" i="51"/>
  <c r="V43" i="51"/>
  <c r="W43" i="51"/>
  <c r="X43" i="51"/>
  <c r="Y43" i="51"/>
  <c r="Z43" i="51"/>
  <c r="AA43" i="51"/>
  <c r="AB43" i="51"/>
  <c r="AC43" i="51"/>
  <c r="T43" i="51"/>
  <c r="Q43" i="51"/>
  <c r="R43" i="51"/>
  <c r="S43" i="51"/>
  <c r="P43" i="51"/>
  <c r="O43" i="51"/>
  <c r="J24" i="48"/>
  <c r="AC12" i="48"/>
  <c r="U12" i="48"/>
  <c r="V12" i="48"/>
  <c r="W12" i="48"/>
  <c r="X12" i="48"/>
  <c r="Y12" i="48"/>
  <c r="Z12" i="48"/>
  <c r="AA12" i="48"/>
  <c r="AB12" i="48"/>
  <c r="T12" i="48"/>
  <c r="Q12" i="48"/>
  <c r="R12" i="48"/>
  <c r="S12" i="48"/>
  <c r="P12" i="48"/>
  <c r="O12" i="48"/>
  <c r="P958" i="51"/>
  <c r="Q958" i="51"/>
  <c r="R958" i="51"/>
  <c r="S958" i="51"/>
  <c r="T958" i="51"/>
  <c r="U958" i="51"/>
  <c r="V958" i="51"/>
  <c r="W958" i="51"/>
  <c r="X958" i="51"/>
  <c r="Y958" i="51"/>
  <c r="Z958" i="51"/>
  <c r="AA958" i="51"/>
  <c r="AB958" i="51"/>
  <c r="AC958" i="51"/>
  <c r="P959" i="51"/>
  <c r="Q959" i="51"/>
  <c r="R959" i="51"/>
  <c r="S959" i="51"/>
  <c r="T959" i="51"/>
  <c r="U959" i="51"/>
  <c r="V959" i="51"/>
  <c r="W959" i="51"/>
  <c r="X959" i="51"/>
  <c r="Y959" i="51"/>
  <c r="Z959" i="51"/>
  <c r="AA959" i="51"/>
  <c r="AB959" i="51"/>
  <c r="AC959" i="51"/>
  <c r="U957" i="51"/>
  <c r="V957" i="51"/>
  <c r="W957" i="51"/>
  <c r="X957" i="51"/>
  <c r="Y957" i="51"/>
  <c r="Z957" i="51"/>
  <c r="AA957" i="51"/>
  <c r="AB957" i="51"/>
  <c r="AC957" i="51"/>
  <c r="T957" i="51"/>
  <c r="S957" i="51"/>
  <c r="Q957" i="51"/>
  <c r="R957" i="51"/>
  <c r="P957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P845" i="51"/>
  <c r="Q845" i="51"/>
  <c r="R845" i="51"/>
  <c r="S845" i="51"/>
  <c r="T845" i="51"/>
  <c r="U845" i="51"/>
  <c r="V845" i="51"/>
  <c r="W845" i="51"/>
  <c r="X845" i="51"/>
  <c r="Y845" i="51"/>
  <c r="Z845" i="51"/>
  <c r="AA845" i="51"/>
  <c r="AB845" i="51"/>
  <c r="AC845" i="51"/>
  <c r="U842" i="51"/>
  <c r="V842" i="51"/>
  <c r="W842" i="51"/>
  <c r="X842" i="51"/>
  <c r="Y842" i="51"/>
  <c r="Z842" i="51"/>
  <c r="AA842" i="51"/>
  <c r="AB842" i="51"/>
  <c r="AC842" i="51"/>
  <c r="T842" i="51"/>
  <c r="S842" i="51"/>
  <c r="Q842" i="51"/>
  <c r="R842" i="51"/>
  <c r="P842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U657" i="51"/>
  <c r="V657" i="51"/>
  <c r="W657" i="51"/>
  <c r="X657" i="51"/>
  <c r="Y657" i="51"/>
  <c r="Z657" i="51"/>
  <c r="AA657" i="51"/>
  <c r="AB657" i="51"/>
  <c r="AC657" i="51"/>
  <c r="T657" i="51"/>
  <c r="S657" i="51"/>
  <c r="Q657" i="51"/>
  <c r="R657" i="51"/>
  <c r="P657" i="51"/>
  <c r="P481" i="51"/>
  <c r="Q481" i="51"/>
  <c r="R481" i="51"/>
  <c r="S481" i="51"/>
  <c r="T481" i="51"/>
  <c r="U481" i="51"/>
  <c r="V481" i="51"/>
  <c r="W481" i="51"/>
  <c r="X481" i="51"/>
  <c r="Y481" i="51"/>
  <c r="Z481" i="51"/>
  <c r="AA481" i="51"/>
  <c r="AB481" i="51"/>
  <c r="AC481" i="51"/>
  <c r="U480" i="51"/>
  <c r="V480" i="51"/>
  <c r="W480" i="51"/>
  <c r="X480" i="51"/>
  <c r="Y480" i="51"/>
  <c r="Z480" i="51"/>
  <c r="AA480" i="51"/>
  <c r="AB480" i="51"/>
  <c r="AC480" i="51"/>
  <c r="T480" i="51"/>
  <c r="S480" i="51"/>
  <c r="Q480" i="51"/>
  <c r="R480" i="51"/>
  <c r="P480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P256" i="51"/>
  <c r="Q256" i="51"/>
  <c r="R256" i="51"/>
  <c r="S256" i="51"/>
  <c r="T256" i="51"/>
  <c r="U256" i="51"/>
  <c r="V256" i="51"/>
  <c r="W256" i="51"/>
  <c r="X256" i="51"/>
  <c r="Y256" i="51"/>
  <c r="Z256" i="51"/>
  <c r="AA256" i="51"/>
  <c r="AB256" i="51"/>
  <c r="AC256" i="51"/>
  <c r="U252" i="51"/>
  <c r="V252" i="51"/>
  <c r="W252" i="51"/>
  <c r="X252" i="51"/>
  <c r="Y252" i="51"/>
  <c r="Z252" i="51"/>
  <c r="AA252" i="51"/>
  <c r="AB252" i="51"/>
  <c r="AC252" i="51"/>
  <c r="T252" i="51"/>
  <c r="S252" i="51"/>
  <c r="Q252" i="51"/>
  <c r="R252" i="51"/>
  <c r="P252" i="51"/>
  <c r="U42" i="51"/>
  <c r="V42" i="51"/>
  <c r="W42" i="51"/>
  <c r="X42" i="51"/>
  <c r="Y42" i="51"/>
  <c r="Z42" i="51"/>
  <c r="AA42" i="51"/>
  <c r="AB42" i="51"/>
  <c r="AC42" i="51"/>
  <c r="T42" i="51"/>
  <c r="Q42" i="51"/>
  <c r="R42" i="51"/>
  <c r="S42" i="51"/>
  <c r="P42" i="51"/>
  <c r="O42" i="51"/>
  <c r="J27" i="45"/>
  <c r="AC12" i="45"/>
  <c r="U12" i="45"/>
  <c r="V12" i="45"/>
  <c r="W12" i="45"/>
  <c r="X12" i="45"/>
  <c r="Y12" i="45"/>
  <c r="Z12" i="45"/>
  <c r="AA12" i="45"/>
  <c r="AB12" i="45"/>
  <c r="T12" i="45"/>
  <c r="Q12" i="45"/>
  <c r="R12" i="45"/>
  <c r="S12" i="45"/>
  <c r="P12" i="45"/>
  <c r="O12" i="45"/>
  <c r="J12" i="48" l="1"/>
  <c r="P841" i="51" l="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U840" i="51"/>
  <c r="V840" i="51"/>
  <c r="W840" i="51"/>
  <c r="X840" i="51"/>
  <c r="Y840" i="51"/>
  <c r="Z840" i="51"/>
  <c r="AA840" i="51"/>
  <c r="AB840" i="51"/>
  <c r="AC840" i="51"/>
  <c r="T840" i="51"/>
  <c r="S840" i="51"/>
  <c r="Q840" i="51"/>
  <c r="R840" i="51"/>
  <c r="P840" i="51"/>
  <c r="P656" i="51"/>
  <c r="Q656" i="51"/>
  <c r="R656" i="51"/>
  <c r="S656" i="51"/>
  <c r="T656" i="51"/>
  <c r="U656" i="51"/>
  <c r="V656" i="51"/>
  <c r="W656" i="51"/>
  <c r="X656" i="51"/>
  <c r="Y656" i="51"/>
  <c r="Z656" i="51"/>
  <c r="AA656" i="51"/>
  <c r="AB656" i="51"/>
  <c r="AC656" i="51"/>
  <c r="U655" i="51"/>
  <c r="V655" i="51"/>
  <c r="W655" i="51"/>
  <c r="X655" i="51"/>
  <c r="Y655" i="51"/>
  <c r="Z655" i="51"/>
  <c r="AA655" i="51"/>
  <c r="AB655" i="51"/>
  <c r="AC655" i="51"/>
  <c r="T655" i="51"/>
  <c r="Q655" i="51"/>
  <c r="R655" i="51"/>
  <c r="S655" i="51"/>
  <c r="P655" i="51"/>
  <c r="O654" i="51"/>
  <c r="U479" i="51"/>
  <c r="V479" i="51"/>
  <c r="W479" i="51"/>
  <c r="X479" i="51"/>
  <c r="Y479" i="51"/>
  <c r="Z479" i="51"/>
  <c r="AA479" i="51"/>
  <c r="AB479" i="51"/>
  <c r="AC479" i="51"/>
  <c r="T479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U246" i="51"/>
  <c r="V246" i="51"/>
  <c r="W246" i="51"/>
  <c r="X246" i="51"/>
  <c r="Y246" i="51"/>
  <c r="Z246" i="51"/>
  <c r="AA246" i="51"/>
  <c r="AB246" i="51"/>
  <c r="AC246" i="51"/>
  <c r="T246" i="51"/>
  <c r="S246" i="51"/>
  <c r="Q246" i="51"/>
  <c r="R246" i="51"/>
  <c r="P246" i="51"/>
  <c r="U41" i="51"/>
  <c r="V41" i="51"/>
  <c r="W41" i="51"/>
  <c r="X41" i="51"/>
  <c r="Y41" i="51"/>
  <c r="Z41" i="51"/>
  <c r="AA41" i="51"/>
  <c r="AB41" i="51"/>
  <c r="AC41" i="51"/>
  <c r="T41" i="51"/>
  <c r="Q41" i="51"/>
  <c r="R41" i="51"/>
  <c r="S41" i="51"/>
  <c r="P41" i="51"/>
  <c r="O41" i="51"/>
  <c r="J25" i="21"/>
  <c r="AC12" i="21"/>
  <c r="U12" i="21"/>
  <c r="V12" i="21"/>
  <c r="W12" i="21"/>
  <c r="X12" i="21"/>
  <c r="Y12" i="21"/>
  <c r="Z12" i="21"/>
  <c r="AA12" i="21"/>
  <c r="AB12" i="21"/>
  <c r="T12" i="21"/>
  <c r="Q12" i="21"/>
  <c r="R12" i="21"/>
  <c r="S12" i="21"/>
  <c r="P12" i="21"/>
  <c r="O12" i="21"/>
  <c r="P956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P839" i="51"/>
  <c r="Q839" i="51"/>
  <c r="R839" i="51"/>
  <c r="S839" i="51"/>
  <c r="T839" i="51"/>
  <c r="U839" i="51"/>
  <c r="V839" i="51"/>
  <c r="W839" i="51"/>
  <c r="X839" i="51"/>
  <c r="Y839" i="51"/>
  <c r="Z839" i="51"/>
  <c r="AA839" i="51"/>
  <c r="AB839" i="51"/>
  <c r="AC839" i="51"/>
  <c r="U836" i="51"/>
  <c r="V836" i="51"/>
  <c r="W836" i="51"/>
  <c r="X836" i="51"/>
  <c r="Y836" i="51"/>
  <c r="Z836" i="51"/>
  <c r="AA836" i="51"/>
  <c r="AB836" i="51"/>
  <c r="AC836" i="51"/>
  <c r="T836" i="51"/>
  <c r="S836" i="51"/>
  <c r="Q836" i="51"/>
  <c r="R836" i="51"/>
  <c r="P836" i="51"/>
  <c r="P651" i="51"/>
  <c r="Q651" i="51"/>
  <c r="R651" i="51"/>
  <c r="S651" i="51"/>
  <c r="T651" i="51"/>
  <c r="U651" i="51"/>
  <c r="V651" i="51"/>
  <c r="W651" i="51"/>
  <c r="X651" i="51"/>
  <c r="Y651" i="51"/>
  <c r="Z651" i="51"/>
  <c r="AA651" i="51"/>
  <c r="AB651" i="51"/>
  <c r="AC651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U650" i="51"/>
  <c r="V650" i="51"/>
  <c r="W650" i="51"/>
  <c r="X650" i="51"/>
  <c r="Y650" i="51"/>
  <c r="Z650" i="51"/>
  <c r="AA650" i="51"/>
  <c r="AB650" i="51"/>
  <c r="AC650" i="51"/>
  <c r="T650" i="51"/>
  <c r="S650" i="51"/>
  <c r="Q650" i="51"/>
  <c r="R650" i="51"/>
  <c r="P650" i="51"/>
  <c r="O649" i="51"/>
  <c r="T478" i="51"/>
  <c r="U478" i="51"/>
  <c r="V478" i="51"/>
  <c r="W478" i="51"/>
  <c r="X478" i="51"/>
  <c r="Y478" i="51"/>
  <c r="Z478" i="51"/>
  <c r="AA478" i="51"/>
  <c r="AB478" i="51"/>
  <c r="AC478" i="51"/>
  <c r="U477" i="51"/>
  <c r="V477" i="51"/>
  <c r="W477" i="51"/>
  <c r="X477" i="51"/>
  <c r="Y477" i="51"/>
  <c r="Z477" i="51"/>
  <c r="AA477" i="51"/>
  <c r="AB477" i="51"/>
  <c r="AC477" i="51"/>
  <c r="T477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P244" i="51"/>
  <c r="Q244" i="51"/>
  <c r="R244" i="51"/>
  <c r="S244" i="51"/>
  <c r="T244" i="51"/>
  <c r="U244" i="51"/>
  <c r="V244" i="51"/>
  <c r="W244" i="51"/>
  <c r="X244" i="51"/>
  <c r="Y244" i="51"/>
  <c r="Z244" i="51"/>
  <c r="AA244" i="51"/>
  <c r="AB244" i="51"/>
  <c r="AC244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U240" i="51"/>
  <c r="V240" i="51"/>
  <c r="W240" i="51"/>
  <c r="X240" i="51"/>
  <c r="Y240" i="51"/>
  <c r="Z240" i="51"/>
  <c r="AA240" i="51"/>
  <c r="AB240" i="51"/>
  <c r="AC240" i="51"/>
  <c r="T240" i="51"/>
  <c r="S240" i="51"/>
  <c r="Q240" i="51"/>
  <c r="R240" i="51"/>
  <c r="P240" i="51"/>
  <c r="U40" i="51"/>
  <c r="V40" i="51"/>
  <c r="W40" i="51"/>
  <c r="X40" i="51"/>
  <c r="Y40" i="51"/>
  <c r="Z40" i="51"/>
  <c r="AA40" i="51"/>
  <c r="AB40" i="51"/>
  <c r="AC40" i="51"/>
  <c r="T40" i="51"/>
  <c r="Q40" i="51"/>
  <c r="R40" i="51"/>
  <c r="S40" i="51"/>
  <c r="P40" i="51"/>
  <c r="O40" i="51"/>
  <c r="J29" i="20"/>
  <c r="J26" i="20"/>
  <c r="AC12" i="20"/>
  <c r="U12" i="20"/>
  <c r="V12" i="20"/>
  <c r="W12" i="20"/>
  <c r="X12" i="20"/>
  <c r="Y12" i="20"/>
  <c r="Z12" i="20"/>
  <c r="AA12" i="20"/>
  <c r="AB12" i="20"/>
  <c r="T12" i="20"/>
  <c r="Q12" i="20"/>
  <c r="R12" i="20"/>
  <c r="S12" i="20"/>
  <c r="P12" i="20"/>
  <c r="O12" i="20"/>
  <c r="Q955" i="51" l="1"/>
  <c r="R955" i="51"/>
  <c r="S955" i="51"/>
  <c r="P955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U832" i="51"/>
  <c r="V832" i="51"/>
  <c r="W832" i="51"/>
  <c r="X832" i="51"/>
  <c r="Y832" i="51"/>
  <c r="Z832" i="51"/>
  <c r="AA832" i="51"/>
  <c r="AB832" i="51"/>
  <c r="AC832" i="51"/>
  <c r="T832" i="51"/>
  <c r="S832" i="51"/>
  <c r="Q832" i="51"/>
  <c r="R832" i="51"/>
  <c r="P832" i="51"/>
  <c r="P646" i="51"/>
  <c r="Q646" i="51"/>
  <c r="R646" i="51"/>
  <c r="S646" i="51"/>
  <c r="T646" i="51"/>
  <c r="U646" i="51"/>
  <c r="V646" i="51"/>
  <c r="W646" i="51"/>
  <c r="X646" i="51"/>
  <c r="Y646" i="51"/>
  <c r="Z646" i="51"/>
  <c r="AA646" i="51"/>
  <c r="AB646" i="51"/>
  <c r="AC646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U645" i="51"/>
  <c r="V645" i="51"/>
  <c r="W645" i="51"/>
  <c r="X645" i="51"/>
  <c r="Y645" i="51"/>
  <c r="Z645" i="51"/>
  <c r="AA645" i="51"/>
  <c r="AB645" i="51"/>
  <c r="AC645" i="51"/>
  <c r="T645" i="51"/>
  <c r="S645" i="51"/>
  <c r="Q645" i="51"/>
  <c r="R645" i="51"/>
  <c r="P645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U472" i="51"/>
  <c r="V472" i="51"/>
  <c r="W472" i="51"/>
  <c r="X472" i="51"/>
  <c r="Y472" i="51"/>
  <c r="Z472" i="51"/>
  <c r="AA472" i="51"/>
  <c r="AB472" i="51"/>
  <c r="AC472" i="51"/>
  <c r="T472" i="51"/>
  <c r="S472" i="51"/>
  <c r="Q472" i="51"/>
  <c r="R472" i="51"/>
  <c r="P472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U234" i="51"/>
  <c r="V234" i="51"/>
  <c r="W234" i="51"/>
  <c r="X234" i="51"/>
  <c r="Y234" i="51"/>
  <c r="Z234" i="51"/>
  <c r="AA234" i="51"/>
  <c r="AB234" i="51"/>
  <c r="AC234" i="51"/>
  <c r="T234" i="51"/>
  <c r="S234" i="51"/>
  <c r="Q234" i="51"/>
  <c r="R234" i="51"/>
  <c r="P234" i="51"/>
  <c r="U39" i="51"/>
  <c r="V39" i="51"/>
  <c r="W39" i="51"/>
  <c r="X39" i="51"/>
  <c r="Y39" i="51"/>
  <c r="Z39" i="51"/>
  <c r="AA39" i="51"/>
  <c r="AB39" i="51"/>
  <c r="AC39" i="51"/>
  <c r="T39" i="51"/>
  <c r="Q39" i="51"/>
  <c r="R39" i="51"/>
  <c r="S39" i="51"/>
  <c r="P39" i="51"/>
  <c r="O39" i="51"/>
  <c r="AC12" i="18"/>
  <c r="U12" i="18"/>
  <c r="V12" i="18"/>
  <c r="W12" i="18"/>
  <c r="X12" i="18"/>
  <c r="Y12" i="18"/>
  <c r="Z12" i="18"/>
  <c r="AA12" i="18"/>
  <c r="AB12" i="18"/>
  <c r="Q12" i="18"/>
  <c r="R12" i="18"/>
  <c r="S12" i="18"/>
  <c r="T12" i="18"/>
  <c r="P12" i="18"/>
  <c r="O12" i="18"/>
  <c r="Q954" i="51" l="1"/>
  <c r="R954" i="51"/>
  <c r="S954" i="51"/>
  <c r="P954" i="51"/>
  <c r="P829" i="51"/>
  <c r="Q829" i="51"/>
  <c r="R829" i="51"/>
  <c r="S829" i="51"/>
  <c r="T829" i="51"/>
  <c r="U829" i="51"/>
  <c r="V829" i="51"/>
  <c r="W829" i="51"/>
  <c r="X829" i="51"/>
  <c r="Y829" i="51"/>
  <c r="Z829" i="51"/>
  <c r="AA829" i="51"/>
  <c r="AB829" i="51"/>
  <c r="AC829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P831" i="51"/>
  <c r="Q831" i="51"/>
  <c r="R831" i="51"/>
  <c r="S831" i="51"/>
  <c r="T831" i="51"/>
  <c r="U831" i="51"/>
  <c r="V831" i="51"/>
  <c r="W831" i="51"/>
  <c r="X831" i="51"/>
  <c r="Y831" i="51"/>
  <c r="Z831" i="51"/>
  <c r="AA831" i="51"/>
  <c r="AB831" i="51"/>
  <c r="AC831" i="51"/>
  <c r="U828" i="51"/>
  <c r="V828" i="51"/>
  <c r="W828" i="51"/>
  <c r="X828" i="51"/>
  <c r="Y828" i="51"/>
  <c r="Z828" i="51"/>
  <c r="AA828" i="51"/>
  <c r="AB828" i="51"/>
  <c r="AC828" i="51"/>
  <c r="T828" i="51"/>
  <c r="S828" i="51"/>
  <c r="Q828" i="51"/>
  <c r="R828" i="51"/>
  <c r="P828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U642" i="51"/>
  <c r="V642" i="51"/>
  <c r="W642" i="51"/>
  <c r="X642" i="51"/>
  <c r="Y642" i="51"/>
  <c r="Z642" i="51"/>
  <c r="AA642" i="51"/>
  <c r="AB642" i="51"/>
  <c r="AC642" i="51"/>
  <c r="T642" i="51"/>
  <c r="S642" i="51"/>
  <c r="Q642" i="51"/>
  <c r="R642" i="51"/>
  <c r="P642" i="51"/>
  <c r="O641" i="51"/>
  <c r="O640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P470" i="51"/>
  <c r="Q470" i="51"/>
  <c r="R470" i="51"/>
  <c r="S470" i="51"/>
  <c r="T470" i="51"/>
  <c r="U470" i="51"/>
  <c r="V470" i="51"/>
  <c r="W470" i="51"/>
  <c r="X470" i="51"/>
  <c r="Y470" i="51"/>
  <c r="Z470" i="51"/>
  <c r="AA470" i="51"/>
  <c r="AB470" i="51"/>
  <c r="AC470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U467" i="51"/>
  <c r="V467" i="51"/>
  <c r="W467" i="51"/>
  <c r="X467" i="51"/>
  <c r="Y467" i="51"/>
  <c r="Z467" i="51"/>
  <c r="AA467" i="51"/>
  <c r="AB467" i="51"/>
  <c r="AC467" i="51"/>
  <c r="T467" i="51"/>
  <c r="S467" i="51"/>
  <c r="Q467" i="51"/>
  <c r="R467" i="51"/>
  <c r="P467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U228" i="51"/>
  <c r="V228" i="51"/>
  <c r="W228" i="51"/>
  <c r="X228" i="51"/>
  <c r="Y228" i="51"/>
  <c r="Z228" i="51"/>
  <c r="AA228" i="51"/>
  <c r="AB228" i="51"/>
  <c r="AC228" i="51"/>
  <c r="T228" i="51"/>
  <c r="S228" i="51"/>
  <c r="Q228" i="51"/>
  <c r="R228" i="51"/>
  <c r="P228" i="51"/>
  <c r="U38" i="51"/>
  <c r="V38" i="51"/>
  <c r="W38" i="51"/>
  <c r="X38" i="51"/>
  <c r="Y38" i="51"/>
  <c r="Z38" i="51"/>
  <c r="AA38" i="51"/>
  <c r="AB38" i="51"/>
  <c r="AC38" i="51"/>
  <c r="T38" i="51"/>
  <c r="Q38" i="51"/>
  <c r="R38" i="51"/>
  <c r="S38" i="51"/>
  <c r="P38" i="51"/>
  <c r="O38" i="51"/>
  <c r="AC12" i="16"/>
  <c r="U12" i="16"/>
  <c r="V12" i="16"/>
  <c r="W12" i="16"/>
  <c r="X12" i="16"/>
  <c r="Y12" i="16"/>
  <c r="Z12" i="16"/>
  <c r="AA12" i="16"/>
  <c r="AB12" i="16"/>
  <c r="T12" i="16"/>
  <c r="Q12" i="16"/>
  <c r="R12" i="16"/>
  <c r="S12" i="16"/>
  <c r="P12" i="16"/>
  <c r="O12" i="16"/>
  <c r="Q953" i="51"/>
  <c r="R953" i="51"/>
  <c r="S953" i="51"/>
  <c r="P953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U826" i="51"/>
  <c r="V826" i="51"/>
  <c r="W826" i="51"/>
  <c r="X826" i="51"/>
  <c r="Y826" i="51"/>
  <c r="Z826" i="51"/>
  <c r="AA826" i="51"/>
  <c r="AB826" i="51"/>
  <c r="AC826" i="51"/>
  <c r="T826" i="51"/>
  <c r="S826" i="51"/>
  <c r="Q826" i="51"/>
  <c r="R826" i="51"/>
  <c r="P826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U638" i="51"/>
  <c r="V638" i="51"/>
  <c r="W638" i="51"/>
  <c r="X638" i="51"/>
  <c r="Y638" i="51"/>
  <c r="Z638" i="51"/>
  <c r="AA638" i="51"/>
  <c r="AB638" i="51"/>
  <c r="AC638" i="51"/>
  <c r="T638" i="51"/>
  <c r="S638" i="51"/>
  <c r="Q638" i="51"/>
  <c r="R638" i="51"/>
  <c r="P638" i="51"/>
  <c r="U466" i="51"/>
  <c r="V466" i="51"/>
  <c r="W466" i="51"/>
  <c r="X466" i="51"/>
  <c r="Y466" i="51"/>
  <c r="Z466" i="51"/>
  <c r="AA466" i="51"/>
  <c r="AB466" i="51"/>
  <c r="AC466" i="51"/>
  <c r="T466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U222" i="51"/>
  <c r="V222" i="51"/>
  <c r="W222" i="51"/>
  <c r="X222" i="51"/>
  <c r="Y222" i="51"/>
  <c r="Z222" i="51"/>
  <c r="AA222" i="51"/>
  <c r="AB222" i="51"/>
  <c r="AC222" i="51"/>
  <c r="T222" i="51"/>
  <c r="Q222" i="51"/>
  <c r="R222" i="51"/>
  <c r="S222" i="51"/>
  <c r="P222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O12" i="25"/>
  <c r="O37" i="51" s="1"/>
  <c r="Q952" i="51"/>
  <c r="R952" i="51"/>
  <c r="S952" i="51"/>
  <c r="P952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U823" i="51"/>
  <c r="V823" i="51"/>
  <c r="W823" i="51"/>
  <c r="X823" i="51"/>
  <c r="Y823" i="51"/>
  <c r="Z823" i="51"/>
  <c r="AA823" i="51"/>
  <c r="AB823" i="51"/>
  <c r="AC823" i="51"/>
  <c r="T823" i="51"/>
  <c r="S823" i="51"/>
  <c r="Q823" i="51"/>
  <c r="R823" i="51"/>
  <c r="P823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U636" i="51"/>
  <c r="V636" i="51"/>
  <c r="W636" i="51"/>
  <c r="X636" i="51"/>
  <c r="Y636" i="51"/>
  <c r="Z636" i="51"/>
  <c r="AA636" i="51"/>
  <c r="AB636" i="51"/>
  <c r="AC636" i="51"/>
  <c r="T636" i="51"/>
  <c r="S636" i="51"/>
  <c r="Q636" i="51"/>
  <c r="R636" i="51"/>
  <c r="T465" i="51"/>
  <c r="U465" i="51"/>
  <c r="V465" i="51"/>
  <c r="W465" i="51"/>
  <c r="X465" i="51"/>
  <c r="Y465" i="51"/>
  <c r="Z465" i="51"/>
  <c r="AA465" i="51"/>
  <c r="AB465" i="51"/>
  <c r="AC465" i="51"/>
  <c r="U464" i="51"/>
  <c r="V464" i="51"/>
  <c r="W464" i="51"/>
  <c r="X464" i="51"/>
  <c r="Y464" i="51"/>
  <c r="Z464" i="51"/>
  <c r="AA464" i="51"/>
  <c r="AB464" i="51"/>
  <c r="AC464" i="51"/>
  <c r="T464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U216" i="51"/>
  <c r="V216" i="51"/>
  <c r="W216" i="51"/>
  <c r="X216" i="51"/>
  <c r="Y216" i="51"/>
  <c r="Z216" i="51"/>
  <c r="AA216" i="51"/>
  <c r="AB216" i="51"/>
  <c r="AC216" i="51"/>
  <c r="T216" i="51"/>
  <c r="S216" i="51"/>
  <c r="Q216" i="51"/>
  <c r="R216" i="51"/>
  <c r="P216" i="51"/>
  <c r="U36" i="51"/>
  <c r="V36" i="51"/>
  <c r="W36" i="51"/>
  <c r="X36" i="51"/>
  <c r="Y36" i="51"/>
  <c r="Z36" i="51"/>
  <c r="AA36" i="51"/>
  <c r="AB36" i="51"/>
  <c r="AC36" i="51"/>
  <c r="T36" i="51"/>
  <c r="Q36" i="51"/>
  <c r="R36" i="51"/>
  <c r="S36" i="51"/>
  <c r="P36" i="51"/>
  <c r="O36" i="51"/>
  <c r="AC12" i="24"/>
  <c r="U12" i="24"/>
  <c r="V12" i="24"/>
  <c r="W12" i="24"/>
  <c r="X12" i="24"/>
  <c r="Y12" i="24"/>
  <c r="Z12" i="24"/>
  <c r="AA12" i="24"/>
  <c r="AB12" i="24"/>
  <c r="T12" i="24"/>
  <c r="Q12" i="24"/>
  <c r="R12" i="24"/>
  <c r="S12" i="24"/>
  <c r="P12" i="24"/>
  <c r="Q951" i="51"/>
  <c r="R951" i="51"/>
  <c r="S951" i="51"/>
  <c r="P951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U821" i="51"/>
  <c r="V821" i="51"/>
  <c r="W821" i="51"/>
  <c r="X821" i="51"/>
  <c r="Y821" i="51"/>
  <c r="Z821" i="51"/>
  <c r="AA821" i="51"/>
  <c r="AB821" i="51"/>
  <c r="AC821" i="51"/>
  <c r="T821" i="51"/>
  <c r="S821" i="51"/>
  <c r="Q821" i="51"/>
  <c r="R821" i="51"/>
  <c r="P821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U633" i="51"/>
  <c r="V633" i="51"/>
  <c r="W633" i="51"/>
  <c r="X633" i="51"/>
  <c r="Y633" i="51"/>
  <c r="Z633" i="51"/>
  <c r="AA633" i="51"/>
  <c r="AB633" i="51"/>
  <c r="AC633" i="51"/>
  <c r="T633" i="51"/>
  <c r="S633" i="51"/>
  <c r="Q633" i="51"/>
  <c r="R633" i="51"/>
  <c r="P633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U462" i="51"/>
  <c r="V462" i="51"/>
  <c r="W462" i="51"/>
  <c r="X462" i="51"/>
  <c r="Y462" i="51"/>
  <c r="Z462" i="51"/>
  <c r="AA462" i="51"/>
  <c r="AB462" i="51"/>
  <c r="AC462" i="51"/>
  <c r="T462" i="51"/>
  <c r="S462" i="51"/>
  <c r="Q462" i="51"/>
  <c r="R462" i="51"/>
  <c r="P462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U210" i="51"/>
  <c r="V210" i="51"/>
  <c r="W210" i="51"/>
  <c r="X210" i="51"/>
  <c r="Y210" i="51"/>
  <c r="Z210" i="51"/>
  <c r="AA210" i="51"/>
  <c r="AB210" i="51"/>
  <c r="AC210" i="51"/>
  <c r="T210" i="51"/>
  <c r="Q210" i="51"/>
  <c r="R210" i="51"/>
  <c r="S210" i="51"/>
  <c r="P210" i="51"/>
  <c r="J30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12" i="9"/>
  <c r="O35" i="51" s="1"/>
  <c r="Q950" i="51"/>
  <c r="R950" i="51"/>
  <c r="S950" i="51"/>
  <c r="P950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U816" i="51"/>
  <c r="V816" i="51"/>
  <c r="W816" i="51"/>
  <c r="X816" i="51"/>
  <c r="Y816" i="51"/>
  <c r="Z816" i="51"/>
  <c r="AA816" i="51"/>
  <c r="AB816" i="51"/>
  <c r="AC816" i="51"/>
  <c r="T816" i="51"/>
  <c r="S816" i="51"/>
  <c r="Q816" i="51"/>
  <c r="R816" i="51"/>
  <c r="P816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U630" i="51"/>
  <c r="V630" i="51"/>
  <c r="W630" i="51"/>
  <c r="X630" i="51"/>
  <c r="Y630" i="51"/>
  <c r="Z630" i="51"/>
  <c r="AA630" i="51"/>
  <c r="AB630" i="51"/>
  <c r="AC630" i="51"/>
  <c r="T630" i="51"/>
  <c r="Q630" i="51"/>
  <c r="R630" i="51"/>
  <c r="S630" i="51"/>
  <c r="P630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P461" i="51"/>
  <c r="Q461" i="51"/>
  <c r="R461" i="51"/>
  <c r="S461" i="51"/>
  <c r="T461" i="51"/>
  <c r="U461" i="51"/>
  <c r="V461" i="51"/>
  <c r="W461" i="51"/>
  <c r="X461" i="51"/>
  <c r="Y461" i="51"/>
  <c r="Z461" i="51"/>
  <c r="AA461" i="51"/>
  <c r="AB461" i="51"/>
  <c r="AC461" i="51"/>
  <c r="U458" i="51"/>
  <c r="V458" i="51"/>
  <c r="W458" i="51"/>
  <c r="X458" i="51"/>
  <c r="Y458" i="51"/>
  <c r="Z458" i="51"/>
  <c r="AA458" i="51"/>
  <c r="AB458" i="51"/>
  <c r="AC458" i="51"/>
  <c r="T458" i="51"/>
  <c r="S458" i="51"/>
  <c r="Q458" i="51"/>
  <c r="R458" i="51"/>
  <c r="P458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U204" i="51"/>
  <c r="V204" i="51"/>
  <c r="W204" i="51"/>
  <c r="X204" i="51"/>
  <c r="Y204" i="51"/>
  <c r="Z204" i="51"/>
  <c r="AA204" i="51"/>
  <c r="AB204" i="51"/>
  <c r="AC204" i="51"/>
  <c r="T204" i="51"/>
  <c r="S204" i="51"/>
  <c r="Q204" i="51"/>
  <c r="R204" i="51"/>
  <c r="P204" i="51"/>
  <c r="U34" i="51"/>
  <c r="V34" i="51"/>
  <c r="W34" i="51"/>
  <c r="X34" i="51"/>
  <c r="Y34" i="51"/>
  <c r="Z34" i="51"/>
  <c r="AA34" i="51"/>
  <c r="AB34" i="51"/>
  <c r="AC34" i="51"/>
  <c r="T34" i="51"/>
  <c r="Q34" i="51"/>
  <c r="R34" i="51"/>
  <c r="S34" i="51"/>
  <c r="P34" i="51"/>
  <c r="O34" i="51"/>
  <c r="AC12" i="23"/>
  <c r="U12" i="23"/>
  <c r="V12" i="23"/>
  <c r="W12" i="23"/>
  <c r="X12" i="23"/>
  <c r="Y12" i="23"/>
  <c r="Z12" i="23"/>
  <c r="AA12" i="23"/>
  <c r="AB12" i="23"/>
  <c r="T12" i="23"/>
  <c r="Q12" i="23"/>
  <c r="R12" i="23"/>
  <c r="S12" i="23"/>
  <c r="P12" i="23"/>
  <c r="O12" i="23"/>
  <c r="Q949" i="51"/>
  <c r="R949" i="51"/>
  <c r="S949" i="51"/>
  <c r="P949" i="51"/>
  <c r="P815" i="51"/>
  <c r="Q815" i="51"/>
  <c r="R815" i="51"/>
  <c r="S815" i="51"/>
  <c r="T815" i="51"/>
  <c r="U815" i="51"/>
  <c r="V815" i="51"/>
  <c r="W815" i="51"/>
  <c r="X815" i="51"/>
  <c r="Y815" i="51"/>
  <c r="Z815" i="51"/>
  <c r="AA815" i="51"/>
  <c r="AB815" i="51"/>
  <c r="AC815" i="51"/>
  <c r="U814" i="51"/>
  <c r="V814" i="51"/>
  <c r="W814" i="51"/>
  <c r="X814" i="51"/>
  <c r="Y814" i="51"/>
  <c r="Z814" i="51"/>
  <c r="AA814" i="51"/>
  <c r="AB814" i="51"/>
  <c r="AC814" i="51"/>
  <c r="T814" i="51"/>
  <c r="S814" i="51"/>
  <c r="Q814" i="51"/>
  <c r="R814" i="51"/>
  <c r="P814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U628" i="51"/>
  <c r="V628" i="51"/>
  <c r="W628" i="51"/>
  <c r="X628" i="51"/>
  <c r="Y628" i="51"/>
  <c r="Z628" i="51"/>
  <c r="AA628" i="51"/>
  <c r="AB628" i="51"/>
  <c r="AC628" i="51"/>
  <c r="T628" i="51"/>
  <c r="S628" i="51"/>
  <c r="Q628" i="51"/>
  <c r="R628" i="51"/>
  <c r="P628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U455" i="51"/>
  <c r="V455" i="51"/>
  <c r="W455" i="51"/>
  <c r="X455" i="51"/>
  <c r="Y455" i="51"/>
  <c r="Z455" i="51"/>
  <c r="AA455" i="51"/>
  <c r="AB455" i="51"/>
  <c r="AC455" i="51"/>
  <c r="T455" i="51"/>
  <c r="S455" i="51"/>
  <c r="Q455" i="51"/>
  <c r="R455" i="51"/>
  <c r="P455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U198" i="51"/>
  <c r="V198" i="51"/>
  <c r="W198" i="51"/>
  <c r="X198" i="51"/>
  <c r="Y198" i="51"/>
  <c r="Z198" i="51"/>
  <c r="AA198" i="51"/>
  <c r="AB198" i="51"/>
  <c r="AC198" i="51"/>
  <c r="T198" i="51"/>
  <c r="S198" i="51"/>
  <c r="Q198" i="51"/>
  <c r="R198" i="51"/>
  <c r="P198" i="51"/>
  <c r="U33" i="51"/>
  <c r="V33" i="51"/>
  <c r="W33" i="51"/>
  <c r="X33" i="51"/>
  <c r="Y33" i="51"/>
  <c r="Z33" i="51"/>
  <c r="AA33" i="51"/>
  <c r="AB33" i="51"/>
  <c r="AC33" i="51"/>
  <c r="T33" i="51"/>
  <c r="Q33" i="51"/>
  <c r="R33" i="51"/>
  <c r="S33" i="51"/>
  <c r="P33" i="51"/>
  <c r="O33" i="51"/>
  <c r="AC12" i="22"/>
  <c r="U12" i="22"/>
  <c r="V12" i="22"/>
  <c r="W12" i="22"/>
  <c r="X12" i="22"/>
  <c r="Y12" i="22"/>
  <c r="Z12" i="22"/>
  <c r="AA12" i="22"/>
  <c r="AB12" i="22"/>
  <c r="T12" i="22"/>
  <c r="S12" i="22"/>
  <c r="Q12" i="22"/>
  <c r="R12" i="22"/>
  <c r="P12" i="22"/>
  <c r="O12" i="22"/>
  <c r="Q948" i="51"/>
  <c r="R948" i="51"/>
  <c r="S948" i="51"/>
  <c r="P948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P813" i="51"/>
  <c r="Q813" i="51"/>
  <c r="R813" i="51"/>
  <c r="S813" i="51"/>
  <c r="T813" i="51"/>
  <c r="U813" i="51"/>
  <c r="V813" i="51"/>
  <c r="W813" i="51"/>
  <c r="X813" i="51"/>
  <c r="Y813" i="51"/>
  <c r="Z813" i="51"/>
  <c r="AA813" i="51"/>
  <c r="AB813" i="51"/>
  <c r="AC813" i="51"/>
  <c r="U810" i="51"/>
  <c r="V810" i="51"/>
  <c r="W810" i="51"/>
  <c r="X810" i="51"/>
  <c r="Y810" i="51"/>
  <c r="Z810" i="51"/>
  <c r="AA810" i="51"/>
  <c r="AB810" i="51"/>
  <c r="AC810" i="51"/>
  <c r="T810" i="51"/>
  <c r="S810" i="51"/>
  <c r="Q810" i="51"/>
  <c r="R810" i="51"/>
  <c r="P810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P627" i="51"/>
  <c r="Q627" i="51"/>
  <c r="R627" i="51"/>
  <c r="S627" i="51"/>
  <c r="T627" i="51"/>
  <c r="U627" i="51"/>
  <c r="V627" i="51"/>
  <c r="W627" i="51"/>
  <c r="X627" i="51"/>
  <c r="Y627" i="51"/>
  <c r="Z627" i="51"/>
  <c r="AA627" i="51"/>
  <c r="AB627" i="51"/>
  <c r="AC627" i="51"/>
  <c r="U625" i="51"/>
  <c r="V625" i="51"/>
  <c r="W625" i="51"/>
  <c r="X625" i="51"/>
  <c r="Y625" i="51"/>
  <c r="Z625" i="51"/>
  <c r="AA625" i="51"/>
  <c r="AB625" i="51"/>
  <c r="AC625" i="51"/>
  <c r="T625" i="51"/>
  <c r="S625" i="51"/>
  <c r="Q625" i="51"/>
  <c r="R625" i="51"/>
  <c r="P625" i="51"/>
  <c r="P451" i="51"/>
  <c r="Q451" i="51"/>
  <c r="R451" i="51"/>
  <c r="S451" i="51"/>
  <c r="T451" i="51"/>
  <c r="U451" i="51"/>
  <c r="V451" i="51"/>
  <c r="W451" i="51"/>
  <c r="X451" i="51"/>
  <c r="Y451" i="51"/>
  <c r="Z451" i="51"/>
  <c r="AA451" i="51"/>
  <c r="AB451" i="51"/>
  <c r="AC451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U450" i="51"/>
  <c r="V450" i="51"/>
  <c r="W450" i="51"/>
  <c r="X450" i="51"/>
  <c r="Y450" i="51"/>
  <c r="Z450" i="51"/>
  <c r="AA450" i="51"/>
  <c r="AB450" i="51"/>
  <c r="AC450" i="51"/>
  <c r="T450" i="51"/>
  <c r="S450" i="51"/>
  <c r="Q450" i="51"/>
  <c r="R450" i="51"/>
  <c r="P450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T192" i="51"/>
  <c r="U192" i="51"/>
  <c r="V192" i="51"/>
  <c r="W192" i="51"/>
  <c r="X192" i="51"/>
  <c r="Y192" i="51"/>
  <c r="Z192" i="51"/>
  <c r="AA192" i="51"/>
  <c r="AB192" i="51"/>
  <c r="AC192" i="51"/>
  <c r="Q192" i="51"/>
  <c r="R192" i="51"/>
  <c r="S192" i="51"/>
  <c r="P192" i="51"/>
  <c r="U32" i="51"/>
  <c r="V32" i="51"/>
  <c r="W32" i="51"/>
  <c r="X32" i="51"/>
  <c r="Y32" i="51"/>
  <c r="Z32" i="51"/>
  <c r="AA32" i="51"/>
  <c r="AB32" i="51"/>
  <c r="AC32" i="51"/>
  <c r="T32" i="51"/>
  <c r="Q32" i="51"/>
  <c r="R32" i="51"/>
  <c r="S32" i="51"/>
  <c r="P32" i="51"/>
  <c r="O32" i="51"/>
  <c r="AC12" i="17"/>
  <c r="U12" i="17"/>
  <c r="V12" i="17"/>
  <c r="W12" i="17"/>
  <c r="X12" i="17"/>
  <c r="Y12" i="17"/>
  <c r="Z12" i="17"/>
  <c r="AA12" i="17"/>
  <c r="AB12" i="17"/>
  <c r="T12" i="17"/>
  <c r="Q12" i="17"/>
  <c r="R12" i="17"/>
  <c r="S12" i="17"/>
  <c r="P12" i="17"/>
  <c r="O12" i="17"/>
  <c r="Q947" i="51" l="1"/>
  <c r="R947" i="51"/>
  <c r="S947" i="51"/>
  <c r="P947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U808" i="51"/>
  <c r="V808" i="51"/>
  <c r="W808" i="51"/>
  <c r="X808" i="51"/>
  <c r="Y808" i="51"/>
  <c r="Z808" i="51"/>
  <c r="AA808" i="51"/>
  <c r="AB808" i="51"/>
  <c r="AC808" i="51"/>
  <c r="T808" i="51"/>
  <c r="Q808" i="51"/>
  <c r="R808" i="51"/>
  <c r="S808" i="51"/>
  <c r="P808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U623" i="51"/>
  <c r="V623" i="51"/>
  <c r="W623" i="51"/>
  <c r="X623" i="51"/>
  <c r="Y623" i="51"/>
  <c r="Z623" i="51"/>
  <c r="AA623" i="51"/>
  <c r="AB623" i="51"/>
  <c r="AC623" i="51"/>
  <c r="T623" i="51"/>
  <c r="Q623" i="51"/>
  <c r="R623" i="51"/>
  <c r="S623" i="51"/>
  <c r="P623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U448" i="51"/>
  <c r="V448" i="51"/>
  <c r="W448" i="51"/>
  <c r="X448" i="51"/>
  <c r="Y448" i="51"/>
  <c r="Z448" i="51"/>
  <c r="AA448" i="51"/>
  <c r="AB448" i="51"/>
  <c r="AC448" i="51"/>
  <c r="T448" i="51"/>
  <c r="Q448" i="51"/>
  <c r="R448" i="51"/>
  <c r="S448" i="51"/>
  <c r="P448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U187" i="51"/>
  <c r="V187" i="51"/>
  <c r="W187" i="51"/>
  <c r="X187" i="51"/>
  <c r="Y187" i="51"/>
  <c r="Z187" i="51"/>
  <c r="AA187" i="51"/>
  <c r="AB187" i="51"/>
  <c r="AC187" i="51"/>
  <c r="T187" i="51"/>
  <c r="Q187" i="51"/>
  <c r="R187" i="51"/>
  <c r="S187" i="51"/>
  <c r="P187" i="51"/>
  <c r="U31" i="51"/>
  <c r="V31" i="51"/>
  <c r="W31" i="51"/>
  <c r="X31" i="51"/>
  <c r="Y31" i="51"/>
  <c r="Z31" i="51"/>
  <c r="AA31" i="51"/>
  <c r="AB31" i="51"/>
  <c r="AC31" i="51"/>
  <c r="T31" i="51"/>
  <c r="Q31" i="51"/>
  <c r="R31" i="51"/>
  <c r="S31" i="51"/>
  <c r="P31" i="51"/>
  <c r="O31" i="51"/>
  <c r="AC12" i="26"/>
  <c r="U12" i="26"/>
  <c r="V12" i="26"/>
  <c r="W12" i="26"/>
  <c r="X12" i="26"/>
  <c r="Y12" i="26"/>
  <c r="Z12" i="26"/>
  <c r="AA12" i="26"/>
  <c r="AB12" i="26"/>
  <c r="T12" i="26"/>
  <c r="Q12" i="26"/>
  <c r="R12" i="26"/>
  <c r="S12" i="26"/>
  <c r="P12" i="26"/>
  <c r="O12" i="26"/>
  <c r="Q946" i="51"/>
  <c r="R946" i="51"/>
  <c r="S946" i="51"/>
  <c r="P946" i="51"/>
  <c r="P805" i="51"/>
  <c r="Q805" i="51"/>
  <c r="R805" i="51"/>
  <c r="S805" i="51"/>
  <c r="T805" i="51"/>
  <c r="U805" i="51"/>
  <c r="V805" i="51"/>
  <c r="W805" i="51"/>
  <c r="X805" i="51"/>
  <c r="Y805" i="51"/>
  <c r="Z805" i="51"/>
  <c r="AA805" i="51"/>
  <c r="AB805" i="51"/>
  <c r="AC805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P807" i="51"/>
  <c r="Q807" i="51"/>
  <c r="R807" i="51"/>
  <c r="S807" i="51"/>
  <c r="T807" i="51"/>
  <c r="U807" i="51"/>
  <c r="V807" i="51"/>
  <c r="W807" i="51"/>
  <c r="X807" i="51"/>
  <c r="Y807" i="51"/>
  <c r="Z807" i="51"/>
  <c r="AA807" i="51"/>
  <c r="AB807" i="51"/>
  <c r="AC807" i="51"/>
  <c r="U804" i="51"/>
  <c r="V804" i="51"/>
  <c r="W804" i="51"/>
  <c r="X804" i="51"/>
  <c r="Y804" i="51"/>
  <c r="Z804" i="51"/>
  <c r="AA804" i="51"/>
  <c r="AB804" i="51"/>
  <c r="AC804" i="51"/>
  <c r="T804" i="51"/>
  <c r="Q804" i="51"/>
  <c r="R804" i="51"/>
  <c r="S804" i="51"/>
  <c r="P804" i="51"/>
  <c r="O621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U619" i="51"/>
  <c r="V619" i="51"/>
  <c r="W619" i="51"/>
  <c r="X619" i="51"/>
  <c r="Y619" i="51"/>
  <c r="Z619" i="51"/>
  <c r="AA619" i="51"/>
  <c r="AB619" i="51"/>
  <c r="AC619" i="51"/>
  <c r="T619" i="51"/>
  <c r="Q619" i="51"/>
  <c r="R619" i="51"/>
  <c r="S619" i="51"/>
  <c r="P619" i="51"/>
  <c r="O618" i="51"/>
  <c r="P442" i="51"/>
  <c r="Q442" i="51"/>
  <c r="R442" i="51"/>
  <c r="S442" i="51"/>
  <c r="T442" i="51"/>
  <c r="U442" i="51"/>
  <c r="V442" i="51"/>
  <c r="W442" i="51"/>
  <c r="X442" i="51"/>
  <c r="Y442" i="51"/>
  <c r="Z442" i="51"/>
  <c r="AA442" i="51"/>
  <c r="AB442" i="51"/>
  <c r="AC442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P444" i="51"/>
  <c r="Q444" i="51"/>
  <c r="R444" i="51"/>
  <c r="S444" i="51"/>
  <c r="T444" i="51"/>
  <c r="U444" i="51"/>
  <c r="V444" i="51"/>
  <c r="W444" i="51"/>
  <c r="X444" i="51"/>
  <c r="Y444" i="51"/>
  <c r="Z444" i="51"/>
  <c r="AA444" i="51"/>
  <c r="AB444" i="51"/>
  <c r="AC444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U441" i="51"/>
  <c r="V441" i="51"/>
  <c r="W441" i="51"/>
  <c r="X441" i="51"/>
  <c r="Y441" i="51"/>
  <c r="Z441" i="51"/>
  <c r="AA441" i="51"/>
  <c r="AB441" i="51"/>
  <c r="AC441" i="51"/>
  <c r="T441" i="51"/>
  <c r="Q441" i="51"/>
  <c r="R441" i="51"/>
  <c r="S441" i="51"/>
  <c r="P441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P186" i="51"/>
  <c r="Q186" i="51"/>
  <c r="R186" i="51"/>
  <c r="S186" i="51"/>
  <c r="T186" i="51"/>
  <c r="U186" i="51"/>
  <c r="V186" i="51"/>
  <c r="W186" i="51"/>
  <c r="X186" i="51"/>
  <c r="Y186" i="51"/>
  <c r="Z186" i="51"/>
  <c r="AA186" i="51"/>
  <c r="AB186" i="51"/>
  <c r="AC186" i="51"/>
  <c r="U182" i="51"/>
  <c r="V182" i="51"/>
  <c r="W182" i="51"/>
  <c r="X182" i="51"/>
  <c r="Y182" i="51"/>
  <c r="Z182" i="51"/>
  <c r="AA182" i="51"/>
  <c r="AB182" i="51"/>
  <c r="AC182" i="51"/>
  <c r="T182" i="51"/>
  <c r="Q182" i="51"/>
  <c r="R182" i="51"/>
  <c r="S182" i="51"/>
  <c r="P182" i="51"/>
  <c r="J33" i="8"/>
  <c r="AC30" i="51"/>
  <c r="U30" i="51"/>
  <c r="V30" i="51"/>
  <c r="W30" i="51"/>
  <c r="X30" i="51"/>
  <c r="Y30" i="51"/>
  <c r="Z30" i="51"/>
  <c r="AA30" i="51"/>
  <c r="AB30" i="51"/>
  <c r="T30" i="51"/>
  <c r="Q30" i="51"/>
  <c r="R30" i="51"/>
  <c r="S30" i="51"/>
  <c r="P30" i="51"/>
  <c r="O30" i="51"/>
  <c r="Q945" i="51"/>
  <c r="R945" i="51"/>
  <c r="S945" i="51"/>
  <c r="P945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U801" i="51"/>
  <c r="V801" i="51"/>
  <c r="W801" i="51"/>
  <c r="X801" i="51"/>
  <c r="Y801" i="51"/>
  <c r="Z801" i="51"/>
  <c r="AA801" i="51"/>
  <c r="AB801" i="51"/>
  <c r="AC801" i="51"/>
  <c r="T801" i="51"/>
  <c r="Q801" i="51"/>
  <c r="R801" i="51"/>
  <c r="S801" i="51"/>
  <c r="P801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U616" i="51"/>
  <c r="V616" i="51"/>
  <c r="W616" i="51"/>
  <c r="X616" i="51"/>
  <c r="Y616" i="51"/>
  <c r="Z616" i="51"/>
  <c r="AA616" i="51"/>
  <c r="AB616" i="51"/>
  <c r="AC616" i="51"/>
  <c r="T616" i="51"/>
  <c r="Q616" i="51"/>
  <c r="R616" i="51"/>
  <c r="S616" i="51"/>
  <c r="P616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U439" i="51"/>
  <c r="V439" i="51"/>
  <c r="W439" i="51"/>
  <c r="X439" i="51"/>
  <c r="Y439" i="51"/>
  <c r="Z439" i="51"/>
  <c r="AA439" i="51"/>
  <c r="AB439" i="51"/>
  <c r="AC439" i="51"/>
  <c r="T439" i="51"/>
  <c r="Q439" i="51"/>
  <c r="R439" i="51"/>
  <c r="S439" i="51"/>
  <c r="P439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P180" i="51"/>
  <c r="Q180" i="51"/>
  <c r="R180" i="51"/>
  <c r="S180" i="51"/>
  <c r="T180" i="51"/>
  <c r="U180" i="51"/>
  <c r="V180" i="51"/>
  <c r="W180" i="51"/>
  <c r="X180" i="51"/>
  <c r="Y180" i="51"/>
  <c r="Z180" i="51"/>
  <c r="AA180" i="51"/>
  <c r="AB180" i="51"/>
  <c r="AC180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U176" i="51"/>
  <c r="V176" i="51"/>
  <c r="W176" i="51"/>
  <c r="X176" i="51"/>
  <c r="Y176" i="51"/>
  <c r="Z176" i="51"/>
  <c r="AA176" i="51"/>
  <c r="AB176" i="51"/>
  <c r="AC176" i="51"/>
  <c r="T176" i="51"/>
  <c r="Q176" i="51"/>
  <c r="R176" i="51"/>
  <c r="S176" i="51"/>
  <c r="P176" i="51"/>
  <c r="U29" i="51"/>
  <c r="V29" i="51"/>
  <c r="W29" i="51"/>
  <c r="X29" i="51"/>
  <c r="Y29" i="51"/>
  <c r="Z29" i="51"/>
  <c r="AA29" i="51"/>
  <c r="AB29" i="51"/>
  <c r="AC29" i="51"/>
  <c r="T29" i="51"/>
  <c r="Q29" i="51"/>
  <c r="R29" i="51"/>
  <c r="S29" i="51"/>
  <c r="P29" i="51"/>
  <c r="O29" i="51"/>
  <c r="AC12" i="28"/>
  <c r="U12" i="28"/>
  <c r="V12" i="28"/>
  <c r="W12" i="28"/>
  <c r="X12" i="28"/>
  <c r="Y12" i="28"/>
  <c r="Z12" i="28"/>
  <c r="AA12" i="28"/>
  <c r="AB12" i="28"/>
  <c r="T12" i="28"/>
  <c r="S12" i="28"/>
  <c r="Q12" i="28"/>
  <c r="R12" i="28"/>
  <c r="P12" i="28"/>
  <c r="O12" i="28"/>
  <c r="P944" i="51"/>
  <c r="Q944" i="51"/>
  <c r="R944" i="51"/>
  <c r="S944" i="51"/>
  <c r="Q943" i="51"/>
  <c r="R943" i="51"/>
  <c r="S943" i="51"/>
  <c r="P943" i="51"/>
  <c r="P798" i="5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P799" i="51"/>
  <c r="Q799" i="51"/>
  <c r="R799" i="51"/>
  <c r="S799" i="51"/>
  <c r="T799" i="51"/>
  <c r="U799" i="51"/>
  <c r="V799" i="51"/>
  <c r="W799" i="51"/>
  <c r="X799" i="51"/>
  <c r="Y799" i="51"/>
  <c r="Z799" i="51"/>
  <c r="AA799" i="51"/>
  <c r="AB799" i="51"/>
  <c r="AC799" i="51"/>
  <c r="P800" i="51"/>
  <c r="Q800" i="51"/>
  <c r="R800" i="51"/>
  <c r="S800" i="51"/>
  <c r="T800" i="51"/>
  <c r="U800" i="51"/>
  <c r="V800" i="51"/>
  <c r="W800" i="51"/>
  <c r="X800" i="51"/>
  <c r="Y800" i="51"/>
  <c r="Z800" i="51"/>
  <c r="AA800" i="51"/>
  <c r="AB800" i="51"/>
  <c r="AC800" i="51"/>
  <c r="U797" i="51"/>
  <c r="V797" i="51"/>
  <c r="W797" i="51"/>
  <c r="X797" i="51"/>
  <c r="Y797" i="51"/>
  <c r="Z797" i="51"/>
  <c r="AA797" i="51"/>
  <c r="AB797" i="51"/>
  <c r="AC797" i="51"/>
  <c r="T797" i="51"/>
  <c r="Q797" i="51"/>
  <c r="R797" i="51"/>
  <c r="S797" i="51"/>
  <c r="P797" i="51"/>
  <c r="O796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U612" i="51"/>
  <c r="V612" i="51"/>
  <c r="W612" i="51"/>
  <c r="X612" i="51"/>
  <c r="Y612" i="51"/>
  <c r="Z612" i="51"/>
  <c r="AA612" i="51"/>
  <c r="AB612" i="51"/>
  <c r="AC612" i="51"/>
  <c r="T612" i="51"/>
  <c r="Q612" i="51"/>
  <c r="R612" i="51"/>
  <c r="S612" i="51"/>
  <c r="P612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P437" i="51"/>
  <c r="Q437" i="51"/>
  <c r="R437" i="51"/>
  <c r="S437" i="51"/>
  <c r="T437" i="51"/>
  <c r="U437" i="51"/>
  <c r="V437" i="51"/>
  <c r="W437" i="51"/>
  <c r="X437" i="51"/>
  <c r="Y437" i="51"/>
  <c r="Z437" i="51"/>
  <c r="AA437" i="51"/>
  <c r="AB437" i="51"/>
  <c r="AC437" i="51"/>
  <c r="P438" i="51"/>
  <c r="Q438" i="51"/>
  <c r="R438" i="51"/>
  <c r="S438" i="51"/>
  <c r="T438" i="51"/>
  <c r="U438" i="51"/>
  <c r="V438" i="51"/>
  <c r="W438" i="51"/>
  <c r="X438" i="51"/>
  <c r="Y438" i="51"/>
  <c r="Z438" i="51"/>
  <c r="AA438" i="51"/>
  <c r="AB438" i="51"/>
  <c r="AC438" i="51"/>
  <c r="U435" i="51"/>
  <c r="V435" i="51"/>
  <c r="W435" i="51"/>
  <c r="X435" i="51"/>
  <c r="Y435" i="51"/>
  <c r="Z435" i="51"/>
  <c r="AA435" i="51"/>
  <c r="AB435" i="51"/>
  <c r="AC435" i="51"/>
  <c r="T435" i="51"/>
  <c r="Q435" i="51"/>
  <c r="R435" i="51"/>
  <c r="S435" i="51"/>
  <c r="P435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U170" i="51"/>
  <c r="V170" i="51"/>
  <c r="W170" i="51"/>
  <c r="X170" i="51"/>
  <c r="Y170" i="51"/>
  <c r="Z170" i="51"/>
  <c r="AA170" i="51"/>
  <c r="AB170" i="51"/>
  <c r="AC170" i="51"/>
  <c r="T170" i="51"/>
  <c r="Q170" i="51"/>
  <c r="R170" i="51"/>
  <c r="S170" i="51"/>
  <c r="P170" i="51"/>
  <c r="AC28" i="51"/>
  <c r="U28" i="51"/>
  <c r="V28" i="51"/>
  <c r="W28" i="51"/>
  <c r="X28" i="51"/>
  <c r="Y28" i="51"/>
  <c r="Z28" i="51"/>
  <c r="AA28" i="51"/>
  <c r="AB28" i="51"/>
  <c r="T28" i="51"/>
  <c r="Q28" i="51"/>
  <c r="R28" i="51"/>
  <c r="S28" i="51"/>
  <c r="P28" i="51"/>
  <c r="O28" i="51"/>
  <c r="AC12" i="36"/>
  <c r="U12" i="36"/>
  <c r="V12" i="36"/>
  <c r="W12" i="36"/>
  <c r="X12" i="36"/>
  <c r="Y12" i="36"/>
  <c r="Z12" i="36"/>
  <c r="AA12" i="36"/>
  <c r="AB12" i="36"/>
  <c r="T12" i="36"/>
  <c r="Q12" i="36"/>
  <c r="R12" i="36"/>
  <c r="S12" i="36"/>
  <c r="P12" i="36"/>
  <c r="O12" i="36"/>
  <c r="P942" i="51"/>
  <c r="Q942" i="51"/>
  <c r="R942" i="51"/>
  <c r="S942" i="51"/>
  <c r="T942" i="51"/>
  <c r="U942" i="51"/>
  <c r="V942" i="51"/>
  <c r="W942" i="51"/>
  <c r="X942" i="51"/>
  <c r="Y942" i="51"/>
  <c r="Z942" i="51"/>
  <c r="AA942" i="51"/>
  <c r="AB942" i="51"/>
  <c r="AC942" i="51"/>
  <c r="U941" i="51"/>
  <c r="V941" i="51"/>
  <c r="W941" i="51"/>
  <c r="X941" i="51"/>
  <c r="Y941" i="51"/>
  <c r="Z941" i="51"/>
  <c r="AA941" i="51"/>
  <c r="AB941" i="51"/>
  <c r="AC941" i="51"/>
  <c r="T941" i="51"/>
  <c r="Q941" i="51"/>
  <c r="R941" i="51"/>
  <c r="S941" i="51"/>
  <c r="P941" i="51"/>
  <c r="P793" i="51"/>
  <c r="Q793" i="51"/>
  <c r="R793" i="51"/>
  <c r="S793" i="51"/>
  <c r="T793" i="51"/>
  <c r="U793" i="51"/>
  <c r="V793" i="51"/>
  <c r="W793" i="51"/>
  <c r="X793" i="51"/>
  <c r="Y793" i="51"/>
  <c r="Z793" i="51"/>
  <c r="AA793" i="51"/>
  <c r="AB793" i="51"/>
  <c r="AC793" i="51"/>
  <c r="P794" i="51"/>
  <c r="Q794" i="51"/>
  <c r="R794" i="51"/>
  <c r="S794" i="51"/>
  <c r="T794" i="51"/>
  <c r="U794" i="51"/>
  <c r="V794" i="51"/>
  <c r="W794" i="51"/>
  <c r="X794" i="51"/>
  <c r="Y794" i="51"/>
  <c r="Z794" i="51"/>
  <c r="AA794" i="51"/>
  <c r="AB794" i="51"/>
  <c r="AC794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U792" i="51"/>
  <c r="V792" i="51"/>
  <c r="W792" i="51"/>
  <c r="X792" i="51"/>
  <c r="Y792" i="51"/>
  <c r="Z792" i="51"/>
  <c r="AA792" i="51"/>
  <c r="AB792" i="51"/>
  <c r="AC792" i="51"/>
  <c r="T792" i="51"/>
  <c r="Q792" i="51"/>
  <c r="R792" i="51"/>
  <c r="S792" i="51"/>
  <c r="P792" i="51"/>
  <c r="T611" i="51"/>
  <c r="U611" i="51"/>
  <c r="V611" i="51"/>
  <c r="W611" i="51"/>
  <c r="X611" i="51"/>
  <c r="Y611" i="51"/>
  <c r="Z611" i="51"/>
  <c r="AA611" i="51"/>
  <c r="AB611" i="51"/>
  <c r="AC611" i="51"/>
  <c r="U610" i="51"/>
  <c r="V610" i="51"/>
  <c r="W610" i="51"/>
  <c r="X610" i="51"/>
  <c r="Y610" i="51"/>
  <c r="Z610" i="51"/>
  <c r="AA610" i="51"/>
  <c r="AB610" i="51"/>
  <c r="AC610" i="51"/>
  <c r="T610" i="51"/>
  <c r="O609" i="51"/>
  <c r="O608" i="51"/>
  <c r="P736" i="51"/>
  <c r="Q736" i="51"/>
  <c r="R736" i="51"/>
  <c r="S736" i="51"/>
  <c r="T737" i="51"/>
  <c r="U737" i="51"/>
  <c r="V737" i="51"/>
  <c r="W737" i="51"/>
  <c r="X737" i="51"/>
  <c r="Y737" i="51"/>
  <c r="Z737" i="51"/>
  <c r="AA737" i="51"/>
  <c r="AB737" i="51"/>
  <c r="AC737" i="51"/>
  <c r="P738" i="5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T433" i="51"/>
  <c r="U433" i="51"/>
  <c r="V433" i="51"/>
  <c r="W433" i="51"/>
  <c r="X433" i="51"/>
  <c r="Y433" i="51"/>
  <c r="Z433" i="51"/>
  <c r="AA433" i="51"/>
  <c r="AB433" i="51"/>
  <c r="AC433" i="51"/>
  <c r="T434" i="51"/>
  <c r="U434" i="51"/>
  <c r="V434" i="51"/>
  <c r="W434" i="51"/>
  <c r="X434" i="51"/>
  <c r="Y434" i="51"/>
  <c r="Z434" i="51"/>
  <c r="AA434" i="51"/>
  <c r="AB434" i="51"/>
  <c r="AC434" i="51"/>
  <c r="U432" i="51"/>
  <c r="V432" i="51"/>
  <c r="W432" i="51"/>
  <c r="X432" i="51"/>
  <c r="Y432" i="51"/>
  <c r="Z432" i="51"/>
  <c r="AA432" i="51"/>
  <c r="AB432" i="51"/>
  <c r="AC432" i="51"/>
  <c r="T432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U164" i="51"/>
  <c r="V164" i="51"/>
  <c r="W164" i="51"/>
  <c r="X164" i="51"/>
  <c r="Y164" i="51"/>
  <c r="Z164" i="51"/>
  <c r="AA164" i="51"/>
  <c r="AB164" i="51"/>
  <c r="AC164" i="51"/>
  <c r="T164" i="51"/>
  <c r="Q164" i="51"/>
  <c r="R164" i="51"/>
  <c r="S164" i="51"/>
  <c r="P164" i="51"/>
  <c r="U27" i="51"/>
  <c r="V27" i="51"/>
  <c r="W27" i="51"/>
  <c r="X27" i="51"/>
  <c r="Y27" i="51"/>
  <c r="Z27" i="51"/>
  <c r="AA27" i="51"/>
  <c r="AB27" i="51"/>
  <c r="AC27" i="51"/>
  <c r="T27" i="51"/>
  <c r="Q27" i="51"/>
  <c r="R27" i="51"/>
  <c r="S27" i="51"/>
  <c r="P27" i="51"/>
  <c r="O27" i="51"/>
  <c r="J27" i="49"/>
  <c r="J28" i="49"/>
  <c r="J17" i="49"/>
  <c r="AC12" i="49"/>
  <c r="U12" i="49"/>
  <c r="V12" i="49"/>
  <c r="W12" i="49"/>
  <c r="X12" i="49"/>
  <c r="Y12" i="49"/>
  <c r="Z12" i="49"/>
  <c r="AA12" i="49"/>
  <c r="AB12" i="49"/>
  <c r="T12" i="49"/>
  <c r="Q12" i="49"/>
  <c r="R12" i="49"/>
  <c r="S12" i="49"/>
  <c r="P12" i="49"/>
  <c r="O12" i="49"/>
  <c r="U940" i="51" l="1"/>
  <c r="V940" i="51"/>
  <c r="W940" i="51"/>
  <c r="X940" i="51"/>
  <c r="Y940" i="51"/>
  <c r="Z940" i="51"/>
  <c r="AA940" i="51"/>
  <c r="AB940" i="51"/>
  <c r="AC940" i="51"/>
  <c r="T940" i="51"/>
  <c r="P789" i="51"/>
  <c r="Q789" i="51"/>
  <c r="R789" i="51"/>
  <c r="S789" i="51"/>
  <c r="T789" i="51"/>
  <c r="U789" i="51"/>
  <c r="V789" i="51"/>
  <c r="W789" i="51"/>
  <c r="X789" i="51"/>
  <c r="Y789" i="51"/>
  <c r="Z789" i="51"/>
  <c r="AA789" i="51"/>
  <c r="AB789" i="51"/>
  <c r="AC789" i="51"/>
  <c r="P790" i="51"/>
  <c r="Q790" i="51"/>
  <c r="R790" i="51"/>
  <c r="S790" i="51"/>
  <c r="T790" i="51"/>
  <c r="U790" i="51"/>
  <c r="V790" i="51"/>
  <c r="W790" i="51"/>
  <c r="X790" i="51"/>
  <c r="Y790" i="51"/>
  <c r="Z790" i="51"/>
  <c r="AA790" i="51"/>
  <c r="AB790" i="51"/>
  <c r="AC790" i="51"/>
  <c r="P791" i="51"/>
  <c r="Q791" i="51"/>
  <c r="R791" i="51"/>
  <c r="S791" i="51"/>
  <c r="T791" i="51"/>
  <c r="U791" i="51"/>
  <c r="V791" i="51"/>
  <c r="W791" i="51"/>
  <c r="X791" i="51"/>
  <c r="Y791" i="51"/>
  <c r="Z791" i="51"/>
  <c r="AA791" i="51"/>
  <c r="AB791" i="51"/>
  <c r="AC791" i="51"/>
  <c r="U788" i="51"/>
  <c r="V788" i="51"/>
  <c r="W788" i="51"/>
  <c r="X788" i="51"/>
  <c r="Y788" i="51"/>
  <c r="Z788" i="51"/>
  <c r="AA788" i="51"/>
  <c r="AB788" i="51"/>
  <c r="AC788" i="51"/>
  <c r="T788" i="51"/>
  <c r="Q788" i="51"/>
  <c r="R788" i="51"/>
  <c r="S788" i="51"/>
  <c r="P788" i="51"/>
  <c r="O606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P606" i="51"/>
  <c r="Q606" i="51"/>
  <c r="R606" i="51"/>
  <c r="S606" i="51"/>
  <c r="T606" i="51"/>
  <c r="U606" i="51"/>
  <c r="V606" i="51"/>
  <c r="W606" i="51"/>
  <c r="X606" i="51"/>
  <c r="Y606" i="51"/>
  <c r="Z606" i="51"/>
  <c r="AA606" i="51"/>
  <c r="AB606" i="51"/>
  <c r="AC606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U604" i="51"/>
  <c r="V604" i="51"/>
  <c r="W604" i="51"/>
  <c r="X604" i="51"/>
  <c r="Y604" i="51"/>
  <c r="Z604" i="51"/>
  <c r="AA604" i="51"/>
  <c r="AB604" i="51"/>
  <c r="AC604" i="51"/>
  <c r="T604" i="51"/>
  <c r="Q604" i="51"/>
  <c r="R604" i="51"/>
  <c r="S604" i="51"/>
  <c r="P604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U430" i="51"/>
  <c r="V430" i="51"/>
  <c r="W430" i="51"/>
  <c r="X430" i="51"/>
  <c r="Y430" i="51"/>
  <c r="Z430" i="51"/>
  <c r="AA430" i="51"/>
  <c r="AB430" i="51"/>
  <c r="AC430" i="51"/>
  <c r="T430" i="51"/>
  <c r="Q430" i="51"/>
  <c r="R430" i="51"/>
  <c r="S430" i="51"/>
  <c r="P430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U158" i="51"/>
  <c r="V158" i="51"/>
  <c r="W158" i="51"/>
  <c r="X158" i="51"/>
  <c r="Y158" i="51"/>
  <c r="Z158" i="51"/>
  <c r="AA158" i="51"/>
  <c r="AB158" i="51"/>
  <c r="AC158" i="51"/>
  <c r="T158" i="51"/>
  <c r="Q158" i="51"/>
  <c r="R158" i="51"/>
  <c r="S158" i="51"/>
  <c r="P158" i="51"/>
  <c r="U26" i="51"/>
  <c r="V26" i="51"/>
  <c r="W26" i="51"/>
  <c r="X26" i="51"/>
  <c r="Y26" i="51"/>
  <c r="Z26" i="51"/>
  <c r="AA26" i="51"/>
  <c r="AB26" i="51"/>
  <c r="AC26" i="51"/>
  <c r="T26" i="51"/>
  <c r="Q26" i="51"/>
  <c r="R26" i="51"/>
  <c r="S26" i="51"/>
  <c r="P26" i="51"/>
  <c r="O26" i="51"/>
  <c r="AC12" i="7"/>
  <c r="U12" i="7"/>
  <c r="V12" i="7"/>
  <c r="W12" i="7"/>
  <c r="X12" i="7"/>
  <c r="Y12" i="7"/>
  <c r="Z12" i="7"/>
  <c r="AA12" i="7"/>
  <c r="AB12" i="7"/>
  <c r="T12" i="7"/>
  <c r="S12" i="7"/>
  <c r="Q12" i="7"/>
  <c r="R12" i="7"/>
  <c r="P12" i="7"/>
  <c r="Q939" i="51"/>
  <c r="R939" i="51"/>
  <c r="S939" i="51"/>
  <c r="P939" i="51"/>
  <c r="P785" i="51"/>
  <c r="Q785" i="51"/>
  <c r="R785" i="51"/>
  <c r="S785" i="51"/>
  <c r="T785" i="51"/>
  <c r="U785" i="51"/>
  <c r="V785" i="51"/>
  <c r="W785" i="51"/>
  <c r="X785" i="51"/>
  <c r="Y785" i="51"/>
  <c r="Z785" i="51"/>
  <c r="AA785" i="51"/>
  <c r="AB785" i="51"/>
  <c r="AC785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P787" i="51"/>
  <c r="Q787" i="51"/>
  <c r="R787" i="51"/>
  <c r="S787" i="51"/>
  <c r="T787" i="51"/>
  <c r="U787" i="51"/>
  <c r="V787" i="51"/>
  <c r="W787" i="51"/>
  <c r="X787" i="51"/>
  <c r="Y787" i="51"/>
  <c r="Z787" i="51"/>
  <c r="AA787" i="51"/>
  <c r="AB787" i="51"/>
  <c r="AC787" i="51"/>
  <c r="U784" i="51"/>
  <c r="V784" i="51"/>
  <c r="W784" i="51"/>
  <c r="X784" i="51"/>
  <c r="Y784" i="51"/>
  <c r="Z784" i="51"/>
  <c r="AA784" i="51"/>
  <c r="AB784" i="51"/>
  <c r="AC784" i="51"/>
  <c r="T784" i="51"/>
  <c r="Q784" i="51"/>
  <c r="R784" i="51"/>
  <c r="S784" i="51"/>
  <c r="P784" i="51"/>
  <c r="P601" i="51"/>
  <c r="Q601" i="51"/>
  <c r="R601" i="51"/>
  <c r="S601" i="51"/>
  <c r="T601" i="51"/>
  <c r="U601" i="51"/>
  <c r="V601" i="51"/>
  <c r="W601" i="51"/>
  <c r="X601" i="51"/>
  <c r="Y601" i="51"/>
  <c r="Z601" i="51"/>
  <c r="AA601" i="51"/>
  <c r="AB601" i="51"/>
  <c r="AC601" i="51"/>
  <c r="P602" i="51"/>
  <c r="Q602" i="51"/>
  <c r="R602" i="51"/>
  <c r="S602" i="51"/>
  <c r="T602" i="51"/>
  <c r="U602" i="51"/>
  <c r="V602" i="51"/>
  <c r="W602" i="51"/>
  <c r="X602" i="51"/>
  <c r="Y602" i="51"/>
  <c r="Z602" i="51"/>
  <c r="AA602" i="51"/>
  <c r="AB602" i="51"/>
  <c r="AC602" i="51"/>
  <c r="P603" i="51"/>
  <c r="Q603" i="51"/>
  <c r="R603" i="51"/>
  <c r="S603" i="51"/>
  <c r="T603" i="51"/>
  <c r="U603" i="51"/>
  <c r="V603" i="51"/>
  <c r="W603" i="51"/>
  <c r="X603" i="51"/>
  <c r="Y603" i="51"/>
  <c r="Z603" i="51"/>
  <c r="AA603" i="51"/>
  <c r="AB603" i="51"/>
  <c r="AC603" i="51"/>
  <c r="U600" i="51"/>
  <c r="V600" i="51"/>
  <c r="W600" i="51"/>
  <c r="X600" i="51"/>
  <c r="Y600" i="51"/>
  <c r="Z600" i="51"/>
  <c r="AA600" i="51"/>
  <c r="AB600" i="51"/>
  <c r="AC600" i="51"/>
  <c r="T600" i="51"/>
  <c r="Q600" i="51"/>
  <c r="R600" i="51"/>
  <c r="S600" i="51"/>
  <c r="P600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U425" i="51"/>
  <c r="V425" i="51"/>
  <c r="W425" i="51"/>
  <c r="X425" i="51"/>
  <c r="Y425" i="51"/>
  <c r="Z425" i="51"/>
  <c r="AA425" i="51"/>
  <c r="AB425" i="51"/>
  <c r="AC425" i="51"/>
  <c r="T425" i="51"/>
  <c r="Q425" i="51"/>
  <c r="R425" i="51"/>
  <c r="S425" i="51"/>
  <c r="P425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U152" i="51"/>
  <c r="V152" i="51"/>
  <c r="W152" i="51"/>
  <c r="X152" i="51"/>
  <c r="Y152" i="51"/>
  <c r="Z152" i="51"/>
  <c r="AA152" i="51"/>
  <c r="AB152" i="51"/>
  <c r="AC152" i="51"/>
  <c r="T152" i="51"/>
  <c r="Q152" i="51"/>
  <c r="R152" i="51"/>
  <c r="S152" i="51"/>
  <c r="P152" i="51"/>
  <c r="O151" i="51"/>
  <c r="U25" i="51"/>
  <c r="V25" i="51"/>
  <c r="W25" i="51"/>
  <c r="X25" i="51"/>
  <c r="Y25" i="51"/>
  <c r="Z25" i="51"/>
  <c r="AA25" i="51"/>
  <c r="AB25" i="51"/>
  <c r="AC25" i="51"/>
  <c r="T25" i="51"/>
  <c r="Q25" i="51"/>
  <c r="R25" i="51"/>
  <c r="S25" i="51"/>
  <c r="P25" i="51"/>
  <c r="O25" i="51"/>
  <c r="J32" i="6"/>
  <c r="AC12" i="6"/>
  <c r="U12" i="6"/>
  <c r="V12" i="6"/>
  <c r="W12" i="6"/>
  <c r="X12" i="6"/>
  <c r="Y12" i="6"/>
  <c r="Z12" i="6"/>
  <c r="AA12" i="6"/>
  <c r="AB12" i="6"/>
  <c r="T12" i="6"/>
  <c r="Q12" i="6"/>
  <c r="R12" i="6"/>
  <c r="S12" i="6"/>
  <c r="P12" i="6"/>
  <c r="O12" i="6"/>
  <c r="U24" i="51"/>
  <c r="V24" i="51"/>
  <c r="W24" i="51"/>
  <c r="X24" i="51"/>
  <c r="Y24" i="51"/>
  <c r="Z24" i="51"/>
  <c r="AA24" i="51"/>
  <c r="AB24" i="51"/>
  <c r="AC24" i="51"/>
  <c r="T24" i="51"/>
  <c r="Q24" i="51"/>
  <c r="R24" i="51"/>
  <c r="S24" i="51"/>
  <c r="P24" i="51"/>
  <c r="O24" i="51"/>
  <c r="J25" i="46"/>
  <c r="AC12" i="46"/>
  <c r="U12" i="46"/>
  <c r="V12" i="46"/>
  <c r="W12" i="46"/>
  <c r="X12" i="46"/>
  <c r="Y12" i="46"/>
  <c r="Z12" i="46"/>
  <c r="AA12" i="46"/>
  <c r="AB12" i="46"/>
  <c r="T12" i="46"/>
  <c r="Q12" i="46"/>
  <c r="R12" i="46"/>
  <c r="S12" i="46"/>
  <c r="P12" i="46"/>
  <c r="O12" i="46"/>
  <c r="P937" i="51"/>
  <c r="Q937" i="51"/>
  <c r="R937" i="51"/>
  <c r="S937" i="51"/>
  <c r="T937" i="51"/>
  <c r="U937" i="51"/>
  <c r="V937" i="51"/>
  <c r="W937" i="51"/>
  <c r="X937" i="51"/>
  <c r="Y937" i="51"/>
  <c r="Z937" i="51"/>
  <c r="AA937" i="51"/>
  <c r="AB937" i="51"/>
  <c r="AC937" i="51"/>
  <c r="P938" i="51"/>
  <c r="Q938" i="51"/>
  <c r="R938" i="51"/>
  <c r="S938" i="51"/>
  <c r="T938" i="51"/>
  <c r="U938" i="51"/>
  <c r="V938" i="51"/>
  <c r="W938" i="51"/>
  <c r="X938" i="51"/>
  <c r="Y938" i="51"/>
  <c r="Z938" i="51"/>
  <c r="AA938" i="51"/>
  <c r="AB938" i="51"/>
  <c r="AC938" i="51"/>
  <c r="U936" i="51"/>
  <c r="V936" i="51"/>
  <c r="W936" i="51"/>
  <c r="X936" i="51"/>
  <c r="Y936" i="51"/>
  <c r="Z936" i="51"/>
  <c r="AA936" i="51"/>
  <c r="AB936" i="51"/>
  <c r="AC936" i="51"/>
  <c r="T936" i="51"/>
  <c r="Q936" i="51"/>
  <c r="R936" i="51"/>
  <c r="S936" i="51"/>
  <c r="P936" i="51"/>
  <c r="P781" i="51"/>
  <c r="Q781" i="51"/>
  <c r="R781" i="51"/>
  <c r="S781" i="51"/>
  <c r="T781" i="51"/>
  <c r="U781" i="51"/>
  <c r="V781" i="51"/>
  <c r="W781" i="51"/>
  <c r="X781" i="51"/>
  <c r="Y781" i="51"/>
  <c r="Z781" i="51"/>
  <c r="AA781" i="51"/>
  <c r="AB781" i="51"/>
  <c r="AC781" i="51"/>
  <c r="P782" i="51"/>
  <c r="Q782" i="51"/>
  <c r="R782" i="51"/>
  <c r="S782" i="51"/>
  <c r="T782" i="51"/>
  <c r="U782" i="51"/>
  <c r="V782" i="51"/>
  <c r="W782" i="51"/>
  <c r="X782" i="51"/>
  <c r="Y782" i="51"/>
  <c r="Z782" i="51"/>
  <c r="AA782" i="51"/>
  <c r="AB782" i="51"/>
  <c r="AC782" i="51"/>
  <c r="P783" i="51"/>
  <c r="Q783" i="51"/>
  <c r="R783" i="51"/>
  <c r="S783" i="51"/>
  <c r="T783" i="51"/>
  <c r="U783" i="51"/>
  <c r="V783" i="51"/>
  <c r="W783" i="51"/>
  <c r="X783" i="51"/>
  <c r="Y783" i="51"/>
  <c r="Z783" i="51"/>
  <c r="AA783" i="51"/>
  <c r="AB783" i="51"/>
  <c r="AC783" i="51"/>
  <c r="U780" i="51"/>
  <c r="V780" i="51"/>
  <c r="W780" i="51"/>
  <c r="X780" i="51"/>
  <c r="Y780" i="51"/>
  <c r="Z780" i="51"/>
  <c r="AA780" i="51"/>
  <c r="AB780" i="51"/>
  <c r="AC780" i="51"/>
  <c r="T780" i="51"/>
  <c r="Q780" i="51"/>
  <c r="R780" i="51"/>
  <c r="S780" i="51"/>
  <c r="P780" i="51"/>
  <c r="P597" i="51"/>
  <c r="Q597" i="51"/>
  <c r="R597" i="51"/>
  <c r="S597" i="51"/>
  <c r="T597" i="51"/>
  <c r="U597" i="51"/>
  <c r="V597" i="51"/>
  <c r="W597" i="51"/>
  <c r="X597" i="51"/>
  <c r="Y597" i="51"/>
  <c r="Z597" i="51"/>
  <c r="AA597" i="51"/>
  <c r="AB597" i="51"/>
  <c r="AC597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P599" i="51"/>
  <c r="Q599" i="51"/>
  <c r="R599" i="51"/>
  <c r="S599" i="51"/>
  <c r="T599" i="51"/>
  <c r="U599" i="51"/>
  <c r="V599" i="51"/>
  <c r="W599" i="51"/>
  <c r="X599" i="51"/>
  <c r="Y599" i="51"/>
  <c r="Z599" i="51"/>
  <c r="AA599" i="51"/>
  <c r="AB599" i="51"/>
  <c r="AC599" i="51"/>
  <c r="U596" i="51"/>
  <c r="V596" i="51"/>
  <c r="W596" i="51"/>
  <c r="X596" i="51"/>
  <c r="Y596" i="51"/>
  <c r="Z596" i="51"/>
  <c r="AA596" i="51"/>
  <c r="AB596" i="51"/>
  <c r="AC596" i="51"/>
  <c r="T596" i="51"/>
  <c r="Q596" i="51"/>
  <c r="R596" i="51"/>
  <c r="S596" i="51"/>
  <c r="P596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U423" i="51"/>
  <c r="V423" i="51"/>
  <c r="W423" i="51"/>
  <c r="X423" i="51"/>
  <c r="Y423" i="51"/>
  <c r="Z423" i="51"/>
  <c r="AA423" i="51"/>
  <c r="AB423" i="51"/>
  <c r="AC423" i="51"/>
  <c r="T423" i="51"/>
  <c r="Q423" i="51"/>
  <c r="R423" i="51"/>
  <c r="S423" i="51"/>
  <c r="P423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U145" i="51"/>
  <c r="V145" i="51"/>
  <c r="W145" i="51"/>
  <c r="X145" i="51"/>
  <c r="Y145" i="51"/>
  <c r="Z145" i="51"/>
  <c r="AA145" i="51"/>
  <c r="AB145" i="51"/>
  <c r="AC145" i="51"/>
  <c r="T145" i="51"/>
  <c r="Q145" i="51"/>
  <c r="R145" i="51"/>
  <c r="S145" i="51"/>
  <c r="P145" i="51"/>
  <c r="U23" i="51"/>
  <c r="V23" i="51"/>
  <c r="W23" i="51"/>
  <c r="X23" i="51"/>
  <c r="Y23" i="51"/>
  <c r="Z23" i="51"/>
  <c r="AA23" i="51"/>
  <c r="AB23" i="51"/>
  <c r="AC23" i="51"/>
  <c r="T23" i="51"/>
  <c r="Q23" i="51"/>
  <c r="R23" i="51"/>
  <c r="S23" i="51"/>
  <c r="P23" i="51"/>
  <c r="O23" i="51"/>
  <c r="J28" i="44"/>
  <c r="J15" i="44"/>
  <c r="AC12" i="44"/>
  <c r="U12" i="44"/>
  <c r="V12" i="44"/>
  <c r="W12" i="44"/>
  <c r="X12" i="44"/>
  <c r="Y12" i="44"/>
  <c r="Z12" i="44"/>
  <c r="AA12" i="44"/>
  <c r="AB12" i="44"/>
  <c r="T12" i="44"/>
  <c r="Q12" i="44"/>
  <c r="R12" i="44"/>
  <c r="S12" i="44"/>
  <c r="P12" i="44"/>
  <c r="O12" i="44"/>
  <c r="P934" i="51"/>
  <c r="Q934" i="51"/>
  <c r="R934" i="51"/>
  <c r="S934" i="51"/>
  <c r="T934" i="51"/>
  <c r="U934" i="51"/>
  <c r="V934" i="51"/>
  <c r="W934" i="51"/>
  <c r="X934" i="51"/>
  <c r="Y934" i="51"/>
  <c r="Z934" i="51"/>
  <c r="AA934" i="51"/>
  <c r="AB934" i="51"/>
  <c r="AC934" i="51"/>
  <c r="P935" i="51"/>
  <c r="Q935" i="51"/>
  <c r="R935" i="51"/>
  <c r="S935" i="51"/>
  <c r="T935" i="51"/>
  <c r="U935" i="51"/>
  <c r="V935" i="51"/>
  <c r="W935" i="51"/>
  <c r="X935" i="51"/>
  <c r="Y935" i="51"/>
  <c r="Z935" i="51"/>
  <c r="AA935" i="51"/>
  <c r="AB935" i="51"/>
  <c r="AC935" i="51"/>
  <c r="U933" i="51"/>
  <c r="V933" i="51"/>
  <c r="W933" i="51"/>
  <c r="X933" i="51"/>
  <c r="Y933" i="51"/>
  <c r="Z933" i="51"/>
  <c r="AA933" i="51"/>
  <c r="AB933" i="51"/>
  <c r="AC933" i="51"/>
  <c r="T933" i="51"/>
  <c r="Q933" i="51"/>
  <c r="R933" i="51"/>
  <c r="S933" i="51"/>
  <c r="P933" i="51"/>
  <c r="O777" i="51"/>
  <c r="P777" i="51"/>
  <c r="Q777" i="51"/>
  <c r="R777" i="51"/>
  <c r="S777" i="51"/>
  <c r="T777" i="51"/>
  <c r="U777" i="51"/>
  <c r="V777" i="51"/>
  <c r="W777" i="51"/>
  <c r="X777" i="51"/>
  <c r="Y777" i="51"/>
  <c r="Z777" i="51"/>
  <c r="AA777" i="51"/>
  <c r="AB777" i="51"/>
  <c r="AC777" i="51"/>
  <c r="P778" i="51"/>
  <c r="Q778" i="51"/>
  <c r="R778" i="51"/>
  <c r="S778" i="51"/>
  <c r="T778" i="51"/>
  <c r="U778" i="51"/>
  <c r="V778" i="51"/>
  <c r="W778" i="51"/>
  <c r="X778" i="51"/>
  <c r="Y778" i="51"/>
  <c r="Z778" i="51"/>
  <c r="AA778" i="51"/>
  <c r="AB778" i="51"/>
  <c r="AC778" i="51"/>
  <c r="P779" i="51"/>
  <c r="Q779" i="51"/>
  <c r="R779" i="51"/>
  <c r="S779" i="51"/>
  <c r="T779" i="51"/>
  <c r="U779" i="51"/>
  <c r="V779" i="51"/>
  <c r="W779" i="51"/>
  <c r="X779" i="51"/>
  <c r="Y779" i="51"/>
  <c r="Z779" i="51"/>
  <c r="AA779" i="51"/>
  <c r="AB779" i="51"/>
  <c r="AC779" i="51"/>
  <c r="P776" i="51"/>
  <c r="Q776" i="51"/>
  <c r="R776" i="51"/>
  <c r="S776" i="51"/>
  <c r="T776" i="51"/>
  <c r="U776" i="51"/>
  <c r="V776" i="51"/>
  <c r="W776" i="51"/>
  <c r="X776" i="51"/>
  <c r="Y776" i="51"/>
  <c r="Z776" i="51"/>
  <c r="AA776" i="51"/>
  <c r="AB776" i="51"/>
  <c r="AC776" i="51"/>
  <c r="U775" i="51"/>
  <c r="V775" i="51"/>
  <c r="W775" i="51"/>
  <c r="X775" i="51"/>
  <c r="Y775" i="51"/>
  <c r="Z775" i="51"/>
  <c r="AA775" i="51"/>
  <c r="AB775" i="51"/>
  <c r="AC775" i="51"/>
  <c r="T775" i="51"/>
  <c r="Q775" i="51"/>
  <c r="R775" i="51"/>
  <c r="S775" i="51"/>
  <c r="P775" i="51"/>
  <c r="O591" i="51"/>
  <c r="O592" i="51"/>
  <c r="O593" i="51"/>
  <c r="O594" i="51"/>
  <c r="O595" i="51"/>
  <c r="O582" i="51"/>
  <c r="O583" i="51"/>
  <c r="O584" i="51"/>
  <c r="P592" i="51"/>
  <c r="Q592" i="51"/>
  <c r="R592" i="51"/>
  <c r="S592" i="51"/>
  <c r="T592" i="51"/>
  <c r="U592" i="51"/>
  <c r="V592" i="51"/>
  <c r="W592" i="51"/>
  <c r="X592" i="51"/>
  <c r="Y592" i="51"/>
  <c r="Z592" i="51"/>
  <c r="AA592" i="51"/>
  <c r="AB592" i="51"/>
  <c r="AC592" i="51"/>
  <c r="P593" i="51"/>
  <c r="Q593" i="51"/>
  <c r="R593" i="51"/>
  <c r="S593" i="51"/>
  <c r="T593" i="51"/>
  <c r="U593" i="51"/>
  <c r="V593" i="51"/>
  <c r="W593" i="51"/>
  <c r="X593" i="51"/>
  <c r="Y593" i="51"/>
  <c r="Z593" i="51"/>
  <c r="AA593" i="51"/>
  <c r="AB593" i="51"/>
  <c r="AC593" i="51"/>
  <c r="P594" i="51"/>
  <c r="Q594" i="51"/>
  <c r="R594" i="51"/>
  <c r="S594" i="51"/>
  <c r="T594" i="51"/>
  <c r="U594" i="51"/>
  <c r="V594" i="51"/>
  <c r="W594" i="51"/>
  <c r="X594" i="51"/>
  <c r="Y594" i="51"/>
  <c r="Z594" i="51"/>
  <c r="AA594" i="51"/>
  <c r="AB594" i="51"/>
  <c r="AC594" i="51"/>
  <c r="P595" i="51"/>
  <c r="Q595" i="51"/>
  <c r="R595" i="51"/>
  <c r="S595" i="51"/>
  <c r="T595" i="51"/>
  <c r="U595" i="51"/>
  <c r="V595" i="51"/>
  <c r="W595" i="51"/>
  <c r="X595" i="51"/>
  <c r="Y595" i="51"/>
  <c r="Z595" i="51"/>
  <c r="AA595" i="51"/>
  <c r="AB595" i="51"/>
  <c r="AC595" i="51"/>
  <c r="U591" i="51"/>
  <c r="V591" i="51"/>
  <c r="W591" i="51"/>
  <c r="X591" i="51"/>
  <c r="Y591" i="51"/>
  <c r="Z591" i="51"/>
  <c r="AA591" i="51"/>
  <c r="AB591" i="51"/>
  <c r="AC591" i="51"/>
  <c r="T591" i="51"/>
  <c r="Q591" i="51"/>
  <c r="R591" i="51"/>
  <c r="S591" i="51"/>
  <c r="P591" i="51"/>
  <c r="O590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U420" i="51"/>
  <c r="V420" i="51"/>
  <c r="W420" i="51"/>
  <c r="X420" i="51"/>
  <c r="Y420" i="51"/>
  <c r="Z420" i="51"/>
  <c r="AA420" i="51"/>
  <c r="AB420" i="51"/>
  <c r="AC420" i="51"/>
  <c r="T420" i="51"/>
  <c r="Q420" i="51"/>
  <c r="R420" i="51"/>
  <c r="S420" i="51"/>
  <c r="P420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U139" i="51"/>
  <c r="V139" i="51"/>
  <c r="W139" i="51"/>
  <c r="X139" i="51"/>
  <c r="Y139" i="51"/>
  <c r="Z139" i="51"/>
  <c r="AA139" i="51"/>
  <c r="AB139" i="51"/>
  <c r="AC139" i="51"/>
  <c r="T139" i="51"/>
  <c r="Q139" i="51"/>
  <c r="R139" i="51"/>
  <c r="S139" i="51"/>
  <c r="P139" i="51"/>
  <c r="U22" i="51"/>
  <c r="V22" i="51"/>
  <c r="W22" i="51"/>
  <c r="X22" i="51"/>
  <c r="Y22" i="51"/>
  <c r="Z22" i="51"/>
  <c r="AA22" i="51"/>
  <c r="AB22" i="51"/>
  <c r="AC22" i="51"/>
  <c r="T22" i="51"/>
  <c r="Q22" i="51"/>
  <c r="R22" i="51"/>
  <c r="S22" i="51"/>
  <c r="P22" i="51"/>
  <c r="O22" i="51"/>
  <c r="J31" i="43"/>
  <c r="J27" i="43"/>
  <c r="AC12" i="43"/>
  <c r="U12" i="43"/>
  <c r="V12" i="43"/>
  <c r="W12" i="43"/>
  <c r="X12" i="43"/>
  <c r="Y12" i="43"/>
  <c r="Z12" i="43"/>
  <c r="AA12" i="43"/>
  <c r="AB12" i="43"/>
  <c r="T12" i="43"/>
  <c r="Q12" i="43"/>
  <c r="R12" i="43"/>
  <c r="S12" i="43"/>
  <c r="P12" i="43"/>
  <c r="O12" i="43"/>
  <c r="Q932" i="51"/>
  <c r="R932" i="51"/>
  <c r="S932" i="51"/>
  <c r="P932" i="51"/>
  <c r="P772" i="51"/>
  <c r="Q772" i="51"/>
  <c r="R772" i="51"/>
  <c r="S772" i="51"/>
  <c r="T772" i="51"/>
  <c r="U772" i="51"/>
  <c r="V772" i="51"/>
  <c r="W772" i="51"/>
  <c r="X772" i="51"/>
  <c r="Y772" i="51"/>
  <c r="Z772" i="51"/>
  <c r="AA772" i="51"/>
  <c r="AB772" i="51"/>
  <c r="AC772" i="51"/>
  <c r="P773" i="51"/>
  <c r="Q773" i="51"/>
  <c r="R773" i="51"/>
  <c r="S773" i="51"/>
  <c r="T773" i="51"/>
  <c r="U773" i="51"/>
  <c r="V773" i="51"/>
  <c r="W773" i="51"/>
  <c r="X773" i="51"/>
  <c r="Y773" i="51"/>
  <c r="Z773" i="51"/>
  <c r="AA773" i="51"/>
  <c r="AB773" i="51"/>
  <c r="AC773" i="51"/>
  <c r="P774" i="51"/>
  <c r="Q774" i="51"/>
  <c r="R774" i="51"/>
  <c r="S774" i="51"/>
  <c r="T774" i="51"/>
  <c r="U774" i="51"/>
  <c r="V774" i="51"/>
  <c r="W774" i="51"/>
  <c r="X774" i="51"/>
  <c r="Y774" i="51"/>
  <c r="Z774" i="51"/>
  <c r="AA774" i="51"/>
  <c r="AB774" i="51"/>
  <c r="AC774" i="51"/>
  <c r="U771" i="51"/>
  <c r="V771" i="51"/>
  <c r="W771" i="51"/>
  <c r="X771" i="51"/>
  <c r="Y771" i="51"/>
  <c r="Z771" i="51"/>
  <c r="AA771" i="51"/>
  <c r="AB771" i="51"/>
  <c r="AC771" i="51"/>
  <c r="T771" i="51"/>
  <c r="Q771" i="51"/>
  <c r="R771" i="51"/>
  <c r="S771" i="51"/>
  <c r="P771" i="51"/>
  <c r="P587" i="51"/>
  <c r="Q587" i="51"/>
  <c r="R587" i="51"/>
  <c r="S587" i="51"/>
  <c r="T587" i="51"/>
  <c r="U587" i="51"/>
  <c r="V587" i="51"/>
  <c r="W587" i="51"/>
  <c r="X587" i="51"/>
  <c r="Y587" i="51"/>
  <c r="Z587" i="51"/>
  <c r="AA587" i="51"/>
  <c r="AB587" i="51"/>
  <c r="AC587" i="51"/>
  <c r="P588" i="51"/>
  <c r="Q588" i="51"/>
  <c r="R588" i="51"/>
  <c r="S588" i="51"/>
  <c r="T588" i="51"/>
  <c r="U588" i="51"/>
  <c r="V588" i="51"/>
  <c r="W588" i="51"/>
  <c r="X588" i="51"/>
  <c r="Y588" i="51"/>
  <c r="Z588" i="51"/>
  <c r="AA588" i="51"/>
  <c r="AB588" i="51"/>
  <c r="AC588" i="51"/>
  <c r="P589" i="51"/>
  <c r="Q589" i="51"/>
  <c r="R589" i="51"/>
  <c r="S589" i="51"/>
  <c r="T589" i="51"/>
  <c r="U589" i="51"/>
  <c r="V589" i="51"/>
  <c r="W589" i="51"/>
  <c r="X589" i="51"/>
  <c r="Y589" i="51"/>
  <c r="Z589" i="51"/>
  <c r="AA589" i="51"/>
  <c r="AB589" i="51"/>
  <c r="AC589" i="51"/>
  <c r="U586" i="51"/>
  <c r="V586" i="51"/>
  <c r="W586" i="51"/>
  <c r="X586" i="51"/>
  <c r="Y586" i="51"/>
  <c r="Z586" i="51"/>
  <c r="AA586" i="51"/>
  <c r="AB586" i="51"/>
  <c r="AC586" i="51"/>
  <c r="T586" i="51"/>
  <c r="Q586" i="51"/>
  <c r="R586" i="51"/>
  <c r="S586" i="51"/>
  <c r="P586" i="51"/>
  <c r="O585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P418" i="51"/>
  <c r="Q418" i="51"/>
  <c r="R418" i="51"/>
  <c r="S418" i="51"/>
  <c r="T418" i="51"/>
  <c r="U418" i="51"/>
  <c r="V418" i="51"/>
  <c r="W418" i="51"/>
  <c r="X418" i="51"/>
  <c r="Y418" i="51"/>
  <c r="Z418" i="51"/>
  <c r="AA418" i="51"/>
  <c r="AB418" i="51"/>
  <c r="AC418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U415" i="51"/>
  <c r="V415" i="51"/>
  <c r="W415" i="51"/>
  <c r="X415" i="51"/>
  <c r="Y415" i="51"/>
  <c r="Z415" i="51"/>
  <c r="AA415" i="51"/>
  <c r="AB415" i="51"/>
  <c r="AC415" i="51"/>
  <c r="T415" i="51"/>
  <c r="Q415" i="51"/>
  <c r="R415" i="51"/>
  <c r="S415" i="51"/>
  <c r="P415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U133" i="51"/>
  <c r="V133" i="51"/>
  <c r="W133" i="51"/>
  <c r="X133" i="51"/>
  <c r="Y133" i="51"/>
  <c r="Z133" i="51"/>
  <c r="AA133" i="51"/>
  <c r="AB133" i="51"/>
  <c r="AC133" i="51"/>
  <c r="T133" i="51"/>
  <c r="Q133" i="51"/>
  <c r="R133" i="51"/>
  <c r="S133" i="51"/>
  <c r="P133" i="51"/>
  <c r="U21" i="51"/>
  <c r="V21" i="51"/>
  <c r="W21" i="51"/>
  <c r="X21" i="51"/>
  <c r="Y21" i="51"/>
  <c r="Z21" i="51"/>
  <c r="AA21" i="51"/>
  <c r="AB21" i="51"/>
  <c r="AC21" i="51"/>
  <c r="T21" i="51"/>
  <c r="Q21" i="51"/>
  <c r="R21" i="51"/>
  <c r="S21" i="51"/>
  <c r="P21" i="51"/>
  <c r="O21" i="51"/>
  <c r="J32" i="19"/>
  <c r="J29" i="19"/>
  <c r="J30" i="19"/>
  <c r="AC12" i="19"/>
  <c r="U12" i="19"/>
  <c r="V12" i="19"/>
  <c r="W12" i="19"/>
  <c r="X12" i="19"/>
  <c r="Y12" i="19"/>
  <c r="Z12" i="19"/>
  <c r="AA12" i="19"/>
  <c r="AB12" i="19"/>
  <c r="T12" i="19"/>
  <c r="Q12" i="19"/>
  <c r="R12" i="19"/>
  <c r="S12" i="19"/>
  <c r="P12" i="19"/>
  <c r="O12" i="19"/>
  <c r="P930" i="51"/>
  <c r="Q930" i="51"/>
  <c r="R930" i="51"/>
  <c r="S930" i="51"/>
  <c r="T930" i="51"/>
  <c r="U930" i="51"/>
  <c r="V930" i="51"/>
  <c r="W930" i="51"/>
  <c r="X930" i="51"/>
  <c r="Y930" i="51"/>
  <c r="Z930" i="51"/>
  <c r="AA930" i="51"/>
  <c r="AB930" i="51"/>
  <c r="AC930" i="51"/>
  <c r="P931" i="51"/>
  <c r="Q931" i="51"/>
  <c r="R931" i="51"/>
  <c r="S931" i="51"/>
  <c r="T931" i="51"/>
  <c r="U931" i="51"/>
  <c r="V931" i="51"/>
  <c r="W931" i="51"/>
  <c r="X931" i="51"/>
  <c r="Y931" i="51"/>
  <c r="Z931" i="51"/>
  <c r="AA931" i="51"/>
  <c r="AB931" i="51"/>
  <c r="AC931" i="51"/>
  <c r="U929" i="51"/>
  <c r="V929" i="51"/>
  <c r="W929" i="51"/>
  <c r="X929" i="51"/>
  <c r="Y929" i="51"/>
  <c r="Z929" i="51"/>
  <c r="AA929" i="51"/>
  <c r="AB929" i="51"/>
  <c r="AC929" i="51"/>
  <c r="T929" i="51"/>
  <c r="Q929" i="51"/>
  <c r="R929" i="51"/>
  <c r="S929" i="51"/>
  <c r="P929" i="51"/>
  <c r="P768" i="51"/>
  <c r="Q768" i="51"/>
  <c r="R768" i="51"/>
  <c r="S768" i="51"/>
  <c r="T768" i="51"/>
  <c r="U768" i="51"/>
  <c r="V768" i="51"/>
  <c r="W768" i="51"/>
  <c r="X768" i="51"/>
  <c r="Y768" i="51"/>
  <c r="Z768" i="51"/>
  <c r="AA768" i="51"/>
  <c r="AB768" i="51"/>
  <c r="AC768" i="51"/>
  <c r="P769" i="51"/>
  <c r="Q769" i="51"/>
  <c r="R769" i="51"/>
  <c r="S769" i="51"/>
  <c r="T769" i="51"/>
  <c r="U769" i="51"/>
  <c r="V769" i="51"/>
  <c r="W769" i="51"/>
  <c r="X769" i="51"/>
  <c r="Y769" i="51"/>
  <c r="Z769" i="51"/>
  <c r="AA769" i="51"/>
  <c r="AB769" i="51"/>
  <c r="AC769" i="51"/>
  <c r="P770" i="51"/>
  <c r="Q770" i="51"/>
  <c r="R770" i="51"/>
  <c r="S770" i="51"/>
  <c r="T770" i="51"/>
  <c r="U770" i="51"/>
  <c r="V770" i="51"/>
  <c r="W770" i="51"/>
  <c r="X770" i="51"/>
  <c r="Y770" i="51"/>
  <c r="Z770" i="51"/>
  <c r="AA770" i="51"/>
  <c r="AB770" i="51"/>
  <c r="AC770" i="51"/>
  <c r="U767" i="51"/>
  <c r="V767" i="51"/>
  <c r="W767" i="51"/>
  <c r="X767" i="51"/>
  <c r="Y767" i="51"/>
  <c r="Z767" i="51"/>
  <c r="AA767" i="51"/>
  <c r="AB767" i="51"/>
  <c r="AC767" i="51"/>
  <c r="T767" i="51"/>
  <c r="Q767" i="51"/>
  <c r="R767" i="51"/>
  <c r="S767" i="51"/>
  <c r="P767" i="51"/>
  <c r="P579" i="51"/>
  <c r="Q579" i="51"/>
  <c r="R579" i="51"/>
  <c r="S579" i="51"/>
  <c r="T579" i="51"/>
  <c r="U579" i="51"/>
  <c r="V579" i="51"/>
  <c r="W579" i="51"/>
  <c r="X579" i="51"/>
  <c r="Y579" i="51"/>
  <c r="Z579" i="51"/>
  <c r="AA579" i="51"/>
  <c r="AB579" i="51"/>
  <c r="AC579" i="51"/>
  <c r="P580" i="51"/>
  <c r="Q580" i="51"/>
  <c r="R580" i="51"/>
  <c r="S580" i="51"/>
  <c r="T580" i="51"/>
  <c r="U580" i="51"/>
  <c r="V580" i="51"/>
  <c r="W580" i="51"/>
  <c r="X580" i="51"/>
  <c r="Y580" i="51"/>
  <c r="Z580" i="51"/>
  <c r="AA580" i="51"/>
  <c r="AB580" i="51"/>
  <c r="AC580" i="51"/>
  <c r="P581" i="51"/>
  <c r="Q581" i="51"/>
  <c r="R581" i="51"/>
  <c r="S581" i="51"/>
  <c r="T581" i="51"/>
  <c r="U581" i="51"/>
  <c r="V581" i="51"/>
  <c r="W581" i="51"/>
  <c r="X581" i="51"/>
  <c r="Y581" i="51"/>
  <c r="Z581" i="51"/>
  <c r="AA581" i="51"/>
  <c r="AB581" i="51"/>
  <c r="AC581" i="51"/>
  <c r="U578" i="51"/>
  <c r="V578" i="51"/>
  <c r="W578" i="51"/>
  <c r="X578" i="51"/>
  <c r="Y578" i="51"/>
  <c r="Z578" i="51"/>
  <c r="AA578" i="51"/>
  <c r="AB578" i="51"/>
  <c r="AC578" i="51"/>
  <c r="T578" i="51"/>
  <c r="Q578" i="51"/>
  <c r="R578" i="51"/>
  <c r="S578" i="51"/>
  <c r="P578" i="51"/>
  <c r="O578" i="51"/>
  <c r="O579" i="51"/>
  <c r="O580" i="51"/>
  <c r="O577" i="51"/>
  <c r="P414" i="51"/>
  <c r="Q414" i="51"/>
  <c r="R414" i="51"/>
  <c r="S414" i="51"/>
  <c r="T414" i="51"/>
  <c r="U414" i="51"/>
  <c r="V414" i="51"/>
  <c r="W414" i="51"/>
  <c r="X414" i="51"/>
  <c r="Y414" i="51"/>
  <c r="Z414" i="51"/>
  <c r="AA414" i="51"/>
  <c r="AB414" i="51"/>
  <c r="AC414" i="51"/>
  <c r="U413" i="51"/>
  <c r="V413" i="51"/>
  <c r="W413" i="51"/>
  <c r="X413" i="51"/>
  <c r="Y413" i="51"/>
  <c r="Z413" i="51"/>
  <c r="AA413" i="51"/>
  <c r="AB413" i="51"/>
  <c r="AC413" i="51"/>
  <c r="T413" i="51"/>
  <c r="Q413" i="51"/>
  <c r="R413" i="51"/>
  <c r="S413" i="51"/>
  <c r="P413" i="51"/>
  <c r="P128" i="51"/>
  <c r="Q128" i="51"/>
  <c r="R128" i="51"/>
  <c r="S128" i="51"/>
  <c r="T128" i="51"/>
  <c r="U128" i="51"/>
  <c r="V128" i="51"/>
  <c r="W128" i="51"/>
  <c r="X128" i="51"/>
  <c r="Y128" i="51"/>
  <c r="Z128" i="51"/>
  <c r="AA128" i="51"/>
  <c r="AB128" i="51"/>
  <c r="AC128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U127" i="51"/>
  <c r="V127" i="51"/>
  <c r="W127" i="51"/>
  <c r="X127" i="51"/>
  <c r="Y127" i="51"/>
  <c r="Z127" i="51"/>
  <c r="AA127" i="51"/>
  <c r="AB127" i="51"/>
  <c r="AC127" i="51"/>
  <c r="T127" i="51"/>
  <c r="Q127" i="51"/>
  <c r="R127" i="51"/>
  <c r="S127" i="51"/>
  <c r="P127" i="51"/>
  <c r="U20" i="51"/>
  <c r="V20" i="51"/>
  <c r="W20" i="51"/>
  <c r="X20" i="51"/>
  <c r="Y20" i="51"/>
  <c r="Z20" i="51"/>
  <c r="AA20" i="51"/>
  <c r="AB20" i="51"/>
  <c r="AC20" i="51"/>
  <c r="T20" i="51"/>
  <c r="Q20" i="51"/>
  <c r="R20" i="51"/>
  <c r="S20" i="51"/>
  <c r="P20" i="51"/>
  <c r="O20" i="51"/>
  <c r="J17" i="35"/>
  <c r="AC12" i="35"/>
  <c r="U12" i="35"/>
  <c r="V12" i="35"/>
  <c r="W12" i="35"/>
  <c r="X12" i="35"/>
  <c r="Y12" i="35"/>
  <c r="Z12" i="35"/>
  <c r="AA12" i="35"/>
  <c r="AB12" i="35"/>
  <c r="T12" i="35"/>
  <c r="Q12" i="35"/>
  <c r="R12" i="35"/>
  <c r="S12" i="35"/>
  <c r="P12" i="35"/>
  <c r="O12" i="35"/>
  <c r="P927" i="51"/>
  <c r="Q927" i="51"/>
  <c r="R927" i="51"/>
  <c r="S927" i="51"/>
  <c r="T927" i="51"/>
  <c r="U927" i="51"/>
  <c r="V927" i="51"/>
  <c r="W927" i="51"/>
  <c r="X927" i="51"/>
  <c r="Y927" i="51"/>
  <c r="Z927" i="51"/>
  <c r="AA927" i="51"/>
  <c r="AB927" i="51"/>
  <c r="AC927" i="51"/>
  <c r="P928" i="51"/>
  <c r="Q928" i="51"/>
  <c r="R928" i="51"/>
  <c r="S928" i="51"/>
  <c r="T928" i="51"/>
  <c r="U928" i="51"/>
  <c r="V928" i="51"/>
  <c r="W928" i="51"/>
  <c r="X928" i="51"/>
  <c r="Y928" i="51"/>
  <c r="Z928" i="51"/>
  <c r="AA928" i="51"/>
  <c r="AB928" i="51"/>
  <c r="AC928" i="51"/>
  <c r="U926" i="51"/>
  <c r="V926" i="51"/>
  <c r="W926" i="51"/>
  <c r="X926" i="51"/>
  <c r="Y926" i="51"/>
  <c r="Z926" i="51"/>
  <c r="AA926" i="51"/>
  <c r="AB926" i="51"/>
  <c r="AC926" i="51"/>
  <c r="T926" i="51"/>
  <c r="Q926" i="51"/>
  <c r="R926" i="51"/>
  <c r="S926" i="51"/>
  <c r="P926" i="51"/>
  <c r="P764" i="51"/>
  <c r="Q764" i="51"/>
  <c r="R764" i="51"/>
  <c r="S764" i="51"/>
  <c r="T764" i="51"/>
  <c r="U764" i="51"/>
  <c r="V764" i="51"/>
  <c r="W764" i="51"/>
  <c r="X764" i="51"/>
  <c r="Y764" i="51"/>
  <c r="Z764" i="51"/>
  <c r="AA764" i="51"/>
  <c r="AB764" i="51"/>
  <c r="AC764" i="51"/>
  <c r="P765" i="51"/>
  <c r="Q765" i="51"/>
  <c r="R765" i="51"/>
  <c r="S765" i="51"/>
  <c r="T765" i="51"/>
  <c r="U765" i="51"/>
  <c r="V765" i="51"/>
  <c r="W765" i="51"/>
  <c r="X765" i="51"/>
  <c r="Y765" i="51"/>
  <c r="Z765" i="51"/>
  <c r="AA765" i="51"/>
  <c r="AB765" i="51"/>
  <c r="AC765" i="51"/>
  <c r="P766" i="51"/>
  <c r="Q766" i="51"/>
  <c r="R766" i="51"/>
  <c r="S766" i="51"/>
  <c r="T766" i="51"/>
  <c r="U766" i="51"/>
  <c r="V766" i="51"/>
  <c r="W766" i="51"/>
  <c r="X766" i="51"/>
  <c r="Y766" i="51"/>
  <c r="Z766" i="51"/>
  <c r="AA766" i="51"/>
  <c r="AB766" i="51"/>
  <c r="AC766" i="51"/>
  <c r="U763" i="51"/>
  <c r="V763" i="51"/>
  <c r="W763" i="51"/>
  <c r="X763" i="51"/>
  <c r="Y763" i="51"/>
  <c r="Z763" i="51"/>
  <c r="AA763" i="51"/>
  <c r="AB763" i="51"/>
  <c r="AC763" i="51"/>
  <c r="T763" i="51"/>
  <c r="Q763" i="51"/>
  <c r="R763" i="51"/>
  <c r="S763" i="51"/>
  <c r="P763" i="51"/>
  <c r="P574" i="51"/>
  <c r="Q574" i="51"/>
  <c r="R574" i="51"/>
  <c r="S574" i="51"/>
  <c r="T574" i="51"/>
  <c r="U574" i="51"/>
  <c r="V574" i="51"/>
  <c r="W574" i="51"/>
  <c r="X574" i="51"/>
  <c r="Y574" i="51"/>
  <c r="Z574" i="51"/>
  <c r="AA574" i="51"/>
  <c r="AB574" i="51"/>
  <c r="AC574" i="51"/>
  <c r="P575" i="51"/>
  <c r="Q575" i="51"/>
  <c r="R575" i="51"/>
  <c r="S575" i="51"/>
  <c r="T575" i="51"/>
  <c r="U575" i="51"/>
  <c r="V575" i="51"/>
  <c r="W575" i="51"/>
  <c r="X575" i="51"/>
  <c r="Y575" i="51"/>
  <c r="Z575" i="51"/>
  <c r="AA575" i="51"/>
  <c r="AB575" i="51"/>
  <c r="AC575" i="51"/>
  <c r="P576" i="51"/>
  <c r="Q576" i="51"/>
  <c r="R576" i="51"/>
  <c r="S576" i="51"/>
  <c r="T576" i="51"/>
  <c r="U576" i="51"/>
  <c r="V576" i="51"/>
  <c r="W576" i="51"/>
  <c r="X576" i="51"/>
  <c r="Y576" i="51"/>
  <c r="Z576" i="51"/>
  <c r="AA576" i="51"/>
  <c r="AB576" i="51"/>
  <c r="AC576" i="51"/>
  <c r="U573" i="51"/>
  <c r="V573" i="51"/>
  <c r="W573" i="51"/>
  <c r="X573" i="51"/>
  <c r="Y573" i="51"/>
  <c r="Z573" i="51"/>
  <c r="AA573" i="51"/>
  <c r="AB573" i="51"/>
  <c r="AC573" i="51"/>
  <c r="T573" i="51"/>
  <c r="Q573" i="51"/>
  <c r="R573" i="51"/>
  <c r="S573" i="51"/>
  <c r="P573" i="51"/>
  <c r="O572" i="51"/>
  <c r="T411" i="51"/>
  <c r="U411" i="51"/>
  <c r="V411" i="51"/>
  <c r="W411" i="51"/>
  <c r="X411" i="51"/>
  <c r="Y411" i="51"/>
  <c r="Z411" i="51"/>
  <c r="AA411" i="51"/>
  <c r="AB411" i="51"/>
  <c r="AC411" i="51"/>
  <c r="T412" i="51"/>
  <c r="U412" i="51"/>
  <c r="V412" i="51"/>
  <c r="W412" i="51"/>
  <c r="X412" i="51"/>
  <c r="Y412" i="51"/>
  <c r="Z412" i="51"/>
  <c r="AA412" i="51"/>
  <c r="AB412" i="51"/>
  <c r="AC412" i="51"/>
  <c r="U410" i="51"/>
  <c r="V410" i="51"/>
  <c r="W410" i="51"/>
  <c r="X410" i="51"/>
  <c r="Y410" i="51"/>
  <c r="Z410" i="51"/>
  <c r="AA410" i="51"/>
  <c r="AB410" i="51"/>
  <c r="AC410" i="51"/>
  <c r="T410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U121" i="51"/>
  <c r="V121" i="51"/>
  <c r="W121" i="51"/>
  <c r="X121" i="51"/>
  <c r="Y121" i="51"/>
  <c r="Z121" i="51"/>
  <c r="AA121" i="51"/>
  <c r="AB121" i="51"/>
  <c r="AC121" i="51"/>
  <c r="T121" i="51"/>
  <c r="Q121" i="51"/>
  <c r="R121" i="51"/>
  <c r="S121" i="51"/>
  <c r="P121" i="51"/>
  <c r="U19" i="51"/>
  <c r="V19" i="51"/>
  <c r="W19" i="51"/>
  <c r="X19" i="51"/>
  <c r="Y19" i="51"/>
  <c r="Z19" i="51"/>
  <c r="AA19" i="51"/>
  <c r="AB19" i="51"/>
  <c r="AC19" i="51"/>
  <c r="T19" i="51"/>
  <c r="Q19" i="51"/>
  <c r="R19" i="51"/>
  <c r="S19" i="51"/>
  <c r="P19" i="51"/>
  <c r="O19" i="51"/>
  <c r="J30" i="33"/>
  <c r="AC12" i="33"/>
  <c r="U12" i="33"/>
  <c r="V12" i="33"/>
  <c r="W12" i="33"/>
  <c r="X12" i="33"/>
  <c r="Y12" i="33"/>
  <c r="Z12" i="33"/>
  <c r="AA12" i="33"/>
  <c r="AB12" i="33"/>
  <c r="T12" i="33"/>
  <c r="S12" i="33"/>
  <c r="Q12" i="33"/>
  <c r="R12" i="33"/>
  <c r="P12" i="33"/>
  <c r="P925" i="51"/>
  <c r="Q925" i="51"/>
  <c r="R925" i="51"/>
  <c r="S925" i="51"/>
  <c r="T925" i="51"/>
  <c r="U925" i="51"/>
  <c r="V925" i="51"/>
  <c r="W925" i="51"/>
  <c r="X925" i="51"/>
  <c r="Y925" i="51"/>
  <c r="Z925" i="51"/>
  <c r="AA925" i="51"/>
  <c r="AB925" i="51"/>
  <c r="AC925" i="51"/>
  <c r="U924" i="51"/>
  <c r="V924" i="51"/>
  <c r="W924" i="51"/>
  <c r="X924" i="51"/>
  <c r="Y924" i="51"/>
  <c r="Z924" i="51"/>
  <c r="AA924" i="51"/>
  <c r="AB924" i="51"/>
  <c r="AC924" i="51"/>
  <c r="T924" i="51"/>
  <c r="Q924" i="51"/>
  <c r="R924" i="51"/>
  <c r="S924" i="51"/>
  <c r="P924" i="51"/>
  <c r="P760" i="51"/>
  <c r="Q760" i="51"/>
  <c r="R760" i="51"/>
  <c r="S760" i="51"/>
  <c r="T760" i="51"/>
  <c r="U760" i="51"/>
  <c r="V760" i="51"/>
  <c r="W760" i="51"/>
  <c r="X760" i="51"/>
  <c r="Y760" i="51"/>
  <c r="Z760" i="51"/>
  <c r="AA760" i="51"/>
  <c r="AB760" i="51"/>
  <c r="AC760" i="51"/>
  <c r="P761" i="51"/>
  <c r="Q761" i="51"/>
  <c r="R761" i="51"/>
  <c r="S761" i="51"/>
  <c r="T761" i="51"/>
  <c r="U761" i="51"/>
  <c r="V761" i="51"/>
  <c r="W761" i="51"/>
  <c r="X761" i="51"/>
  <c r="Y761" i="51"/>
  <c r="Z761" i="51"/>
  <c r="AA761" i="51"/>
  <c r="AB761" i="51"/>
  <c r="AC761" i="51"/>
  <c r="P762" i="51"/>
  <c r="Q762" i="51"/>
  <c r="R762" i="51"/>
  <c r="S762" i="51"/>
  <c r="T762" i="51"/>
  <c r="U762" i="51"/>
  <c r="V762" i="51"/>
  <c r="W762" i="51"/>
  <c r="X762" i="51"/>
  <c r="Y762" i="51"/>
  <c r="Z762" i="51"/>
  <c r="AA762" i="51"/>
  <c r="AB762" i="51"/>
  <c r="AC762" i="51"/>
  <c r="U759" i="51"/>
  <c r="V759" i="51"/>
  <c r="W759" i="51"/>
  <c r="X759" i="51"/>
  <c r="Y759" i="51"/>
  <c r="Z759" i="51"/>
  <c r="AA759" i="51"/>
  <c r="AB759" i="51"/>
  <c r="AC759" i="51"/>
  <c r="T759" i="51"/>
  <c r="Q759" i="51"/>
  <c r="R759" i="51"/>
  <c r="S759" i="51"/>
  <c r="P759" i="51"/>
  <c r="P570" i="51"/>
  <c r="Q570" i="51"/>
  <c r="R570" i="51"/>
  <c r="S570" i="51"/>
  <c r="T570" i="51"/>
  <c r="U570" i="51"/>
  <c r="V570" i="51"/>
  <c r="W570" i="51"/>
  <c r="X570" i="51"/>
  <c r="Y570" i="51"/>
  <c r="Z570" i="51"/>
  <c r="AA570" i="51"/>
  <c r="AB570" i="51"/>
  <c r="AC570" i="51"/>
  <c r="P571" i="51"/>
  <c r="Q571" i="51"/>
  <c r="R571" i="51"/>
  <c r="S571" i="51"/>
  <c r="T571" i="51"/>
  <c r="U571" i="51"/>
  <c r="V571" i="51"/>
  <c r="W571" i="51"/>
  <c r="X571" i="51"/>
  <c r="Y571" i="51"/>
  <c r="Z571" i="51"/>
  <c r="AA571" i="51"/>
  <c r="AB571" i="51"/>
  <c r="AC571" i="51"/>
  <c r="U569" i="51"/>
  <c r="V569" i="51"/>
  <c r="W569" i="51"/>
  <c r="X569" i="51"/>
  <c r="Y569" i="51"/>
  <c r="Z569" i="51"/>
  <c r="AA569" i="51"/>
  <c r="AB569" i="51"/>
  <c r="AC569" i="51"/>
  <c r="T569" i="51"/>
  <c r="Q569" i="51"/>
  <c r="R569" i="51"/>
  <c r="S569" i="51"/>
  <c r="P569" i="51"/>
  <c r="O566" i="51"/>
  <c r="O568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P409" i="51"/>
  <c r="Q409" i="51"/>
  <c r="R409" i="51"/>
  <c r="S409" i="51"/>
  <c r="T409" i="51"/>
  <c r="U409" i="51"/>
  <c r="V409" i="51"/>
  <c r="W409" i="51"/>
  <c r="X409" i="51"/>
  <c r="Y409" i="51"/>
  <c r="Z409" i="51"/>
  <c r="AA409" i="51"/>
  <c r="AB409" i="51"/>
  <c r="AC409" i="51"/>
  <c r="U406" i="51"/>
  <c r="V406" i="51"/>
  <c r="W406" i="51"/>
  <c r="X406" i="51"/>
  <c r="Y406" i="51"/>
  <c r="Z406" i="51"/>
  <c r="AA406" i="51"/>
  <c r="AB406" i="51"/>
  <c r="AC406" i="51"/>
  <c r="T406" i="51"/>
  <c r="Q406" i="51"/>
  <c r="R406" i="51"/>
  <c r="S406" i="51"/>
  <c r="P406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U115" i="51"/>
  <c r="V115" i="51"/>
  <c r="W115" i="51"/>
  <c r="X115" i="51"/>
  <c r="Y115" i="51"/>
  <c r="Z115" i="51"/>
  <c r="AA115" i="51"/>
  <c r="AB115" i="51"/>
  <c r="AC115" i="51"/>
  <c r="T115" i="51"/>
  <c r="Q115" i="51"/>
  <c r="R115" i="51"/>
  <c r="S115" i="51"/>
  <c r="P115" i="51"/>
  <c r="O114" i="51"/>
  <c r="J15" i="42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Q923" i="51" l="1"/>
  <c r="R923" i="51"/>
  <c r="S923" i="51"/>
  <c r="P923" i="51"/>
  <c r="P755" i="51"/>
  <c r="Q755" i="51"/>
  <c r="R755" i="51"/>
  <c r="S755" i="51"/>
  <c r="T755" i="51"/>
  <c r="U755" i="51"/>
  <c r="V755" i="51"/>
  <c r="W755" i="51"/>
  <c r="X755" i="51"/>
  <c r="Y755" i="51"/>
  <c r="Z755" i="51"/>
  <c r="AA755" i="51"/>
  <c r="AB755" i="51"/>
  <c r="AC755" i="51"/>
  <c r="P756" i="51"/>
  <c r="Q756" i="51"/>
  <c r="R756" i="51"/>
  <c r="S756" i="51"/>
  <c r="T756" i="51"/>
  <c r="U756" i="51"/>
  <c r="V756" i="51"/>
  <c r="W756" i="51"/>
  <c r="X756" i="51"/>
  <c r="Y756" i="51"/>
  <c r="Z756" i="51"/>
  <c r="AA756" i="51"/>
  <c r="AB756" i="51"/>
  <c r="AC756" i="51"/>
  <c r="P757" i="51"/>
  <c r="Q757" i="51"/>
  <c r="R757" i="51"/>
  <c r="S757" i="51"/>
  <c r="T757" i="51"/>
  <c r="U757" i="51"/>
  <c r="V757" i="51"/>
  <c r="W757" i="51"/>
  <c r="X757" i="51"/>
  <c r="Y757" i="51"/>
  <c r="Z757" i="51"/>
  <c r="AA757" i="51"/>
  <c r="AB757" i="51"/>
  <c r="AC757" i="51"/>
  <c r="AC754" i="51"/>
  <c r="U754" i="51"/>
  <c r="V754" i="51"/>
  <c r="W754" i="51"/>
  <c r="X754" i="51"/>
  <c r="Y754" i="51"/>
  <c r="Z754" i="51"/>
  <c r="AA754" i="51"/>
  <c r="AB754" i="51"/>
  <c r="T754" i="51"/>
  <c r="Q754" i="51"/>
  <c r="R754" i="51"/>
  <c r="S754" i="51"/>
  <c r="P754" i="51"/>
  <c r="P560" i="51"/>
  <c r="Q560" i="51"/>
  <c r="R560" i="51"/>
  <c r="S560" i="51"/>
  <c r="T560" i="51"/>
  <c r="U560" i="51"/>
  <c r="V560" i="51"/>
  <c r="W560" i="51"/>
  <c r="X560" i="51"/>
  <c r="Y560" i="51"/>
  <c r="Z560" i="51"/>
  <c r="AA560" i="51"/>
  <c r="AB560" i="51"/>
  <c r="AC560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P562" i="51"/>
  <c r="Q562" i="51"/>
  <c r="R562" i="51"/>
  <c r="S562" i="51"/>
  <c r="T562" i="51"/>
  <c r="U562" i="51"/>
  <c r="V562" i="51"/>
  <c r="W562" i="51"/>
  <c r="X562" i="51"/>
  <c r="Y562" i="51"/>
  <c r="Z562" i="51"/>
  <c r="AA562" i="51"/>
  <c r="AB562" i="51"/>
  <c r="AC562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AC559" i="51"/>
  <c r="U559" i="51"/>
  <c r="V559" i="51"/>
  <c r="W559" i="51"/>
  <c r="X559" i="51"/>
  <c r="Y559" i="51"/>
  <c r="Z559" i="51"/>
  <c r="AA559" i="51"/>
  <c r="AB559" i="51"/>
  <c r="T559" i="51"/>
  <c r="Q559" i="51"/>
  <c r="R559" i="51"/>
  <c r="S559" i="51"/>
  <c r="P559" i="51"/>
  <c r="O558" i="51"/>
  <c r="O557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P403" i="51"/>
  <c r="Q403" i="51"/>
  <c r="R403" i="51"/>
  <c r="S403" i="51"/>
  <c r="T403" i="51"/>
  <c r="U403" i="51"/>
  <c r="V403" i="51"/>
  <c r="W403" i="51"/>
  <c r="X403" i="51"/>
  <c r="Y403" i="51"/>
  <c r="Z403" i="51"/>
  <c r="AA403" i="51"/>
  <c r="AB403" i="51"/>
  <c r="AC403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AC400" i="51"/>
  <c r="U400" i="51"/>
  <c r="V400" i="51"/>
  <c r="W400" i="51"/>
  <c r="X400" i="51"/>
  <c r="Y400" i="51"/>
  <c r="Z400" i="51"/>
  <c r="AA400" i="51"/>
  <c r="AB400" i="51"/>
  <c r="T400" i="51"/>
  <c r="Q400" i="51"/>
  <c r="R400" i="51"/>
  <c r="S400" i="51"/>
  <c r="P400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P111" i="51"/>
  <c r="Q111" i="51"/>
  <c r="R111" i="51"/>
  <c r="S111" i="51"/>
  <c r="T111" i="51"/>
  <c r="U111" i="51"/>
  <c r="V111" i="51"/>
  <c r="W111" i="51"/>
  <c r="X111" i="51"/>
  <c r="Y111" i="51"/>
  <c r="Z111" i="51"/>
  <c r="AA111" i="51"/>
  <c r="AB111" i="51"/>
  <c r="AC111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AC108" i="51"/>
  <c r="U108" i="51"/>
  <c r="V108" i="51"/>
  <c r="W108" i="51"/>
  <c r="X108" i="51"/>
  <c r="Y108" i="51"/>
  <c r="Z108" i="51"/>
  <c r="AA108" i="51"/>
  <c r="AB108" i="51"/>
  <c r="T108" i="51"/>
  <c r="Q108" i="51"/>
  <c r="R108" i="51"/>
  <c r="S108" i="51"/>
  <c r="P108" i="51"/>
  <c r="U17" i="51"/>
  <c r="V17" i="51"/>
  <c r="W17" i="51"/>
  <c r="X17" i="51"/>
  <c r="Y17" i="51"/>
  <c r="Z17" i="51"/>
  <c r="AA17" i="51"/>
  <c r="AB17" i="51"/>
  <c r="AC17" i="51"/>
  <c r="T17" i="51"/>
  <c r="Q17" i="51"/>
  <c r="R17" i="51"/>
  <c r="S17" i="51"/>
  <c r="P17" i="51"/>
  <c r="O17" i="51"/>
  <c r="AC12" i="40" l="1"/>
  <c r="U12" i="40"/>
  <c r="V12" i="40"/>
  <c r="W12" i="40"/>
  <c r="X12" i="40"/>
  <c r="Y12" i="40"/>
  <c r="Z12" i="40"/>
  <c r="AA12" i="40"/>
  <c r="AB12" i="40"/>
  <c r="T12" i="40"/>
  <c r="Q12" i="40"/>
  <c r="R12" i="40"/>
  <c r="S12" i="40"/>
  <c r="P12" i="40"/>
  <c r="O12" i="40"/>
  <c r="P921" i="51" l="1"/>
  <c r="Q921" i="51"/>
  <c r="R921" i="51"/>
  <c r="S921" i="51"/>
  <c r="T921" i="51"/>
  <c r="U921" i="51"/>
  <c r="V921" i="51"/>
  <c r="W921" i="51"/>
  <c r="X921" i="51"/>
  <c r="Y921" i="51"/>
  <c r="Z921" i="51"/>
  <c r="AA921" i="51"/>
  <c r="AB921" i="51"/>
  <c r="AC921" i="51"/>
  <c r="P922" i="51"/>
  <c r="Q922" i="51"/>
  <c r="R922" i="51"/>
  <c r="S922" i="51"/>
  <c r="T922" i="51"/>
  <c r="U922" i="51"/>
  <c r="V922" i="51"/>
  <c r="W922" i="51"/>
  <c r="X922" i="51"/>
  <c r="Y922" i="51"/>
  <c r="Z922" i="51"/>
  <c r="AA922" i="51"/>
  <c r="AB922" i="51"/>
  <c r="AC922" i="51"/>
  <c r="U920" i="51"/>
  <c r="V920" i="51"/>
  <c r="W920" i="51"/>
  <c r="X920" i="51"/>
  <c r="Y920" i="51"/>
  <c r="Z920" i="51"/>
  <c r="AA920" i="51"/>
  <c r="AB920" i="51"/>
  <c r="AC920" i="51"/>
  <c r="T920" i="51"/>
  <c r="Q920" i="51"/>
  <c r="R920" i="51"/>
  <c r="S920" i="51"/>
  <c r="P920" i="51"/>
  <c r="U753" i="51"/>
  <c r="V753" i="51"/>
  <c r="W753" i="51"/>
  <c r="X753" i="51"/>
  <c r="Y753" i="51"/>
  <c r="Z753" i="51"/>
  <c r="AA753" i="51"/>
  <c r="AB753" i="51"/>
  <c r="AC753" i="51"/>
  <c r="T753" i="51"/>
  <c r="Q752" i="51"/>
  <c r="R752" i="51"/>
  <c r="S752" i="51"/>
  <c r="P752" i="51"/>
  <c r="O751" i="51"/>
  <c r="O750" i="51"/>
  <c r="U749" i="51"/>
  <c r="V749" i="51"/>
  <c r="W749" i="51"/>
  <c r="X749" i="51"/>
  <c r="Y749" i="51"/>
  <c r="Z749" i="51"/>
  <c r="AA749" i="51"/>
  <c r="AB749" i="51"/>
  <c r="AC749" i="51"/>
  <c r="T749" i="51"/>
  <c r="Q748" i="51"/>
  <c r="R748" i="51"/>
  <c r="S748" i="51"/>
  <c r="P748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P556" i="51"/>
  <c r="Q556" i="51"/>
  <c r="R556" i="51"/>
  <c r="S556" i="51"/>
  <c r="T556" i="51"/>
  <c r="U556" i="51"/>
  <c r="V556" i="51"/>
  <c r="W556" i="51"/>
  <c r="X556" i="51"/>
  <c r="Y556" i="51"/>
  <c r="Z556" i="51"/>
  <c r="AA556" i="51"/>
  <c r="AB556" i="51"/>
  <c r="AC556" i="51"/>
  <c r="U553" i="51"/>
  <c r="V553" i="51"/>
  <c r="W553" i="51"/>
  <c r="X553" i="51"/>
  <c r="Y553" i="51"/>
  <c r="Z553" i="51"/>
  <c r="AA553" i="51"/>
  <c r="AB553" i="51"/>
  <c r="AC553" i="51"/>
  <c r="T553" i="51"/>
  <c r="Q553" i="51"/>
  <c r="R553" i="51"/>
  <c r="S553" i="51"/>
  <c r="P553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P395" i="51"/>
  <c r="Q395" i="51"/>
  <c r="R395" i="51"/>
  <c r="S395" i="51"/>
  <c r="T395" i="51"/>
  <c r="U395" i="51"/>
  <c r="V395" i="51"/>
  <c r="W395" i="51"/>
  <c r="X395" i="51"/>
  <c r="Y395" i="51"/>
  <c r="Z395" i="51"/>
  <c r="AA395" i="51"/>
  <c r="AB395" i="51"/>
  <c r="AC395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U392" i="51"/>
  <c r="V392" i="51"/>
  <c r="W392" i="51"/>
  <c r="X392" i="51"/>
  <c r="Y392" i="51"/>
  <c r="Z392" i="51"/>
  <c r="AA392" i="51"/>
  <c r="AB392" i="51"/>
  <c r="AC392" i="51"/>
  <c r="T392" i="51"/>
  <c r="Q392" i="51"/>
  <c r="R392" i="51"/>
  <c r="S392" i="51"/>
  <c r="P392" i="51"/>
  <c r="O391" i="51"/>
  <c r="P105" i="51"/>
  <c r="Q105" i="51"/>
  <c r="R105" i="51"/>
  <c r="S105" i="51"/>
  <c r="T105" i="51"/>
  <c r="U105" i="51"/>
  <c r="V105" i="51"/>
  <c r="W105" i="51"/>
  <c r="X105" i="51"/>
  <c r="Y105" i="51"/>
  <c r="Z105" i="51"/>
  <c r="AA105" i="51"/>
  <c r="AB105" i="51"/>
  <c r="AC105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P107" i="51"/>
  <c r="Q107" i="51"/>
  <c r="R107" i="51"/>
  <c r="S107" i="51"/>
  <c r="T107" i="51"/>
  <c r="U107" i="51"/>
  <c r="V107" i="51"/>
  <c r="W107" i="51"/>
  <c r="X107" i="51"/>
  <c r="Y107" i="51"/>
  <c r="Z107" i="51"/>
  <c r="AA107" i="51"/>
  <c r="AB107" i="51"/>
  <c r="AC107" i="51"/>
  <c r="U104" i="51"/>
  <c r="V104" i="51"/>
  <c r="W104" i="51"/>
  <c r="X104" i="51"/>
  <c r="Y104" i="51"/>
  <c r="Z104" i="51"/>
  <c r="AA104" i="51"/>
  <c r="AB104" i="51"/>
  <c r="AC104" i="51"/>
  <c r="T104" i="51"/>
  <c r="Q104" i="51"/>
  <c r="R104" i="51"/>
  <c r="S104" i="51"/>
  <c r="P104" i="51"/>
  <c r="U16" i="51"/>
  <c r="V16" i="51"/>
  <c r="W16" i="51"/>
  <c r="X16" i="51"/>
  <c r="Y16" i="51"/>
  <c r="Z16" i="51"/>
  <c r="AA16" i="51"/>
  <c r="AB16" i="51"/>
  <c r="AC16" i="51"/>
  <c r="T16" i="51"/>
  <c r="Q16" i="51"/>
  <c r="R16" i="51"/>
  <c r="S16" i="51"/>
  <c r="P16" i="51"/>
  <c r="O16" i="51"/>
  <c r="U12" i="31"/>
  <c r="V12" i="31"/>
  <c r="W12" i="31"/>
  <c r="X12" i="31"/>
  <c r="Y12" i="31"/>
  <c r="Z12" i="31"/>
  <c r="AA12" i="31"/>
  <c r="AB12" i="31"/>
  <c r="AC12" i="31"/>
  <c r="T12" i="31"/>
  <c r="Q12" i="31"/>
  <c r="R12" i="31"/>
  <c r="S12" i="31"/>
  <c r="P12" i="31"/>
  <c r="O12" i="3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P919" i="51"/>
  <c r="Q919" i="51"/>
  <c r="R919" i="51"/>
  <c r="S919" i="51"/>
  <c r="T919" i="51"/>
  <c r="U919" i="51"/>
  <c r="V919" i="51"/>
  <c r="W919" i="51"/>
  <c r="X919" i="51"/>
  <c r="Y919" i="51"/>
  <c r="Z919" i="51"/>
  <c r="AA919" i="51"/>
  <c r="AB919" i="51"/>
  <c r="AC919" i="51"/>
  <c r="U917" i="51"/>
  <c r="V917" i="51"/>
  <c r="W917" i="51"/>
  <c r="X917" i="51"/>
  <c r="Y917" i="51"/>
  <c r="Z917" i="51"/>
  <c r="AA917" i="51"/>
  <c r="AB917" i="51"/>
  <c r="AC917" i="51"/>
  <c r="T917" i="51"/>
  <c r="Q917" i="51"/>
  <c r="R917" i="51"/>
  <c r="S917" i="51"/>
  <c r="P917" i="51"/>
  <c r="P744" i="51"/>
  <c r="Q744" i="51"/>
  <c r="R744" i="51"/>
  <c r="S744" i="51"/>
  <c r="T744" i="51"/>
  <c r="U744" i="51"/>
  <c r="V744" i="51"/>
  <c r="W744" i="51"/>
  <c r="X744" i="51"/>
  <c r="Y744" i="51"/>
  <c r="Z744" i="51"/>
  <c r="AA744" i="51"/>
  <c r="AB744" i="51"/>
  <c r="AC744" i="51"/>
  <c r="P745" i="51"/>
  <c r="Q745" i="51"/>
  <c r="R745" i="51"/>
  <c r="S745" i="51"/>
  <c r="T745" i="51"/>
  <c r="U745" i="51"/>
  <c r="V745" i="51"/>
  <c r="W745" i="51"/>
  <c r="X745" i="51"/>
  <c r="Y745" i="51"/>
  <c r="Z745" i="51"/>
  <c r="AA745" i="51"/>
  <c r="AB745" i="51"/>
  <c r="AC745" i="51"/>
  <c r="P746" i="51"/>
  <c r="Q746" i="51"/>
  <c r="R746" i="51"/>
  <c r="S746" i="51"/>
  <c r="T746" i="51"/>
  <c r="U746" i="51"/>
  <c r="V746" i="51"/>
  <c r="W746" i="51"/>
  <c r="X746" i="51"/>
  <c r="Y746" i="51"/>
  <c r="Z746" i="51"/>
  <c r="AA746" i="51"/>
  <c r="AB746" i="51"/>
  <c r="AC746" i="51"/>
  <c r="U743" i="51"/>
  <c r="V743" i="51"/>
  <c r="W743" i="51"/>
  <c r="X743" i="51"/>
  <c r="Y743" i="51"/>
  <c r="Z743" i="51"/>
  <c r="AA743" i="51"/>
  <c r="AB743" i="51"/>
  <c r="AC743" i="51"/>
  <c r="T743" i="51"/>
  <c r="Q743" i="51"/>
  <c r="R743" i="51"/>
  <c r="S743" i="51"/>
  <c r="P743" i="51"/>
  <c r="O742" i="51"/>
  <c r="P550" i="51"/>
  <c r="Q550" i="51"/>
  <c r="R550" i="51"/>
  <c r="S550" i="51"/>
  <c r="T550" i="51"/>
  <c r="U550" i="51"/>
  <c r="V550" i="51"/>
  <c r="W550" i="51"/>
  <c r="X550" i="51"/>
  <c r="Y550" i="51"/>
  <c r="Z550" i="51"/>
  <c r="AA550" i="51"/>
  <c r="AB550" i="51"/>
  <c r="AC550" i="51"/>
  <c r="P551" i="51"/>
  <c r="Q551" i="51"/>
  <c r="R551" i="51"/>
  <c r="S551" i="51"/>
  <c r="T551" i="51"/>
  <c r="U551" i="51"/>
  <c r="V551" i="51"/>
  <c r="W551" i="51"/>
  <c r="X551" i="51"/>
  <c r="Y551" i="51"/>
  <c r="Z551" i="51"/>
  <c r="AA551" i="51"/>
  <c r="AB551" i="51"/>
  <c r="AC551" i="51"/>
  <c r="P552" i="51"/>
  <c r="Q552" i="51"/>
  <c r="R552" i="51"/>
  <c r="S552" i="51"/>
  <c r="T552" i="51"/>
  <c r="U552" i="51"/>
  <c r="V552" i="51"/>
  <c r="W552" i="51"/>
  <c r="X552" i="51"/>
  <c r="Y552" i="51"/>
  <c r="Z552" i="51"/>
  <c r="AA552" i="51"/>
  <c r="AB552" i="51"/>
  <c r="AC552" i="51"/>
  <c r="U549" i="51"/>
  <c r="V549" i="51"/>
  <c r="W549" i="51"/>
  <c r="X549" i="51"/>
  <c r="Y549" i="51"/>
  <c r="Z549" i="51"/>
  <c r="AA549" i="51"/>
  <c r="AB549" i="51"/>
  <c r="AC549" i="51"/>
  <c r="T549" i="51"/>
  <c r="Q549" i="51"/>
  <c r="R549" i="51"/>
  <c r="S549" i="51"/>
  <c r="P549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P389" i="51"/>
  <c r="Q389" i="51"/>
  <c r="R389" i="51"/>
  <c r="S389" i="51"/>
  <c r="T389" i="51"/>
  <c r="U389" i="51"/>
  <c r="V389" i="51"/>
  <c r="W389" i="51"/>
  <c r="X389" i="51"/>
  <c r="Y389" i="51"/>
  <c r="Z389" i="51"/>
  <c r="AA389" i="51"/>
  <c r="AB389" i="51"/>
  <c r="AC389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U383" i="51"/>
  <c r="V383" i="51"/>
  <c r="W383" i="51"/>
  <c r="X383" i="51"/>
  <c r="Y383" i="51"/>
  <c r="Z383" i="51"/>
  <c r="AA383" i="51"/>
  <c r="AB383" i="51"/>
  <c r="AC383" i="51"/>
  <c r="T383" i="51"/>
  <c r="Q383" i="51"/>
  <c r="R383" i="51"/>
  <c r="S383" i="51"/>
  <c r="P383" i="51"/>
  <c r="P99" i="51"/>
  <c r="Q99" i="51"/>
  <c r="R99" i="51"/>
  <c r="S99" i="51"/>
  <c r="T99" i="51"/>
  <c r="U99" i="51"/>
  <c r="V99" i="51"/>
  <c r="W99" i="51"/>
  <c r="X99" i="51"/>
  <c r="Y99" i="51"/>
  <c r="Z99" i="51"/>
  <c r="AA99" i="51"/>
  <c r="AB99" i="51"/>
  <c r="AC99" i="51"/>
  <c r="P100" i="51"/>
  <c r="Q100" i="51"/>
  <c r="R100" i="51"/>
  <c r="S100" i="51"/>
  <c r="T100" i="51"/>
  <c r="U100" i="51"/>
  <c r="V100" i="51"/>
  <c r="W100" i="51"/>
  <c r="X100" i="51"/>
  <c r="Y100" i="51"/>
  <c r="Z100" i="51"/>
  <c r="AA100" i="51"/>
  <c r="AB100" i="51"/>
  <c r="AC100" i="51"/>
  <c r="P101" i="51"/>
  <c r="Q101" i="51"/>
  <c r="R101" i="51"/>
  <c r="S101" i="51"/>
  <c r="T101" i="51"/>
  <c r="U101" i="51"/>
  <c r="V101" i="51"/>
  <c r="W101" i="51"/>
  <c r="X101" i="51"/>
  <c r="Y101" i="51"/>
  <c r="Z101" i="51"/>
  <c r="AA101" i="51"/>
  <c r="AB101" i="51"/>
  <c r="AC101" i="51"/>
  <c r="P102" i="51"/>
  <c r="Q102" i="51"/>
  <c r="R102" i="51"/>
  <c r="S102" i="51"/>
  <c r="T102" i="51"/>
  <c r="U102" i="51"/>
  <c r="V102" i="51"/>
  <c r="W102" i="51"/>
  <c r="X102" i="51"/>
  <c r="Y102" i="51"/>
  <c r="Z102" i="51"/>
  <c r="AA102" i="51"/>
  <c r="AB102" i="51"/>
  <c r="AC102" i="51"/>
  <c r="P103" i="51"/>
  <c r="Q103" i="51"/>
  <c r="R103" i="51"/>
  <c r="S103" i="51"/>
  <c r="T103" i="51"/>
  <c r="U103" i="51"/>
  <c r="V103" i="51"/>
  <c r="W103" i="51"/>
  <c r="X103" i="51"/>
  <c r="Y103" i="51"/>
  <c r="Z103" i="51"/>
  <c r="AA103" i="51"/>
  <c r="AB103" i="51"/>
  <c r="AC103" i="51"/>
  <c r="U98" i="51"/>
  <c r="V98" i="51"/>
  <c r="W98" i="51"/>
  <c r="X98" i="51"/>
  <c r="Y98" i="51"/>
  <c r="Z98" i="51"/>
  <c r="AA98" i="51"/>
  <c r="AB98" i="51"/>
  <c r="AC98" i="51"/>
  <c r="T98" i="51"/>
  <c r="Q98" i="51"/>
  <c r="R98" i="51"/>
  <c r="S98" i="51"/>
  <c r="P98" i="51"/>
  <c r="U15" i="51"/>
  <c r="V15" i="51"/>
  <c r="W15" i="51"/>
  <c r="X15" i="51"/>
  <c r="Y15" i="51"/>
  <c r="Z15" i="51"/>
  <c r="AA15" i="51"/>
  <c r="AB15" i="51"/>
  <c r="AC15" i="51"/>
  <c r="T15" i="51"/>
  <c r="Q15" i="51"/>
  <c r="R15" i="51"/>
  <c r="S15" i="51"/>
  <c r="P15" i="51"/>
  <c r="O15" i="51"/>
  <c r="U12" i="34"/>
  <c r="V12" i="34"/>
  <c r="W12" i="34"/>
  <c r="X12" i="34"/>
  <c r="Y12" i="34"/>
  <c r="Z12" i="34"/>
  <c r="AA12" i="34"/>
  <c r="AB12" i="34"/>
  <c r="AC12" i="34"/>
  <c r="T12" i="34"/>
  <c r="Q12" i="34"/>
  <c r="R12" i="34"/>
  <c r="S12" i="34"/>
  <c r="P12" i="34"/>
  <c r="O12" i="34"/>
  <c r="P739" i="51" l="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P740" i="51"/>
  <c r="Q740" i="51"/>
  <c r="R740" i="51"/>
  <c r="S740" i="51"/>
  <c r="T740" i="51"/>
  <c r="U740" i="51"/>
  <c r="V740" i="51"/>
  <c r="W740" i="51"/>
  <c r="X740" i="51"/>
  <c r="Y740" i="51"/>
  <c r="Z740" i="51"/>
  <c r="AA740" i="51"/>
  <c r="AB740" i="51"/>
  <c r="AC740" i="51"/>
  <c r="P741" i="51"/>
  <c r="Q741" i="51"/>
  <c r="R741" i="51"/>
  <c r="S741" i="51"/>
  <c r="T741" i="51"/>
  <c r="U741" i="51"/>
  <c r="V741" i="51"/>
  <c r="W741" i="51"/>
  <c r="X741" i="51"/>
  <c r="Y741" i="51"/>
  <c r="Z741" i="51"/>
  <c r="AA741" i="51"/>
  <c r="AB741" i="51"/>
  <c r="AC741" i="51"/>
  <c r="P546" i="51"/>
  <c r="Q546" i="51"/>
  <c r="R546" i="51"/>
  <c r="S546" i="51"/>
  <c r="T546" i="51"/>
  <c r="U546" i="51"/>
  <c r="V546" i="51"/>
  <c r="W546" i="51"/>
  <c r="X546" i="51"/>
  <c r="Y546" i="51"/>
  <c r="Z546" i="51"/>
  <c r="AA546" i="51"/>
  <c r="AB546" i="51"/>
  <c r="AC546" i="51"/>
  <c r="P547" i="51"/>
  <c r="Q547" i="51"/>
  <c r="R547" i="51"/>
  <c r="S547" i="51"/>
  <c r="T547" i="51"/>
  <c r="U547" i="51"/>
  <c r="V547" i="51"/>
  <c r="W547" i="51"/>
  <c r="X547" i="51"/>
  <c r="Y547" i="51"/>
  <c r="Z547" i="51"/>
  <c r="AA547" i="51"/>
  <c r="AB547" i="51"/>
  <c r="AC547" i="51"/>
  <c r="P548" i="51"/>
  <c r="Q548" i="51"/>
  <c r="R548" i="51"/>
  <c r="S548" i="51"/>
  <c r="T548" i="51"/>
  <c r="U548" i="51"/>
  <c r="V548" i="51"/>
  <c r="W548" i="51"/>
  <c r="X548" i="51"/>
  <c r="Y548" i="51"/>
  <c r="Z548" i="51"/>
  <c r="AA548" i="51"/>
  <c r="AB548" i="51"/>
  <c r="AC548" i="51"/>
  <c r="AC545" i="51"/>
  <c r="U545" i="51"/>
  <c r="V545" i="51"/>
  <c r="W545" i="51"/>
  <c r="X545" i="51"/>
  <c r="Y545" i="51"/>
  <c r="Z545" i="51"/>
  <c r="AA545" i="51"/>
  <c r="AB545" i="51"/>
  <c r="T545" i="51"/>
  <c r="Q545" i="51"/>
  <c r="R545" i="51"/>
  <c r="S545" i="51"/>
  <c r="P545" i="51"/>
  <c r="O544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U377" i="51"/>
  <c r="V377" i="51"/>
  <c r="W377" i="51"/>
  <c r="X377" i="51"/>
  <c r="Y377" i="51"/>
  <c r="Z377" i="51"/>
  <c r="AA377" i="51"/>
  <c r="AB377" i="51"/>
  <c r="AC377" i="51"/>
  <c r="T377" i="51"/>
  <c r="Q377" i="51"/>
  <c r="R377" i="51"/>
  <c r="S377" i="51"/>
  <c r="P377" i="51"/>
  <c r="P93" i="51"/>
  <c r="Q93" i="51"/>
  <c r="R93" i="51"/>
  <c r="S93" i="51"/>
  <c r="T93" i="51"/>
  <c r="U93" i="51"/>
  <c r="V93" i="51"/>
  <c r="W93" i="51"/>
  <c r="X93" i="51"/>
  <c r="Y93" i="51"/>
  <c r="Z93" i="51"/>
  <c r="AA93" i="51"/>
  <c r="AB93" i="51"/>
  <c r="AC93" i="51"/>
  <c r="P94" i="51"/>
  <c r="Q94" i="51"/>
  <c r="R94" i="51"/>
  <c r="S94" i="51"/>
  <c r="T94" i="51"/>
  <c r="U94" i="51"/>
  <c r="V94" i="51"/>
  <c r="W94" i="51"/>
  <c r="X94" i="51"/>
  <c r="Y94" i="51"/>
  <c r="Z94" i="51"/>
  <c r="AA94" i="51"/>
  <c r="AB94" i="51"/>
  <c r="AC94" i="51"/>
  <c r="P95" i="51"/>
  <c r="Q95" i="51"/>
  <c r="R95" i="51"/>
  <c r="S95" i="51"/>
  <c r="T95" i="51"/>
  <c r="U95" i="51"/>
  <c r="V95" i="51"/>
  <c r="W95" i="51"/>
  <c r="X95" i="51"/>
  <c r="Y95" i="51"/>
  <c r="Z95" i="51"/>
  <c r="AA95" i="51"/>
  <c r="AB95" i="51"/>
  <c r="AC95" i="51"/>
  <c r="P96" i="51"/>
  <c r="Q96" i="51"/>
  <c r="R96" i="51"/>
  <c r="S96" i="51"/>
  <c r="T96" i="51"/>
  <c r="U96" i="51"/>
  <c r="V96" i="51"/>
  <c r="W96" i="51"/>
  <c r="X96" i="51"/>
  <c r="Y96" i="51"/>
  <c r="Z96" i="51"/>
  <c r="AA96" i="51"/>
  <c r="AB96" i="51"/>
  <c r="AC96" i="51"/>
  <c r="P97" i="51"/>
  <c r="Q97" i="51"/>
  <c r="R97" i="51"/>
  <c r="S97" i="51"/>
  <c r="T97" i="51"/>
  <c r="U97" i="51"/>
  <c r="V97" i="51"/>
  <c r="W97" i="51"/>
  <c r="X97" i="51"/>
  <c r="Y97" i="51"/>
  <c r="Z97" i="51"/>
  <c r="AA97" i="51"/>
  <c r="AB97" i="51"/>
  <c r="AC97" i="51"/>
  <c r="U92" i="51"/>
  <c r="V92" i="51"/>
  <c r="W92" i="51"/>
  <c r="X92" i="51"/>
  <c r="Y92" i="51"/>
  <c r="Z92" i="51"/>
  <c r="AA92" i="51"/>
  <c r="AB92" i="51"/>
  <c r="AC92" i="51"/>
  <c r="T92" i="51"/>
  <c r="Q92" i="51"/>
  <c r="R92" i="51"/>
  <c r="S92" i="51"/>
  <c r="P92" i="51"/>
  <c r="U14" i="51"/>
  <c r="V14" i="51"/>
  <c r="W14" i="51"/>
  <c r="X14" i="51"/>
  <c r="Y14" i="51"/>
  <c r="Z14" i="51"/>
  <c r="AA14" i="51"/>
  <c r="AB14" i="51"/>
  <c r="AC14" i="51"/>
  <c r="T14" i="51"/>
  <c r="Q14" i="51"/>
  <c r="R14" i="51"/>
  <c r="S14" i="51"/>
  <c r="P14" i="51"/>
  <c r="O14" i="51"/>
  <c r="J31" i="15"/>
  <c r="U12" i="15"/>
  <c r="V12" i="15"/>
  <c r="W12" i="15"/>
  <c r="X12" i="15"/>
  <c r="Y12" i="15"/>
  <c r="Z12" i="15"/>
  <c r="AA12" i="15"/>
  <c r="AB12" i="15"/>
  <c r="AC12" i="15"/>
  <c r="T12" i="15"/>
  <c r="Q12" i="15"/>
  <c r="R12" i="15"/>
  <c r="S12" i="15"/>
  <c r="P12" i="15"/>
  <c r="O12" i="15"/>
  <c r="Q543" i="51"/>
  <c r="R543" i="51"/>
  <c r="S543" i="51"/>
  <c r="P543" i="51"/>
  <c r="O542" i="51"/>
  <c r="O541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U373" i="51"/>
  <c r="V373" i="51"/>
  <c r="W373" i="51"/>
  <c r="X373" i="51"/>
  <c r="Y373" i="51"/>
  <c r="Z373" i="51"/>
  <c r="AA373" i="51"/>
  <c r="AB373" i="51"/>
  <c r="AC373" i="51"/>
  <c r="T373" i="51"/>
  <c r="Q373" i="51"/>
  <c r="R373" i="51"/>
  <c r="S373" i="51"/>
  <c r="P373" i="51"/>
  <c r="O372" i="51"/>
  <c r="P87" i="51"/>
  <c r="Q87" i="51"/>
  <c r="R87" i="51"/>
  <c r="S87" i="51"/>
  <c r="T87" i="51"/>
  <c r="U87" i="51"/>
  <c r="V87" i="51"/>
  <c r="W87" i="51"/>
  <c r="X87" i="51"/>
  <c r="Y87" i="51"/>
  <c r="Z87" i="51"/>
  <c r="AA87" i="51"/>
  <c r="AB87" i="51"/>
  <c r="AC87" i="51"/>
  <c r="P88" i="51"/>
  <c r="Q88" i="51"/>
  <c r="R88" i="51"/>
  <c r="S88" i="51"/>
  <c r="T88" i="51"/>
  <c r="U88" i="51"/>
  <c r="V88" i="51"/>
  <c r="W88" i="51"/>
  <c r="X88" i="51"/>
  <c r="Y88" i="51"/>
  <c r="Z88" i="51"/>
  <c r="AA88" i="51"/>
  <c r="AB88" i="51"/>
  <c r="AC88" i="51"/>
  <c r="P89" i="51"/>
  <c r="Q89" i="51"/>
  <c r="R89" i="51"/>
  <c r="S89" i="51"/>
  <c r="T89" i="51"/>
  <c r="U89" i="51"/>
  <c r="V89" i="51"/>
  <c r="W89" i="51"/>
  <c r="X89" i="51"/>
  <c r="Y89" i="51"/>
  <c r="Z89" i="51"/>
  <c r="AA89" i="51"/>
  <c r="AB89" i="51"/>
  <c r="AC89" i="51"/>
  <c r="P90" i="51"/>
  <c r="Q90" i="51"/>
  <c r="R90" i="51"/>
  <c r="S90" i="51"/>
  <c r="T90" i="51"/>
  <c r="U90" i="51"/>
  <c r="V90" i="51"/>
  <c r="W90" i="51"/>
  <c r="X90" i="51"/>
  <c r="Y90" i="51"/>
  <c r="Z90" i="51"/>
  <c r="AA90" i="51"/>
  <c r="AB90" i="51"/>
  <c r="AC90" i="51"/>
  <c r="P91" i="51"/>
  <c r="Q91" i="51"/>
  <c r="R91" i="51"/>
  <c r="S91" i="51"/>
  <c r="T91" i="51"/>
  <c r="U91" i="51"/>
  <c r="V91" i="51"/>
  <c r="W91" i="51"/>
  <c r="X91" i="51"/>
  <c r="Y91" i="51"/>
  <c r="Z91" i="51"/>
  <c r="AA91" i="51"/>
  <c r="AB91" i="51"/>
  <c r="AC91" i="51"/>
  <c r="AC86" i="51"/>
  <c r="U86" i="51"/>
  <c r="V86" i="51"/>
  <c r="W86" i="51"/>
  <c r="X86" i="51"/>
  <c r="Y86" i="51"/>
  <c r="Z86" i="51"/>
  <c r="AA86" i="51"/>
  <c r="AB86" i="51"/>
  <c r="T86" i="51"/>
  <c r="Q86" i="51"/>
  <c r="R86" i="51"/>
  <c r="S86" i="51"/>
  <c r="P86" i="51"/>
  <c r="J14" i="51" l="1"/>
  <c r="J29" i="5" l="1"/>
  <c r="J30" i="5"/>
  <c r="J17" i="5" l="1"/>
  <c r="J18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31"/>
  <c r="J12" i="40"/>
  <c r="J12" i="42"/>
  <c r="J12" i="33"/>
  <c r="J12" i="35"/>
  <c r="J12" i="19"/>
  <c r="J12" i="43"/>
  <c r="J12" i="44"/>
  <c r="J12" i="46"/>
  <c r="J12" i="6"/>
  <c r="J12" i="7"/>
  <c r="J12" i="49"/>
  <c r="J12" i="36"/>
  <c r="J12" i="28"/>
  <c r="J12" i="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10"/>
  <c r="J12" i="11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70" i="53"/>
  <c r="J998" i="51"/>
  <c r="J984" i="51"/>
  <c r="J983" i="51"/>
  <c r="J982" i="51"/>
  <c r="J981" i="51"/>
  <c r="O12" i="51"/>
  <c r="J12" i="51" s="1"/>
  <c r="C171" i="53"/>
  <c r="AC162" i="53"/>
  <c r="AB162" i="53"/>
  <c r="AA162" i="53"/>
  <c r="Z162" i="53"/>
  <c r="Y162" i="53"/>
  <c r="X162" i="53"/>
  <c r="W162" i="53"/>
  <c r="V162" i="53"/>
  <c r="U162" i="53"/>
  <c r="T162" i="53"/>
  <c r="S162" i="53"/>
  <c r="R162" i="53"/>
  <c r="Q162" i="53"/>
  <c r="P162" i="53"/>
  <c r="J67" i="53"/>
  <c r="J66" i="53"/>
  <c r="J60" i="53"/>
  <c r="J59" i="53"/>
  <c r="J38" i="53"/>
  <c r="J37" i="53"/>
  <c r="J36" i="53"/>
  <c r="J35" i="53"/>
  <c r="J34" i="53"/>
  <c r="J33" i="53"/>
  <c r="J32" i="53"/>
  <c r="J31" i="53"/>
  <c r="J30" i="53"/>
  <c r="J29" i="53"/>
  <c r="J28" i="53"/>
  <c r="J27" i="53"/>
  <c r="J26" i="53"/>
  <c r="J25" i="53"/>
  <c r="J24" i="53"/>
  <c r="J18" i="53"/>
  <c r="J17" i="53"/>
  <c r="C170" i="53"/>
  <c r="O39" i="30"/>
  <c r="O38" i="2"/>
  <c r="O35" i="29"/>
  <c r="O43" i="39"/>
  <c r="O38" i="27"/>
  <c r="O34" i="48"/>
  <c r="O33" i="21"/>
  <c r="O33" i="25"/>
  <c r="O39" i="49"/>
  <c r="O39" i="44"/>
  <c r="O43" i="43"/>
  <c r="C48" i="19"/>
  <c r="C45" i="35"/>
  <c r="C46" i="35" s="1"/>
  <c r="C45" i="33"/>
  <c r="C46" i="33" s="1"/>
  <c r="C48" i="40"/>
  <c r="C49" i="40" s="1"/>
  <c r="C51" i="31"/>
  <c r="C52" i="31" s="1"/>
  <c r="C46" i="5"/>
  <c r="C47" i="15"/>
  <c r="C48" i="15" s="1"/>
  <c r="C50" i="34"/>
  <c r="C51" i="34" s="1"/>
  <c r="AB39" i="44"/>
  <c r="AA39" i="44"/>
  <c r="Z39" i="44"/>
  <c r="Y39" i="44"/>
  <c r="X39" i="44"/>
  <c r="W39" i="44"/>
  <c r="V39" i="44"/>
  <c r="U39" i="44"/>
  <c r="T39" i="44"/>
  <c r="S39" i="44"/>
  <c r="R39" i="44"/>
  <c r="Q39" i="44"/>
  <c r="P39" i="44"/>
  <c r="C42" i="14"/>
  <c r="C51" i="3"/>
  <c r="C43" i="30"/>
  <c r="C42" i="2"/>
  <c r="C43" i="2" s="1"/>
  <c r="C39" i="29"/>
  <c r="C39" i="32"/>
  <c r="C40" i="32" s="1"/>
  <c r="C40" i="13"/>
  <c r="C39" i="47"/>
  <c r="C40" i="47" s="1"/>
  <c r="C41" i="12"/>
  <c r="C45" i="37"/>
  <c r="C47" i="39"/>
  <c r="C40" i="41"/>
  <c r="C41" i="41" s="1"/>
  <c r="C42" i="27"/>
  <c r="C48" i="38"/>
  <c r="C49" i="38" s="1"/>
  <c r="C39" i="11"/>
  <c r="C46" i="10"/>
  <c r="C47" i="10" s="1"/>
  <c r="C38" i="48"/>
  <c r="C42" i="45"/>
  <c r="C43" i="45" s="1"/>
  <c r="C37" i="21"/>
  <c r="C42" i="20"/>
  <c r="C43" i="20" s="1"/>
  <c r="C44" i="18"/>
  <c r="C45" i="16"/>
  <c r="C46" i="16" s="1"/>
  <c r="C38" i="24"/>
  <c r="C39" i="24" s="1"/>
  <c r="C42" i="23"/>
  <c r="C43" i="23" s="1"/>
  <c r="C38" i="22"/>
  <c r="C43" i="17"/>
  <c r="C44" i="17" s="1"/>
  <c r="C36" i="26"/>
  <c r="C48" i="8"/>
  <c r="C37" i="28"/>
  <c r="C45" i="36"/>
  <c r="C46" i="36" s="1"/>
  <c r="C43" i="49"/>
  <c r="C41" i="7"/>
  <c r="C42" i="7" s="1"/>
  <c r="C45" i="6"/>
  <c r="C29" i="46"/>
  <c r="C30" i="46" s="1"/>
  <c r="C43" i="44"/>
  <c r="C47" i="43"/>
  <c r="C49" i="43" s="1"/>
  <c r="C50" i="19"/>
  <c r="C47" i="35"/>
  <c r="C47" i="33"/>
  <c r="C53" i="42"/>
  <c r="C50" i="40"/>
  <c r="C53" i="31"/>
  <c r="C49" i="15"/>
  <c r="C52" i="42"/>
  <c r="C49" i="19"/>
  <c r="C42" i="41"/>
  <c r="C45" i="17"/>
  <c r="C31" i="46"/>
  <c r="AC39" i="49"/>
  <c r="AB39" i="49"/>
  <c r="AA39" i="49"/>
  <c r="Z39" i="49"/>
  <c r="Y39" i="49"/>
  <c r="X39" i="49"/>
  <c r="W39" i="49"/>
  <c r="V39" i="49"/>
  <c r="U39" i="49"/>
  <c r="T39" i="49"/>
  <c r="S39" i="49"/>
  <c r="R39" i="49"/>
  <c r="Q39" i="49"/>
  <c r="P39" i="49"/>
  <c r="J38" i="49"/>
  <c r="J37" i="49"/>
  <c r="J35" i="49"/>
  <c r="J34" i="49"/>
  <c r="J33" i="49"/>
  <c r="J32" i="49"/>
  <c r="J30" i="49"/>
  <c r="J29" i="49"/>
  <c r="J24" i="49"/>
  <c r="J23" i="49"/>
  <c r="J22" i="49"/>
  <c r="J20" i="49"/>
  <c r="J19" i="49"/>
  <c r="J18" i="49"/>
  <c r="J16" i="49"/>
  <c r="J15" i="49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J33" i="48"/>
  <c r="J31" i="48"/>
  <c r="J30" i="48"/>
  <c r="J29" i="48"/>
  <c r="J28" i="48"/>
  <c r="J26" i="48"/>
  <c r="J25" i="48"/>
  <c r="J21" i="48"/>
  <c r="J20" i="48"/>
  <c r="J18" i="48"/>
  <c r="J17" i="48"/>
  <c r="J16" i="48"/>
  <c r="J15" i="48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J34" i="47"/>
  <c r="J33" i="47"/>
  <c r="J31" i="47"/>
  <c r="J30" i="47"/>
  <c r="J29" i="47"/>
  <c r="J28" i="47"/>
  <c r="J26" i="47"/>
  <c r="J23" i="47"/>
  <c r="J22" i="47"/>
  <c r="J20" i="47"/>
  <c r="J19" i="47"/>
  <c r="J18" i="47"/>
  <c r="J17" i="47"/>
  <c r="J16" i="47"/>
  <c r="J15" i="47"/>
  <c r="AC38" i="45"/>
  <c r="AB38" i="45"/>
  <c r="AA38" i="45"/>
  <c r="Z38" i="45"/>
  <c r="Y38" i="45"/>
  <c r="X38" i="45"/>
  <c r="W38" i="45"/>
  <c r="V38" i="45"/>
  <c r="U38" i="45"/>
  <c r="T38" i="45"/>
  <c r="S38" i="45"/>
  <c r="R38" i="45"/>
  <c r="Q38" i="45"/>
  <c r="P38" i="45"/>
  <c r="O38" i="45"/>
  <c r="J37" i="45"/>
  <c r="J36" i="45"/>
  <c r="J35" i="45"/>
  <c r="J33" i="45"/>
  <c r="J32" i="45"/>
  <c r="J31" i="45"/>
  <c r="J30" i="45"/>
  <c r="J28" i="45"/>
  <c r="J26" i="45"/>
  <c r="J25" i="45"/>
  <c r="J22" i="45"/>
  <c r="J21" i="45"/>
  <c r="J19" i="45"/>
  <c r="J18" i="45"/>
  <c r="J17" i="45"/>
  <c r="J16" i="45"/>
  <c r="J15" i="45"/>
  <c r="AC36" i="41"/>
  <c r="AB36" i="41"/>
  <c r="AA36" i="41"/>
  <c r="Z36" i="41"/>
  <c r="Y36" i="41"/>
  <c r="X36" i="41"/>
  <c r="W36" i="41"/>
  <c r="V36" i="41"/>
  <c r="U36" i="41"/>
  <c r="T36" i="41"/>
  <c r="S36" i="41"/>
  <c r="R36" i="41"/>
  <c r="Q36" i="41"/>
  <c r="P36" i="41"/>
  <c r="O36" i="41"/>
  <c r="J35" i="41"/>
  <c r="J33" i="41"/>
  <c r="J32" i="41"/>
  <c r="J30" i="41"/>
  <c r="J29" i="41"/>
  <c r="J28" i="41"/>
  <c r="J27" i="41"/>
  <c r="J24" i="41"/>
  <c r="J23" i="41"/>
  <c r="J22" i="41"/>
  <c r="J20" i="41"/>
  <c r="J19" i="41"/>
  <c r="J18" i="41"/>
  <c r="J17" i="41"/>
  <c r="J16" i="41"/>
  <c r="J15" i="41"/>
  <c r="AC43" i="39"/>
  <c r="AB43" i="39"/>
  <c r="AA43" i="39"/>
  <c r="Z43" i="39"/>
  <c r="Y43" i="39"/>
  <c r="X43" i="39"/>
  <c r="W43" i="39"/>
  <c r="V43" i="39"/>
  <c r="U43" i="39"/>
  <c r="T43" i="39"/>
  <c r="S43" i="39"/>
  <c r="R43" i="39"/>
  <c r="Q43" i="39"/>
  <c r="P43" i="39"/>
  <c r="J42" i="39"/>
  <c r="J41" i="39"/>
  <c r="J39" i="39"/>
  <c r="J38" i="39"/>
  <c r="J37" i="39"/>
  <c r="J36" i="39"/>
  <c r="J35" i="39"/>
  <c r="J33" i="39"/>
  <c r="J31" i="39"/>
  <c r="J30" i="39"/>
  <c r="J29" i="39"/>
  <c r="J26" i="39"/>
  <c r="J25" i="39"/>
  <c r="J24" i="39"/>
  <c r="J23" i="39"/>
  <c r="J22" i="39"/>
  <c r="J20" i="39"/>
  <c r="J19" i="39"/>
  <c r="J18" i="39"/>
  <c r="J17" i="39"/>
  <c r="J16" i="39"/>
  <c r="J15" i="39"/>
  <c r="AC44" i="38"/>
  <c r="AB44" i="38"/>
  <c r="AA44" i="38"/>
  <c r="Z44" i="38"/>
  <c r="Y44" i="38"/>
  <c r="X44" i="38"/>
  <c r="W44" i="38"/>
  <c r="V44" i="38"/>
  <c r="U44" i="38"/>
  <c r="T44" i="38"/>
  <c r="S44" i="38"/>
  <c r="R44" i="38"/>
  <c r="Q44" i="38"/>
  <c r="P44" i="38"/>
  <c r="O44" i="38"/>
  <c r="J43" i="38"/>
  <c r="J42" i="38"/>
  <c r="J41" i="38"/>
  <c r="J39" i="38"/>
  <c r="J38" i="38"/>
  <c r="J37" i="38"/>
  <c r="J36" i="38"/>
  <c r="J33" i="38"/>
  <c r="J32" i="38"/>
  <c r="J31" i="38"/>
  <c r="J30" i="38"/>
  <c r="J27" i="38"/>
  <c r="J26" i="38"/>
  <c r="J25" i="38"/>
  <c r="J24" i="38"/>
  <c r="J23" i="38"/>
  <c r="J22" i="38"/>
  <c r="J20" i="38"/>
  <c r="J19" i="38"/>
  <c r="J18" i="38"/>
  <c r="J17" i="38"/>
  <c r="J16" i="38"/>
  <c r="J15" i="38"/>
  <c r="AC40" i="37"/>
  <c r="AB40" i="37"/>
  <c r="AA40" i="37"/>
  <c r="Z40" i="37"/>
  <c r="Y40" i="37"/>
  <c r="X40" i="37"/>
  <c r="W40" i="37"/>
  <c r="V40" i="37"/>
  <c r="U40" i="37"/>
  <c r="T40" i="37"/>
  <c r="S40" i="37"/>
  <c r="R40" i="37"/>
  <c r="Q40" i="37"/>
  <c r="P40" i="37"/>
  <c r="O40" i="37"/>
  <c r="J39" i="37"/>
  <c r="J37" i="37"/>
  <c r="J36" i="37"/>
  <c r="J35" i="37"/>
  <c r="J34" i="37"/>
  <c r="J31" i="37"/>
  <c r="J30" i="37"/>
  <c r="J29" i="37"/>
  <c r="J28" i="37"/>
  <c r="J25" i="37"/>
  <c r="J24" i="37"/>
  <c r="J23" i="37"/>
  <c r="J22" i="37"/>
  <c r="J20" i="37"/>
  <c r="J19" i="37"/>
  <c r="J18" i="37"/>
  <c r="J17" i="37"/>
  <c r="J16" i="37"/>
  <c r="J15" i="37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O41" i="36"/>
  <c r="J40" i="36"/>
  <c r="J39" i="36"/>
  <c r="J37" i="36"/>
  <c r="J36" i="36"/>
  <c r="J35" i="36"/>
  <c r="J34" i="36"/>
  <c r="J33" i="36"/>
  <c r="J31" i="36"/>
  <c r="J30" i="36"/>
  <c r="J29" i="36"/>
  <c r="J28" i="36"/>
  <c r="J25" i="36"/>
  <c r="J24" i="36"/>
  <c r="J23" i="36"/>
  <c r="J22" i="36"/>
  <c r="J20" i="36"/>
  <c r="J19" i="36"/>
  <c r="J18" i="36"/>
  <c r="J17" i="36"/>
  <c r="J16" i="36"/>
  <c r="J15" i="36"/>
  <c r="AC46" i="34"/>
  <c r="AB46" i="34"/>
  <c r="AA46" i="34"/>
  <c r="Z46" i="34"/>
  <c r="Y46" i="34"/>
  <c r="X46" i="34"/>
  <c r="W46" i="34"/>
  <c r="V46" i="34"/>
  <c r="U46" i="34"/>
  <c r="T46" i="34"/>
  <c r="S46" i="34"/>
  <c r="R46" i="34"/>
  <c r="Q46" i="34"/>
  <c r="P46" i="34"/>
  <c r="O46" i="34"/>
  <c r="J45" i="34"/>
  <c r="J44" i="34"/>
  <c r="J43" i="34"/>
  <c r="J41" i="34"/>
  <c r="J40" i="34"/>
  <c r="J39" i="34"/>
  <c r="J38" i="34"/>
  <c r="J37" i="34"/>
  <c r="J35" i="34"/>
  <c r="J34" i="34"/>
  <c r="J33" i="34"/>
  <c r="J32" i="34"/>
  <c r="J29" i="34"/>
  <c r="J28" i="34"/>
  <c r="J27" i="34"/>
  <c r="J26" i="34"/>
  <c r="J25" i="34"/>
  <c r="J24" i="34"/>
  <c r="J23" i="34"/>
  <c r="J22" i="34"/>
  <c r="J20" i="34"/>
  <c r="J19" i="34"/>
  <c r="J18" i="34"/>
  <c r="J17" i="34"/>
  <c r="J16" i="34"/>
  <c r="J15" i="34"/>
  <c r="AC35" i="32"/>
  <c r="AB35" i="32"/>
  <c r="AA35" i="32"/>
  <c r="Z35" i="32"/>
  <c r="Y35" i="32"/>
  <c r="X35" i="32"/>
  <c r="W35" i="32"/>
  <c r="V35" i="32"/>
  <c r="U35" i="32"/>
  <c r="T35" i="32"/>
  <c r="S35" i="32"/>
  <c r="R35" i="32"/>
  <c r="Q35" i="32"/>
  <c r="P35" i="32"/>
  <c r="O35" i="32"/>
  <c r="J33" i="32"/>
  <c r="J31" i="32"/>
  <c r="J30" i="32"/>
  <c r="J28" i="32"/>
  <c r="J27" i="32"/>
  <c r="J23" i="32"/>
  <c r="J22" i="32"/>
  <c r="J20" i="32"/>
  <c r="J19" i="32"/>
  <c r="J18" i="32"/>
  <c r="J17" i="32"/>
  <c r="J16" i="32"/>
  <c r="J15" i="32"/>
  <c r="AC39" i="30"/>
  <c r="AB39" i="30"/>
  <c r="AA39" i="30"/>
  <c r="Z39" i="30"/>
  <c r="Y39" i="30"/>
  <c r="X39" i="30"/>
  <c r="W39" i="30"/>
  <c r="V39" i="30"/>
  <c r="U39" i="30"/>
  <c r="T39" i="30"/>
  <c r="S39" i="30"/>
  <c r="R39" i="30"/>
  <c r="Q39" i="30"/>
  <c r="P39" i="30"/>
  <c r="J38" i="30"/>
  <c r="J37" i="30"/>
  <c r="J35" i="30"/>
  <c r="J34" i="30"/>
  <c r="J33" i="30"/>
  <c r="J32" i="30"/>
  <c r="J30" i="30"/>
  <c r="J29" i="30"/>
  <c r="J28" i="30"/>
  <c r="J27" i="30"/>
  <c r="J24" i="30"/>
  <c r="J23" i="30"/>
  <c r="J22" i="30"/>
  <c r="J20" i="30"/>
  <c r="J19" i="30"/>
  <c r="J18" i="30"/>
  <c r="J17" i="30"/>
  <c r="J16" i="30"/>
  <c r="J15" i="30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J32" i="29"/>
  <c r="J30" i="29"/>
  <c r="J29" i="29"/>
  <c r="J27" i="29"/>
  <c r="J26" i="29"/>
  <c r="J23" i="29"/>
  <c r="J22" i="29"/>
  <c r="J20" i="29"/>
  <c r="J19" i="29"/>
  <c r="J18" i="29"/>
  <c r="J17" i="29"/>
  <c r="J16" i="29"/>
  <c r="J15" i="29"/>
  <c r="AC33" i="28"/>
  <c r="AB33" i="28"/>
  <c r="AA33" i="28"/>
  <c r="Z33" i="28"/>
  <c r="Y33" i="28"/>
  <c r="X33" i="28"/>
  <c r="W33" i="28"/>
  <c r="V33" i="28"/>
  <c r="U33" i="28"/>
  <c r="T33" i="28"/>
  <c r="S33" i="28"/>
  <c r="R33" i="28"/>
  <c r="Q33" i="28"/>
  <c r="P33" i="28"/>
  <c r="O33" i="28"/>
  <c r="J32" i="28"/>
  <c r="J30" i="28"/>
  <c r="J29" i="28"/>
  <c r="J27" i="28"/>
  <c r="J26" i="28"/>
  <c r="J23" i="28"/>
  <c r="J22" i="28"/>
  <c r="J20" i="28"/>
  <c r="J19" i="28"/>
  <c r="J18" i="28"/>
  <c r="J17" i="28"/>
  <c r="J16" i="28"/>
  <c r="J15" i="28"/>
  <c r="AC38" i="27"/>
  <c r="AB38" i="27"/>
  <c r="AA38" i="27"/>
  <c r="Z38" i="27"/>
  <c r="Y38" i="27"/>
  <c r="X38" i="27"/>
  <c r="W38" i="27"/>
  <c r="V38" i="27"/>
  <c r="U38" i="27"/>
  <c r="T38" i="27"/>
  <c r="S38" i="27"/>
  <c r="R38" i="27"/>
  <c r="Q38" i="27"/>
  <c r="P38" i="27"/>
  <c r="J37" i="27"/>
  <c r="J35" i="27"/>
  <c r="J34" i="27"/>
  <c r="J33" i="27"/>
  <c r="J32" i="27"/>
  <c r="J30" i="27"/>
  <c r="J29" i="27"/>
  <c r="J28" i="27"/>
  <c r="J27" i="27"/>
  <c r="J23" i="27"/>
  <c r="J22" i="27"/>
  <c r="J20" i="27"/>
  <c r="J19" i="27"/>
  <c r="J18" i="27"/>
  <c r="J17" i="27"/>
  <c r="J16" i="27"/>
  <c r="J15" i="27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J31" i="26"/>
  <c r="J29" i="26"/>
  <c r="J28" i="26"/>
  <c r="J26" i="26"/>
  <c r="J25" i="26"/>
  <c r="J22" i="26"/>
  <c r="J21" i="26"/>
  <c r="J19" i="26"/>
  <c r="J18" i="26"/>
  <c r="J17" i="26"/>
  <c r="J16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30" i="25"/>
  <c r="J29" i="25"/>
  <c r="J26" i="25"/>
  <c r="J25" i="25"/>
  <c r="J22" i="25"/>
  <c r="J20" i="25"/>
  <c r="J19" i="25"/>
  <c r="J18" i="25"/>
  <c r="J17" i="25"/>
  <c r="J16" i="25"/>
  <c r="J15" i="25"/>
  <c r="AC34" i="24"/>
  <c r="AB34" i="24"/>
  <c r="AA34" i="24"/>
  <c r="Z34" i="24"/>
  <c r="Y34" i="24"/>
  <c r="X34" i="24"/>
  <c r="W34" i="24"/>
  <c r="V34" i="24"/>
  <c r="U34" i="24"/>
  <c r="T34" i="24"/>
  <c r="S34" i="24"/>
  <c r="R34" i="24"/>
  <c r="Q34" i="24"/>
  <c r="P34" i="24"/>
  <c r="O34" i="24"/>
  <c r="J33" i="24"/>
  <c r="J31" i="24"/>
  <c r="J30" i="24"/>
  <c r="J28" i="24"/>
  <c r="J27" i="24"/>
  <c r="J23" i="24"/>
  <c r="J22" i="24"/>
  <c r="J20" i="24"/>
  <c r="J19" i="24"/>
  <c r="J18" i="24"/>
  <c r="J17" i="24"/>
  <c r="J16" i="24"/>
  <c r="J15" i="24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O38" i="23"/>
  <c r="J37" i="23"/>
  <c r="J35" i="23"/>
  <c r="J34" i="23"/>
  <c r="J33" i="23"/>
  <c r="J32" i="23"/>
  <c r="J30" i="23"/>
  <c r="J29" i="23"/>
  <c r="J28" i="23"/>
  <c r="J25" i="23"/>
  <c r="J24" i="23"/>
  <c r="J23" i="23"/>
  <c r="J22" i="23"/>
  <c r="J20" i="23"/>
  <c r="J19" i="23"/>
  <c r="J18" i="23"/>
  <c r="J17" i="23"/>
  <c r="J16" i="23"/>
  <c r="J15" i="23"/>
  <c r="AC34" i="22"/>
  <c r="AB34" i="22"/>
  <c r="AA34" i="22"/>
  <c r="Z34" i="22"/>
  <c r="Y34" i="22"/>
  <c r="X34" i="22"/>
  <c r="W34" i="22"/>
  <c r="V34" i="22"/>
  <c r="U34" i="22"/>
  <c r="T34" i="22"/>
  <c r="S34" i="22"/>
  <c r="R34" i="22"/>
  <c r="Q34" i="22"/>
  <c r="P34" i="22"/>
  <c r="O34" i="22"/>
  <c r="J33" i="22"/>
  <c r="J31" i="22"/>
  <c r="J30" i="22"/>
  <c r="J28" i="22"/>
  <c r="J27" i="22"/>
  <c r="J24" i="22"/>
  <c r="J23" i="22"/>
  <c r="J22" i="22"/>
  <c r="J20" i="22"/>
  <c r="J19" i="22"/>
  <c r="J18" i="22"/>
  <c r="J17" i="22"/>
  <c r="J16" i="22"/>
  <c r="J15" i="22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J30" i="21"/>
  <c r="J29" i="21"/>
  <c r="J27" i="21"/>
  <c r="J26" i="21"/>
  <c r="J22" i="21"/>
  <c r="J20" i="21"/>
  <c r="J19" i="21"/>
  <c r="J18" i="21"/>
  <c r="J17" i="21"/>
  <c r="J16" i="21"/>
  <c r="J15" i="21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J37" i="20"/>
  <c r="J35" i="20"/>
  <c r="J34" i="20"/>
  <c r="J33" i="20"/>
  <c r="J32" i="20"/>
  <c r="J30" i="20"/>
  <c r="J28" i="20"/>
  <c r="J27" i="20"/>
  <c r="J23" i="20"/>
  <c r="J22" i="20"/>
  <c r="J20" i="20"/>
  <c r="J19" i="20"/>
  <c r="J18" i="20"/>
  <c r="J17" i="20"/>
  <c r="J16" i="20"/>
  <c r="J15" i="20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J39" i="18"/>
  <c r="J37" i="18"/>
  <c r="J36" i="18"/>
  <c r="J35" i="18"/>
  <c r="J34" i="18"/>
  <c r="J32" i="18"/>
  <c r="J31" i="18"/>
  <c r="J30" i="18"/>
  <c r="J29" i="18"/>
  <c r="J26" i="18"/>
  <c r="J25" i="18"/>
  <c r="J24" i="18"/>
  <c r="J23" i="18"/>
  <c r="J22" i="18"/>
  <c r="J20" i="18"/>
  <c r="J19" i="18"/>
  <c r="J18" i="18"/>
  <c r="J17" i="18"/>
  <c r="J16" i="18"/>
  <c r="J15" i="18"/>
  <c r="AC39" i="17"/>
  <c r="AB39" i="17"/>
  <c r="AA39" i="17"/>
  <c r="Z39" i="17"/>
  <c r="Y39" i="17"/>
  <c r="X39" i="17"/>
  <c r="W39" i="17"/>
  <c r="V39" i="17"/>
  <c r="U39" i="17"/>
  <c r="T39" i="17"/>
  <c r="S39" i="17"/>
  <c r="R39" i="17"/>
  <c r="Q39" i="17"/>
  <c r="P39" i="17"/>
  <c r="O39" i="17"/>
  <c r="J38" i="17"/>
  <c r="J36" i="17"/>
  <c r="J35" i="17"/>
  <c r="J34" i="17"/>
  <c r="J33" i="17"/>
  <c r="J31" i="17"/>
  <c r="J30" i="17"/>
  <c r="J29" i="17"/>
  <c r="J26" i="17"/>
  <c r="J25" i="17"/>
  <c r="J24" i="17"/>
  <c r="J23" i="17"/>
  <c r="J22" i="17"/>
  <c r="J20" i="17"/>
  <c r="J19" i="17"/>
  <c r="J18" i="17"/>
  <c r="J17" i="17"/>
  <c r="J16" i="17"/>
  <c r="J15" i="17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J40" i="16"/>
  <c r="J38" i="16"/>
  <c r="J37" i="16"/>
  <c r="J36" i="16"/>
  <c r="J35" i="16"/>
  <c r="J33" i="16"/>
  <c r="J32" i="16"/>
  <c r="J31" i="16"/>
  <c r="J30" i="16"/>
  <c r="J29" i="16"/>
  <c r="J26" i="16"/>
  <c r="J25" i="16"/>
  <c r="J24" i="16"/>
  <c r="J23" i="16"/>
  <c r="J22" i="16"/>
  <c r="J20" i="16"/>
  <c r="J19" i="16"/>
  <c r="J18" i="16"/>
  <c r="J17" i="16"/>
  <c r="J16" i="16"/>
  <c r="J15" i="16"/>
  <c r="AC38" i="14"/>
  <c r="AB38" i="14"/>
  <c r="AA38" i="14"/>
  <c r="Z38" i="14"/>
  <c r="Y38" i="14"/>
  <c r="X38" i="14"/>
  <c r="W38" i="14"/>
  <c r="V38" i="14"/>
  <c r="U38" i="14"/>
  <c r="T38" i="14"/>
  <c r="S38" i="14"/>
  <c r="R38" i="14"/>
  <c r="Q38" i="14"/>
  <c r="P38" i="14"/>
  <c r="O38" i="14"/>
  <c r="J37" i="14"/>
  <c r="J35" i="14"/>
  <c r="J34" i="14"/>
  <c r="J33" i="14"/>
  <c r="J32" i="14"/>
  <c r="J30" i="14"/>
  <c r="J29" i="14"/>
  <c r="J28" i="14"/>
  <c r="J27" i="14"/>
  <c r="J24" i="14"/>
  <c r="J23" i="14"/>
  <c r="J22" i="14"/>
  <c r="J20" i="14"/>
  <c r="J19" i="14"/>
  <c r="J18" i="14"/>
  <c r="J17" i="14"/>
  <c r="J16" i="14"/>
  <c r="J15" i="14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J44" i="3"/>
  <c r="J42" i="3"/>
  <c r="J41" i="3"/>
  <c r="J40" i="3"/>
  <c r="J39" i="3"/>
  <c r="J36" i="3"/>
  <c r="J35" i="3"/>
  <c r="J34" i="3"/>
  <c r="J33" i="3"/>
  <c r="J32" i="3"/>
  <c r="J27" i="3"/>
  <c r="J26" i="3"/>
  <c r="J25" i="3"/>
  <c r="J24" i="3"/>
  <c r="J23" i="3"/>
  <c r="J22" i="3"/>
  <c r="J20" i="3"/>
  <c r="J19" i="3"/>
  <c r="J18" i="3"/>
  <c r="J17" i="3"/>
  <c r="J16" i="3"/>
  <c r="J15" i="3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J37" i="2"/>
  <c r="J35" i="2"/>
  <c r="J34" i="2"/>
  <c r="J33" i="2"/>
  <c r="J32" i="2"/>
  <c r="J30" i="2"/>
  <c r="J29" i="2"/>
  <c r="J28" i="2"/>
  <c r="J27" i="2"/>
  <c r="J23" i="2"/>
  <c r="J22" i="2"/>
  <c r="J20" i="2"/>
  <c r="J19" i="2"/>
  <c r="J18" i="2"/>
  <c r="J17" i="2"/>
  <c r="J16" i="2"/>
  <c r="J15" i="2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J33" i="13"/>
  <c r="J32" i="13"/>
  <c r="J31" i="13"/>
  <c r="J30" i="13"/>
  <c r="J28" i="13"/>
  <c r="J27" i="13"/>
  <c r="J26" i="13"/>
  <c r="J25" i="13"/>
  <c r="J22" i="13"/>
  <c r="J20" i="13"/>
  <c r="J19" i="13"/>
  <c r="J18" i="13"/>
  <c r="J17" i="13"/>
  <c r="J16" i="13"/>
  <c r="J15" i="13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J32" i="12"/>
  <c r="J31" i="12"/>
  <c r="J30" i="12"/>
  <c r="J29" i="12"/>
  <c r="J27" i="12"/>
  <c r="J26" i="12"/>
  <c r="J23" i="12"/>
  <c r="J22" i="12"/>
  <c r="J20" i="12"/>
  <c r="J19" i="12"/>
  <c r="J18" i="12"/>
  <c r="J17" i="12"/>
  <c r="J16" i="12"/>
  <c r="J15" i="12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J34" i="11"/>
  <c r="J32" i="11"/>
  <c r="J31" i="11"/>
  <c r="J29" i="11"/>
  <c r="J28" i="11"/>
  <c r="J24" i="11"/>
  <c r="J23" i="11"/>
  <c r="J22" i="11"/>
  <c r="J20" i="11"/>
  <c r="J19" i="11"/>
  <c r="J18" i="11"/>
  <c r="J17" i="11"/>
  <c r="J16" i="11"/>
  <c r="J15" i="11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J41" i="10"/>
  <c r="J39" i="10"/>
  <c r="J38" i="10"/>
  <c r="J37" i="10"/>
  <c r="J36" i="10"/>
  <c r="J34" i="10"/>
  <c r="J33" i="10"/>
  <c r="J32" i="10"/>
  <c r="J31" i="10"/>
  <c r="J25" i="10"/>
  <c r="J24" i="10"/>
  <c r="J23" i="10"/>
  <c r="J22" i="10"/>
  <c r="J20" i="10"/>
  <c r="J19" i="10"/>
  <c r="J18" i="10"/>
  <c r="J16" i="10"/>
  <c r="J15" i="10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J33" i="9"/>
  <c r="J31" i="9"/>
  <c r="J27" i="9"/>
  <c r="J26" i="9"/>
  <c r="J23" i="9"/>
  <c r="J22" i="9"/>
  <c r="J20" i="9"/>
  <c r="J19" i="9"/>
  <c r="J18" i="9"/>
  <c r="J17" i="9"/>
  <c r="J16" i="9"/>
  <c r="J15" i="9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J42" i="8"/>
  <c r="J40" i="8"/>
  <c r="J39" i="8"/>
  <c r="J38" i="8"/>
  <c r="J37" i="8"/>
  <c r="J34" i="8"/>
  <c r="J32" i="8"/>
  <c r="J31" i="8"/>
  <c r="J30" i="8"/>
  <c r="J27" i="8"/>
  <c r="J26" i="8"/>
  <c r="J25" i="8"/>
  <c r="J24" i="8"/>
  <c r="J23" i="8"/>
  <c r="J22" i="8"/>
  <c r="J21" i="8"/>
  <c r="J19" i="8"/>
  <c r="J18" i="8"/>
  <c r="J17" i="8"/>
  <c r="J16" i="8"/>
  <c r="J15" i="8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J36" i="7"/>
  <c r="J34" i="7"/>
  <c r="J33" i="7"/>
  <c r="J32" i="7"/>
  <c r="J31" i="7"/>
  <c r="J29" i="7"/>
  <c r="J28" i="7"/>
  <c r="J27" i="7"/>
  <c r="J26" i="7"/>
  <c r="J23" i="7"/>
  <c r="J22" i="7"/>
  <c r="J20" i="7"/>
  <c r="J19" i="7"/>
  <c r="J18" i="7"/>
  <c r="J17" i="7"/>
  <c r="J16" i="7"/>
  <c r="J15" i="7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J40" i="6"/>
  <c r="J38" i="6"/>
  <c r="J37" i="6"/>
  <c r="J36" i="6"/>
  <c r="J35" i="6"/>
  <c r="J33" i="6"/>
  <c r="J31" i="6"/>
  <c r="J30" i="6"/>
  <c r="J27" i="6"/>
  <c r="J26" i="6"/>
  <c r="J25" i="6"/>
  <c r="J24" i="6"/>
  <c r="J23" i="6"/>
  <c r="J21" i="6"/>
  <c r="J20" i="6"/>
  <c r="J19" i="6"/>
  <c r="J18" i="6"/>
  <c r="J17" i="6"/>
  <c r="J16" i="6"/>
  <c r="J15" i="6"/>
  <c r="AC25" i="46"/>
  <c r="AB25" i="46"/>
  <c r="AA25" i="46"/>
  <c r="Z25" i="46"/>
  <c r="Y25" i="46"/>
  <c r="X25" i="46"/>
  <c r="W25" i="46"/>
  <c r="V25" i="46"/>
  <c r="U25" i="46"/>
  <c r="T25" i="46"/>
  <c r="S25" i="46"/>
  <c r="R25" i="46"/>
  <c r="Q25" i="46"/>
  <c r="P25" i="46"/>
  <c r="O25" i="46"/>
  <c r="AC39" i="44"/>
  <c r="J38" i="44"/>
  <c r="J37" i="44"/>
  <c r="J36" i="44"/>
  <c r="J34" i="44"/>
  <c r="J33" i="44"/>
  <c r="J32" i="44"/>
  <c r="J31" i="44"/>
  <c r="J29" i="44"/>
  <c r="J27" i="44"/>
  <c r="J26" i="44"/>
  <c r="J23" i="44"/>
  <c r="J22" i="44"/>
  <c r="J20" i="44"/>
  <c r="J19" i="44"/>
  <c r="J18" i="44"/>
  <c r="J17" i="44"/>
  <c r="J16" i="44"/>
  <c r="AC41" i="33"/>
  <c r="AB41" i="33"/>
  <c r="AA41" i="33"/>
  <c r="Z41" i="33"/>
  <c r="Y41" i="33"/>
  <c r="X41" i="33"/>
  <c r="W41" i="33"/>
  <c r="V41" i="33"/>
  <c r="U41" i="33"/>
  <c r="T41" i="33"/>
  <c r="S41" i="33"/>
  <c r="R41" i="33"/>
  <c r="Q41" i="33"/>
  <c r="P41" i="33"/>
  <c r="O41" i="33"/>
  <c r="J40" i="33"/>
  <c r="J39" i="33"/>
  <c r="J38" i="33"/>
  <c r="J36" i="33"/>
  <c r="J35" i="33"/>
  <c r="J34" i="33"/>
  <c r="J33" i="33"/>
  <c r="J31" i="33"/>
  <c r="J29" i="33"/>
  <c r="J27" i="33"/>
  <c r="J28" i="33"/>
  <c r="J24" i="33"/>
  <c r="J23" i="33"/>
  <c r="J22" i="33"/>
  <c r="J20" i="33"/>
  <c r="J19" i="33"/>
  <c r="J18" i="33"/>
  <c r="J17" i="33"/>
  <c r="J16" i="33"/>
  <c r="J15" i="3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J42" i="43"/>
  <c r="J41" i="43"/>
  <c r="J40" i="43"/>
  <c r="J38" i="43"/>
  <c r="J37" i="43"/>
  <c r="J36" i="43"/>
  <c r="J35" i="43"/>
  <c r="J34" i="43"/>
  <c r="J32" i="43"/>
  <c r="J30" i="43"/>
  <c r="J29" i="43"/>
  <c r="J28" i="43"/>
  <c r="J24" i="43"/>
  <c r="J23" i="43"/>
  <c r="J22" i="43"/>
  <c r="J20" i="43"/>
  <c r="J19" i="43"/>
  <c r="J18" i="43"/>
  <c r="J17" i="43"/>
  <c r="J16" i="43"/>
  <c r="J15" i="43"/>
  <c r="AC44" i="19"/>
  <c r="AB44" i="19"/>
  <c r="AA44" i="19"/>
  <c r="Z44" i="19"/>
  <c r="Y44" i="19"/>
  <c r="X44" i="19"/>
  <c r="W44" i="19"/>
  <c r="V44" i="19"/>
  <c r="U44" i="19"/>
  <c r="T44" i="19"/>
  <c r="S44" i="19"/>
  <c r="R44" i="19"/>
  <c r="Q44" i="19"/>
  <c r="P44" i="19"/>
  <c r="O44" i="19"/>
  <c r="J43" i="19"/>
  <c r="J41" i="19"/>
  <c r="J40" i="19"/>
  <c r="J39" i="19"/>
  <c r="J38" i="19"/>
  <c r="J36" i="19"/>
  <c r="J35" i="19"/>
  <c r="J34" i="19"/>
  <c r="J33" i="19"/>
  <c r="J31" i="19"/>
  <c r="J26" i="19"/>
  <c r="J25" i="19"/>
  <c r="J24" i="19"/>
  <c r="J23" i="19"/>
  <c r="J22" i="19"/>
  <c r="J20" i="19"/>
  <c r="J19" i="19"/>
  <c r="J18" i="19"/>
  <c r="J17" i="19"/>
  <c r="J16" i="19"/>
  <c r="J15" i="19"/>
  <c r="AC40" i="35"/>
  <c r="AB40" i="35"/>
  <c r="AA40" i="35"/>
  <c r="Z40" i="35"/>
  <c r="Y40" i="35"/>
  <c r="X40" i="35"/>
  <c r="W40" i="35"/>
  <c r="V40" i="35"/>
  <c r="U40" i="35"/>
  <c r="T40" i="35"/>
  <c r="S40" i="35"/>
  <c r="R40" i="35"/>
  <c r="Q40" i="35"/>
  <c r="P40" i="35"/>
  <c r="O40" i="35"/>
  <c r="J39" i="35"/>
  <c r="J38" i="35"/>
  <c r="J37" i="35"/>
  <c r="J35" i="35"/>
  <c r="J34" i="35"/>
  <c r="J33" i="35"/>
  <c r="J32" i="35"/>
  <c r="J30" i="35"/>
  <c r="J29" i="35"/>
  <c r="J28" i="35"/>
  <c r="J27" i="35"/>
  <c r="J26" i="35"/>
  <c r="J23" i="35"/>
  <c r="J22" i="35"/>
  <c r="J20" i="35"/>
  <c r="J19" i="35"/>
  <c r="J18" i="35"/>
  <c r="J16" i="35"/>
  <c r="J15" i="35"/>
  <c r="AC46" i="42"/>
  <c r="AB46" i="42"/>
  <c r="AA46" i="42"/>
  <c r="Z46" i="42"/>
  <c r="Y46" i="42"/>
  <c r="X46" i="42"/>
  <c r="W46" i="42"/>
  <c r="V46" i="42"/>
  <c r="U46" i="42"/>
  <c r="T46" i="42"/>
  <c r="S46" i="42"/>
  <c r="R46" i="42"/>
  <c r="Q46" i="42"/>
  <c r="P46" i="42"/>
  <c r="O46" i="42"/>
  <c r="J45" i="42"/>
  <c r="J44" i="42"/>
  <c r="J42" i="42"/>
  <c r="J41" i="42"/>
  <c r="J40" i="42"/>
  <c r="J39" i="42"/>
  <c r="J36" i="42"/>
  <c r="J35" i="42"/>
  <c r="J34" i="42"/>
  <c r="J33" i="42"/>
  <c r="J31" i="42"/>
  <c r="J30" i="42"/>
  <c r="J26" i="42"/>
  <c r="J25" i="42"/>
  <c r="J24" i="42"/>
  <c r="J23" i="42"/>
  <c r="J21" i="42"/>
  <c r="J20" i="42"/>
  <c r="J19" i="42"/>
  <c r="J18" i="42"/>
  <c r="J17" i="42"/>
  <c r="J16" i="42"/>
  <c r="AC44" i="40"/>
  <c r="AB44" i="40"/>
  <c r="AA44" i="40"/>
  <c r="Z44" i="40"/>
  <c r="Y44" i="40"/>
  <c r="X44" i="40"/>
  <c r="W44" i="40"/>
  <c r="V44" i="40"/>
  <c r="U44" i="40"/>
  <c r="T44" i="40"/>
  <c r="S44" i="40"/>
  <c r="R44" i="40"/>
  <c r="Q44" i="40"/>
  <c r="P44" i="40"/>
  <c r="O44" i="40"/>
  <c r="J43" i="40"/>
  <c r="J41" i="40"/>
  <c r="J40" i="40"/>
  <c r="J39" i="40"/>
  <c r="J38" i="40"/>
  <c r="J36" i="40"/>
  <c r="J35" i="40"/>
  <c r="J34" i="40"/>
  <c r="J33" i="40"/>
  <c r="J32" i="40"/>
  <c r="J31" i="40"/>
  <c r="J30" i="40"/>
  <c r="J27" i="40"/>
  <c r="J26" i="40"/>
  <c r="J25" i="40"/>
  <c r="J24" i="40"/>
  <c r="J23" i="40"/>
  <c r="J22" i="40"/>
  <c r="J20" i="40"/>
  <c r="J19" i="40"/>
  <c r="J18" i="40"/>
  <c r="J17" i="40"/>
  <c r="J16" i="40"/>
  <c r="J15" i="40"/>
  <c r="AC47" i="31"/>
  <c r="AB47" i="31"/>
  <c r="AA47" i="31"/>
  <c r="Z47" i="31"/>
  <c r="Y47" i="31"/>
  <c r="X47" i="31"/>
  <c r="W47" i="31"/>
  <c r="V47" i="31"/>
  <c r="U47" i="31"/>
  <c r="T47" i="31"/>
  <c r="S47" i="31"/>
  <c r="R47" i="31"/>
  <c r="Q47" i="31"/>
  <c r="P47" i="31"/>
  <c r="O47" i="31"/>
  <c r="J46" i="31"/>
  <c r="J45" i="31"/>
  <c r="J44" i="31"/>
  <c r="J42" i="31"/>
  <c r="J41" i="31"/>
  <c r="J40" i="31"/>
  <c r="J39" i="31"/>
  <c r="J38" i="31"/>
  <c r="J37" i="31"/>
  <c r="J34" i="31"/>
  <c r="J33" i="31"/>
  <c r="J32" i="31"/>
  <c r="J31" i="31"/>
  <c r="J28" i="31"/>
  <c r="J27" i="31"/>
  <c r="J26" i="31"/>
  <c r="J25" i="31"/>
  <c r="J24" i="31"/>
  <c r="J23" i="31"/>
  <c r="J22" i="31"/>
  <c r="J21" i="31"/>
  <c r="J20" i="31"/>
  <c r="J18" i="31"/>
  <c r="J17" i="31"/>
  <c r="J16" i="31"/>
  <c r="J15" i="31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J39" i="5"/>
  <c r="J38" i="5"/>
  <c r="J36" i="5"/>
  <c r="J35" i="5"/>
  <c r="J32" i="5"/>
  <c r="J31" i="5"/>
  <c r="J26" i="5"/>
  <c r="J25" i="5"/>
  <c r="J24" i="5"/>
  <c r="J23" i="5"/>
  <c r="J22" i="5"/>
  <c r="J20" i="5"/>
  <c r="J19" i="5"/>
  <c r="J16" i="5"/>
  <c r="J15" i="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O43" i="15"/>
  <c r="J42" i="15"/>
  <c r="J40" i="15"/>
  <c r="J39" i="15"/>
  <c r="J38" i="15"/>
  <c r="J37" i="15"/>
  <c r="J35" i="15"/>
  <c r="J34" i="15"/>
  <c r="J33" i="15"/>
  <c r="J32" i="15"/>
  <c r="J28" i="15"/>
  <c r="J27" i="15"/>
  <c r="J26" i="15"/>
  <c r="J25" i="15"/>
  <c r="J24" i="15"/>
  <c r="J23" i="15"/>
  <c r="J20" i="15"/>
  <c r="J19" i="15"/>
  <c r="J18" i="15"/>
  <c r="J17" i="15"/>
  <c r="J16" i="15"/>
  <c r="J15" i="15"/>
  <c r="O1070" i="51" l="1"/>
  <c r="J162" i="53"/>
  <c r="J38" i="14"/>
  <c r="J45" i="3"/>
  <c r="C52" i="3"/>
  <c r="J39" i="30"/>
  <c r="J38" i="2"/>
  <c r="J35" i="29"/>
  <c r="C41" i="32"/>
  <c r="J35" i="32"/>
  <c r="J36" i="13"/>
  <c r="J35" i="47"/>
  <c r="C41" i="47"/>
  <c r="J37" i="12"/>
  <c r="C46" i="37"/>
  <c r="J40" i="37"/>
  <c r="J43" i="39"/>
  <c r="J36" i="41"/>
  <c r="J38" i="27"/>
  <c r="J44" i="38"/>
  <c r="C50" i="38"/>
  <c r="J35" i="11"/>
  <c r="C48" i="10"/>
  <c r="J42" i="10"/>
  <c r="J34" i="48"/>
  <c r="J38" i="45"/>
  <c r="C44" i="45"/>
  <c r="J33" i="21"/>
  <c r="C44" i="20"/>
  <c r="J38" i="20"/>
  <c r="J40" i="18"/>
  <c r="C47" i="16"/>
  <c r="J41" i="16"/>
  <c r="J33" i="25"/>
  <c r="J34" i="24"/>
  <c r="C40" i="24"/>
  <c r="J34" i="9"/>
  <c r="C44" i="23"/>
  <c r="J38" i="23"/>
  <c r="J34" i="22"/>
  <c r="J39" i="17"/>
  <c r="J32" i="26"/>
  <c r="J43" i="8"/>
  <c r="C49" i="8"/>
  <c r="J33" i="28"/>
  <c r="C47" i="36"/>
  <c r="J41" i="36"/>
  <c r="J39" i="49"/>
  <c r="J37" i="7"/>
  <c r="C43" i="7"/>
  <c r="J41" i="6"/>
  <c r="J39" i="44"/>
  <c r="J43" i="43"/>
  <c r="J44" i="19"/>
  <c r="J40" i="35"/>
  <c r="J41" i="33"/>
  <c r="J46" i="42"/>
  <c r="J44" i="40"/>
  <c r="J47" i="31"/>
  <c r="J46" i="34"/>
  <c r="C52" i="34"/>
  <c r="J43" i="15"/>
  <c r="C47" i="5"/>
  <c r="J40" i="5"/>
  <c r="Y1070" i="51"/>
  <c r="AC1070" i="51"/>
  <c r="U1070" i="51"/>
  <c r="AA1070" i="51"/>
  <c r="W1070" i="51"/>
  <c r="S1070" i="51"/>
  <c r="Q1070" i="51"/>
  <c r="AB1070" i="51"/>
  <c r="Z1070" i="51"/>
  <c r="X1070" i="51"/>
  <c r="V1070" i="51"/>
  <c r="T1070" i="51"/>
  <c r="R1070" i="51"/>
  <c r="P1070" i="51"/>
  <c r="C48" i="43"/>
  <c r="C44" i="2"/>
  <c r="C44" i="44"/>
  <c r="C45" i="44"/>
  <c r="C46" i="6"/>
  <c r="C47" i="6"/>
  <c r="C44" i="49"/>
  <c r="C45" i="49"/>
  <c r="C38" i="28"/>
  <c r="C39" i="28"/>
  <c r="C37" i="26"/>
  <c r="C38" i="26"/>
  <c r="C39" i="22"/>
  <c r="C40" i="22"/>
  <c r="C39" i="9"/>
  <c r="C40" i="9"/>
  <c r="C38" i="25"/>
  <c r="C39" i="25"/>
  <c r="C45" i="18"/>
  <c r="C46" i="18"/>
  <c r="C38" i="21"/>
  <c r="C39" i="21"/>
  <c r="C39" i="48"/>
  <c r="C40" i="48"/>
  <c r="C40" i="11"/>
  <c r="C41" i="11"/>
  <c r="C43" i="27"/>
  <c r="C44" i="27"/>
  <c r="C48" i="39"/>
  <c r="C49" i="39"/>
  <c r="C42" i="12"/>
  <c r="C43" i="12"/>
  <c r="C41" i="13"/>
  <c r="C42" i="13"/>
  <c r="C40" i="29"/>
  <c r="C41" i="29"/>
  <c r="C44" i="30"/>
  <c r="C45" i="30"/>
  <c r="C43" i="14"/>
  <c r="C44" i="14"/>
  <c r="K162" i="53" l="1"/>
  <c r="J72" i="53"/>
  <c r="J980" i="51"/>
  <c r="J1070" i="51" s="1"/>
  <c r="D166" i="53" l="1"/>
  <c r="K1070" i="51"/>
  <c r="C1077" i="51" l="1"/>
  <c r="C1076" i="51"/>
</calcChain>
</file>

<file path=xl/sharedStrings.xml><?xml version="1.0" encoding="utf-8"?>
<sst xmlns="http://schemas.openxmlformats.org/spreadsheetml/2006/main" count="10581" uniqueCount="468">
  <si>
    <t>szennyvíziszap sűrítés hiányában, a folyékony iszap tárolásra nincs lehetőség (tárolási kapacítás nem áll rendelkezésre)</t>
  </si>
  <si>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</si>
  <si>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</si>
  <si>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</si>
  <si>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</si>
  <si>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</si>
  <si>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</si>
  <si>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</si>
  <si>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</si>
  <si>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</si>
  <si>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</si>
  <si>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</si>
  <si>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</si>
  <si>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</si>
  <si>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szennyvíz rekonstrukció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</si>
  <si>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</si>
  <si>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</si>
  <si>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</si>
  <si>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>A szennyvíz, és a belőle felszabaduló gázok hatására a felületek elkorrodálnak. Ezen elemek cseréje a biztonságos üzemeltetéshez elengedhetetlen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</si>
  <si>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</si>
  <si>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</si>
  <si>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</si>
  <si>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</si>
  <si>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</si>
  <si>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</si>
  <si>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</si>
  <si>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</si>
  <si>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</si>
  <si>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</si>
  <si>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</si>
  <si>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</si>
  <si>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</si>
  <si>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</si>
  <si>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</si>
  <si>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</si>
  <si>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 viziközmű elemhez vezető út oly mértékig rongálódott meg, hogy a napi munkavégzés már nem minden esetben biztosítható. A bejutást biztosítani szükséges a biztonságos üzemeltetés érdekében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</si>
  <si>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</si>
  <si>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</si>
  <si>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</si>
  <si>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</si>
  <si>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</si>
  <si>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</si>
  <si>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</si>
  <si>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</si>
  <si>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</si>
  <si>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</si>
  <si>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</si>
  <si>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</si>
  <si>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</si>
  <si>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</si>
  <si>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</si>
  <si>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</si>
  <si>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</si>
  <si>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</si>
  <si>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</si>
  <si>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</si>
  <si>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</si>
  <si>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</si>
  <si>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</si>
  <si>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</si>
  <si>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</si>
  <si>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</si>
  <si>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</si>
  <si>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</si>
  <si>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</si>
  <si>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</si>
  <si>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</si>
  <si>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</si>
  <si>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</si>
  <si>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</si>
  <si>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</si>
  <si>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</si>
  <si>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</si>
  <si>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</si>
  <si>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</si>
  <si>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</si>
  <si>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</si>
  <si>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</si>
  <si>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</si>
  <si>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</si>
  <si>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</si>
  <si>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</si>
  <si>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</si>
  <si>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</si>
  <si>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</si>
  <si>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</si>
  <si>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</si>
  <si>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Zalaegerszeg, Arany János utca</t>
  </si>
  <si>
    <t>Nyomott vezeték NA50 (1736m)</t>
  </si>
  <si>
    <t>21-32054-1-046-00-03</t>
  </si>
  <si>
    <t xml:space="preserve">Zalaegerszeg-SZV-IV.  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</si>
  <si>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</si>
  <si>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</si>
  <si>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</si>
  <si>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</si>
  <si>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</si>
  <si>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</si>
  <si>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</si>
  <si>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</si>
  <si>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</si>
  <si>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</si>
  <si>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</si>
  <si>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</si>
  <si>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</si>
  <si>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</si>
  <si>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</si>
  <si>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</si>
  <si>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</si>
  <si>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</si>
  <si>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Helyszín</t>
  </si>
  <si>
    <t>szivattyú csere</t>
  </si>
  <si>
    <t>1. kerítés csere</t>
  </si>
  <si>
    <t>2. kapu csere</t>
  </si>
  <si>
    <t>3. aszfaltozás</t>
  </si>
  <si>
    <r>
      <t>kőfogó akna</t>
    </r>
    <r>
      <rPr>
        <sz val="11"/>
        <rFont val="Calibri"/>
        <family val="2"/>
        <charset val="238"/>
      </rPr>
      <t>¹</t>
    </r>
  </si>
  <si>
    <r>
      <t>gépészeti felújítás</t>
    </r>
    <r>
      <rPr>
        <sz val="11"/>
        <rFont val="Calibri"/>
        <family val="2"/>
        <charset val="238"/>
      </rPr>
      <t>²</t>
    </r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</si>
  <si>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</si>
  <si>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</si>
  <si>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</si>
  <si>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</si>
  <si>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</si>
  <si>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</si>
  <si>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</si>
  <si>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</si>
  <si>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</si>
  <si>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gépészeti akna: vízzárózása</t>
  </si>
  <si>
    <t>gépészeti akna: vízzárózás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</si>
  <si>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</si>
  <si>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</si>
  <si>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</si>
  <si>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</si>
  <si>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</si>
  <si>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</si>
  <si>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</si>
  <si>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</si>
  <si>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</si>
  <si>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</si>
  <si>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</si>
  <si>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</si>
  <si>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</si>
  <si>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</si>
  <si>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</si>
  <si>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</si>
  <si>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</si>
  <si>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</si>
  <si>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</si>
  <si>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</si>
  <si>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</si>
  <si>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</si>
  <si>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</si>
  <si>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</si>
  <si>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</si>
  <si>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</si>
  <si>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</si>
  <si>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</si>
  <si>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</si>
  <si>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</si>
  <si>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</si>
  <si>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</si>
  <si>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</si>
  <si>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</si>
  <si>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</si>
  <si>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</si>
  <si>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</si>
  <si>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</si>
  <si>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</si>
  <si>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</si>
  <si>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</si>
  <si>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</si>
  <si>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</si>
  <si>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</si>
  <si>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</si>
  <si>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</si>
  <si>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</si>
  <si>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</si>
  <si>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</si>
  <si>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</si>
  <si>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</si>
  <si>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</si>
  <si>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</si>
  <si>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</si>
  <si>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</si>
  <si>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</si>
  <si>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</si>
  <si>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</si>
  <si>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</si>
  <si>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</si>
  <si>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</si>
  <si>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</si>
  <si>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</si>
  <si>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</si>
  <si>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</si>
  <si>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</si>
  <si>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</si>
  <si>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</si>
  <si>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</si>
  <si>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</si>
  <si>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</si>
  <si>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</si>
  <si>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</si>
  <si>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</si>
  <si>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</si>
  <si>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</si>
  <si>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</si>
  <si>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</si>
  <si>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</si>
  <si>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</si>
  <si>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</si>
  <si>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(2017-2020)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</si>
  <si>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</si>
  <si>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</si>
  <si>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</si>
  <si>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</si>
  <si>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</si>
  <si>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 xml:space="preserve"> szennyvíz vezeték kiváltás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</si>
  <si>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</si>
  <si>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</si>
  <si>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</si>
  <si>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</si>
  <si>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</si>
  <si>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</si>
  <si>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</si>
  <si>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</si>
  <si>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</si>
  <si>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</si>
  <si>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</si>
  <si>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</si>
  <si>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</si>
  <si>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Használati díj (2017)</t>
  </si>
  <si>
    <t>Használati díj (2020-2031)</t>
  </si>
  <si>
    <t>Légtelenítő akna  vízzárózása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</si>
  <si>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</si>
  <si>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</si>
  <si>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</si>
  <si>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</si>
  <si>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t>Forrás       2018 évre</t>
  </si>
  <si>
    <t>Gördülő fejlesztési terv a 2018 - 2032 időszakra</t>
  </si>
  <si>
    <t>2018 évre a fejlesztési forrás biztosított</t>
  </si>
  <si>
    <t>Használati díj (2018)</t>
  </si>
  <si>
    <t>Használati díj (2019-2022)</t>
  </si>
  <si>
    <t>Használati díj (2023-2032)</t>
  </si>
  <si>
    <t>Használati díj (2023-2033)</t>
  </si>
  <si>
    <t>Használati díj (2018-2022)</t>
  </si>
  <si>
    <t>2017 évi áthúzódó forrás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</si>
  <si>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</si>
  <si>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Alibánfa I. átemelőnél</t>
  </si>
  <si>
    <t>Nyomott vezeték rekonstrukció</t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</si>
  <si>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</si>
  <si>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</si>
  <si>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</si>
  <si>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</si>
  <si>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Alibánfa I. átemelő</t>
  </si>
  <si>
    <t>gépészeti akna vízzárózása</t>
  </si>
  <si>
    <t>Alibánfa II. átemelő</t>
  </si>
  <si>
    <t>20118.12.31</t>
  </si>
  <si>
    <t>gépészeti rekonstrukció (1-6)</t>
  </si>
  <si>
    <t>erősáramú és irányítástechnikai rekonstrukció</t>
  </si>
  <si>
    <t>Nyomott vezeték NA80 rekonstrukció</t>
  </si>
  <si>
    <t>Nyomott vezeték NA125 rekonstrukció</t>
  </si>
  <si>
    <t>Nyomott vezeték NA150 rekonstrukció</t>
  </si>
  <si>
    <t>I. átemelő akna bélelése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</si>
  <si>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</si>
  <si>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</si>
  <si>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</si>
  <si>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</si>
  <si>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</si>
  <si>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</si>
  <si>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Babosdöbréte I. átemelő</t>
  </si>
  <si>
    <t>HBA vezérlőszekrény és műszerezés cseréje</t>
  </si>
  <si>
    <t>Bagod I. nyomóvezeték</t>
  </si>
  <si>
    <t>HBA gépészeti felújítás</t>
  </si>
  <si>
    <t>HBA szivattyú csere</t>
  </si>
  <si>
    <t>Bak I. átemelő</t>
  </si>
  <si>
    <t>védterület rekonstrukció (1-3)</t>
  </si>
  <si>
    <t>HBA akna bélelés</t>
  </si>
  <si>
    <t>Nyomott vezeték NA150  rekonstrukció</t>
  </si>
  <si>
    <t>Bocfölde I. átemelő</t>
  </si>
  <si>
    <t>bejáró út felújítása</t>
  </si>
  <si>
    <t>Bocfölde orvosi rendelő</t>
  </si>
  <si>
    <t>Bekötés csere</t>
  </si>
  <si>
    <t>Bocfölde II. átemelő</t>
  </si>
  <si>
    <t>akna bélelés Ø1500 x 3500</t>
  </si>
  <si>
    <t>kőfogó bélelés Ø1000 x 2500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</si>
  <si>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</si>
  <si>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Boncodfölde I. átemelő</t>
  </si>
  <si>
    <t>Böde II. átemelő</t>
  </si>
  <si>
    <t>HBA átemelő akna vízzárózása</t>
  </si>
  <si>
    <t>12 db fedlapcsere aknafelújítással</t>
  </si>
  <si>
    <t>Búcsúszentlászló I. átemelő</t>
  </si>
  <si>
    <t>akna bélelés Ø2000 x 4500</t>
  </si>
  <si>
    <t>kőfogó akna bélelése Ø1000 x 2500</t>
  </si>
  <si>
    <t>kőfogó akna vízzárózása</t>
  </si>
  <si>
    <t>Csatár II. átemelő</t>
  </si>
  <si>
    <t>HBA akna vízzárózása  Ø1200 x 1200 x 3000</t>
  </si>
  <si>
    <t>Csatár Szabadság u. 17.</t>
  </si>
  <si>
    <t>10 db önszintező fedlap csere</t>
  </si>
  <si>
    <t>HBA akna vízzárózása</t>
  </si>
  <si>
    <t>Hagyárosbörönd I. átemelő</t>
  </si>
  <si>
    <t>Hagyárosbörönd II. átemelő</t>
  </si>
  <si>
    <t>2 db gépészeti akna vízzárózása</t>
  </si>
  <si>
    <t>3 db gépészeti akna vízzárózása</t>
  </si>
  <si>
    <t>Hottó I. átemelő</t>
  </si>
  <si>
    <t>átfolyásmérő csere</t>
  </si>
  <si>
    <t>2024.010.1</t>
  </si>
  <si>
    <t>Kemendollár I. átemelő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</si>
  <si>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</si>
  <si>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Nemesapáti I. Regionális átemelő</t>
  </si>
  <si>
    <t>Nemesapáti II. átemelő</t>
  </si>
  <si>
    <t>Nemessándorháza I. átemelő</t>
  </si>
  <si>
    <t>2 db gépészeti akna: vízzárózása</t>
  </si>
  <si>
    <t>Nemesszentandrás I. átemelő</t>
  </si>
  <si>
    <t>HBA erősáramú és irányítástechnikai rekonstrukció</t>
  </si>
  <si>
    <t>Ozmánbük I. átemelő</t>
  </si>
  <si>
    <t>kőfogó és fordító akna bélelése</t>
  </si>
  <si>
    <t>Pethőhenye I. átemelő</t>
  </si>
  <si>
    <t>átemelő akna bélelése</t>
  </si>
  <si>
    <t>köfogő akna cseréje</t>
  </si>
  <si>
    <t>Pókaszepetk I. átemelő</t>
  </si>
  <si>
    <t>Pusztaszentlászló 2.2 átemelő</t>
  </si>
  <si>
    <t>2 db szivattyú csere</t>
  </si>
  <si>
    <t>Salomvár I. átemelő</t>
  </si>
  <si>
    <t>kőfogó akna bélelése</t>
  </si>
  <si>
    <t>2021.010.1</t>
  </si>
  <si>
    <t>Sárhida I. átemelő</t>
  </si>
  <si>
    <t>kőfogó akna béelése</t>
  </si>
  <si>
    <t>HBA átemelő akna bélelése</t>
  </si>
  <si>
    <t>Söjtör 1.2. átemelő</t>
  </si>
  <si>
    <t>Nagykutas III. átemelő</t>
  </si>
  <si>
    <t>Zalaboldogfa I. átemelő</t>
  </si>
  <si>
    <t>20029.12.31</t>
  </si>
  <si>
    <t>Zalaistvánd I. átemelő</t>
  </si>
  <si>
    <t>Zalaszentiván 0 Regionális átemelő</t>
  </si>
  <si>
    <t>2022.12.32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</si>
  <si>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</si>
  <si>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</si>
  <si>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</si>
  <si>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</si>
  <si>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</si>
  <si>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</si>
  <si>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</si>
  <si>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</si>
  <si>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</si>
  <si>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</si>
  <si>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</si>
  <si>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</si>
  <si>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</si>
  <si>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</si>
  <si>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</si>
  <si>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átemelő akna bélelés</t>
  </si>
  <si>
    <t>Zalaegerszeg Régi szennyvíztelep átemelő</t>
  </si>
  <si>
    <t>Zalaegerszeg Új szennyvíztelep átemelő</t>
  </si>
  <si>
    <t>Zalaegerszeg Kabók L. úti átemelő</t>
  </si>
  <si>
    <t>Zalaegerszeg Damjanich úti átemelő</t>
  </si>
  <si>
    <t>Zalaegerszeg Régi szennyvíz telepi átemelő</t>
  </si>
  <si>
    <t>szivattyú csere 1 db</t>
  </si>
  <si>
    <t>szivattyú csere 2 db</t>
  </si>
  <si>
    <t>Zalaegerszeg Hatháza I. átemelő</t>
  </si>
  <si>
    <t>Zalaegerszeg Jákum Ferenc úti átemelő</t>
  </si>
  <si>
    <t>Zalaegerszeg Balatoni úti átemelő</t>
  </si>
  <si>
    <t>Villamos fogyasztásmérő hely felújítás (kismegszakítók cseréje)</t>
  </si>
  <si>
    <t>földgáz korlátozó rekonstrukció</t>
  </si>
  <si>
    <t>Térvilágítás részleges korszerűsítése</t>
  </si>
  <si>
    <t>Zalaegerszeg szennyvíztelep 2. biológia</t>
  </si>
  <si>
    <t>keverő felújítása 12 db</t>
  </si>
  <si>
    <t>Zalaegerszeg szennyvíztelep homokfogó</t>
  </si>
  <si>
    <t>homokleválasztó csere</t>
  </si>
  <si>
    <t>Zalaegerszeg szennyvíztelep</t>
  </si>
  <si>
    <t>03PU204 nitrát recirk szivattyú cseréje</t>
  </si>
  <si>
    <t xml:space="preserve">Zalaegerszeg szennyvíztelep iszapcentrifuga </t>
  </si>
  <si>
    <t>1 sz. centrifuga felújítása</t>
  </si>
  <si>
    <t>Zalaegerszeg szennyvíztelep dobsüritő</t>
  </si>
  <si>
    <t>2. dobsűrítő felújítása</t>
  </si>
  <si>
    <t>Dobsűrítő vegyszerbekeverő és adagolórendszerének cseréje 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</si>
  <si>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</si>
  <si>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</si>
  <si>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</si>
  <si>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</si>
  <si>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</si>
  <si>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</si>
  <si>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</si>
  <si>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</si>
  <si>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</si>
  <si>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</si>
  <si>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</si>
  <si>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</si>
  <si>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</si>
  <si>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</si>
  <si>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</si>
  <si>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</si>
  <si>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</si>
  <si>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</si>
  <si>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</si>
  <si>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</si>
  <si>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</si>
  <si>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</si>
  <si>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</si>
  <si>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</si>
  <si>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</si>
  <si>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</si>
  <si>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</si>
  <si>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</si>
  <si>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</si>
  <si>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</si>
  <si>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</si>
  <si>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</si>
  <si>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</si>
  <si>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</si>
  <si>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</si>
  <si>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</si>
  <si>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</si>
  <si>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</si>
  <si>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</si>
  <si>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</si>
  <si>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</si>
  <si>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</si>
  <si>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</si>
  <si>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</si>
  <si>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</si>
  <si>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</si>
  <si>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</si>
  <si>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</si>
  <si>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</si>
  <si>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</si>
  <si>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</si>
  <si>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</si>
  <si>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</si>
  <si>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gépészeti felújítás (1-6)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</si>
  <si>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elvégzésére.hez elengedhetetlen.</t>
  </si>
  <si>
    <t>A kiépített rendszer működőképességének megóvása, a biztonságos üzemelés biztosítása miatt van szükség a munka elvégzésére.</t>
  </si>
  <si>
    <t>A viziközmű elem állapota megközelíti az új elem berendezés állapotát. Az üzembiztonság jelentősen növekszik.</t>
  </si>
  <si>
    <t>Kemendollár III. átemelő</t>
  </si>
  <si>
    <t>Lakhegy VI. átemelő</t>
  </si>
  <si>
    <t>Nagypáli I. átemelő</t>
  </si>
  <si>
    <t>Teskánd I. átemelő</t>
  </si>
  <si>
    <t>Zalaszentiván I. átemelő</t>
  </si>
  <si>
    <t>Áthúzódó forrás (2017)</t>
  </si>
  <si>
    <t>Zalaegerszeg Kosztolányi út</t>
  </si>
  <si>
    <t>szennyvízvezeték rekonstrukcióhoz köthető tervezési feladatok</t>
  </si>
  <si>
    <t>Zalaegerszeg Takarék köz III. ütem</t>
  </si>
  <si>
    <t>Zalaegerszeg Fenyves-köz</t>
  </si>
  <si>
    <t xml:space="preserve">Zalaegerszeg szennyvíztelep 1. biológia </t>
  </si>
  <si>
    <t xml:space="preserve">Mechanikai szennyeződések bejutása a további tisztási egységekbe, súlyos üzemzavarokat okoz </t>
  </si>
  <si>
    <t>Gépi rácsok cseréje (Típusa: MEVA RS 14-120-3 típusú gépi finomrács EN 1.4307 (berendezés, vezérlés, beépítés) 2db) (2017-ről áthúzódó)</t>
  </si>
  <si>
    <t>1 db Recirkulációs szivattyú cseréje (2017-ről áthúzódó)</t>
  </si>
  <si>
    <t>levegőztető elemek cseréje medence előkészítés és 4200 db membrán cseréje (2017-ről áthúzódó)</t>
  </si>
  <si>
    <t>Iszap szállító csigaszivattyúk felújítása (2017-ről áthúzódó)</t>
  </si>
  <si>
    <t>állandó dugulások, iszapszint beállító elemek tönkre mentek</t>
  </si>
  <si>
    <t xml:space="preserve">Iszapkezelés (sűrítés) hatásfoka Az üzemelő viziközmű elem műszaki állapota az évek során leromlott, jelentős mértékben megnövekedett a meghibásodás veszélye, a további elemek ez által alul működnek </t>
  </si>
  <si>
    <t>gyártó által megadott üzemidő lejárt, gyakori üzem közbeni hibák</t>
  </si>
  <si>
    <t>A műtárgyból az iszapelvétel nehezen vagy egyeltalán nem szabályozható. Energia hatékonysága nem elfogadható.</t>
  </si>
  <si>
    <t>1. Dobsűrítők és vegyszerbekeverők felújítása (2017-ről áthúzódó)</t>
  </si>
  <si>
    <t>Szabályozó zsilipek cseréje, mennyiségmérők felújítása vagy cseréje (2017-ről áthúzódó)</t>
  </si>
  <si>
    <t>Pálcás sűrítő gépészeti felújítása (Iszapelvételi osztóakna gépészeti felújítás csőkiváltások illetve iszapelvétel átalakítása) (2017-ről áthúzódó)</t>
  </si>
  <si>
    <t>Pálcás sűrítő gépészeti felújítása (Szivattyú vezérlés felújítása (Frekvenciaváltó beépítéssel)) (2017-ről áthúzódó)</t>
  </si>
  <si>
    <t>Utóülepítő gépészete és csatlakozó vezetékek és elzárószerelvények felújítása (II.) (2017-ről áthúzódó)</t>
  </si>
  <si>
    <t>Iszapcentrifuga felújítása (2017-ről áthúzódó)</t>
  </si>
  <si>
    <t>Zalaegerszeg , Mókus utca</t>
  </si>
  <si>
    <t>Zalaegerszeg , Hegyalja utca tömbbeblsők</t>
  </si>
  <si>
    <t>Aprító rekonstrukció a TFH fogadó után</t>
  </si>
  <si>
    <t xml:space="preserve">Zalaegerszeg szennyvíztelep </t>
  </si>
  <si>
    <t>biológiai medence vízzáró felület rekonstrukciója</t>
  </si>
  <si>
    <t>szennyvízakna cserék</t>
  </si>
  <si>
    <t>2016 évi áthúzódó forrás</t>
  </si>
  <si>
    <t>Társulási felosztott 2014. év előtti HD</t>
  </si>
  <si>
    <t>Zalaegerszeg, Berzsenyi út 11-13.</t>
  </si>
  <si>
    <t>szennyvíz rekonstrukció (2016 évi forrás)</t>
  </si>
  <si>
    <t>Bagod I. átemelő</t>
  </si>
  <si>
    <t>szivattyú felújítás (1-2. szivattyú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</si>
</sst>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"/>
      <family val="1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79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2" fillId="0" borderId="1" xfId="0" applyNumberFormat="1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left" vertical="center"/>
    </xf>
    <xf numFmtId="164" fontId="4" fillId="4" borderId="1" xfId="1" applyNumberFormat="1" applyFont="1" applyFill="1" applyBorder="1"/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3" fontId="0" fillId="7" borderId="5" xfId="0" applyNumberFormat="1" applyFont="1" applyFill="1" applyBorder="1" applyAlignment="1">
      <alignment vertical="center"/>
    </xf>
    <xf numFmtId="3" fontId="0" fillId="7" borderId="6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7" borderId="1" xfId="0" applyNumberFormat="1" applyFont="1" applyFill="1" applyBorder="1" applyAlignment="1">
      <alignment vertical="center"/>
    </xf>
    <xf numFmtId="3" fontId="0" fillId="7" borderId="7" xfId="0" applyNumberFormat="1" applyFont="1" applyFill="1" applyBorder="1" applyAlignment="1">
      <alignment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3" fontId="12" fillId="5" borderId="9" xfId="0" applyNumberFormat="1" applyFont="1" applyFill="1" applyBorder="1" applyAlignment="1">
      <alignment horizontal="center" vertical="center"/>
    </xf>
    <xf numFmtId="3" fontId="12" fillId="6" borderId="9" xfId="0" applyNumberFormat="1" applyFont="1" applyFill="1" applyBorder="1" applyAlignment="1">
      <alignment horizontal="center" vertical="center"/>
    </xf>
    <xf numFmtId="3" fontId="12" fillId="7" borderId="9" xfId="0" applyNumberFormat="1" applyFont="1" applyFill="1" applyBorder="1" applyAlignment="1">
      <alignment horizontal="center" vertical="center"/>
    </xf>
    <xf numFmtId="3" fontId="12" fillId="7" borderId="10" xfId="0" applyNumberFormat="1" applyFont="1" applyFill="1" applyBorder="1" applyAlignment="1">
      <alignment horizontal="center" vertical="center"/>
    </xf>
    <xf numFmtId="3" fontId="0" fillId="5" borderId="5" xfId="0" applyNumberFormat="1" applyFill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left" vertical="center"/>
    </xf>
    <xf numFmtId="164" fontId="4" fillId="4" borderId="1" xfId="1" applyNumberFormat="1" applyFont="1" applyFill="1" applyBorder="1" applyAlignment="1">
      <alignment horizontal="left" vertical="center"/>
    </xf>
    <xf numFmtId="164" fontId="3" fillId="4" borderId="1" xfId="1" applyNumberFormat="1" applyFont="1" applyFill="1" applyBorder="1" applyAlignment="1">
      <alignment horizontal="right" vertical="center"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wrapText="1"/>
    </xf>
    <xf numFmtId="164" fontId="2" fillId="0" borderId="2" xfId="0" applyNumberFormat="1" applyFont="1" applyBorder="1" applyAlignment="1">
      <alignment horizontal="left" vertical="center" wrapText="1"/>
    </xf>
    <xf numFmtId="3" fontId="0" fillId="6" borderId="2" xfId="0" applyNumberFormat="1" applyFont="1" applyFill="1" applyBorder="1" applyAlignment="1">
      <alignment vertical="center"/>
    </xf>
    <xf numFmtId="3" fontId="0" fillId="7" borderId="2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4" fillId="4" borderId="1" xfId="1" applyNumberFormat="1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vertical="center" wrapText="1"/>
    </xf>
    <xf numFmtId="164" fontId="3" fillId="0" borderId="0" xfId="1" applyNumberFormat="1" applyFont="1" applyFill="1" applyBorder="1"/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/>
    <xf numFmtId="164" fontId="3" fillId="2" borderId="1" xfId="1" applyNumberFormat="1" applyFont="1" applyFill="1" applyBorder="1" applyAlignment="1">
      <alignment vertical="center" wrapText="1"/>
    </xf>
    <xf numFmtId="164" fontId="3" fillId="2" borderId="7" xfId="1" applyNumberFormat="1" applyFont="1" applyFill="1" applyBorder="1"/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3" fontId="6" fillId="6" borderId="1" xfId="0" applyNumberFormat="1" applyFont="1" applyFill="1" applyBorder="1" applyAlignment="1">
      <alignment vertical="center"/>
    </xf>
    <xf numFmtId="3" fontId="6" fillId="7" borderId="1" xfId="0" applyNumberFormat="1" applyFont="1" applyFill="1" applyBorder="1" applyAlignment="1">
      <alignment vertical="center"/>
    </xf>
    <xf numFmtId="3" fontId="6" fillId="7" borderId="7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164" fontId="6" fillId="0" borderId="5" xfId="0" applyNumberFormat="1" applyFont="1" applyBorder="1" applyAlignment="1">
      <alignment horizontal="center" vertical="center"/>
    </xf>
    <xf numFmtId="3" fontId="6" fillId="6" borderId="5" xfId="0" applyNumberFormat="1" applyFont="1" applyFill="1" applyBorder="1" applyAlignment="1">
      <alignment vertical="center"/>
    </xf>
    <xf numFmtId="3" fontId="6" fillId="7" borderId="5" xfId="0" applyNumberFormat="1" applyFont="1" applyFill="1" applyBorder="1" applyAlignment="1">
      <alignment vertical="center"/>
    </xf>
    <xf numFmtId="3" fontId="6" fillId="7" borderId="6" xfId="0" applyNumberFormat="1" applyFont="1" applyFill="1" applyBorder="1" applyAlignment="1">
      <alignment vertical="center"/>
    </xf>
    <xf numFmtId="164" fontId="8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64" fontId="6" fillId="0" borderId="5" xfId="0" applyNumberFormat="1" applyFont="1" applyBorder="1" applyAlignment="1">
      <alignment vertical="center" wrapText="1"/>
    </xf>
    <xf numFmtId="3" fontId="0" fillId="0" borderId="1" xfId="0" applyNumberFormat="1" applyFont="1" applyFill="1" applyBorder="1" applyAlignment="1">
      <alignment vertical="center"/>
    </xf>
    <xf numFmtId="3" fontId="0" fillId="0" borderId="7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3" fontId="6" fillId="8" borderId="5" xfId="0" applyNumberFormat="1" applyFont="1" applyFill="1" applyBorder="1" applyAlignment="1">
      <alignment vertical="center"/>
    </xf>
    <xf numFmtId="3" fontId="0" fillId="8" borderId="1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3" fontId="6" fillId="6" borderId="5" xfId="0" applyNumberFormat="1" applyFont="1" applyFill="1" applyBorder="1" applyAlignment="1">
      <alignment horizontal="center" vertical="center"/>
    </xf>
    <xf numFmtId="3" fontId="6" fillId="7" borderId="5" xfId="0" applyNumberFormat="1" applyFont="1" applyFill="1" applyBorder="1" applyAlignment="1">
      <alignment horizontal="center" vertical="center"/>
    </xf>
    <xf numFmtId="3" fontId="6" fillId="7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0" fillId="5" borderId="1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3" fontId="0" fillId="7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3" fontId="0" fillId="6" borderId="1" xfId="0" applyNumberFormat="1" applyFont="1" applyFill="1" applyBorder="1" applyAlignment="1">
      <alignment horizontal="center" vertical="center" wrapText="1"/>
    </xf>
    <xf numFmtId="3" fontId="0" fillId="7" borderId="1" xfId="0" applyNumberFormat="1" applyFont="1" applyFill="1" applyBorder="1" applyAlignment="1">
      <alignment horizontal="center" vertical="center" wrapText="1"/>
    </xf>
    <xf numFmtId="3" fontId="0" fillId="7" borderId="7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3" fillId="0" borderId="0" xfId="1" applyNumberFormat="1" applyFont="1" applyFill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4" fontId="4" fillId="0" borderId="5" xfId="1" applyNumberFormat="1" applyFont="1" applyFill="1" applyBorder="1" applyAlignment="1">
      <alignment vertical="center"/>
    </xf>
    <xf numFmtId="14" fontId="4" fillId="0" borderId="1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0" fontId="19" fillId="0" borderId="1" xfId="0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3" fillId="4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 wrapText="1"/>
    </xf>
    <xf numFmtId="164" fontId="3" fillId="4" borderId="1" xfId="1" applyNumberFormat="1" applyFont="1" applyFill="1" applyBorder="1" applyAlignment="1">
      <alignment vertical="center"/>
    </xf>
    <xf numFmtId="14" fontId="3" fillId="4" borderId="1" xfId="1" applyNumberFormat="1" applyFont="1" applyFill="1" applyBorder="1" applyAlignment="1">
      <alignment horizontal="right" vertical="center" wrapText="1"/>
    </xf>
    <xf numFmtId="14" fontId="4" fillId="4" borderId="1" xfId="1" applyNumberFormat="1" applyFont="1" applyFill="1" applyBorder="1" applyAlignment="1">
      <alignment vertical="center"/>
    </xf>
    <xf numFmtId="14" fontId="3" fillId="4" borderId="1" xfId="1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4" fillId="2" borderId="7" xfId="1" applyNumberFormat="1" applyFont="1" applyFill="1" applyBorder="1" applyAlignment="1">
      <alignment vertical="center"/>
    </xf>
    <xf numFmtId="164" fontId="3" fillId="2" borderId="7" xfId="1" applyNumberFormat="1" applyFont="1" applyFill="1" applyBorder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3" fontId="0" fillId="7" borderId="25" xfId="0" applyNumberFormat="1" applyFont="1" applyFill="1" applyBorder="1" applyAlignment="1">
      <alignment vertical="center"/>
    </xf>
    <xf numFmtId="3" fontId="0" fillId="7" borderId="29" xfId="0" applyNumberFormat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1" xfId="2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0" fontId="4" fillId="0" borderId="14" xfId="1" applyFont="1" applyFill="1" applyBorder="1" applyAlignment="1">
      <alignment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3" fontId="8" fillId="5" borderId="1" xfId="0" applyNumberFormat="1" applyFont="1" applyFill="1" applyBorder="1" applyAlignment="1">
      <alignment vertic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3" fontId="8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3" fontId="8" fillId="8" borderId="2" xfId="0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3" fontId="6" fillId="0" borderId="3" xfId="0" applyNumberFormat="1" applyFont="1" applyFill="1" applyBorder="1" applyAlignment="1">
      <alignment horizontal="center" vertical="center"/>
    </xf>
    <xf numFmtId="3" fontId="0" fillId="9" borderId="1" xfId="0" applyNumberFormat="1" applyFont="1" applyFill="1" applyBorder="1" applyAlignment="1">
      <alignment vertical="center"/>
    </xf>
    <xf numFmtId="3" fontId="0" fillId="10" borderId="1" xfId="0" applyNumberFormat="1" applyFont="1" applyFill="1" applyBorder="1" applyAlignment="1">
      <alignment vertical="center"/>
    </xf>
    <xf numFmtId="3" fontId="0" fillId="10" borderId="7" xfId="0" applyNumberFormat="1" applyFont="1" applyFill="1" applyBorder="1" applyAlignment="1">
      <alignment vertical="center"/>
    </xf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20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3" fontId="13" fillId="11" borderId="3" xfId="0" applyNumberFormat="1" applyFont="1" applyFill="1" applyBorder="1" applyAlignment="1">
      <alignment horizontal="center" vertical="center"/>
    </xf>
    <xf numFmtId="164" fontId="2" fillId="11" borderId="1" xfId="2" applyNumberFormat="1" applyFont="1" applyFill="1" applyBorder="1" applyAlignment="1">
      <alignment wrapText="1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3" fontId="0" fillId="9" borderId="5" xfId="0" applyNumberFormat="1" applyFont="1" applyFill="1" applyBorder="1" applyAlignment="1">
      <alignment vertical="center"/>
    </xf>
    <xf numFmtId="3" fontId="0" fillId="10" borderId="5" xfId="0" applyNumberFormat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4" fontId="4" fillId="0" borderId="1" xfId="1" applyNumberFormat="1" applyFont="1" applyBorder="1" applyAlignment="1">
      <alignment horizontal="center" vertical="center" wrapText="1"/>
    </xf>
    <xf numFmtId="164" fontId="3" fillId="0" borderId="9" xfId="1" applyNumberFormat="1" applyFont="1" applyFill="1" applyBorder="1"/>
    <xf numFmtId="3" fontId="12" fillId="8" borderId="9" xfId="0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 shrinkToFit="1"/>
    </xf>
    <xf numFmtId="164" fontId="4" fillId="0" borderId="1" xfId="2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164" fontId="4" fillId="0" borderId="1" xfId="2" applyNumberFormat="1" applyFont="1" applyBorder="1" applyAlignment="1">
      <alignment vertical="center" wrapText="1"/>
    </xf>
    <xf numFmtId="164" fontId="4" fillId="0" borderId="2" xfId="1" applyNumberFormat="1" applyFont="1" applyFill="1" applyBorder="1" applyAlignment="1">
      <alignment horizontal="left" vertical="center" wrapText="1"/>
    </xf>
    <xf numFmtId="164" fontId="2" fillId="0" borderId="1" xfId="2" applyNumberFormat="1" applyFont="1" applyFill="1" applyBorder="1" applyAlignment="1">
      <alignment vertical="center" wrapText="1"/>
    </xf>
    <xf numFmtId="164" fontId="2" fillId="0" borderId="1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left" vertical="center" wrapText="1"/>
    </xf>
    <xf numFmtId="164" fontId="15" fillId="0" borderId="0" xfId="2" applyNumberFormat="1" applyFont="1" applyBorder="1" applyAlignment="1">
      <alignment horizontal="center"/>
    </xf>
    <xf numFmtId="0" fontId="0" fillId="0" borderId="1" xfId="0" applyBorder="1"/>
    <xf numFmtId="0" fontId="7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7" fillId="0" borderId="30" xfId="0" applyFont="1" applyBorder="1" applyAlignment="1">
      <alignment horizontal="center" vertical="center" wrapText="1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16" fillId="0" borderId="1" xfId="2" applyNumberFormat="1" applyBorder="1" applyAlignment="1">
      <alignment horizontal="center" wrapText="1"/>
    </xf>
    <xf numFmtId="164" fontId="16" fillId="0" borderId="1" xfId="2" applyNumberForma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" xfId="2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4" xfId="2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164" fontId="7" fillId="0" borderId="7" xfId="2" applyNumberFormat="1" applyFont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4" fontId="3" fillId="0" borderId="0" xfId="1" applyNumberFormat="1" applyFont="1" applyBorder="1" applyAlignment="1">
      <alignment vertical="center"/>
    </xf>
    <xf numFmtId="14" fontId="7" fillId="0" borderId="1" xfId="2" applyNumberFormat="1" applyFont="1" applyBorder="1" applyAlignment="1">
      <alignment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164" fontId="15" fillId="0" borderId="20" xfId="2" applyNumberFormat="1" applyFont="1" applyBorder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11" fillId="0" borderId="25" xfId="2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13" fillId="5" borderId="3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0" fillId="0" borderId="1" xfId="0" applyNumberFormat="1" applyBorder="1" applyAlignment="1">
      <alignment horizontal="center" wrapText="1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3" fontId="0" fillId="8" borderId="1" xfId="0" applyNumberFormat="1" applyFont="1" applyFill="1" applyBorder="1" applyAlignment="1">
      <alignment vertical="center" wrapText="1"/>
    </xf>
    <xf numFmtId="3" fontId="0" fillId="6" borderId="1" xfId="0" applyNumberFormat="1" applyFont="1" applyFill="1" applyBorder="1" applyAlignment="1">
      <alignment vertical="center" wrapText="1"/>
    </xf>
    <xf numFmtId="3" fontId="0" fillId="7" borderId="1" xfId="0" applyNumberFormat="1" applyFont="1" applyFill="1" applyBorder="1" applyAlignment="1">
      <alignment vertical="center" wrapText="1"/>
    </xf>
    <xf numFmtId="3" fontId="0" fillId="7" borderId="7" xfId="0" applyNumberFormat="1" applyFont="1" applyFill="1" applyBorder="1" applyAlignment="1">
      <alignment vertical="center" wrapText="1"/>
    </xf>
    <xf numFmtId="164" fontId="2" fillId="0" borderId="0" xfId="2" applyNumberFormat="1" applyFont="1" applyAlignment="1">
      <alignment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left" vertical="center" wrapText="1"/>
    </xf>
    <xf numFmtId="164" fontId="7" fillId="0" borderId="3" xfId="2" applyNumberFormat="1" applyFont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left" vertical="center"/>
    </xf>
    <xf numFmtId="164" fontId="3" fillId="0" borderId="1" xfId="1" applyNumberFormat="1" applyFont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left" wrapText="1"/>
    </xf>
    <xf numFmtId="164" fontId="3" fillId="0" borderId="0" xfId="1" applyNumberFormat="1" applyFont="1" applyFill="1" applyBorder="1" applyAlignment="1">
      <alignment horizontal="left"/>
    </xf>
    <xf numFmtId="164" fontId="3" fillId="0" borderId="9" xfId="1" applyNumberFormat="1" applyFont="1" applyBorder="1" applyAlignment="1">
      <alignment horizontal="left"/>
    </xf>
    <xf numFmtId="164" fontId="5" fillId="0" borderId="0" xfId="2" applyNumberFormat="1" applyFont="1" applyAlignment="1">
      <alignment horizontal="left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164" fontId="3" fillId="0" borderId="31" xfId="1" applyNumberFormat="1" applyFont="1" applyFill="1" applyBorder="1" applyAlignment="1">
      <alignment horizontal="center" vertical="center" wrapText="1"/>
    </xf>
    <xf numFmtId="164" fontId="4" fillId="0" borderId="27" xfId="1" applyNumberFormat="1" applyFont="1" applyFill="1" applyBorder="1" applyAlignment="1">
      <alignment horizontal="center" vertical="center" wrapText="1"/>
    </xf>
    <xf numFmtId="3" fontId="0" fillId="5" borderId="1" xfId="0" applyNumberFormat="1" applyFont="1" applyFill="1" applyBorder="1" applyAlignment="1">
      <alignment vertical="center" wrapText="1"/>
    </xf>
    <xf numFmtId="164" fontId="2" fillId="0" borderId="0" xfId="0" applyNumberFormat="1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2" fillId="0" borderId="2" xfId="2" applyNumberFormat="1" applyFont="1" applyBorder="1" applyAlignment="1">
      <alignment vertical="center" wrapText="1"/>
    </xf>
    <xf numFmtId="164" fontId="2" fillId="0" borderId="2" xfId="2" applyNumberFormat="1" applyFont="1" applyBorder="1" applyAlignment="1">
      <alignment horizontal="left" vertical="center" wrapText="1"/>
    </xf>
    <xf numFmtId="164" fontId="5" fillId="0" borderId="2" xfId="2" applyNumberFormat="1" applyFont="1" applyBorder="1" applyAlignment="1">
      <alignment vertical="center" wrapText="1"/>
    </xf>
    <xf numFmtId="164" fontId="5" fillId="0" borderId="2" xfId="2" applyNumberFormat="1" applyFont="1" applyBorder="1" applyAlignment="1">
      <alignment horizontal="center" vertical="center" wrapText="1"/>
    </xf>
    <xf numFmtId="14" fontId="2" fillId="0" borderId="2" xfId="2" applyNumberFormat="1" applyFont="1" applyBorder="1" applyAlignment="1">
      <alignment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098"/>
  <sheetViews>
    <sheetView showZeros="0" tabSelected="1" zoomScale="60" zoomScaleNormal="60" workbookViewId="0">
      <pane ySplit="11" topLeftCell="A12" activePane="bottomLeft" state="frozen"/>
      <selection pane="bottomLeft" activeCell="L1068" sqref="L985:M1068"/>
    </sheetView>
  </sheetViews>
  <sheetFormatPr defaultRowHeight="15" x14ac:dyDescent="0.25"/>
  <cols>
    <col min="1" max="1" width="9.140625" style="314"/>
    <col min="2" max="2" width="42.85546875" style="36" customWidth="1"/>
    <col min="3" max="3" width="40.5703125" style="36" customWidth="1"/>
    <col min="4" max="4" width="42.85546875" style="36" customWidth="1"/>
    <col min="5" max="7" width="41.42578125" style="77" customWidth="1"/>
    <col min="8" max="8" width="11.5703125" style="36" customWidth="1"/>
    <col min="9" max="9" width="23" style="465" customWidth="1"/>
    <col min="10" max="10" width="17.28515625" style="36" customWidth="1"/>
    <col min="11" max="11" width="12.7109375" style="36" customWidth="1"/>
    <col min="12" max="12" width="14" style="211" customWidth="1"/>
    <col min="13" max="13" width="12.7109375" style="211" customWidth="1"/>
    <col min="14" max="14" width="15.140625" style="237" customWidth="1"/>
    <col min="15" max="15" width="15.140625" style="36" bestFit="1" customWidth="1"/>
    <col min="16" max="16" width="11.85546875" style="36" customWidth="1"/>
    <col min="17" max="25" width="11.140625" style="36" bestFit="1" customWidth="1"/>
    <col min="26" max="26" width="12.85546875" style="36" bestFit="1" customWidth="1"/>
    <col min="27" max="29" width="11.140625" style="36" bestFit="1" customWidth="1"/>
  </cols>
  <sheetData>
    <row r="1" spans="1:31" x14ac:dyDescent="0.25">
      <c r="A1" s="372" t="s">
        <v>236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  <c r="AC1" s="374"/>
    </row>
    <row r="2" spans="1:31" x14ac:dyDescent="0.25">
      <c r="A2" s="375" t="s">
        <v>144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7"/>
    </row>
    <row r="3" spans="1:31" x14ac:dyDescent="0.25">
      <c r="A3" s="355" t="s">
        <v>210</v>
      </c>
      <c r="B3" s="356"/>
      <c r="C3" s="356"/>
      <c r="D3" s="356"/>
      <c r="E3" s="356"/>
      <c r="F3" s="356"/>
      <c r="G3" s="356"/>
      <c r="H3" s="356"/>
      <c r="I3" s="356"/>
      <c r="J3" s="356"/>
      <c r="K3" s="358" t="s">
        <v>211</v>
      </c>
      <c r="L3" s="358"/>
      <c r="M3" s="358"/>
      <c r="N3" s="358"/>
      <c r="O3" s="358"/>
      <c r="P3" s="358"/>
      <c r="Q3" s="358"/>
      <c r="R3" s="371" t="s">
        <v>263</v>
      </c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9"/>
    </row>
    <row r="4" spans="1:31" ht="15" customHeight="1" x14ac:dyDescent="0.25">
      <c r="A4" s="355" t="s">
        <v>212</v>
      </c>
      <c r="B4" s="356"/>
      <c r="C4" s="356"/>
      <c r="D4" s="356"/>
      <c r="E4" s="356"/>
      <c r="F4" s="356"/>
      <c r="G4" s="356"/>
      <c r="H4" s="356"/>
      <c r="I4" s="356"/>
      <c r="J4" s="356"/>
      <c r="K4" s="357" t="s">
        <v>145</v>
      </c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9"/>
    </row>
    <row r="5" spans="1:31" x14ac:dyDescent="0.25">
      <c r="A5" s="355" t="s">
        <v>143</v>
      </c>
      <c r="B5" s="356"/>
      <c r="C5" s="356"/>
      <c r="D5" s="356"/>
      <c r="E5" s="356"/>
      <c r="F5" s="356"/>
      <c r="G5" s="356"/>
      <c r="H5" s="356"/>
      <c r="I5" s="356"/>
      <c r="J5" s="356"/>
      <c r="K5" s="358" t="s">
        <v>146</v>
      </c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9"/>
    </row>
    <row r="6" spans="1:31" x14ac:dyDescent="0.25">
      <c r="A6" s="355" t="s">
        <v>130</v>
      </c>
      <c r="B6" s="356"/>
      <c r="C6" s="356"/>
      <c r="D6" s="356"/>
      <c r="E6" s="356"/>
      <c r="F6" s="356"/>
      <c r="G6" s="356"/>
      <c r="H6" s="356"/>
      <c r="I6" s="356"/>
      <c r="J6" s="356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8"/>
      <c r="AC6" s="359"/>
    </row>
    <row r="7" spans="1:31" x14ac:dyDescent="0.25">
      <c r="A7" s="355" t="s">
        <v>131</v>
      </c>
      <c r="B7" s="356"/>
      <c r="C7" s="356"/>
      <c r="D7" s="356"/>
      <c r="E7" s="356"/>
      <c r="F7" s="356"/>
      <c r="G7" s="356"/>
      <c r="H7" s="356"/>
      <c r="I7" s="356"/>
      <c r="J7" s="356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31" x14ac:dyDescent="0.25">
      <c r="A8" s="355" t="s">
        <v>213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56"/>
      <c r="AB8" s="356"/>
      <c r="AC8" s="360"/>
    </row>
    <row r="9" spans="1:31" ht="45" customHeight="1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457" t="s">
        <v>134</v>
      </c>
      <c r="J9" s="37" t="s">
        <v>135</v>
      </c>
      <c r="K9" s="389" t="s">
        <v>235</v>
      </c>
      <c r="L9" s="397" t="s">
        <v>136</v>
      </c>
      <c r="M9" s="397"/>
      <c r="N9" s="306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31" ht="15" customHeigh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457"/>
      <c r="J10" s="367" t="s">
        <v>139</v>
      </c>
      <c r="K10" s="389"/>
      <c r="L10" s="361" t="s">
        <v>140</v>
      </c>
      <c r="M10" s="361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3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458"/>
      <c r="J11" s="368"/>
      <c r="K11" s="390"/>
      <c r="L11" s="362"/>
      <c r="M11" s="362"/>
      <c r="N11" s="364"/>
      <c r="O11" s="366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31" s="160" customFormat="1" ht="30" x14ac:dyDescent="0.25">
      <c r="A12" s="132">
        <v>1</v>
      </c>
      <c r="B12" s="151">
        <v>0</v>
      </c>
      <c r="C12" s="152">
        <v>0</v>
      </c>
      <c r="D12" s="183" t="s">
        <v>86</v>
      </c>
      <c r="E12" s="153">
        <v>0</v>
      </c>
      <c r="F12" s="154" t="s">
        <v>29</v>
      </c>
      <c r="G12" s="154">
        <v>0</v>
      </c>
      <c r="H12" s="151">
        <v>0</v>
      </c>
      <c r="I12" s="459" t="s">
        <v>79</v>
      </c>
      <c r="J12" s="155">
        <f t="shared" ref="J12:J13" si="0">SUM(O12:AC12)</f>
        <v>621213</v>
      </c>
      <c r="K12" s="151">
        <v>0</v>
      </c>
      <c r="L12" s="209">
        <v>43101</v>
      </c>
      <c r="M12" s="209">
        <v>48579</v>
      </c>
      <c r="N12" s="116"/>
      <c r="O12" s="156">
        <f>Zalaegerszeg!O12</f>
        <v>60156</v>
      </c>
      <c r="P12" s="157">
        <f>Zalaegerszeg!P12</f>
        <v>40075.5</v>
      </c>
      <c r="Q12" s="157">
        <f>Zalaegerszeg!Q12</f>
        <v>40075.5</v>
      </c>
      <c r="R12" s="157">
        <f>Zalaegerszeg!R12</f>
        <v>40075.5</v>
      </c>
      <c r="S12" s="157">
        <f>Zalaegerszeg!S12</f>
        <v>40075.5</v>
      </c>
      <c r="T12" s="158">
        <f>Zalaegerszeg!T12</f>
        <v>40075.5</v>
      </c>
      <c r="U12" s="158">
        <f>Zalaegerszeg!U12</f>
        <v>40075.5</v>
      </c>
      <c r="V12" s="158">
        <f>Zalaegerszeg!V12</f>
        <v>40075.5</v>
      </c>
      <c r="W12" s="158">
        <f>Zalaegerszeg!W12</f>
        <v>40075.5</v>
      </c>
      <c r="X12" s="158">
        <f>Zalaegerszeg!X12</f>
        <v>40075.5</v>
      </c>
      <c r="Y12" s="158">
        <f>Zalaegerszeg!Y12</f>
        <v>40075.5</v>
      </c>
      <c r="Z12" s="158">
        <f>Zalaegerszeg!Z12</f>
        <v>40075.5</v>
      </c>
      <c r="AA12" s="158">
        <f>Zalaegerszeg!AA12</f>
        <v>40075.5</v>
      </c>
      <c r="AB12" s="158">
        <f>Zalaegerszeg!AB12</f>
        <v>40075.5</v>
      </c>
      <c r="AC12" s="159">
        <f>Zalaegerszeg!AC12</f>
        <v>40075.5</v>
      </c>
    </row>
    <row r="13" spans="1:31" s="168" customFormat="1" ht="30" x14ac:dyDescent="0.25">
      <c r="A13" s="143">
        <v>1</v>
      </c>
      <c r="B13" s="143">
        <v>0</v>
      </c>
      <c r="C13" s="161">
        <v>0</v>
      </c>
      <c r="D13" s="185" t="s">
        <v>86</v>
      </c>
      <c r="E13" s="162">
        <v>0</v>
      </c>
      <c r="F13" s="163" t="s">
        <v>29</v>
      </c>
      <c r="G13" s="163">
        <v>0</v>
      </c>
      <c r="H13" s="143">
        <v>0</v>
      </c>
      <c r="I13" s="250" t="s">
        <v>36</v>
      </c>
      <c r="J13" s="74">
        <f t="shared" si="0"/>
        <v>7112.5999999999985</v>
      </c>
      <c r="K13" s="143">
        <v>0</v>
      </c>
      <c r="L13" s="176">
        <v>43101</v>
      </c>
      <c r="M13" s="176">
        <v>48579</v>
      </c>
      <c r="N13" s="34"/>
      <c r="O13" s="164">
        <f>Alibánfa!O12</f>
        <v>323.3</v>
      </c>
      <c r="P13" s="165">
        <f>Alibánfa!P12</f>
        <v>484.95</v>
      </c>
      <c r="Q13" s="165">
        <f>Alibánfa!Q12</f>
        <v>484.95</v>
      </c>
      <c r="R13" s="165">
        <f>Alibánfa!R12</f>
        <v>484.95</v>
      </c>
      <c r="S13" s="165">
        <f>Alibánfa!S12</f>
        <v>484.95</v>
      </c>
      <c r="T13" s="166">
        <f>Alibánfa!T12</f>
        <v>484.95</v>
      </c>
      <c r="U13" s="166">
        <f>Alibánfa!U12</f>
        <v>484.95</v>
      </c>
      <c r="V13" s="166">
        <f>Alibánfa!V12</f>
        <v>484.95</v>
      </c>
      <c r="W13" s="166">
        <f>Alibánfa!W12</f>
        <v>484.95</v>
      </c>
      <c r="X13" s="166">
        <f>Alibánfa!X12</f>
        <v>484.95</v>
      </c>
      <c r="Y13" s="166">
        <f>Alibánfa!Y12</f>
        <v>484.95</v>
      </c>
      <c r="Z13" s="166">
        <f>Alibánfa!Z12</f>
        <v>484.95</v>
      </c>
      <c r="AA13" s="166">
        <f>Alibánfa!AA12</f>
        <v>484.95</v>
      </c>
      <c r="AB13" s="166">
        <f>Alibánfa!AB12</f>
        <v>484.95</v>
      </c>
      <c r="AC13" s="167">
        <f>Alibánfa!AC12</f>
        <v>484.95</v>
      </c>
      <c r="AE13" s="160"/>
    </row>
    <row r="14" spans="1:31" s="201" customFormat="1" ht="30" x14ac:dyDescent="0.25">
      <c r="A14" s="309">
        <v>1</v>
      </c>
      <c r="B14" s="288"/>
      <c r="C14" s="288"/>
      <c r="D14" s="96" t="s">
        <v>86</v>
      </c>
      <c r="E14" s="307"/>
      <c r="F14" s="163" t="s">
        <v>29</v>
      </c>
      <c r="G14" s="163"/>
      <c r="H14" s="161"/>
      <c r="I14" s="250" t="s">
        <v>37</v>
      </c>
      <c r="J14" s="162">
        <f>SUM(O14:AC14)</f>
        <v>4461.7499999999991</v>
      </c>
      <c r="K14" s="161"/>
      <c r="L14" s="176">
        <v>43101</v>
      </c>
      <c r="M14" s="176">
        <v>48579</v>
      </c>
      <c r="N14" s="34"/>
      <c r="O14" s="164">
        <f>Alsónemesapáti!O12</f>
        <v>297.45</v>
      </c>
      <c r="P14" s="165">
        <f>Alsónemesapáti!P12</f>
        <v>297.45</v>
      </c>
      <c r="Q14" s="165">
        <f>Alsónemesapáti!Q12</f>
        <v>297.45</v>
      </c>
      <c r="R14" s="165">
        <f>Alsónemesapáti!R12</f>
        <v>297.45</v>
      </c>
      <c r="S14" s="165">
        <f>Alsónemesapáti!S12</f>
        <v>297.45</v>
      </c>
      <c r="T14" s="166">
        <f>Alsónemesapáti!T12</f>
        <v>297.45</v>
      </c>
      <c r="U14" s="166">
        <f>Alsónemesapáti!U12</f>
        <v>297.45</v>
      </c>
      <c r="V14" s="166">
        <f>Alsónemesapáti!V12</f>
        <v>297.45</v>
      </c>
      <c r="W14" s="166">
        <f>Alsónemesapáti!W12</f>
        <v>297.45</v>
      </c>
      <c r="X14" s="166">
        <f>Alsónemesapáti!X12</f>
        <v>297.45</v>
      </c>
      <c r="Y14" s="166">
        <f>Alsónemesapáti!Y12</f>
        <v>297.45</v>
      </c>
      <c r="Z14" s="166">
        <f>Alsónemesapáti!Z12</f>
        <v>297.45</v>
      </c>
      <c r="AA14" s="166">
        <f>Alsónemesapáti!AA12</f>
        <v>297.45</v>
      </c>
      <c r="AB14" s="166">
        <f>Alsónemesapáti!AB12</f>
        <v>297.45</v>
      </c>
      <c r="AC14" s="167">
        <f>Alsónemesapáti!AC12</f>
        <v>297.45</v>
      </c>
      <c r="AE14" s="160"/>
    </row>
    <row r="15" spans="1:31" s="202" customFormat="1" ht="30" x14ac:dyDescent="0.25">
      <c r="A15" s="310">
        <v>1</v>
      </c>
      <c r="B15" s="161"/>
      <c r="C15" s="161"/>
      <c r="D15" s="185" t="s">
        <v>86</v>
      </c>
      <c r="E15" s="162"/>
      <c r="F15" s="163" t="s">
        <v>29</v>
      </c>
      <c r="G15" s="163"/>
      <c r="H15" s="161"/>
      <c r="I15" s="250" t="s">
        <v>38</v>
      </c>
      <c r="J15" s="74">
        <v>4889.2499999999991</v>
      </c>
      <c r="K15" s="161"/>
      <c r="L15" s="176">
        <v>43101</v>
      </c>
      <c r="M15" s="176">
        <v>48579</v>
      </c>
      <c r="N15" s="34"/>
      <c r="O15" s="164">
        <f>Babosdöbréte!O12</f>
        <v>325.95</v>
      </c>
      <c r="P15" s="165">
        <f>Babosdöbréte!P12</f>
        <v>325.95</v>
      </c>
      <c r="Q15" s="165">
        <f>Babosdöbréte!Q12</f>
        <v>325.95</v>
      </c>
      <c r="R15" s="165">
        <f>Babosdöbréte!R12</f>
        <v>325.95</v>
      </c>
      <c r="S15" s="165">
        <f>Babosdöbréte!S12</f>
        <v>325.95</v>
      </c>
      <c r="T15" s="166">
        <f>Babosdöbréte!T12</f>
        <v>325.95</v>
      </c>
      <c r="U15" s="166">
        <f>Babosdöbréte!U12</f>
        <v>325.95</v>
      </c>
      <c r="V15" s="166">
        <f>Babosdöbréte!V12</f>
        <v>325.95</v>
      </c>
      <c r="W15" s="166">
        <f>Babosdöbréte!W12</f>
        <v>325.95</v>
      </c>
      <c r="X15" s="166">
        <f>Babosdöbréte!X12</f>
        <v>325.95</v>
      </c>
      <c r="Y15" s="166">
        <f>Babosdöbréte!Y12</f>
        <v>325.95</v>
      </c>
      <c r="Z15" s="166">
        <f>Babosdöbréte!Z12</f>
        <v>325.95</v>
      </c>
      <c r="AA15" s="166">
        <f>Babosdöbréte!AA12</f>
        <v>325.95</v>
      </c>
      <c r="AB15" s="166">
        <f>Babosdöbréte!AB12</f>
        <v>325.95</v>
      </c>
      <c r="AC15" s="167">
        <f>Babosdöbréte!AC12</f>
        <v>325.95</v>
      </c>
      <c r="AE15" s="160"/>
    </row>
    <row r="16" spans="1:31" s="168" customFormat="1" ht="30" x14ac:dyDescent="0.25">
      <c r="A16" s="310">
        <v>1</v>
      </c>
      <c r="B16" s="169"/>
      <c r="C16" s="161"/>
      <c r="D16" s="185" t="s">
        <v>86</v>
      </c>
      <c r="E16" s="162"/>
      <c r="F16" s="170" t="s">
        <v>29</v>
      </c>
      <c r="G16" s="163"/>
      <c r="H16" s="143"/>
      <c r="I16" s="460" t="s">
        <v>39</v>
      </c>
      <c r="J16" s="74">
        <v>14580</v>
      </c>
      <c r="K16" s="143"/>
      <c r="L16" s="176">
        <v>43101</v>
      </c>
      <c r="M16" s="176">
        <v>48579</v>
      </c>
      <c r="N16" s="34"/>
      <c r="O16" s="164">
        <f>Bagod!O12</f>
        <v>972</v>
      </c>
      <c r="P16" s="165">
        <f>Bagod!P12</f>
        <v>972</v>
      </c>
      <c r="Q16" s="165">
        <f>Bagod!Q12</f>
        <v>972</v>
      </c>
      <c r="R16" s="165">
        <f>Bagod!R12</f>
        <v>972</v>
      </c>
      <c r="S16" s="165">
        <f>Bagod!S12</f>
        <v>972</v>
      </c>
      <c r="T16" s="166">
        <f>Bagod!T12</f>
        <v>972</v>
      </c>
      <c r="U16" s="166">
        <f>Bagod!U12</f>
        <v>972</v>
      </c>
      <c r="V16" s="166">
        <f>Bagod!V12</f>
        <v>972</v>
      </c>
      <c r="W16" s="166">
        <f>Bagod!W12</f>
        <v>972</v>
      </c>
      <c r="X16" s="166">
        <f>Bagod!X12</f>
        <v>972</v>
      </c>
      <c r="Y16" s="166">
        <f>Bagod!Y12</f>
        <v>972</v>
      </c>
      <c r="Z16" s="166">
        <f>Bagod!Z12</f>
        <v>972</v>
      </c>
      <c r="AA16" s="166">
        <f>Bagod!AA12</f>
        <v>972</v>
      </c>
      <c r="AB16" s="166">
        <f>Bagod!AB12</f>
        <v>972</v>
      </c>
      <c r="AC16" s="167">
        <f>Bagod!AC12</f>
        <v>972</v>
      </c>
      <c r="AE16" s="160"/>
    </row>
    <row r="17" spans="1:31" s="168" customFormat="1" ht="30" x14ac:dyDescent="0.25">
      <c r="A17" s="310">
        <v>1</v>
      </c>
      <c r="B17" s="169"/>
      <c r="C17" s="161"/>
      <c r="D17" s="185" t="s">
        <v>86</v>
      </c>
      <c r="E17" s="162"/>
      <c r="F17" s="170" t="s">
        <v>29</v>
      </c>
      <c r="G17" s="163"/>
      <c r="H17" s="143"/>
      <c r="I17" s="460" t="s">
        <v>40</v>
      </c>
      <c r="J17" s="74">
        <v>10683.000000000002</v>
      </c>
      <c r="K17" s="143"/>
      <c r="L17" s="176">
        <v>43101</v>
      </c>
      <c r="M17" s="176">
        <v>48579</v>
      </c>
      <c r="N17" s="34"/>
      <c r="O17" s="164">
        <f>Bak!O12</f>
        <v>712.19999999999993</v>
      </c>
      <c r="P17" s="165">
        <f>Bak!P12</f>
        <v>712.19999999999993</v>
      </c>
      <c r="Q17" s="165">
        <f>Bak!Q12</f>
        <v>712.19999999999993</v>
      </c>
      <c r="R17" s="165">
        <f>Bak!R12</f>
        <v>712.19999999999993</v>
      </c>
      <c r="S17" s="165">
        <f>Bak!S12</f>
        <v>712.19999999999993</v>
      </c>
      <c r="T17" s="166">
        <f>Bak!T12</f>
        <v>712.19999999999993</v>
      </c>
      <c r="U17" s="166">
        <f>Bak!U12</f>
        <v>712.19999999999993</v>
      </c>
      <c r="V17" s="166">
        <f>Bak!V12</f>
        <v>712.19999999999993</v>
      </c>
      <c r="W17" s="166">
        <f>Bak!W12</f>
        <v>712.19999999999993</v>
      </c>
      <c r="X17" s="166">
        <f>Bak!X12</f>
        <v>712.19999999999993</v>
      </c>
      <c r="Y17" s="166">
        <f>Bak!Y12</f>
        <v>712.19999999999993</v>
      </c>
      <c r="Z17" s="166">
        <f>Bak!Z12</f>
        <v>712.19999999999993</v>
      </c>
      <c r="AA17" s="166">
        <f>Bak!AA12</f>
        <v>712.19999999999993</v>
      </c>
      <c r="AB17" s="166">
        <f>Bak!AB12</f>
        <v>712.19999999999993</v>
      </c>
      <c r="AC17" s="167">
        <f>Bak!AC12</f>
        <v>712.19999999999993</v>
      </c>
      <c r="AE17" s="160"/>
    </row>
    <row r="18" spans="1:31" s="168" customFormat="1" ht="30" x14ac:dyDescent="0.25">
      <c r="A18" s="310">
        <v>1</v>
      </c>
      <c r="B18" s="143"/>
      <c r="C18" s="161"/>
      <c r="D18" s="185" t="s">
        <v>86</v>
      </c>
      <c r="E18" s="162"/>
      <c r="F18" s="163" t="s">
        <v>29</v>
      </c>
      <c r="G18" s="163"/>
      <c r="H18" s="143"/>
      <c r="I18" s="250" t="s">
        <v>41</v>
      </c>
      <c r="J18" s="74">
        <v>8372.2499999999982</v>
      </c>
      <c r="K18" s="143"/>
      <c r="L18" s="176">
        <v>43101</v>
      </c>
      <c r="M18" s="176">
        <v>48579</v>
      </c>
      <c r="N18" s="17"/>
      <c r="O18" s="164">
        <f>Bocfölde!O12</f>
        <v>502.1</v>
      </c>
      <c r="P18" s="165">
        <f>Bocfölde!P12</f>
        <v>753.15</v>
      </c>
      <c r="Q18" s="165">
        <f>Bocfölde!Q12</f>
        <v>753.15</v>
      </c>
      <c r="R18" s="165">
        <f>Bocfölde!R12</f>
        <v>753.15</v>
      </c>
      <c r="S18" s="165">
        <f>Bocfölde!S12</f>
        <v>753.15</v>
      </c>
      <c r="T18" s="166">
        <f>Bocfölde!T12</f>
        <v>753.15</v>
      </c>
      <c r="U18" s="166">
        <f>Bocfölde!U12</f>
        <v>753.15</v>
      </c>
      <c r="V18" s="166">
        <f>Bocfölde!V12</f>
        <v>753.15</v>
      </c>
      <c r="W18" s="166">
        <f>Bocfölde!W12</f>
        <v>753.15</v>
      </c>
      <c r="X18" s="166">
        <f>Bocfölde!X12</f>
        <v>753.15</v>
      </c>
      <c r="Y18" s="166">
        <f>Bocfölde!Y12</f>
        <v>753.15</v>
      </c>
      <c r="Z18" s="166">
        <f>Bocfölde!Z12</f>
        <v>753.15</v>
      </c>
      <c r="AA18" s="166">
        <f>Bocfölde!AA12</f>
        <v>753.15</v>
      </c>
      <c r="AB18" s="166">
        <f>Bocfölde!AB12</f>
        <v>753.15</v>
      </c>
      <c r="AC18" s="167">
        <f>Bocfölde!AC12</f>
        <v>753.15</v>
      </c>
      <c r="AE18" s="160"/>
    </row>
    <row r="19" spans="1:31" s="168" customFormat="1" ht="30" x14ac:dyDescent="0.25">
      <c r="A19" s="310">
        <v>1</v>
      </c>
      <c r="B19" s="143"/>
      <c r="C19" s="161"/>
      <c r="D19" s="185" t="s">
        <v>86</v>
      </c>
      <c r="E19" s="162"/>
      <c r="F19" s="163" t="s">
        <v>29</v>
      </c>
      <c r="G19" s="163"/>
      <c r="H19" s="143"/>
      <c r="I19" s="250" t="s">
        <v>42</v>
      </c>
      <c r="J19" s="74">
        <v>2410.6000000000008</v>
      </c>
      <c r="K19" s="143"/>
      <c r="L19" s="176">
        <v>43101</v>
      </c>
      <c r="M19" s="176">
        <v>48579</v>
      </c>
      <c r="N19" s="34"/>
      <c r="O19" s="171">
        <f>Boncodfölde!O12</f>
        <v>676</v>
      </c>
      <c r="P19" s="165">
        <f>Boncodfölde!P12</f>
        <v>123.89999999999999</v>
      </c>
      <c r="Q19" s="165">
        <f>Boncodfölde!Q12</f>
        <v>123.89999999999999</v>
      </c>
      <c r="R19" s="165">
        <f>Boncodfölde!R12</f>
        <v>123.89999999999999</v>
      </c>
      <c r="S19" s="165">
        <f>Boncodfölde!S12</f>
        <v>123.89999999999999</v>
      </c>
      <c r="T19" s="166">
        <f>Boncodfölde!T12</f>
        <v>123.89999999999999</v>
      </c>
      <c r="U19" s="166">
        <f>Boncodfölde!U12</f>
        <v>123.89999999999999</v>
      </c>
      <c r="V19" s="166">
        <f>Boncodfölde!V12</f>
        <v>123.89999999999999</v>
      </c>
      <c r="W19" s="166">
        <f>Boncodfölde!W12</f>
        <v>123.89999999999999</v>
      </c>
      <c r="X19" s="166">
        <f>Boncodfölde!X12</f>
        <v>123.89999999999999</v>
      </c>
      <c r="Y19" s="166">
        <f>Boncodfölde!Y12</f>
        <v>123.89999999999999</v>
      </c>
      <c r="Z19" s="166">
        <f>Boncodfölde!Z12</f>
        <v>123.89999999999999</v>
      </c>
      <c r="AA19" s="166">
        <f>Boncodfölde!AA12</f>
        <v>123.89999999999999</v>
      </c>
      <c r="AB19" s="166">
        <f>Boncodfölde!AB12</f>
        <v>123.89999999999999</v>
      </c>
      <c r="AC19" s="167">
        <f>Boncodfölde!AC12</f>
        <v>123.89999999999999</v>
      </c>
      <c r="AE19" s="160"/>
    </row>
    <row r="20" spans="1:31" s="168" customFormat="1" ht="30" x14ac:dyDescent="0.25">
      <c r="A20" s="310">
        <v>1</v>
      </c>
      <c r="B20" s="143"/>
      <c r="C20" s="161"/>
      <c r="D20" s="185" t="s">
        <v>86</v>
      </c>
      <c r="E20" s="97"/>
      <c r="F20" s="97" t="s">
        <v>29</v>
      </c>
      <c r="G20" s="97"/>
      <c r="H20" s="143"/>
      <c r="I20" s="250" t="s">
        <v>43</v>
      </c>
      <c r="J20" s="74">
        <v>2461.4999999999995</v>
      </c>
      <c r="K20" s="143"/>
      <c r="L20" s="176">
        <v>43101</v>
      </c>
      <c r="M20" s="176">
        <v>48579</v>
      </c>
      <c r="N20" s="34"/>
      <c r="O20" s="164">
        <f>Böde!O12</f>
        <v>164.1</v>
      </c>
      <c r="P20" s="165">
        <f>Böde!P12</f>
        <v>164.1</v>
      </c>
      <c r="Q20" s="165">
        <f>Böde!Q12</f>
        <v>164.1</v>
      </c>
      <c r="R20" s="165">
        <f>Böde!R12</f>
        <v>164.1</v>
      </c>
      <c r="S20" s="165">
        <f>Böde!S12</f>
        <v>164.1</v>
      </c>
      <c r="T20" s="166">
        <f>Böde!T12</f>
        <v>164.1</v>
      </c>
      <c r="U20" s="166">
        <f>Böde!U12</f>
        <v>164.1</v>
      </c>
      <c r="V20" s="166">
        <f>Böde!V12</f>
        <v>164.1</v>
      </c>
      <c r="W20" s="166">
        <f>Böde!W12</f>
        <v>164.1</v>
      </c>
      <c r="X20" s="166">
        <f>Böde!X12</f>
        <v>164.1</v>
      </c>
      <c r="Y20" s="166">
        <f>Böde!Y12</f>
        <v>164.1</v>
      </c>
      <c r="Z20" s="166">
        <f>Böde!Z12</f>
        <v>164.1</v>
      </c>
      <c r="AA20" s="166">
        <f>Böde!AA12</f>
        <v>164.1</v>
      </c>
      <c r="AB20" s="166">
        <f>Böde!AB12</f>
        <v>164.1</v>
      </c>
      <c r="AC20" s="167">
        <f>Böde!AC12</f>
        <v>164.1</v>
      </c>
      <c r="AE20" s="160"/>
    </row>
    <row r="21" spans="1:31" s="168" customFormat="1" ht="30" x14ac:dyDescent="0.25">
      <c r="A21" s="310">
        <v>1</v>
      </c>
      <c r="B21" s="143"/>
      <c r="C21" s="161"/>
      <c r="D21" s="185" t="s">
        <v>86</v>
      </c>
      <c r="E21" s="162"/>
      <c r="F21" s="163" t="s">
        <v>29</v>
      </c>
      <c r="G21" s="163"/>
      <c r="H21" s="143"/>
      <c r="I21" s="250" t="s">
        <v>44</v>
      </c>
      <c r="J21" s="74">
        <v>13760.999999999996</v>
      </c>
      <c r="K21" s="143"/>
      <c r="L21" s="176">
        <v>43101</v>
      </c>
      <c r="M21" s="176">
        <v>48579</v>
      </c>
      <c r="N21" s="34"/>
      <c r="O21" s="164">
        <f>Búcsúszentlászló!O12</f>
        <v>917.4</v>
      </c>
      <c r="P21" s="165">
        <f>Búcsúszentlászló!P12</f>
        <v>917.4</v>
      </c>
      <c r="Q21" s="165">
        <f>Búcsúszentlászló!Q12</f>
        <v>917.4</v>
      </c>
      <c r="R21" s="165">
        <f>Búcsúszentlászló!R12</f>
        <v>917.4</v>
      </c>
      <c r="S21" s="165">
        <f>Búcsúszentlászló!S12</f>
        <v>917.4</v>
      </c>
      <c r="T21" s="166">
        <f>Búcsúszentlászló!T12</f>
        <v>917.4</v>
      </c>
      <c r="U21" s="166">
        <f>Búcsúszentlászló!U12</f>
        <v>917.4</v>
      </c>
      <c r="V21" s="166">
        <f>Búcsúszentlászló!V12</f>
        <v>917.4</v>
      </c>
      <c r="W21" s="166">
        <f>Búcsúszentlászló!W12</f>
        <v>917.4</v>
      </c>
      <c r="X21" s="166">
        <f>Búcsúszentlászló!X12</f>
        <v>917.4</v>
      </c>
      <c r="Y21" s="166">
        <f>Búcsúszentlászló!Y12</f>
        <v>917.4</v>
      </c>
      <c r="Z21" s="166">
        <f>Búcsúszentlászló!Z12</f>
        <v>917.4</v>
      </c>
      <c r="AA21" s="166">
        <f>Búcsúszentlászló!AA12</f>
        <v>917.4</v>
      </c>
      <c r="AB21" s="166">
        <f>Búcsúszentlászló!AB12</f>
        <v>917.4</v>
      </c>
      <c r="AC21" s="167">
        <f>Búcsúszentlászló!AC12</f>
        <v>917.4</v>
      </c>
      <c r="AE21" s="160"/>
    </row>
    <row r="22" spans="1:31" s="168" customFormat="1" ht="30" x14ac:dyDescent="0.25">
      <c r="A22" s="310">
        <v>1</v>
      </c>
      <c r="B22" s="143"/>
      <c r="C22" s="161"/>
      <c r="D22" s="185" t="s">
        <v>86</v>
      </c>
      <c r="E22" s="162"/>
      <c r="F22" s="163" t="s">
        <v>29</v>
      </c>
      <c r="G22" s="163"/>
      <c r="H22" s="143"/>
      <c r="I22" s="250" t="s">
        <v>45</v>
      </c>
      <c r="J22" s="74">
        <v>3235.4999999999991</v>
      </c>
      <c r="K22" s="143"/>
      <c r="L22" s="176">
        <v>43101</v>
      </c>
      <c r="M22" s="176">
        <v>48579</v>
      </c>
      <c r="N22" s="34"/>
      <c r="O22" s="164">
        <f>Csatár!O12</f>
        <v>215.7</v>
      </c>
      <c r="P22" s="165">
        <f>Csatár!P12</f>
        <v>215.7</v>
      </c>
      <c r="Q22" s="165">
        <f>Csatár!Q12</f>
        <v>215.7</v>
      </c>
      <c r="R22" s="165">
        <f>Csatár!R12</f>
        <v>215.7</v>
      </c>
      <c r="S22" s="165">
        <f>Csatár!S12</f>
        <v>215.7</v>
      </c>
      <c r="T22" s="166">
        <f>Csatár!T12</f>
        <v>215.7</v>
      </c>
      <c r="U22" s="166">
        <f>Csatár!U12</f>
        <v>215.7</v>
      </c>
      <c r="V22" s="166">
        <f>Csatár!V12</f>
        <v>215.7</v>
      </c>
      <c r="W22" s="166">
        <f>Csatár!W12</f>
        <v>215.7</v>
      </c>
      <c r="X22" s="166">
        <f>Csatár!X12</f>
        <v>215.7</v>
      </c>
      <c r="Y22" s="166">
        <f>Csatár!Y12</f>
        <v>215.7</v>
      </c>
      <c r="Z22" s="166">
        <f>Csatár!Z12</f>
        <v>215.7</v>
      </c>
      <c r="AA22" s="166">
        <f>Csatár!AA12</f>
        <v>215.7</v>
      </c>
      <c r="AB22" s="166">
        <f>Csatár!AB12</f>
        <v>215.7</v>
      </c>
      <c r="AC22" s="167">
        <f>Csatár!AC12</f>
        <v>215.7</v>
      </c>
      <c r="AE22" s="160"/>
    </row>
    <row r="23" spans="1:31" s="168" customFormat="1" ht="30" x14ac:dyDescent="0.25">
      <c r="A23" s="310">
        <v>1</v>
      </c>
      <c r="B23" s="149"/>
      <c r="C23" s="102"/>
      <c r="D23" s="185" t="s">
        <v>86</v>
      </c>
      <c r="E23" s="163"/>
      <c r="F23" s="97" t="s">
        <v>29</v>
      </c>
      <c r="G23" s="163"/>
      <c r="H23" s="149"/>
      <c r="I23" s="461" t="s">
        <v>46</v>
      </c>
      <c r="J23" s="74">
        <v>3016.2999999999993</v>
      </c>
      <c r="K23" s="149"/>
      <c r="L23" s="177">
        <v>43101</v>
      </c>
      <c r="M23" s="177">
        <v>48579</v>
      </c>
      <c r="N23" s="97"/>
      <c r="O23" s="172">
        <f>Csonkahegyhát!O12</f>
        <v>973</v>
      </c>
      <c r="P23" s="173">
        <f>Csonkahegyhát!P12</f>
        <v>145.94999999999999</v>
      </c>
      <c r="Q23" s="173">
        <f>Csonkahegyhát!Q12</f>
        <v>145.94999999999999</v>
      </c>
      <c r="R23" s="173">
        <f>Csonkahegyhát!R12</f>
        <v>145.94999999999999</v>
      </c>
      <c r="S23" s="173">
        <f>Csonkahegyhát!S12</f>
        <v>145.94999999999999</v>
      </c>
      <c r="T23" s="174">
        <f>Csonkahegyhát!T12</f>
        <v>145.94999999999999</v>
      </c>
      <c r="U23" s="174">
        <f>Csonkahegyhát!U12</f>
        <v>145.94999999999999</v>
      </c>
      <c r="V23" s="174">
        <f>Csonkahegyhát!V12</f>
        <v>145.94999999999999</v>
      </c>
      <c r="W23" s="174">
        <f>Csonkahegyhát!W12</f>
        <v>145.94999999999999</v>
      </c>
      <c r="X23" s="174">
        <f>Csonkahegyhát!X12</f>
        <v>145.94999999999999</v>
      </c>
      <c r="Y23" s="174">
        <f>Csonkahegyhát!Y12</f>
        <v>145.94999999999999</v>
      </c>
      <c r="Z23" s="174">
        <f>Csonkahegyhát!Z12</f>
        <v>145.94999999999999</v>
      </c>
      <c r="AA23" s="174">
        <f>Csonkahegyhát!AA12</f>
        <v>145.94999999999999</v>
      </c>
      <c r="AB23" s="174">
        <f>Csonkahegyhát!AB12</f>
        <v>145.94999999999999</v>
      </c>
      <c r="AC23" s="175">
        <f>Csonkahegyhát!AC12</f>
        <v>145.94999999999999</v>
      </c>
      <c r="AE23" s="160"/>
    </row>
    <row r="24" spans="1:31" s="168" customFormat="1" ht="30" x14ac:dyDescent="0.25">
      <c r="A24" s="310">
        <v>1</v>
      </c>
      <c r="B24" s="143"/>
      <c r="C24" s="161"/>
      <c r="D24" s="185" t="s">
        <v>86</v>
      </c>
      <c r="E24" s="162"/>
      <c r="F24" s="163" t="s">
        <v>29</v>
      </c>
      <c r="G24" s="163"/>
      <c r="H24" s="143"/>
      <c r="I24" s="250" t="s">
        <v>47</v>
      </c>
      <c r="J24" s="74">
        <v>6675</v>
      </c>
      <c r="K24" s="143"/>
      <c r="L24" s="176">
        <v>43101</v>
      </c>
      <c r="M24" s="176">
        <v>48579</v>
      </c>
      <c r="N24" s="34"/>
      <c r="O24" s="164">
        <f>Dobronhegy!O12</f>
        <v>445</v>
      </c>
      <c r="P24" s="165">
        <f>Dobronhegy!P12</f>
        <v>445</v>
      </c>
      <c r="Q24" s="165">
        <f>Dobronhegy!Q12</f>
        <v>445</v>
      </c>
      <c r="R24" s="165">
        <f>Dobronhegy!R12</f>
        <v>445</v>
      </c>
      <c r="S24" s="165">
        <f>Dobronhegy!S12</f>
        <v>445</v>
      </c>
      <c r="T24" s="166">
        <f>Dobronhegy!T12</f>
        <v>445</v>
      </c>
      <c r="U24" s="166">
        <f>Dobronhegy!U12</f>
        <v>445</v>
      </c>
      <c r="V24" s="166">
        <f>Dobronhegy!V12</f>
        <v>445</v>
      </c>
      <c r="W24" s="166">
        <f>Dobronhegy!W12</f>
        <v>445</v>
      </c>
      <c r="X24" s="166">
        <f>Dobronhegy!X12</f>
        <v>445</v>
      </c>
      <c r="Y24" s="166">
        <f>Dobronhegy!Y12</f>
        <v>445</v>
      </c>
      <c r="Z24" s="166">
        <f>Dobronhegy!Z12</f>
        <v>445</v>
      </c>
      <c r="AA24" s="166">
        <f>Dobronhegy!AA12</f>
        <v>445</v>
      </c>
      <c r="AB24" s="166">
        <f>Dobronhegy!AB12</f>
        <v>445</v>
      </c>
      <c r="AC24" s="167">
        <f>Dobronhegy!AC12</f>
        <v>445</v>
      </c>
      <c r="AE24" s="160"/>
    </row>
    <row r="25" spans="1:31" s="168" customFormat="1" ht="30" x14ac:dyDescent="0.25">
      <c r="A25" s="310">
        <v>1</v>
      </c>
      <c r="B25" s="143"/>
      <c r="C25" s="161"/>
      <c r="D25" s="185" t="s">
        <v>86</v>
      </c>
      <c r="E25" s="162"/>
      <c r="F25" s="163" t="s">
        <v>29</v>
      </c>
      <c r="G25" s="163"/>
      <c r="H25" s="143"/>
      <c r="I25" s="250" t="s">
        <v>48</v>
      </c>
      <c r="J25" s="74">
        <v>9339.7499999999982</v>
      </c>
      <c r="K25" s="143"/>
      <c r="L25" s="176">
        <v>43101</v>
      </c>
      <c r="M25" s="176">
        <v>48579</v>
      </c>
      <c r="N25" s="34"/>
      <c r="O25" s="164">
        <f>Egervár!O12</f>
        <v>622.65</v>
      </c>
      <c r="P25" s="165">
        <f>Egervár!P12</f>
        <v>622.65</v>
      </c>
      <c r="Q25" s="165">
        <f>Egervár!Q12</f>
        <v>622.65</v>
      </c>
      <c r="R25" s="165">
        <f>Egervár!R12</f>
        <v>622.65</v>
      </c>
      <c r="S25" s="165">
        <f>Egervár!S12</f>
        <v>622.65</v>
      </c>
      <c r="T25" s="166">
        <f>Egervár!T12</f>
        <v>622.65</v>
      </c>
      <c r="U25" s="166">
        <f>Egervár!U12</f>
        <v>622.65</v>
      </c>
      <c r="V25" s="166">
        <f>Egervár!V12</f>
        <v>622.65</v>
      </c>
      <c r="W25" s="166">
        <f>Egervár!W12</f>
        <v>622.65</v>
      </c>
      <c r="X25" s="166">
        <f>Egervár!X12</f>
        <v>622.65</v>
      </c>
      <c r="Y25" s="166">
        <f>Egervár!Y12</f>
        <v>622.65</v>
      </c>
      <c r="Z25" s="166">
        <f>Egervár!Z12</f>
        <v>622.65</v>
      </c>
      <c r="AA25" s="166">
        <f>Egervár!AA12</f>
        <v>622.65</v>
      </c>
      <c r="AB25" s="166">
        <f>Egervár!AB12</f>
        <v>622.65</v>
      </c>
      <c r="AC25" s="167">
        <f>Egervár!AC12</f>
        <v>622.65</v>
      </c>
      <c r="AE25" s="160"/>
    </row>
    <row r="26" spans="1:31" s="168" customFormat="1" ht="30" x14ac:dyDescent="0.25">
      <c r="A26" s="310">
        <v>1</v>
      </c>
      <c r="B26" s="143"/>
      <c r="C26" s="161"/>
      <c r="D26" s="185" t="s">
        <v>86</v>
      </c>
      <c r="E26" s="162"/>
      <c r="F26" s="163" t="s">
        <v>29</v>
      </c>
      <c r="G26" s="163"/>
      <c r="H26" s="143"/>
      <c r="I26" s="250" t="s">
        <v>49</v>
      </c>
      <c r="J26" s="74">
        <v>2876</v>
      </c>
      <c r="K26" s="143"/>
      <c r="L26" s="176">
        <v>43101</v>
      </c>
      <c r="M26" s="176">
        <v>48579</v>
      </c>
      <c r="N26" s="34"/>
      <c r="O26" s="164">
        <f>Gősfa!O12</f>
        <v>860</v>
      </c>
      <c r="P26" s="165">
        <f>Gősfa!P12</f>
        <v>144</v>
      </c>
      <c r="Q26" s="165">
        <f>Gősfa!Q12</f>
        <v>144</v>
      </c>
      <c r="R26" s="165">
        <f>Gősfa!R12</f>
        <v>144</v>
      </c>
      <c r="S26" s="165">
        <f>Gősfa!S12</f>
        <v>144</v>
      </c>
      <c r="T26" s="166">
        <f>Gősfa!T12</f>
        <v>144</v>
      </c>
      <c r="U26" s="166">
        <f>Gősfa!U12</f>
        <v>144</v>
      </c>
      <c r="V26" s="166">
        <f>Gősfa!V12</f>
        <v>144</v>
      </c>
      <c r="W26" s="166">
        <f>Gősfa!W12</f>
        <v>144</v>
      </c>
      <c r="X26" s="166">
        <f>Gősfa!X12</f>
        <v>144</v>
      </c>
      <c r="Y26" s="166">
        <f>Gősfa!Y12</f>
        <v>144</v>
      </c>
      <c r="Z26" s="166">
        <f>Gősfa!Z12</f>
        <v>144</v>
      </c>
      <c r="AA26" s="166">
        <f>Gősfa!AA12</f>
        <v>144</v>
      </c>
      <c r="AB26" s="166">
        <f>Gősfa!AB12</f>
        <v>144</v>
      </c>
      <c r="AC26" s="167">
        <f>Gősfa!AC12</f>
        <v>144</v>
      </c>
      <c r="AE26" s="160"/>
    </row>
    <row r="27" spans="1:31" s="168" customFormat="1" ht="30" x14ac:dyDescent="0.25">
      <c r="A27" s="310">
        <v>1</v>
      </c>
      <c r="B27" s="143"/>
      <c r="C27" s="161"/>
      <c r="D27" s="185" t="s">
        <v>86</v>
      </c>
      <c r="E27" s="162"/>
      <c r="F27" s="163" t="s">
        <v>29</v>
      </c>
      <c r="G27" s="163"/>
      <c r="H27" s="143"/>
      <c r="I27" s="250" t="s">
        <v>50</v>
      </c>
      <c r="J27" s="74">
        <v>10489.499999999998</v>
      </c>
      <c r="K27" s="143"/>
      <c r="L27" s="176">
        <v>43101</v>
      </c>
      <c r="M27" s="176">
        <v>48579</v>
      </c>
      <c r="N27" s="34"/>
      <c r="O27" s="164">
        <f>Hagyárosbörönd!O12</f>
        <v>699.3</v>
      </c>
      <c r="P27" s="165">
        <f>Hagyárosbörönd!P12</f>
        <v>699.3</v>
      </c>
      <c r="Q27" s="165">
        <f>Hagyárosbörönd!Q12</f>
        <v>699.3</v>
      </c>
      <c r="R27" s="165">
        <f>Hagyárosbörönd!R12</f>
        <v>699.3</v>
      </c>
      <c r="S27" s="165">
        <f>Hagyárosbörönd!S12</f>
        <v>699.3</v>
      </c>
      <c r="T27" s="166">
        <f>Hagyárosbörönd!T12</f>
        <v>699.3</v>
      </c>
      <c r="U27" s="166">
        <f>Hagyárosbörönd!U12</f>
        <v>699.3</v>
      </c>
      <c r="V27" s="166">
        <f>Hagyárosbörönd!V12</f>
        <v>699.3</v>
      </c>
      <c r="W27" s="166">
        <f>Hagyárosbörönd!W12</f>
        <v>699.3</v>
      </c>
      <c r="X27" s="166">
        <f>Hagyárosbörönd!X12</f>
        <v>699.3</v>
      </c>
      <c r="Y27" s="166">
        <f>Hagyárosbörönd!Y12</f>
        <v>699.3</v>
      </c>
      <c r="Z27" s="166">
        <f>Hagyárosbörönd!Z12</f>
        <v>699.3</v>
      </c>
      <c r="AA27" s="166">
        <f>Hagyárosbörönd!AA12</f>
        <v>699.3</v>
      </c>
      <c r="AB27" s="166">
        <f>Hagyárosbörönd!AB12</f>
        <v>699.3</v>
      </c>
      <c r="AC27" s="167">
        <f>Hagyárosbörönd!AC12</f>
        <v>699.3</v>
      </c>
      <c r="AE27" s="160"/>
    </row>
    <row r="28" spans="1:31" s="168" customFormat="1" ht="30" x14ac:dyDescent="0.25">
      <c r="A28" s="310">
        <v>1</v>
      </c>
      <c r="B28" s="143"/>
      <c r="C28" s="161"/>
      <c r="D28" s="185" t="s">
        <v>86</v>
      </c>
      <c r="E28" s="162"/>
      <c r="F28" s="163" t="s">
        <v>29</v>
      </c>
      <c r="G28" s="163"/>
      <c r="H28" s="143"/>
      <c r="I28" s="250" t="s">
        <v>51</v>
      </c>
      <c r="J28" s="74">
        <v>3422.2500000000009</v>
      </c>
      <c r="K28" s="143"/>
      <c r="L28" s="176">
        <v>43101</v>
      </c>
      <c r="M28" s="176">
        <v>48579</v>
      </c>
      <c r="N28" s="34"/>
      <c r="O28" s="164">
        <f>Hottó!O12</f>
        <v>228.15</v>
      </c>
      <c r="P28" s="165">
        <f>Hottó!P12</f>
        <v>228.15</v>
      </c>
      <c r="Q28" s="165">
        <f>Hottó!Q12</f>
        <v>228.15</v>
      </c>
      <c r="R28" s="165">
        <f>Hottó!R12</f>
        <v>228.15</v>
      </c>
      <c r="S28" s="165">
        <f>Hottó!S12</f>
        <v>228.15</v>
      </c>
      <c r="T28" s="166">
        <f>Hottó!T12</f>
        <v>228.15</v>
      </c>
      <c r="U28" s="166">
        <f>Hottó!U12</f>
        <v>228.15</v>
      </c>
      <c r="V28" s="166">
        <f>Hottó!V12</f>
        <v>228.15</v>
      </c>
      <c r="W28" s="166">
        <f>Hottó!W12</f>
        <v>228.15</v>
      </c>
      <c r="X28" s="166">
        <f>Hottó!X12</f>
        <v>228.15</v>
      </c>
      <c r="Y28" s="166">
        <f>Hottó!Y12</f>
        <v>228.15</v>
      </c>
      <c r="Z28" s="166">
        <f>Hottó!Z12</f>
        <v>228.15</v>
      </c>
      <c r="AA28" s="166">
        <f>Hottó!AA12</f>
        <v>228.15</v>
      </c>
      <c r="AB28" s="166">
        <f>Hottó!AB12</f>
        <v>228.15</v>
      </c>
      <c r="AC28" s="167">
        <f>Hottó!AC12</f>
        <v>228.15</v>
      </c>
      <c r="AE28" s="160"/>
    </row>
    <row r="29" spans="1:31" s="168" customFormat="1" ht="30" x14ac:dyDescent="0.25">
      <c r="A29" s="310">
        <v>1</v>
      </c>
      <c r="B29" s="143"/>
      <c r="C29" s="161"/>
      <c r="D29" s="185" t="s">
        <v>86</v>
      </c>
      <c r="E29" s="162"/>
      <c r="F29" s="163" t="s">
        <v>29</v>
      </c>
      <c r="G29" s="163"/>
      <c r="H29" s="143"/>
      <c r="I29" s="250" t="s">
        <v>52</v>
      </c>
      <c r="J29" s="74">
        <v>1636.8000000000006</v>
      </c>
      <c r="K29" s="143"/>
      <c r="L29" s="176">
        <v>43101</v>
      </c>
      <c r="M29" s="176">
        <v>48579</v>
      </c>
      <c r="N29" s="34"/>
      <c r="O29" s="164">
        <f>Kávás!O12</f>
        <v>528</v>
      </c>
      <c r="P29" s="165">
        <f>Kávás!P12</f>
        <v>79.2</v>
      </c>
      <c r="Q29" s="165">
        <f>Kávás!Q12</f>
        <v>79.2</v>
      </c>
      <c r="R29" s="165">
        <f>Kávás!R12</f>
        <v>79.2</v>
      </c>
      <c r="S29" s="165">
        <f>Kávás!S12</f>
        <v>79.2</v>
      </c>
      <c r="T29" s="166">
        <f>Kávás!T12</f>
        <v>79.2</v>
      </c>
      <c r="U29" s="166">
        <f>Kávás!U12</f>
        <v>79.2</v>
      </c>
      <c r="V29" s="166">
        <f>Kávás!V12</f>
        <v>79.2</v>
      </c>
      <c r="W29" s="166">
        <f>Kávás!W12</f>
        <v>79.2</v>
      </c>
      <c r="X29" s="166">
        <f>Kávás!X12</f>
        <v>79.2</v>
      </c>
      <c r="Y29" s="166">
        <f>Kávás!Y12</f>
        <v>79.2</v>
      </c>
      <c r="Z29" s="166">
        <f>Kávás!Z12</f>
        <v>79.2</v>
      </c>
      <c r="AA29" s="166">
        <f>Kávás!AA12</f>
        <v>79.2</v>
      </c>
      <c r="AB29" s="166">
        <f>Kávás!AB12</f>
        <v>79.2</v>
      </c>
      <c r="AC29" s="167">
        <f>Kávás!AC12</f>
        <v>79.2</v>
      </c>
      <c r="AE29" s="160"/>
    </row>
    <row r="30" spans="1:31" s="168" customFormat="1" ht="30" x14ac:dyDescent="0.25">
      <c r="A30" s="310">
        <v>1</v>
      </c>
      <c r="B30" s="149"/>
      <c r="C30" s="162"/>
      <c r="D30" s="185" t="s">
        <v>86</v>
      </c>
      <c r="E30" s="162"/>
      <c r="F30" s="163" t="s">
        <v>29</v>
      </c>
      <c r="G30" s="163"/>
      <c r="H30" s="149"/>
      <c r="I30" s="461" t="s">
        <v>53</v>
      </c>
      <c r="J30" s="74">
        <v>5730.7500000000018</v>
      </c>
      <c r="K30" s="149"/>
      <c r="L30" s="177">
        <v>43101</v>
      </c>
      <c r="M30" s="177">
        <v>48579</v>
      </c>
      <c r="N30" s="96"/>
      <c r="O30" s="172">
        <f>Kemendollár!O12</f>
        <v>382.2</v>
      </c>
      <c r="P30" s="173">
        <f>Kemendollár!P12</f>
        <v>382.2</v>
      </c>
      <c r="Q30" s="173">
        <f>Kemendollár!Q12</f>
        <v>382.2</v>
      </c>
      <c r="R30" s="173">
        <f>Kemendollár!R12</f>
        <v>382.2</v>
      </c>
      <c r="S30" s="173">
        <f>Kemendollár!S12</f>
        <v>382.2</v>
      </c>
      <c r="T30" s="174">
        <f>Kemendollár!T12</f>
        <v>382.2</v>
      </c>
      <c r="U30" s="174">
        <f>Kemendollár!U12</f>
        <v>382.2</v>
      </c>
      <c r="V30" s="174">
        <f>Kemendollár!V12</f>
        <v>382.2</v>
      </c>
      <c r="W30" s="174">
        <f>Kemendollár!W12</f>
        <v>382.2</v>
      </c>
      <c r="X30" s="174">
        <f>Kemendollár!X12</f>
        <v>382.2</v>
      </c>
      <c r="Y30" s="174">
        <f>Kemendollár!Y12</f>
        <v>382.2</v>
      </c>
      <c r="Z30" s="174">
        <f>Kemendollár!Z12</f>
        <v>382.2</v>
      </c>
      <c r="AA30" s="174">
        <f>Kemendollár!AA12</f>
        <v>382.2</v>
      </c>
      <c r="AB30" s="174">
        <f>Kemendollár!AB12</f>
        <v>382.2</v>
      </c>
      <c r="AC30" s="175">
        <f>Kemendollár!AC12</f>
        <v>382.2</v>
      </c>
      <c r="AE30" s="160"/>
    </row>
    <row r="31" spans="1:31" s="168" customFormat="1" ht="30" x14ac:dyDescent="0.25">
      <c r="A31" s="310">
        <v>1</v>
      </c>
      <c r="B31" s="149"/>
      <c r="C31" s="162"/>
      <c r="D31" s="185" t="s">
        <v>86</v>
      </c>
      <c r="E31" s="162"/>
      <c r="F31" s="163" t="s">
        <v>29</v>
      </c>
      <c r="G31" s="163"/>
      <c r="H31" s="149"/>
      <c r="I31" s="461" t="s">
        <v>54</v>
      </c>
      <c r="J31" s="74">
        <v>1488</v>
      </c>
      <c r="K31" s="149"/>
      <c r="L31" s="177">
        <v>43101</v>
      </c>
      <c r="M31" s="177">
        <v>48579</v>
      </c>
      <c r="N31" s="97"/>
      <c r="O31" s="172">
        <f>Keménfa!O12</f>
        <v>480</v>
      </c>
      <c r="P31" s="173">
        <f>Keménfa!P12</f>
        <v>72</v>
      </c>
      <c r="Q31" s="173">
        <f>Keménfa!Q12</f>
        <v>72</v>
      </c>
      <c r="R31" s="173">
        <f>Keménfa!R12</f>
        <v>72</v>
      </c>
      <c r="S31" s="173">
        <f>Keménfa!S12</f>
        <v>72</v>
      </c>
      <c r="T31" s="174">
        <f>Keménfa!T12</f>
        <v>72</v>
      </c>
      <c r="U31" s="174">
        <f>Keménfa!U12</f>
        <v>72</v>
      </c>
      <c r="V31" s="174">
        <f>Keménfa!V12</f>
        <v>72</v>
      </c>
      <c r="W31" s="174">
        <f>Keménfa!W12</f>
        <v>72</v>
      </c>
      <c r="X31" s="174">
        <f>Keménfa!X12</f>
        <v>72</v>
      </c>
      <c r="Y31" s="174">
        <f>Keménfa!Y12</f>
        <v>72</v>
      </c>
      <c r="Z31" s="174">
        <f>Keménfa!Z12</f>
        <v>72</v>
      </c>
      <c r="AA31" s="174">
        <f>Keménfa!AA12</f>
        <v>72</v>
      </c>
      <c r="AB31" s="174">
        <f>Keménfa!AB12</f>
        <v>72</v>
      </c>
      <c r="AC31" s="175">
        <f>Keménfa!AC12</f>
        <v>72</v>
      </c>
      <c r="AE31" s="160"/>
    </row>
    <row r="32" spans="1:31" s="168" customFormat="1" ht="30" x14ac:dyDescent="0.25">
      <c r="A32" s="310">
        <v>1</v>
      </c>
      <c r="B32" s="149"/>
      <c r="C32" s="162"/>
      <c r="D32" s="185" t="s">
        <v>86</v>
      </c>
      <c r="E32" s="162"/>
      <c r="F32" s="163" t="s">
        <v>29</v>
      </c>
      <c r="G32" s="163"/>
      <c r="H32" s="149"/>
      <c r="I32" s="461" t="s">
        <v>55</v>
      </c>
      <c r="J32" s="74">
        <v>3582.0000000000009</v>
      </c>
      <c r="K32" s="149"/>
      <c r="L32" s="177">
        <v>43101</v>
      </c>
      <c r="M32" s="177">
        <v>48579</v>
      </c>
      <c r="N32" s="97"/>
      <c r="O32" s="172">
        <f>Kisbucsa!O12</f>
        <v>238.79999999999998</v>
      </c>
      <c r="P32" s="173">
        <f>Kisbucsa!P12</f>
        <v>238.79999999999998</v>
      </c>
      <c r="Q32" s="173">
        <f>Kisbucsa!Q12</f>
        <v>238.79999999999998</v>
      </c>
      <c r="R32" s="173">
        <f>Kisbucsa!R12</f>
        <v>238.79999999999998</v>
      </c>
      <c r="S32" s="173">
        <f>Kisbucsa!S12</f>
        <v>238.79999999999998</v>
      </c>
      <c r="T32" s="174">
        <f>Kisbucsa!T12</f>
        <v>238.79999999999998</v>
      </c>
      <c r="U32" s="174">
        <f>Kisbucsa!U12</f>
        <v>238.79999999999998</v>
      </c>
      <c r="V32" s="174">
        <f>Kisbucsa!V12</f>
        <v>238.79999999999998</v>
      </c>
      <c r="W32" s="174">
        <f>Kisbucsa!W12</f>
        <v>238.79999999999998</v>
      </c>
      <c r="X32" s="174">
        <f>Kisbucsa!X12</f>
        <v>238.79999999999998</v>
      </c>
      <c r="Y32" s="174">
        <f>Kisbucsa!Y12</f>
        <v>238.79999999999998</v>
      </c>
      <c r="Z32" s="174">
        <f>Kisbucsa!Z12</f>
        <v>238.79999999999998</v>
      </c>
      <c r="AA32" s="174">
        <f>Kisbucsa!AA12</f>
        <v>238.79999999999998</v>
      </c>
      <c r="AB32" s="174">
        <f>Kisbucsa!AB12</f>
        <v>238.79999999999998</v>
      </c>
      <c r="AC32" s="175">
        <f>Kisbucsa!AC12</f>
        <v>238.79999999999998</v>
      </c>
      <c r="AE32" s="160"/>
    </row>
    <row r="33" spans="1:31" s="168" customFormat="1" ht="30" x14ac:dyDescent="0.25">
      <c r="A33" s="310">
        <v>1</v>
      </c>
      <c r="B33" s="149"/>
      <c r="C33" s="162"/>
      <c r="D33" s="185" t="s">
        <v>86</v>
      </c>
      <c r="E33" s="162"/>
      <c r="F33" s="163" t="s">
        <v>29</v>
      </c>
      <c r="G33" s="163"/>
      <c r="H33" s="149"/>
      <c r="I33" s="461" t="s">
        <v>56</v>
      </c>
      <c r="J33" s="74">
        <v>2269.1999999999998</v>
      </c>
      <c r="K33" s="149"/>
      <c r="L33" s="177">
        <v>43101</v>
      </c>
      <c r="M33" s="177">
        <v>48579</v>
      </c>
      <c r="N33" s="97"/>
      <c r="O33" s="172">
        <f>Kiskutas!O12</f>
        <v>732</v>
      </c>
      <c r="P33" s="173">
        <f>Kiskutas!P12</f>
        <v>109.8</v>
      </c>
      <c r="Q33" s="173">
        <f>Kiskutas!Q12</f>
        <v>109.8</v>
      </c>
      <c r="R33" s="173">
        <f>Kiskutas!R12</f>
        <v>109.8</v>
      </c>
      <c r="S33" s="173">
        <f>Kiskutas!S12</f>
        <v>109.8</v>
      </c>
      <c r="T33" s="174">
        <f>Kiskutas!T12</f>
        <v>109.8</v>
      </c>
      <c r="U33" s="174">
        <f>Kiskutas!U12</f>
        <v>109.8</v>
      </c>
      <c r="V33" s="174">
        <f>Kiskutas!V12</f>
        <v>109.8</v>
      </c>
      <c r="W33" s="174">
        <f>Kiskutas!W12</f>
        <v>109.8</v>
      </c>
      <c r="X33" s="174">
        <f>Kiskutas!X12</f>
        <v>109.8</v>
      </c>
      <c r="Y33" s="174">
        <f>Kiskutas!Y12</f>
        <v>109.8</v>
      </c>
      <c r="Z33" s="174">
        <f>Kiskutas!Z12</f>
        <v>109.8</v>
      </c>
      <c r="AA33" s="174">
        <f>Kiskutas!AA12</f>
        <v>109.8</v>
      </c>
      <c r="AB33" s="174">
        <f>Kiskutas!AB12</f>
        <v>109.8</v>
      </c>
      <c r="AC33" s="175">
        <f>Kiskutas!AC12</f>
        <v>109.8</v>
      </c>
      <c r="AE33" s="160"/>
    </row>
    <row r="34" spans="1:31" s="168" customFormat="1" ht="30" x14ac:dyDescent="0.25">
      <c r="A34" s="310">
        <v>1</v>
      </c>
      <c r="B34" s="149"/>
      <c r="C34" s="162"/>
      <c r="D34" s="185" t="s">
        <v>86</v>
      </c>
      <c r="E34" s="162"/>
      <c r="F34" s="163" t="s">
        <v>29</v>
      </c>
      <c r="G34" s="163"/>
      <c r="H34" s="149"/>
      <c r="I34" s="461" t="s">
        <v>57</v>
      </c>
      <c r="J34" s="74">
        <v>3906.0000000000009</v>
      </c>
      <c r="K34" s="149"/>
      <c r="L34" s="177">
        <v>43101</v>
      </c>
      <c r="M34" s="177">
        <v>48579</v>
      </c>
      <c r="N34" s="96"/>
      <c r="O34" s="172">
        <f>Kispáli!O12</f>
        <v>260.39999999999998</v>
      </c>
      <c r="P34" s="173">
        <f>Kispáli!P12</f>
        <v>260.39999999999998</v>
      </c>
      <c r="Q34" s="173">
        <f>Kispáli!Q12</f>
        <v>260.39999999999998</v>
      </c>
      <c r="R34" s="173">
        <f>Kispáli!R12</f>
        <v>260.39999999999998</v>
      </c>
      <c r="S34" s="173">
        <f>Kispáli!S12</f>
        <v>260.39999999999998</v>
      </c>
      <c r="T34" s="174">
        <f>Kispáli!T12</f>
        <v>260.39999999999998</v>
      </c>
      <c r="U34" s="174">
        <f>Kispáli!U12</f>
        <v>260.39999999999998</v>
      </c>
      <c r="V34" s="174">
        <f>Kispáli!V12</f>
        <v>260.39999999999998</v>
      </c>
      <c r="W34" s="174">
        <f>Kispáli!W12</f>
        <v>260.39999999999998</v>
      </c>
      <c r="X34" s="174">
        <f>Kispáli!X12</f>
        <v>260.39999999999998</v>
      </c>
      <c r="Y34" s="174">
        <f>Kispáli!Y12</f>
        <v>260.39999999999998</v>
      </c>
      <c r="Z34" s="174">
        <f>Kispáli!Z12</f>
        <v>260.39999999999998</v>
      </c>
      <c r="AA34" s="174">
        <f>Kispáli!AA12</f>
        <v>260.39999999999998</v>
      </c>
      <c r="AB34" s="174">
        <f>Kispáli!AB12</f>
        <v>260.39999999999998</v>
      </c>
      <c r="AC34" s="175">
        <f>Kispáli!AC12</f>
        <v>260.39999999999998</v>
      </c>
      <c r="AE34" s="160"/>
    </row>
    <row r="35" spans="1:31" s="168" customFormat="1" ht="30" x14ac:dyDescent="0.25">
      <c r="A35" s="310">
        <v>1</v>
      </c>
      <c r="B35" s="149"/>
      <c r="C35" s="162"/>
      <c r="D35" s="185" t="s">
        <v>86</v>
      </c>
      <c r="E35" s="162"/>
      <c r="F35" s="163" t="s">
        <v>29</v>
      </c>
      <c r="G35" s="163"/>
      <c r="H35" s="149"/>
      <c r="I35" s="461" t="s">
        <v>58</v>
      </c>
      <c r="J35" s="74">
        <v>4029.7500000000009</v>
      </c>
      <c r="K35" s="149"/>
      <c r="L35" s="177">
        <v>43101</v>
      </c>
      <c r="M35" s="177">
        <v>48579</v>
      </c>
      <c r="N35" s="97"/>
      <c r="O35" s="172">
        <f>Lakhegy!O12</f>
        <v>268.64999999999998</v>
      </c>
      <c r="P35" s="173">
        <f>Lakhegy!P12</f>
        <v>268.64999999999998</v>
      </c>
      <c r="Q35" s="173">
        <f>Lakhegy!Q12</f>
        <v>268.64999999999998</v>
      </c>
      <c r="R35" s="173">
        <f>Lakhegy!R12</f>
        <v>268.64999999999998</v>
      </c>
      <c r="S35" s="173">
        <f>Lakhegy!S12</f>
        <v>268.64999999999998</v>
      </c>
      <c r="T35" s="174">
        <f>Lakhegy!T12</f>
        <v>268.64999999999998</v>
      </c>
      <c r="U35" s="174">
        <f>Lakhegy!U12</f>
        <v>268.64999999999998</v>
      </c>
      <c r="V35" s="174">
        <f>Lakhegy!V12</f>
        <v>268.64999999999998</v>
      </c>
      <c r="W35" s="174">
        <f>Lakhegy!W12</f>
        <v>268.64999999999998</v>
      </c>
      <c r="X35" s="174">
        <f>Lakhegy!X12</f>
        <v>268.64999999999998</v>
      </c>
      <c r="Y35" s="174">
        <f>Lakhegy!Y12</f>
        <v>268.64999999999998</v>
      </c>
      <c r="Z35" s="174">
        <f>Lakhegy!Z12</f>
        <v>268.64999999999998</v>
      </c>
      <c r="AA35" s="174">
        <f>Lakhegy!AA12</f>
        <v>268.64999999999998</v>
      </c>
      <c r="AB35" s="174">
        <f>Lakhegy!AB12</f>
        <v>268.64999999999998</v>
      </c>
      <c r="AC35" s="175">
        <f>Lakhegy!AC12</f>
        <v>268.64999999999998</v>
      </c>
      <c r="AE35" s="160"/>
    </row>
    <row r="36" spans="1:31" s="168" customFormat="1" ht="30" x14ac:dyDescent="0.25">
      <c r="A36" s="310">
        <v>1</v>
      </c>
      <c r="B36" s="149"/>
      <c r="C36" s="162"/>
      <c r="D36" s="185" t="s">
        <v>86</v>
      </c>
      <c r="E36" s="162"/>
      <c r="F36" s="163" t="s">
        <v>29</v>
      </c>
      <c r="G36" s="163"/>
      <c r="H36" s="149"/>
      <c r="I36" s="461" t="s">
        <v>59</v>
      </c>
      <c r="J36" s="74">
        <v>3228.75</v>
      </c>
      <c r="K36" s="149"/>
      <c r="L36" s="177">
        <v>43101</v>
      </c>
      <c r="M36" s="177">
        <v>48579</v>
      </c>
      <c r="N36" s="97"/>
      <c r="O36" s="172">
        <f>Nagykutas!O12</f>
        <v>90</v>
      </c>
      <c r="P36" s="173">
        <f>Nagykutas!P12</f>
        <v>215.25</v>
      </c>
      <c r="Q36" s="173">
        <f>Nagykutas!Q12</f>
        <v>215.25</v>
      </c>
      <c r="R36" s="173">
        <f>Nagykutas!R12</f>
        <v>215.25</v>
      </c>
      <c r="S36" s="173">
        <f>Nagykutas!S12</f>
        <v>215.25</v>
      </c>
      <c r="T36" s="174">
        <f>Nagykutas!T12</f>
        <v>215.25</v>
      </c>
      <c r="U36" s="174">
        <f>Nagykutas!U12</f>
        <v>215.25</v>
      </c>
      <c r="V36" s="174">
        <f>Nagykutas!V12</f>
        <v>215.25</v>
      </c>
      <c r="W36" s="174">
        <f>Nagykutas!W12</f>
        <v>215.25</v>
      </c>
      <c r="X36" s="174">
        <f>Nagykutas!X12</f>
        <v>215.25</v>
      </c>
      <c r="Y36" s="174">
        <f>Nagykutas!Y12</f>
        <v>215.25</v>
      </c>
      <c r="Z36" s="174">
        <f>Nagykutas!Z12</f>
        <v>215.25</v>
      </c>
      <c r="AA36" s="174">
        <f>Nagykutas!AA12</f>
        <v>215.25</v>
      </c>
      <c r="AB36" s="174">
        <f>Nagykutas!AB12</f>
        <v>215.25</v>
      </c>
      <c r="AC36" s="175">
        <f>Nagykutas!AC12</f>
        <v>215.25</v>
      </c>
      <c r="AE36" s="160"/>
    </row>
    <row r="37" spans="1:31" s="168" customFormat="1" ht="30" x14ac:dyDescent="0.25">
      <c r="A37" s="310">
        <v>1</v>
      </c>
      <c r="B37" s="149"/>
      <c r="C37" s="162"/>
      <c r="D37" s="185" t="s">
        <v>86</v>
      </c>
      <c r="E37" s="162"/>
      <c r="F37" s="163" t="s">
        <v>29</v>
      </c>
      <c r="G37" s="163"/>
      <c r="H37" s="149"/>
      <c r="I37" s="461" t="s">
        <v>60</v>
      </c>
      <c r="J37" s="74">
        <v>5832.0000000000018</v>
      </c>
      <c r="K37" s="149"/>
      <c r="L37" s="177">
        <v>43101</v>
      </c>
      <c r="M37" s="177">
        <v>48579</v>
      </c>
      <c r="N37" s="96"/>
      <c r="O37" s="172">
        <f>Nagypáli!O12</f>
        <v>388.8</v>
      </c>
      <c r="P37" s="173">
        <f>Nagypáli!P12</f>
        <v>388.8</v>
      </c>
      <c r="Q37" s="173">
        <f>Nagypáli!Q12</f>
        <v>388.8</v>
      </c>
      <c r="R37" s="173">
        <f>Nagypáli!R12</f>
        <v>388.8</v>
      </c>
      <c r="S37" s="173">
        <f>Nagypáli!S12</f>
        <v>388.8</v>
      </c>
      <c r="T37" s="174">
        <f>Nagypáli!T12</f>
        <v>388.8</v>
      </c>
      <c r="U37" s="174">
        <f>Nagypáli!U12</f>
        <v>388.8</v>
      </c>
      <c r="V37" s="174">
        <f>Nagypáli!V12</f>
        <v>388.8</v>
      </c>
      <c r="W37" s="174">
        <f>Nagypáli!W12</f>
        <v>388.8</v>
      </c>
      <c r="X37" s="174">
        <f>Nagypáli!X12</f>
        <v>388.8</v>
      </c>
      <c r="Y37" s="174">
        <f>Nagypáli!Y12</f>
        <v>388.8</v>
      </c>
      <c r="Z37" s="174">
        <f>Nagypáli!Z12</f>
        <v>388.8</v>
      </c>
      <c r="AA37" s="174">
        <f>Nagypáli!AA12</f>
        <v>388.8</v>
      </c>
      <c r="AB37" s="174">
        <f>Nagypáli!AB12</f>
        <v>388.8</v>
      </c>
      <c r="AC37" s="175">
        <f>Nagypáli!AC12</f>
        <v>388.8</v>
      </c>
      <c r="AE37" s="160"/>
    </row>
    <row r="38" spans="1:31" s="168" customFormat="1" ht="30" x14ac:dyDescent="0.25">
      <c r="A38" s="310">
        <v>1</v>
      </c>
      <c r="B38" s="149"/>
      <c r="C38" s="162"/>
      <c r="D38" s="185" t="s">
        <v>86</v>
      </c>
      <c r="E38" s="162"/>
      <c r="F38" s="163" t="s">
        <v>29</v>
      </c>
      <c r="G38" s="163"/>
      <c r="H38" s="149"/>
      <c r="I38" s="461" t="s">
        <v>61</v>
      </c>
      <c r="J38" s="74">
        <v>3293.9999999999991</v>
      </c>
      <c r="K38" s="149"/>
      <c r="L38" s="177">
        <v>43101</v>
      </c>
      <c r="M38" s="177">
        <v>48579</v>
      </c>
      <c r="N38" s="97"/>
      <c r="O38" s="172">
        <f>Nemesapáti!O12</f>
        <v>219.6</v>
      </c>
      <c r="P38" s="173">
        <f>Nemesapáti!P12</f>
        <v>219.6</v>
      </c>
      <c r="Q38" s="173">
        <f>Nemesapáti!Q12</f>
        <v>219.6</v>
      </c>
      <c r="R38" s="173">
        <f>Nemesapáti!R12</f>
        <v>219.6</v>
      </c>
      <c r="S38" s="173">
        <f>Nemesapáti!S12</f>
        <v>219.6</v>
      </c>
      <c r="T38" s="174">
        <f>Nemesapáti!T12</f>
        <v>219.6</v>
      </c>
      <c r="U38" s="174">
        <f>Nemesapáti!U12</f>
        <v>219.6</v>
      </c>
      <c r="V38" s="174">
        <f>Nemesapáti!V12</f>
        <v>219.6</v>
      </c>
      <c r="W38" s="174">
        <f>Nemesapáti!W12</f>
        <v>219.6</v>
      </c>
      <c r="X38" s="174">
        <f>Nemesapáti!X12</f>
        <v>219.6</v>
      </c>
      <c r="Y38" s="174">
        <f>Nemesapáti!Y12</f>
        <v>219.6</v>
      </c>
      <c r="Z38" s="174">
        <f>Nemesapáti!Z12</f>
        <v>219.6</v>
      </c>
      <c r="AA38" s="174">
        <f>Nemesapáti!AA12</f>
        <v>219.6</v>
      </c>
      <c r="AB38" s="174">
        <f>Nemesapáti!AB12</f>
        <v>219.6</v>
      </c>
      <c r="AC38" s="175">
        <f>Nemesapáti!AC12</f>
        <v>219.6</v>
      </c>
      <c r="AE38" s="160"/>
    </row>
    <row r="39" spans="1:31" s="168" customFormat="1" ht="30" x14ac:dyDescent="0.25">
      <c r="A39" s="310">
        <v>1</v>
      </c>
      <c r="B39" s="149"/>
      <c r="C39" s="162"/>
      <c r="D39" s="185" t="s">
        <v>86</v>
      </c>
      <c r="E39" s="162"/>
      <c r="F39" s="163" t="s">
        <v>29</v>
      </c>
      <c r="G39" s="163"/>
      <c r="H39" s="149"/>
      <c r="I39" s="461" t="s">
        <v>62</v>
      </c>
      <c r="J39" s="74">
        <v>2278.5</v>
      </c>
      <c r="K39" s="149"/>
      <c r="L39" s="177">
        <v>43101</v>
      </c>
      <c r="M39" s="177">
        <v>48579</v>
      </c>
      <c r="N39" s="97"/>
      <c r="O39" s="172">
        <f>Nemeshetés!O12</f>
        <v>735</v>
      </c>
      <c r="P39" s="173">
        <f>Nemeshetés!P12</f>
        <v>110.25</v>
      </c>
      <c r="Q39" s="173">
        <f>Nemeshetés!Q12</f>
        <v>110.25</v>
      </c>
      <c r="R39" s="173">
        <f>Nemeshetés!R12</f>
        <v>110.25</v>
      </c>
      <c r="S39" s="173">
        <f>Nemeshetés!S12</f>
        <v>110.25</v>
      </c>
      <c r="T39" s="174">
        <f>Nemeshetés!T12</f>
        <v>110.25</v>
      </c>
      <c r="U39" s="174">
        <f>Nemeshetés!U12</f>
        <v>110.25</v>
      </c>
      <c r="V39" s="174">
        <f>Nemeshetés!V12</f>
        <v>110.25</v>
      </c>
      <c r="W39" s="174">
        <f>Nemeshetés!W12</f>
        <v>110.25</v>
      </c>
      <c r="X39" s="174">
        <f>Nemeshetés!X12</f>
        <v>110.25</v>
      </c>
      <c r="Y39" s="174">
        <f>Nemeshetés!Y12</f>
        <v>110.25</v>
      </c>
      <c r="Z39" s="174">
        <f>Nemeshetés!Z12</f>
        <v>110.25</v>
      </c>
      <c r="AA39" s="174">
        <f>Nemeshetés!AA12</f>
        <v>110.25</v>
      </c>
      <c r="AB39" s="174">
        <f>Nemeshetés!AB12</f>
        <v>110.25</v>
      </c>
      <c r="AC39" s="175">
        <f>Nemeshetés!AC12</f>
        <v>110.25</v>
      </c>
      <c r="AE39" s="160"/>
    </row>
    <row r="40" spans="1:31" s="168" customFormat="1" ht="30" x14ac:dyDescent="0.25">
      <c r="A40" s="310">
        <v>1</v>
      </c>
      <c r="B40" s="149"/>
      <c r="C40" s="162"/>
      <c r="D40" s="185" t="s">
        <v>86</v>
      </c>
      <c r="E40" s="162"/>
      <c r="F40" s="163" t="s">
        <v>29</v>
      </c>
      <c r="G40" s="163"/>
      <c r="H40" s="149"/>
      <c r="I40" s="461" t="s">
        <v>63</v>
      </c>
      <c r="J40" s="74">
        <v>3161.25</v>
      </c>
      <c r="K40" s="149"/>
      <c r="L40" s="177">
        <v>43101</v>
      </c>
      <c r="M40" s="177">
        <v>48579</v>
      </c>
      <c r="N40" s="96"/>
      <c r="O40" s="172">
        <f>Nemesándorháza!O12</f>
        <v>210.75</v>
      </c>
      <c r="P40" s="173">
        <f>Nemesándorháza!P12</f>
        <v>210.75</v>
      </c>
      <c r="Q40" s="173">
        <f>Nemesándorháza!Q12</f>
        <v>210.75</v>
      </c>
      <c r="R40" s="173">
        <f>Nemesándorháza!R12</f>
        <v>210.75</v>
      </c>
      <c r="S40" s="173">
        <f>Nemesándorháza!S12</f>
        <v>210.75</v>
      </c>
      <c r="T40" s="174">
        <f>Nemesándorháza!T12</f>
        <v>210.75</v>
      </c>
      <c r="U40" s="174">
        <f>Nemesándorháza!U12</f>
        <v>210.75</v>
      </c>
      <c r="V40" s="174">
        <f>Nemesándorháza!V12</f>
        <v>210.75</v>
      </c>
      <c r="W40" s="174">
        <f>Nemesándorháza!W12</f>
        <v>210.75</v>
      </c>
      <c r="X40" s="174">
        <f>Nemesándorháza!X12</f>
        <v>210.75</v>
      </c>
      <c r="Y40" s="174">
        <f>Nemesándorháza!Y12</f>
        <v>210.75</v>
      </c>
      <c r="Z40" s="174">
        <f>Nemesándorháza!Z12</f>
        <v>210.75</v>
      </c>
      <c r="AA40" s="174">
        <f>Nemesándorháza!AA12</f>
        <v>210.75</v>
      </c>
      <c r="AB40" s="174">
        <f>Nemesándorháza!AB12</f>
        <v>210.75</v>
      </c>
      <c r="AC40" s="175">
        <f>Nemesándorháza!AC12</f>
        <v>210.75</v>
      </c>
      <c r="AE40" s="160"/>
    </row>
    <row r="41" spans="1:31" s="168" customFormat="1" ht="30" x14ac:dyDescent="0.25">
      <c r="A41" s="310">
        <v>1</v>
      </c>
      <c r="B41" s="149"/>
      <c r="C41" s="162"/>
      <c r="D41" s="185" t="s">
        <v>86</v>
      </c>
      <c r="E41" s="162"/>
      <c r="F41" s="170" t="s">
        <v>29</v>
      </c>
      <c r="G41" s="163"/>
      <c r="H41" s="149"/>
      <c r="I41" s="461" t="s">
        <v>64</v>
      </c>
      <c r="J41" s="74">
        <v>2713.5000000000009</v>
      </c>
      <c r="K41" s="149"/>
      <c r="L41" s="177">
        <v>43101</v>
      </c>
      <c r="M41" s="177">
        <v>48579</v>
      </c>
      <c r="N41" s="97"/>
      <c r="O41" s="172">
        <f>Nemesszentandrás!O12</f>
        <v>180.9</v>
      </c>
      <c r="P41" s="173">
        <f>Nemesszentandrás!P12</f>
        <v>180.9</v>
      </c>
      <c r="Q41" s="173">
        <f>Nemesszentandrás!Q12</f>
        <v>180.9</v>
      </c>
      <c r="R41" s="173">
        <f>Nemesszentandrás!R12</f>
        <v>180.9</v>
      </c>
      <c r="S41" s="173">
        <f>Nemesszentandrás!S12</f>
        <v>180.9</v>
      </c>
      <c r="T41" s="174">
        <f>Nemesszentandrás!T12</f>
        <v>180.9</v>
      </c>
      <c r="U41" s="174">
        <f>Nemesszentandrás!U12</f>
        <v>180.9</v>
      </c>
      <c r="V41" s="174">
        <f>Nemesszentandrás!V12</f>
        <v>180.9</v>
      </c>
      <c r="W41" s="174">
        <f>Nemesszentandrás!W12</f>
        <v>180.9</v>
      </c>
      <c r="X41" s="174">
        <f>Nemesszentandrás!X12</f>
        <v>180.9</v>
      </c>
      <c r="Y41" s="174">
        <f>Nemesszentandrás!Y12</f>
        <v>180.9</v>
      </c>
      <c r="Z41" s="174">
        <f>Nemesszentandrás!Z12</f>
        <v>180.9</v>
      </c>
      <c r="AA41" s="174">
        <f>Nemesszentandrás!AA12</f>
        <v>180.9</v>
      </c>
      <c r="AB41" s="174">
        <f>Nemesszentandrás!AB12</f>
        <v>180.9</v>
      </c>
      <c r="AC41" s="175">
        <f>Nemesszentandrás!AC12</f>
        <v>180.9</v>
      </c>
      <c r="AE41" s="160"/>
    </row>
    <row r="42" spans="1:31" s="168" customFormat="1" ht="30" x14ac:dyDescent="0.25">
      <c r="A42" s="310">
        <v>1</v>
      </c>
      <c r="B42" s="149"/>
      <c r="C42" s="162"/>
      <c r="D42" s="185" t="s">
        <v>86</v>
      </c>
      <c r="E42" s="162"/>
      <c r="F42" s="163" t="s">
        <v>29</v>
      </c>
      <c r="G42" s="163"/>
      <c r="H42" s="149"/>
      <c r="I42" s="461" t="s">
        <v>65</v>
      </c>
      <c r="J42" s="74">
        <v>1872.3999999999992</v>
      </c>
      <c r="K42" s="149"/>
      <c r="L42" s="177">
        <v>43101</v>
      </c>
      <c r="M42" s="177">
        <v>48579</v>
      </c>
      <c r="N42" s="96"/>
      <c r="O42" s="172">
        <f>Németfalu!O12</f>
        <v>604</v>
      </c>
      <c r="P42" s="173">
        <f>Németfalu!P12</f>
        <v>90.6</v>
      </c>
      <c r="Q42" s="173">
        <f>Németfalu!Q12</f>
        <v>90.6</v>
      </c>
      <c r="R42" s="173">
        <f>Németfalu!R12</f>
        <v>90.6</v>
      </c>
      <c r="S42" s="173">
        <f>Németfalu!S12</f>
        <v>90.6</v>
      </c>
      <c r="T42" s="174">
        <f>Németfalu!T12</f>
        <v>90.6</v>
      </c>
      <c r="U42" s="174">
        <f>Németfalu!U12</f>
        <v>90.6</v>
      </c>
      <c r="V42" s="174">
        <f>Németfalu!V12</f>
        <v>90.6</v>
      </c>
      <c r="W42" s="174">
        <f>Németfalu!W12</f>
        <v>90.6</v>
      </c>
      <c r="X42" s="174">
        <f>Németfalu!X12</f>
        <v>90.6</v>
      </c>
      <c r="Y42" s="174">
        <f>Németfalu!Y12</f>
        <v>90.6</v>
      </c>
      <c r="Z42" s="174">
        <f>Németfalu!Z12</f>
        <v>90.6</v>
      </c>
      <c r="AA42" s="174">
        <f>Németfalu!AA12</f>
        <v>90.6</v>
      </c>
      <c r="AB42" s="174">
        <f>Németfalu!AB12</f>
        <v>90.6</v>
      </c>
      <c r="AC42" s="175">
        <f>Németfalu!AC12</f>
        <v>90.6</v>
      </c>
      <c r="AE42" s="160"/>
    </row>
    <row r="43" spans="1:31" s="168" customFormat="1" ht="30" x14ac:dyDescent="0.25">
      <c r="A43" s="310">
        <v>1</v>
      </c>
      <c r="B43" s="149"/>
      <c r="C43" s="162"/>
      <c r="D43" s="185" t="s">
        <v>86</v>
      </c>
      <c r="E43" s="162"/>
      <c r="F43" s="163" t="s">
        <v>29</v>
      </c>
      <c r="G43" s="163"/>
      <c r="H43" s="149"/>
      <c r="I43" s="461" t="s">
        <v>66</v>
      </c>
      <c r="J43" s="74">
        <v>5769.0000000000009</v>
      </c>
      <c r="K43" s="149"/>
      <c r="L43" s="177">
        <v>43101</v>
      </c>
      <c r="M43" s="177">
        <v>48579</v>
      </c>
      <c r="N43" s="97"/>
      <c r="O43" s="172">
        <f>Ozmánbük!O12</f>
        <v>384.59999999999997</v>
      </c>
      <c r="P43" s="173">
        <f>Ozmánbük!P12</f>
        <v>384.59999999999997</v>
      </c>
      <c r="Q43" s="173">
        <f>Ozmánbük!Q12</f>
        <v>384.59999999999997</v>
      </c>
      <c r="R43" s="173">
        <f>Ozmánbük!R12</f>
        <v>384.59999999999997</v>
      </c>
      <c r="S43" s="173">
        <f>Ozmánbük!S12</f>
        <v>384.59999999999997</v>
      </c>
      <c r="T43" s="174">
        <f>Ozmánbük!T12</f>
        <v>384.59999999999997</v>
      </c>
      <c r="U43" s="174">
        <f>Ozmánbük!U12</f>
        <v>384.59999999999997</v>
      </c>
      <c r="V43" s="174">
        <f>Ozmánbük!V12</f>
        <v>384.59999999999997</v>
      </c>
      <c r="W43" s="174">
        <f>Ozmánbük!W12</f>
        <v>384.59999999999997</v>
      </c>
      <c r="X43" s="174">
        <f>Ozmánbük!X12</f>
        <v>384.59999999999997</v>
      </c>
      <c r="Y43" s="174">
        <f>Ozmánbük!Y12</f>
        <v>384.59999999999997</v>
      </c>
      <c r="Z43" s="174">
        <f>Ozmánbük!Z12</f>
        <v>384.59999999999997</v>
      </c>
      <c r="AA43" s="174">
        <f>Ozmánbük!AA12</f>
        <v>384.59999999999997</v>
      </c>
      <c r="AB43" s="174">
        <f>Ozmánbük!AB12</f>
        <v>384.59999999999997</v>
      </c>
      <c r="AC43" s="175">
        <f>Ozmánbük!AC12</f>
        <v>384.59999999999997</v>
      </c>
      <c r="AE43" s="160"/>
    </row>
    <row r="44" spans="1:31" s="168" customFormat="1" ht="30" x14ac:dyDescent="0.25">
      <c r="A44" s="310">
        <v>1</v>
      </c>
      <c r="B44" s="149"/>
      <c r="C44" s="162"/>
      <c r="D44" s="185" t="s">
        <v>86</v>
      </c>
      <c r="E44" s="162"/>
      <c r="F44" s="163" t="s">
        <v>29</v>
      </c>
      <c r="G44" s="163"/>
      <c r="H44" s="149"/>
      <c r="I44" s="461" t="s">
        <v>67</v>
      </c>
      <c r="J44" s="74">
        <v>6167.2499999999982</v>
      </c>
      <c r="K44" s="149"/>
      <c r="L44" s="177">
        <v>43101</v>
      </c>
      <c r="M44" s="177">
        <v>48579</v>
      </c>
      <c r="N44" s="97"/>
      <c r="O44" s="172">
        <f>Pethőhenye!O12</f>
        <v>411.15</v>
      </c>
      <c r="P44" s="173">
        <f>Pethőhenye!P12</f>
        <v>411.15</v>
      </c>
      <c r="Q44" s="173">
        <f>Pethőhenye!Q12</f>
        <v>411.15</v>
      </c>
      <c r="R44" s="173">
        <f>Pethőhenye!R12</f>
        <v>411.15</v>
      </c>
      <c r="S44" s="173">
        <f>Pethőhenye!S12</f>
        <v>411.15</v>
      </c>
      <c r="T44" s="174">
        <f>Pethőhenye!T12</f>
        <v>411.15</v>
      </c>
      <c r="U44" s="174">
        <f>Pethőhenye!U12</f>
        <v>411.15</v>
      </c>
      <c r="V44" s="174">
        <f>Pethőhenye!V12</f>
        <v>411.15</v>
      </c>
      <c r="W44" s="174">
        <f>Pethőhenye!W12</f>
        <v>411.15</v>
      </c>
      <c r="X44" s="174">
        <f>Pethőhenye!X12</f>
        <v>411.15</v>
      </c>
      <c r="Y44" s="174">
        <f>Pethőhenye!Y12</f>
        <v>411.15</v>
      </c>
      <c r="Z44" s="174">
        <f>Pethőhenye!Z12</f>
        <v>411.15</v>
      </c>
      <c r="AA44" s="174">
        <f>Pethőhenye!AA12</f>
        <v>411.15</v>
      </c>
      <c r="AB44" s="174">
        <f>Pethőhenye!AB12</f>
        <v>411.15</v>
      </c>
      <c r="AC44" s="175">
        <f>Pethőhenye!AC12</f>
        <v>411.15</v>
      </c>
      <c r="AE44" s="160"/>
    </row>
    <row r="45" spans="1:31" s="168" customFormat="1" ht="30" x14ac:dyDescent="0.25">
      <c r="A45" s="310">
        <v>1</v>
      </c>
      <c r="B45" s="149"/>
      <c r="C45" s="162"/>
      <c r="D45" s="185" t="s">
        <v>86</v>
      </c>
      <c r="E45" s="162"/>
      <c r="F45" s="163" t="s">
        <v>29</v>
      </c>
      <c r="G45" s="163"/>
      <c r="H45" s="149"/>
      <c r="I45" s="461" t="s">
        <v>68</v>
      </c>
      <c r="J45" s="74">
        <v>7645.4999999999982</v>
      </c>
      <c r="K45" s="149"/>
      <c r="L45" s="177">
        <v>43101</v>
      </c>
      <c r="M45" s="177">
        <v>48579</v>
      </c>
      <c r="N45" s="97"/>
      <c r="O45" s="172">
        <f>Pókaszepetk!O12</f>
        <v>509.7</v>
      </c>
      <c r="P45" s="173">
        <f>Pókaszepetk!P12</f>
        <v>509.7</v>
      </c>
      <c r="Q45" s="173">
        <f>Pókaszepetk!Q12</f>
        <v>509.7</v>
      </c>
      <c r="R45" s="173">
        <f>Pókaszepetk!R12</f>
        <v>509.7</v>
      </c>
      <c r="S45" s="173">
        <f>Pókaszepetk!S12</f>
        <v>509.7</v>
      </c>
      <c r="T45" s="174">
        <f>Pókaszepetk!T12</f>
        <v>509.7</v>
      </c>
      <c r="U45" s="174">
        <f>Pókaszepetk!U12</f>
        <v>509.7</v>
      </c>
      <c r="V45" s="174">
        <f>Pókaszepetk!V12</f>
        <v>509.7</v>
      </c>
      <c r="W45" s="174">
        <f>Pókaszepetk!W12</f>
        <v>509.7</v>
      </c>
      <c r="X45" s="174">
        <f>Pókaszepetk!X12</f>
        <v>509.7</v>
      </c>
      <c r="Y45" s="174">
        <f>Pókaszepetk!Y12</f>
        <v>509.7</v>
      </c>
      <c r="Z45" s="174">
        <f>Pókaszepetk!Z12</f>
        <v>509.7</v>
      </c>
      <c r="AA45" s="174">
        <f>Pókaszepetk!AA12</f>
        <v>509.7</v>
      </c>
      <c r="AB45" s="174">
        <f>Pókaszepetk!AB12</f>
        <v>509.7</v>
      </c>
      <c r="AC45" s="175">
        <f>Pókaszepetk!AC12</f>
        <v>509.7</v>
      </c>
      <c r="AE45" s="160"/>
    </row>
    <row r="46" spans="1:31" s="168" customFormat="1" ht="30" x14ac:dyDescent="0.25">
      <c r="A46" s="310">
        <v>1</v>
      </c>
      <c r="B46" s="149"/>
      <c r="C46" s="162"/>
      <c r="D46" s="185" t="s">
        <v>86</v>
      </c>
      <c r="E46" s="162"/>
      <c r="F46" s="163" t="s">
        <v>29</v>
      </c>
      <c r="G46" s="163"/>
      <c r="H46" s="149"/>
      <c r="I46" s="461" t="s">
        <v>69</v>
      </c>
      <c r="J46" s="74">
        <v>6137.9999999999982</v>
      </c>
      <c r="K46" s="149"/>
      <c r="L46" s="177">
        <v>43101</v>
      </c>
      <c r="M46" s="177">
        <v>48579</v>
      </c>
      <c r="N46" s="97"/>
      <c r="O46" s="172">
        <f>Pusztaszenlászló!O12</f>
        <v>409.2</v>
      </c>
      <c r="P46" s="173">
        <f>Pusztaszenlászló!P12</f>
        <v>409.2</v>
      </c>
      <c r="Q46" s="173">
        <f>Pusztaszenlászló!Q12</f>
        <v>409.2</v>
      </c>
      <c r="R46" s="173">
        <f>Pusztaszenlászló!R12</f>
        <v>409.2</v>
      </c>
      <c r="S46" s="173">
        <f>Pusztaszenlászló!S12</f>
        <v>409.2</v>
      </c>
      <c r="T46" s="174">
        <f>Pusztaszenlászló!T12</f>
        <v>409.2</v>
      </c>
      <c r="U46" s="174">
        <f>Pusztaszenlászló!U12</f>
        <v>409.2</v>
      </c>
      <c r="V46" s="174">
        <f>Pusztaszenlászló!V12</f>
        <v>409.2</v>
      </c>
      <c r="W46" s="174">
        <f>Pusztaszenlászló!W12</f>
        <v>409.2</v>
      </c>
      <c r="X46" s="174">
        <f>Pusztaszenlászló!X12</f>
        <v>409.2</v>
      </c>
      <c r="Y46" s="174">
        <f>Pusztaszenlászló!Y12</f>
        <v>409.2</v>
      </c>
      <c r="Z46" s="174">
        <f>Pusztaszenlászló!Z12</f>
        <v>409.2</v>
      </c>
      <c r="AA46" s="174">
        <f>Pusztaszenlászló!AA12</f>
        <v>409.2</v>
      </c>
      <c r="AB46" s="174">
        <f>Pusztaszenlászló!AB12</f>
        <v>409.2</v>
      </c>
      <c r="AC46" s="175">
        <f>Pusztaszenlászló!AC12</f>
        <v>409.2</v>
      </c>
      <c r="AE46" s="160"/>
    </row>
    <row r="47" spans="1:31" s="168" customFormat="1" ht="30" x14ac:dyDescent="0.25">
      <c r="A47" s="310">
        <v>1</v>
      </c>
      <c r="B47" s="149"/>
      <c r="C47" s="162"/>
      <c r="D47" s="185" t="s">
        <v>86</v>
      </c>
      <c r="E47" s="162"/>
      <c r="F47" s="163" t="s">
        <v>29</v>
      </c>
      <c r="G47" s="163"/>
      <c r="H47" s="149"/>
      <c r="I47" s="461" t="s">
        <v>70</v>
      </c>
      <c r="J47" s="74">
        <v>4457.25</v>
      </c>
      <c r="K47" s="149"/>
      <c r="L47" s="177">
        <v>43101</v>
      </c>
      <c r="M47" s="177">
        <v>48579</v>
      </c>
      <c r="N47" s="97"/>
      <c r="O47" s="172">
        <f>Salomvár!O12</f>
        <v>297.14999999999998</v>
      </c>
      <c r="P47" s="173">
        <f>Salomvár!P12</f>
        <v>297.14999999999998</v>
      </c>
      <c r="Q47" s="173">
        <f>Salomvár!Q12</f>
        <v>297.14999999999998</v>
      </c>
      <c r="R47" s="173">
        <f>Salomvár!R12</f>
        <v>297.14999999999998</v>
      </c>
      <c r="S47" s="173">
        <f>Salomvár!S12</f>
        <v>297.14999999999998</v>
      </c>
      <c r="T47" s="174">
        <f>Salomvár!T12</f>
        <v>297.14999999999998</v>
      </c>
      <c r="U47" s="174">
        <f>Salomvár!U12</f>
        <v>297.14999999999998</v>
      </c>
      <c r="V47" s="174">
        <f>Salomvár!V12</f>
        <v>297.14999999999998</v>
      </c>
      <c r="W47" s="174">
        <f>Salomvár!W12</f>
        <v>297.14999999999998</v>
      </c>
      <c r="X47" s="174">
        <f>Salomvár!X12</f>
        <v>297.14999999999998</v>
      </c>
      <c r="Y47" s="174">
        <f>Salomvár!Y12</f>
        <v>297.14999999999998</v>
      </c>
      <c r="Z47" s="174">
        <f>Salomvár!Z12</f>
        <v>297.14999999999998</v>
      </c>
      <c r="AA47" s="174">
        <f>Salomvár!AA12</f>
        <v>297.14999999999998</v>
      </c>
      <c r="AB47" s="174">
        <f>Salomvár!AB12</f>
        <v>297.14999999999998</v>
      </c>
      <c r="AC47" s="175">
        <f>Salomvár!AC12</f>
        <v>297.14999999999998</v>
      </c>
      <c r="AE47" s="160"/>
    </row>
    <row r="48" spans="1:31" s="168" customFormat="1" ht="30" x14ac:dyDescent="0.25">
      <c r="A48" s="310">
        <v>1</v>
      </c>
      <c r="B48" s="149"/>
      <c r="C48" s="162"/>
      <c r="D48" s="185" t="s">
        <v>86</v>
      </c>
      <c r="E48" s="162"/>
      <c r="F48" s="163" t="s">
        <v>29</v>
      </c>
      <c r="G48" s="163"/>
      <c r="H48" s="149"/>
      <c r="I48" s="461" t="s">
        <v>71</v>
      </c>
      <c r="J48" s="74">
        <v>4142.2500000000009</v>
      </c>
      <c r="K48" s="149"/>
      <c r="L48" s="177">
        <v>43101</v>
      </c>
      <c r="M48" s="177">
        <v>48579</v>
      </c>
      <c r="N48" s="97"/>
      <c r="O48" s="172">
        <f>Sárhida!O12</f>
        <v>276.14999999999998</v>
      </c>
      <c r="P48" s="173">
        <f>Sárhida!P12</f>
        <v>276.14999999999998</v>
      </c>
      <c r="Q48" s="173">
        <f>Sárhida!Q12</f>
        <v>276.14999999999998</v>
      </c>
      <c r="R48" s="173">
        <f>Sárhida!R12</f>
        <v>276.14999999999998</v>
      </c>
      <c r="S48" s="173">
        <f>Sárhida!S12</f>
        <v>276.14999999999998</v>
      </c>
      <c r="T48" s="174">
        <f>Sárhida!T12</f>
        <v>276.14999999999998</v>
      </c>
      <c r="U48" s="174">
        <f>Sárhida!U12</f>
        <v>276.14999999999998</v>
      </c>
      <c r="V48" s="174">
        <f>Sárhida!V12</f>
        <v>276.14999999999998</v>
      </c>
      <c r="W48" s="174">
        <f>Sárhida!W12</f>
        <v>276.14999999999998</v>
      </c>
      <c r="X48" s="174">
        <f>Sárhida!X12</f>
        <v>276.14999999999998</v>
      </c>
      <c r="Y48" s="174">
        <f>Sárhida!Y12</f>
        <v>276.14999999999998</v>
      </c>
      <c r="Z48" s="174">
        <f>Sárhida!Z12</f>
        <v>276.14999999999998</v>
      </c>
      <c r="AA48" s="174">
        <f>Sárhida!AA12</f>
        <v>276.14999999999998</v>
      </c>
      <c r="AB48" s="174">
        <f>Sárhida!AB12</f>
        <v>276.14999999999998</v>
      </c>
      <c r="AC48" s="175">
        <f>Sárhida!AC12</f>
        <v>276.14999999999998</v>
      </c>
      <c r="AE48" s="160"/>
    </row>
    <row r="49" spans="1:31" s="168" customFormat="1" ht="30" x14ac:dyDescent="0.25">
      <c r="A49" s="310">
        <v>1</v>
      </c>
      <c r="B49" s="149"/>
      <c r="C49" s="162"/>
      <c r="D49" s="185" t="s">
        <v>86</v>
      </c>
      <c r="E49" s="162"/>
      <c r="F49" s="163" t="s">
        <v>29</v>
      </c>
      <c r="G49" s="163"/>
      <c r="H49" s="149"/>
      <c r="I49" s="461" t="s">
        <v>72</v>
      </c>
      <c r="J49" s="74">
        <v>10723.499999999996</v>
      </c>
      <c r="K49" s="149"/>
      <c r="L49" s="177">
        <v>43101</v>
      </c>
      <c r="M49" s="177">
        <v>48579</v>
      </c>
      <c r="N49" s="97"/>
      <c r="O49" s="172">
        <f>Söjtör!O12</f>
        <v>714.9</v>
      </c>
      <c r="P49" s="173">
        <f>Söjtör!P12</f>
        <v>714.9</v>
      </c>
      <c r="Q49" s="173">
        <f>Söjtör!Q12</f>
        <v>714.9</v>
      </c>
      <c r="R49" s="173">
        <f>Söjtör!R12</f>
        <v>714.9</v>
      </c>
      <c r="S49" s="173">
        <f>Söjtör!S12</f>
        <v>714.9</v>
      </c>
      <c r="T49" s="174">
        <f>Söjtör!T12</f>
        <v>714.9</v>
      </c>
      <c r="U49" s="174">
        <f>Söjtör!U12</f>
        <v>714.9</v>
      </c>
      <c r="V49" s="174">
        <f>Söjtör!V12</f>
        <v>714.9</v>
      </c>
      <c r="W49" s="174">
        <f>Söjtör!W12</f>
        <v>714.9</v>
      </c>
      <c r="X49" s="174">
        <f>Söjtör!X12</f>
        <v>714.9</v>
      </c>
      <c r="Y49" s="174">
        <f>Söjtör!Y12</f>
        <v>714.9</v>
      </c>
      <c r="Z49" s="174">
        <f>Söjtör!Z12</f>
        <v>714.9</v>
      </c>
      <c r="AA49" s="174">
        <f>Söjtör!AA12</f>
        <v>714.9</v>
      </c>
      <c r="AB49" s="174">
        <f>Söjtör!AB12</f>
        <v>714.9</v>
      </c>
      <c r="AC49" s="175">
        <f>Söjtör!AC12</f>
        <v>714.9</v>
      </c>
      <c r="AE49" s="160"/>
    </row>
    <row r="50" spans="1:31" s="168" customFormat="1" ht="30" x14ac:dyDescent="0.25">
      <c r="A50" s="310">
        <v>1</v>
      </c>
      <c r="B50" s="149"/>
      <c r="C50" s="162"/>
      <c r="D50" s="185" t="s">
        <v>86</v>
      </c>
      <c r="E50" s="162"/>
      <c r="F50" s="163" t="s">
        <v>29</v>
      </c>
      <c r="G50" s="163"/>
      <c r="H50" s="149"/>
      <c r="I50" s="461" t="s">
        <v>73</v>
      </c>
      <c r="J50" s="74">
        <v>25553.249999999993</v>
      </c>
      <c r="K50" s="149"/>
      <c r="L50" s="177">
        <v>43101</v>
      </c>
      <c r="M50" s="177">
        <v>48579</v>
      </c>
      <c r="N50" s="97"/>
      <c r="O50" s="172">
        <f>Teskánd!O12</f>
        <v>1703.55</v>
      </c>
      <c r="P50" s="173">
        <f>Teskánd!P12</f>
        <v>1703.55</v>
      </c>
      <c r="Q50" s="173">
        <f>Teskánd!Q12</f>
        <v>1703.55</v>
      </c>
      <c r="R50" s="173">
        <f>Teskánd!R12</f>
        <v>1703.55</v>
      </c>
      <c r="S50" s="173">
        <f>Teskánd!S12</f>
        <v>1703.55</v>
      </c>
      <c r="T50" s="174">
        <f>Teskánd!T12</f>
        <v>1703.55</v>
      </c>
      <c r="U50" s="174">
        <f>Teskánd!U12</f>
        <v>1703.55</v>
      </c>
      <c r="V50" s="174">
        <f>Teskánd!V12</f>
        <v>1703.55</v>
      </c>
      <c r="W50" s="174">
        <f>Teskánd!W12</f>
        <v>1703.55</v>
      </c>
      <c r="X50" s="174">
        <f>Teskánd!X12</f>
        <v>1703.55</v>
      </c>
      <c r="Y50" s="174">
        <f>Teskánd!Y12</f>
        <v>1703.55</v>
      </c>
      <c r="Z50" s="174">
        <f>Teskánd!Z12</f>
        <v>1703.55</v>
      </c>
      <c r="AA50" s="174">
        <f>Teskánd!AA12</f>
        <v>1703.55</v>
      </c>
      <c r="AB50" s="174">
        <f>Teskánd!AB12</f>
        <v>1703.55</v>
      </c>
      <c r="AC50" s="175">
        <f>Teskánd!AC12</f>
        <v>1703.55</v>
      </c>
      <c r="AE50" s="160"/>
    </row>
    <row r="51" spans="1:31" s="168" customFormat="1" ht="30" x14ac:dyDescent="0.25">
      <c r="A51" s="310">
        <v>1</v>
      </c>
      <c r="B51" s="149"/>
      <c r="C51" s="162"/>
      <c r="D51" s="185" t="s">
        <v>86</v>
      </c>
      <c r="E51" s="162"/>
      <c r="F51" s="163" t="s">
        <v>29</v>
      </c>
      <c r="G51" s="163"/>
      <c r="H51" s="149"/>
      <c r="I51" s="461" t="s">
        <v>74</v>
      </c>
      <c r="J51" s="74">
        <v>4286.25</v>
      </c>
      <c r="K51" s="149"/>
      <c r="L51" s="177">
        <v>43101</v>
      </c>
      <c r="M51" s="177">
        <v>48579</v>
      </c>
      <c r="N51" s="97"/>
      <c r="O51" s="172">
        <f>Vasboldogasszony!O12</f>
        <v>285.75</v>
      </c>
      <c r="P51" s="173">
        <f>Vasboldogasszony!P12</f>
        <v>285.75</v>
      </c>
      <c r="Q51" s="173">
        <f>Vasboldogasszony!Q12</f>
        <v>285.75</v>
      </c>
      <c r="R51" s="173">
        <f>Vasboldogasszony!R12</f>
        <v>285.75</v>
      </c>
      <c r="S51" s="173">
        <f>Vasboldogasszony!S12</f>
        <v>285.75</v>
      </c>
      <c r="T51" s="174">
        <f>Vasboldogasszony!T12</f>
        <v>285.75</v>
      </c>
      <c r="U51" s="174">
        <f>Vasboldogasszony!U12</f>
        <v>285.75</v>
      </c>
      <c r="V51" s="174">
        <f>Vasboldogasszony!V12</f>
        <v>285.75</v>
      </c>
      <c r="W51" s="174">
        <f>Vasboldogasszony!W12</f>
        <v>285.75</v>
      </c>
      <c r="X51" s="174">
        <f>Vasboldogasszony!X12</f>
        <v>285.75</v>
      </c>
      <c r="Y51" s="174">
        <f>Vasboldogasszony!Y12</f>
        <v>285.75</v>
      </c>
      <c r="Z51" s="174">
        <f>Vasboldogasszony!Z12</f>
        <v>285.75</v>
      </c>
      <c r="AA51" s="174">
        <f>Vasboldogasszony!AA12</f>
        <v>285.75</v>
      </c>
      <c r="AB51" s="174">
        <f>Vasboldogasszony!AB12</f>
        <v>285.75</v>
      </c>
      <c r="AC51" s="175">
        <f>Vasboldogasszony!AC12</f>
        <v>285.75</v>
      </c>
      <c r="AE51" s="160"/>
    </row>
    <row r="52" spans="1:31" s="168" customFormat="1" ht="30" x14ac:dyDescent="0.25">
      <c r="A52" s="310">
        <v>1</v>
      </c>
      <c r="B52" s="149"/>
      <c r="C52" s="162"/>
      <c r="D52" s="185" t="s">
        <v>86</v>
      </c>
      <c r="E52" s="162"/>
      <c r="F52" s="163" t="s">
        <v>29</v>
      </c>
      <c r="G52" s="163"/>
      <c r="H52" s="149"/>
      <c r="I52" s="461" t="s">
        <v>75</v>
      </c>
      <c r="J52" s="74">
        <v>7683.75</v>
      </c>
      <c r="K52" s="149"/>
      <c r="L52" s="177">
        <v>43101</v>
      </c>
      <c r="M52" s="177">
        <v>48579</v>
      </c>
      <c r="N52" s="97"/>
      <c r="O52" s="172">
        <f>Vaspör!O12</f>
        <v>512.25</v>
      </c>
      <c r="P52" s="173">
        <f>Vaspör!P12</f>
        <v>512.25</v>
      </c>
      <c r="Q52" s="173">
        <f>Vaspör!Q12</f>
        <v>512.25</v>
      </c>
      <c r="R52" s="173">
        <f>Vaspör!R12</f>
        <v>512.25</v>
      </c>
      <c r="S52" s="173">
        <f>Vaspör!S12</f>
        <v>512.25</v>
      </c>
      <c r="T52" s="174">
        <f>Vaspör!T12</f>
        <v>512.25</v>
      </c>
      <c r="U52" s="174">
        <f>Vaspör!U12</f>
        <v>512.25</v>
      </c>
      <c r="V52" s="174">
        <f>Vaspör!V12</f>
        <v>512.25</v>
      </c>
      <c r="W52" s="174">
        <f>Vaspör!W12</f>
        <v>512.25</v>
      </c>
      <c r="X52" s="174">
        <f>Vaspör!X12</f>
        <v>512.25</v>
      </c>
      <c r="Y52" s="174">
        <f>Vaspör!Y12</f>
        <v>512.25</v>
      </c>
      <c r="Z52" s="174">
        <f>Vaspör!Z12</f>
        <v>512.25</v>
      </c>
      <c r="AA52" s="174">
        <f>Vaspör!AA12</f>
        <v>512.25</v>
      </c>
      <c r="AB52" s="174">
        <f>Vaspör!AB12</f>
        <v>512.25</v>
      </c>
      <c r="AC52" s="175">
        <f>Vaspör!AC12</f>
        <v>512.25</v>
      </c>
      <c r="AE52" s="160"/>
    </row>
    <row r="53" spans="1:31" s="168" customFormat="1" ht="30" x14ac:dyDescent="0.25">
      <c r="A53" s="310">
        <v>1</v>
      </c>
      <c r="B53" s="149"/>
      <c r="C53" s="162"/>
      <c r="D53" s="185" t="s">
        <v>86</v>
      </c>
      <c r="E53" s="162"/>
      <c r="F53" s="163" t="s">
        <v>29</v>
      </c>
      <c r="G53" s="163"/>
      <c r="H53" s="149"/>
      <c r="I53" s="461" t="s">
        <v>76</v>
      </c>
      <c r="J53" s="74">
        <v>1004.4000000000003</v>
      </c>
      <c r="K53" s="149"/>
      <c r="L53" s="177">
        <v>43101</v>
      </c>
      <c r="M53" s="177">
        <v>48579</v>
      </c>
      <c r="N53" s="97"/>
      <c r="O53" s="172">
        <f>Vöckönd!O12</f>
        <v>324</v>
      </c>
      <c r="P53" s="173">
        <f>Vöckönd!P12</f>
        <v>48.6</v>
      </c>
      <c r="Q53" s="173">
        <f>Vöckönd!Q12</f>
        <v>48.6</v>
      </c>
      <c r="R53" s="173">
        <f>Vöckönd!R12</f>
        <v>48.6</v>
      </c>
      <c r="S53" s="173">
        <f>Vöckönd!S12</f>
        <v>48.6</v>
      </c>
      <c r="T53" s="174">
        <f>Vöckönd!T12</f>
        <v>48.6</v>
      </c>
      <c r="U53" s="174">
        <f>Vöckönd!U12</f>
        <v>48.6</v>
      </c>
      <c r="V53" s="174">
        <f>Vöckönd!V12</f>
        <v>48.6</v>
      </c>
      <c r="W53" s="174">
        <f>Vöckönd!W12</f>
        <v>48.6</v>
      </c>
      <c r="X53" s="174">
        <f>Vöckönd!X12</f>
        <v>48.6</v>
      </c>
      <c r="Y53" s="174">
        <f>Vöckönd!Y12</f>
        <v>48.6</v>
      </c>
      <c r="Z53" s="174">
        <f>Vöckönd!Z12</f>
        <v>48.6</v>
      </c>
      <c r="AA53" s="174">
        <f>Vöckönd!AA12</f>
        <v>48.6</v>
      </c>
      <c r="AB53" s="174">
        <f>Vöckönd!AB12</f>
        <v>48.6</v>
      </c>
      <c r="AC53" s="175">
        <f>Vöckönd!AC12</f>
        <v>48.6</v>
      </c>
      <c r="AE53" s="160"/>
    </row>
    <row r="54" spans="1:31" s="168" customFormat="1" ht="30" x14ac:dyDescent="0.25">
      <c r="A54" s="310">
        <v>1</v>
      </c>
      <c r="B54" s="149"/>
      <c r="C54" s="162"/>
      <c r="D54" s="185" t="s">
        <v>86</v>
      </c>
      <c r="E54" s="162"/>
      <c r="F54" s="163" t="s">
        <v>29</v>
      </c>
      <c r="G54" s="163"/>
      <c r="H54" s="149"/>
      <c r="I54" s="461" t="s">
        <v>77</v>
      </c>
      <c r="J54" s="74">
        <v>2449</v>
      </c>
      <c r="K54" s="149"/>
      <c r="L54" s="177">
        <v>43101</v>
      </c>
      <c r="M54" s="177">
        <v>48579</v>
      </c>
      <c r="N54" s="97"/>
      <c r="O54" s="172">
        <f>Zalaboldogfa!O12</f>
        <v>118.5</v>
      </c>
      <c r="P54" s="173">
        <f>Zalaboldogfa!P12</f>
        <v>118.5</v>
      </c>
      <c r="Q54" s="173">
        <f>Zalaboldogfa!Q12</f>
        <v>118.5</v>
      </c>
      <c r="R54" s="173">
        <f>Zalaboldogfa!R12</f>
        <v>118.5</v>
      </c>
      <c r="S54" s="173">
        <f>Zalaboldogfa!S12</f>
        <v>118.5</v>
      </c>
      <c r="T54" s="174">
        <f>Zalaboldogfa!T12</f>
        <v>118.5</v>
      </c>
      <c r="U54" s="174">
        <f>Zalaboldogfa!U12</f>
        <v>118.5</v>
      </c>
      <c r="V54" s="174">
        <f>Zalaboldogfa!V12</f>
        <v>118.5</v>
      </c>
      <c r="W54" s="174">
        <f>Zalaboldogfa!W12</f>
        <v>118.5</v>
      </c>
      <c r="X54" s="174">
        <f>Zalaboldogfa!X12</f>
        <v>118.5</v>
      </c>
      <c r="Y54" s="174">
        <f>Zalaboldogfa!Y12</f>
        <v>118.5</v>
      </c>
      <c r="Z54" s="174">
        <f>Zalaboldogfa!Z12</f>
        <v>118.5</v>
      </c>
      <c r="AA54" s="174">
        <f>Zalaboldogfa!AA12</f>
        <v>118.5</v>
      </c>
      <c r="AB54" s="174">
        <f>Zalaboldogfa!AB12</f>
        <v>118.5</v>
      </c>
      <c r="AC54" s="175">
        <f>Zalaboldogfa!AC12</f>
        <v>118.5</v>
      </c>
      <c r="AE54" s="160"/>
    </row>
    <row r="55" spans="1:31" s="168" customFormat="1" ht="30" x14ac:dyDescent="0.25">
      <c r="A55" s="310">
        <v>1</v>
      </c>
      <c r="B55" s="149"/>
      <c r="C55" s="162"/>
      <c r="D55" s="185" t="s">
        <v>86</v>
      </c>
      <c r="E55" s="162"/>
      <c r="F55" s="163" t="s">
        <v>29</v>
      </c>
      <c r="G55" s="163"/>
      <c r="H55" s="149"/>
      <c r="I55" s="461" t="s">
        <v>78</v>
      </c>
      <c r="J55" s="74">
        <v>3845.2499999999991</v>
      </c>
      <c r="K55" s="149"/>
      <c r="L55" s="177">
        <v>43101</v>
      </c>
      <c r="M55" s="177">
        <v>48579</v>
      </c>
      <c r="N55" s="97"/>
      <c r="O55" s="172">
        <f>Zalacséb!O12</f>
        <v>256.34999999999997</v>
      </c>
      <c r="P55" s="173">
        <f>Zalacséb!P12</f>
        <v>256.34999999999997</v>
      </c>
      <c r="Q55" s="173">
        <f>Zalacséb!Q12</f>
        <v>256.34999999999997</v>
      </c>
      <c r="R55" s="173">
        <f>Zalacséb!R12</f>
        <v>256.34999999999997</v>
      </c>
      <c r="S55" s="173">
        <f>Zalacséb!S12</f>
        <v>256.34999999999997</v>
      </c>
      <c r="T55" s="174">
        <f>Zalacséb!T12</f>
        <v>256.34999999999997</v>
      </c>
      <c r="U55" s="174">
        <f>Zalacséb!U12</f>
        <v>256.34999999999997</v>
      </c>
      <c r="V55" s="174">
        <f>Zalacséb!V12</f>
        <v>256.34999999999997</v>
      </c>
      <c r="W55" s="174">
        <f>Zalacséb!W12</f>
        <v>256.34999999999997</v>
      </c>
      <c r="X55" s="174">
        <f>Zalacséb!X12</f>
        <v>256.34999999999997</v>
      </c>
      <c r="Y55" s="174">
        <f>Zalacséb!Y12</f>
        <v>256.34999999999997</v>
      </c>
      <c r="Z55" s="174">
        <f>Zalacséb!Z12</f>
        <v>256.34999999999997</v>
      </c>
      <c r="AA55" s="174">
        <f>Zalacséb!AA12</f>
        <v>256.34999999999997</v>
      </c>
      <c r="AB55" s="174">
        <f>Zalacséb!AB12</f>
        <v>256.34999999999997</v>
      </c>
      <c r="AC55" s="175">
        <f>Zalacséb!AC12</f>
        <v>256.34999999999997</v>
      </c>
      <c r="AE55" s="160"/>
    </row>
    <row r="56" spans="1:31" s="168" customFormat="1" ht="30" x14ac:dyDescent="0.25">
      <c r="A56" s="310">
        <v>1</v>
      </c>
      <c r="B56" s="149"/>
      <c r="C56" s="162"/>
      <c r="D56" s="185" t="s">
        <v>86</v>
      </c>
      <c r="E56" s="162"/>
      <c r="F56" s="163" t="s">
        <v>29</v>
      </c>
      <c r="G56" s="163"/>
      <c r="H56" s="149"/>
      <c r="I56" s="461" t="s">
        <v>80</v>
      </c>
      <c r="J56" s="74">
        <v>2306.25</v>
      </c>
      <c r="K56" s="149"/>
      <c r="L56" s="177">
        <v>43101</v>
      </c>
      <c r="M56" s="177">
        <v>48579</v>
      </c>
      <c r="N56" s="97"/>
      <c r="O56" s="172">
        <f>Zalaistvánd!O12</f>
        <v>153.75</v>
      </c>
      <c r="P56" s="173">
        <f>Zalaistvánd!P12</f>
        <v>153.75</v>
      </c>
      <c r="Q56" s="173">
        <f>Zalaistvánd!Q12</f>
        <v>153.75</v>
      </c>
      <c r="R56" s="173">
        <f>Zalaistvánd!R12</f>
        <v>153.75</v>
      </c>
      <c r="S56" s="173">
        <f>Zalaistvánd!S12</f>
        <v>153.75</v>
      </c>
      <c r="T56" s="174">
        <f>Zalaistvánd!T12</f>
        <v>153.75</v>
      </c>
      <c r="U56" s="174">
        <f>Zalaistvánd!U12</f>
        <v>153.75</v>
      </c>
      <c r="V56" s="174">
        <f>Zalaistvánd!V12</f>
        <v>153.75</v>
      </c>
      <c r="W56" s="174">
        <f>Zalaistvánd!W12</f>
        <v>153.75</v>
      </c>
      <c r="X56" s="174">
        <f>Zalaistvánd!X12</f>
        <v>153.75</v>
      </c>
      <c r="Y56" s="174">
        <f>Zalaistvánd!Y12</f>
        <v>153.75</v>
      </c>
      <c r="Z56" s="174">
        <f>Zalaistvánd!Z12</f>
        <v>153.75</v>
      </c>
      <c r="AA56" s="174">
        <f>Zalaistvánd!AA12</f>
        <v>153.75</v>
      </c>
      <c r="AB56" s="174">
        <f>Zalaistvánd!AB12</f>
        <v>153.75</v>
      </c>
      <c r="AC56" s="175">
        <f>Zalaistvánd!AC12</f>
        <v>153.75</v>
      </c>
      <c r="AE56" s="160"/>
    </row>
    <row r="57" spans="1:31" s="168" customFormat="1" ht="30" x14ac:dyDescent="0.25">
      <c r="A57" s="310">
        <v>1</v>
      </c>
      <c r="B57" s="162"/>
      <c r="C57" s="162"/>
      <c r="D57" s="185" t="s">
        <v>86</v>
      </c>
      <c r="E57" s="162"/>
      <c r="F57" s="163" t="s">
        <v>29</v>
      </c>
      <c r="G57" s="163"/>
      <c r="H57" s="149"/>
      <c r="I57" s="461" t="s">
        <v>81</v>
      </c>
      <c r="J57" s="74">
        <v>3262.5</v>
      </c>
      <c r="K57" s="149"/>
      <c r="L57" s="177">
        <v>43101</v>
      </c>
      <c r="M57" s="177">
        <v>48579</v>
      </c>
      <c r="N57" s="97"/>
      <c r="O57" s="172">
        <f>Zalaszentgyörgy!O12</f>
        <v>217.5</v>
      </c>
      <c r="P57" s="173">
        <f>Zalaszentgyörgy!P12</f>
        <v>217.5</v>
      </c>
      <c r="Q57" s="173">
        <f>Zalaszentgyörgy!Q12</f>
        <v>217.5</v>
      </c>
      <c r="R57" s="173">
        <f>Zalaszentgyörgy!R12</f>
        <v>217.5</v>
      </c>
      <c r="S57" s="173">
        <f>Zalaszentgyörgy!S12</f>
        <v>217.5</v>
      </c>
      <c r="T57" s="174">
        <f>Zalaszentgyörgy!T12</f>
        <v>217.5</v>
      </c>
      <c r="U57" s="174">
        <f>Zalaszentgyörgy!U12</f>
        <v>217.5</v>
      </c>
      <c r="V57" s="174">
        <f>Zalaszentgyörgy!V12</f>
        <v>217.5</v>
      </c>
      <c r="W57" s="174">
        <f>Zalaszentgyörgy!W12</f>
        <v>217.5</v>
      </c>
      <c r="X57" s="174">
        <f>Zalaszentgyörgy!X12</f>
        <v>217.5</v>
      </c>
      <c r="Y57" s="174">
        <f>Zalaszentgyörgy!Y12</f>
        <v>217.5</v>
      </c>
      <c r="Z57" s="174">
        <f>Zalaszentgyörgy!Z12</f>
        <v>217.5</v>
      </c>
      <c r="AA57" s="174">
        <f>Zalaszentgyörgy!AA12</f>
        <v>217.5</v>
      </c>
      <c r="AB57" s="174">
        <f>Zalaszentgyörgy!AB12</f>
        <v>217.5</v>
      </c>
      <c r="AC57" s="175">
        <f>Zalaszentgyörgy!AC12</f>
        <v>217.5</v>
      </c>
      <c r="AE57" s="160"/>
    </row>
    <row r="58" spans="1:31" s="168" customFormat="1" ht="30" x14ac:dyDescent="0.25">
      <c r="A58" s="310">
        <v>1</v>
      </c>
      <c r="B58" s="149"/>
      <c r="C58" s="162"/>
      <c r="D58" s="185" t="s">
        <v>86</v>
      </c>
      <c r="E58" s="162"/>
      <c r="F58" s="163" t="s">
        <v>29</v>
      </c>
      <c r="G58" s="163"/>
      <c r="H58" s="149"/>
      <c r="I58" s="461" t="s">
        <v>82</v>
      </c>
      <c r="J58" s="74">
        <v>19545.749999999996</v>
      </c>
      <c r="K58" s="149"/>
      <c r="L58" s="177">
        <v>43101</v>
      </c>
      <c r="M58" s="177">
        <v>48579</v>
      </c>
      <c r="N58" s="97"/>
      <c r="O58" s="172">
        <f>Zalaszentiván!O12</f>
        <v>1259.31</v>
      </c>
      <c r="P58" s="173">
        <f>Zalaszentiván!P12</f>
        <v>1453.05</v>
      </c>
      <c r="Q58" s="173">
        <f>Zalaszentiván!Q12</f>
        <v>1453.05</v>
      </c>
      <c r="R58" s="173">
        <f>Zalaszentiván!R12</f>
        <v>1453.05</v>
      </c>
      <c r="S58" s="173">
        <f>Zalaszentiván!S12</f>
        <v>1453.05</v>
      </c>
      <c r="T58" s="174">
        <f>Zalaszentiván!T12</f>
        <v>1453.05</v>
      </c>
      <c r="U58" s="174">
        <f>Zalaszentiván!U12</f>
        <v>1453.05</v>
      </c>
      <c r="V58" s="174">
        <f>Zalaszentiván!V12</f>
        <v>1453.05</v>
      </c>
      <c r="W58" s="174">
        <f>Zalaszentiván!W12</f>
        <v>1453.05</v>
      </c>
      <c r="X58" s="174">
        <f>Zalaszentiván!X12</f>
        <v>1453.05</v>
      </c>
      <c r="Y58" s="174">
        <f>Zalaszentiván!Y12</f>
        <v>1453.05</v>
      </c>
      <c r="Z58" s="174">
        <f>Zalaszentiván!Z12</f>
        <v>1453.05</v>
      </c>
      <c r="AA58" s="174">
        <f>Zalaszentiván!AA12</f>
        <v>1453.05</v>
      </c>
      <c r="AB58" s="174">
        <f>Zalaszentiván!AB12</f>
        <v>1453.05</v>
      </c>
      <c r="AC58" s="175">
        <f>Zalaszentiván!AC12</f>
        <v>1453.05</v>
      </c>
      <c r="AE58" s="160"/>
    </row>
    <row r="59" spans="1:31" s="168" customFormat="1" ht="30" x14ac:dyDescent="0.25">
      <c r="A59" s="310">
        <v>1</v>
      </c>
      <c r="B59" s="149"/>
      <c r="C59" s="162"/>
      <c r="D59" s="184" t="s">
        <v>86</v>
      </c>
      <c r="E59" s="162"/>
      <c r="F59" s="163" t="s">
        <v>29</v>
      </c>
      <c r="G59" s="163"/>
      <c r="H59" s="149"/>
      <c r="I59" s="461" t="s">
        <v>83</v>
      </c>
      <c r="J59" s="74">
        <v>3480.7500000000009</v>
      </c>
      <c r="K59" s="149"/>
      <c r="L59" s="177">
        <v>43101</v>
      </c>
      <c r="M59" s="177">
        <v>48579</v>
      </c>
      <c r="N59" s="97"/>
      <c r="O59" s="172">
        <f>Zalaszentlőrinc!O12</f>
        <v>232.04999999999998</v>
      </c>
      <c r="P59" s="173">
        <f>Zalaszentlőrinc!P12</f>
        <v>232.04999999999998</v>
      </c>
      <c r="Q59" s="173">
        <f>Zalaszentlőrinc!Q12</f>
        <v>232.04999999999998</v>
      </c>
      <c r="R59" s="173">
        <f>Zalaszentlőrinc!R12</f>
        <v>232.04999999999998</v>
      </c>
      <c r="S59" s="173">
        <f>Zalaszentlőrinc!S12</f>
        <v>232.04999999999998</v>
      </c>
      <c r="T59" s="174">
        <f>Zalaszentlőrinc!T12</f>
        <v>232.04999999999998</v>
      </c>
      <c r="U59" s="174">
        <f>Zalaszentlőrinc!U12</f>
        <v>232.04999999999998</v>
      </c>
      <c r="V59" s="174">
        <f>Zalaszentlőrinc!V12</f>
        <v>232.04999999999998</v>
      </c>
      <c r="W59" s="174">
        <f>Zalaszentlőrinc!W12</f>
        <v>232.04999999999998</v>
      </c>
      <c r="X59" s="174">
        <f>Zalaszentlőrinc!X12</f>
        <v>232.04999999999998</v>
      </c>
      <c r="Y59" s="174">
        <f>Zalaszentlőrinc!Y12</f>
        <v>232.04999999999998</v>
      </c>
      <c r="Z59" s="174">
        <f>Zalaszentlőrinc!Z12</f>
        <v>232.04999999999998</v>
      </c>
      <c r="AA59" s="174">
        <f>Zalaszentlőrinc!AA12</f>
        <v>232.04999999999998</v>
      </c>
      <c r="AB59" s="174">
        <f>Zalaszentlőrinc!AB12</f>
        <v>232.04999999999998</v>
      </c>
      <c r="AC59" s="175">
        <f>Zalaszentlőrinc!AC12</f>
        <v>232.04999999999998</v>
      </c>
      <c r="AE59" s="160"/>
    </row>
    <row r="60" spans="1:31" s="6" customFormat="1" x14ac:dyDescent="0.25">
      <c r="A60" s="8"/>
      <c r="B60" s="14" t="s">
        <v>96</v>
      </c>
      <c r="C60" s="7"/>
      <c r="D60" s="7"/>
      <c r="E60" s="82"/>
      <c r="F60" s="82"/>
      <c r="G60" s="82"/>
      <c r="H60" s="11"/>
      <c r="I60" s="68"/>
      <c r="J60" s="11"/>
      <c r="K60" s="15"/>
      <c r="L60" s="126"/>
      <c r="M60" s="127"/>
      <c r="N60" s="13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E60" s="160"/>
    </row>
    <row r="61" spans="1:31" s="6" customFormat="1" x14ac:dyDescent="0.25">
      <c r="A61" s="8"/>
      <c r="B61" s="14" t="s">
        <v>93</v>
      </c>
      <c r="C61" s="7"/>
      <c r="D61" s="7"/>
      <c r="E61" s="82"/>
      <c r="F61" s="82"/>
      <c r="G61" s="82"/>
      <c r="H61" s="11"/>
      <c r="I61" s="68"/>
      <c r="J61" s="11"/>
      <c r="K61" s="15"/>
      <c r="L61" s="126"/>
      <c r="M61" s="127"/>
      <c r="N61" s="13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E61" s="160"/>
    </row>
    <row r="62" spans="1:31" s="455" customFormat="1" ht="60" x14ac:dyDescent="0.25">
      <c r="A62" s="149">
        <f>Zalaegerszeg!A15</f>
        <v>2</v>
      </c>
      <c r="B62" s="106">
        <f>Zalaegerszeg!B15</f>
        <v>0</v>
      </c>
      <c r="C62" s="106" t="str">
        <f>Zalaegerszeg!C15</f>
        <v>Zalaegerszeg, Berzsenyi út 11-13.</v>
      </c>
      <c r="D62" s="106" t="str">
        <f>Zalaegerszeg!D15</f>
        <v>szennyvíz rekonstrukció (2016 évi forrás)</v>
      </c>
      <c r="E62" s="106" t="str">
        <f>Zalaegerszeg!E15</f>
        <v>Az üzemelő viziközmű technológiailag elavult, üzemeltetése, és javítása már nem gazdaságos. Jelenleg a piacon magasabb műszaki tartalmak érhetőek el</v>
      </c>
      <c r="F62" s="106" t="str">
        <f>Zalaegerszeg!F15</f>
        <v>A viziközmű rendszer hatékonyságának növelése, az üzemeltetési költségek szinten tartása miatt szükséges</v>
      </c>
      <c r="G62" s="106" t="str">
        <f>Zalaegerszeg!G15</f>
        <v>A beavatkozás után egy hatékonyan működő viziközmű elemet kapunk, mely a kor elvárásainak megfelel. A rendszer üzembiztos, hatékony, és korszerű lesz</v>
      </c>
      <c r="H62" s="106">
        <f>Zalaegerszeg!H15</f>
        <v>0</v>
      </c>
      <c r="I62" s="461" t="str">
        <f>Zalaegerszeg!I15</f>
        <v>Zalaegerszeg</v>
      </c>
      <c r="J62" s="162">
        <f>Zalaegerszeg!J15</f>
        <v>16867</v>
      </c>
      <c r="K62" s="162">
        <f>Zalaegerszeg!K15</f>
        <v>0</v>
      </c>
      <c r="L62" s="456">
        <f>Zalaegerszeg!L15</f>
        <v>43101</v>
      </c>
      <c r="M62" s="456">
        <f>Zalaegerszeg!M15</f>
        <v>43465</v>
      </c>
      <c r="N62" s="162" t="str">
        <f>Zalaegerszeg!N15</f>
        <v>rövid</v>
      </c>
      <c r="O62" s="451">
        <f>Zalaegerszeg!O15</f>
        <v>16867</v>
      </c>
      <c r="P62" s="452"/>
      <c r="Q62" s="452"/>
      <c r="R62" s="452"/>
      <c r="S62" s="452"/>
      <c r="T62" s="453"/>
      <c r="U62" s="453"/>
      <c r="V62" s="453"/>
      <c r="W62" s="453"/>
      <c r="X62" s="453"/>
      <c r="Y62" s="453"/>
      <c r="Z62" s="453"/>
      <c r="AA62" s="453"/>
      <c r="AB62" s="453"/>
      <c r="AC62" s="454"/>
    </row>
    <row r="63" spans="1:31" s="238" customFormat="1" ht="60" x14ac:dyDescent="0.25">
      <c r="A63" s="149">
        <f>Zalaegerszeg!A16</f>
        <v>3</v>
      </c>
      <c r="B63" s="106">
        <f>Zalaegerszeg!B16</f>
        <v>0</v>
      </c>
      <c r="C63" s="106" t="str">
        <f>Zalaegerszeg!C16</f>
        <v>Zalaegerszeg, Arany János utca</v>
      </c>
      <c r="D63" s="106" t="str">
        <f>Zalaegerszeg!D16</f>
        <v>szennyvíz rekonstrukció</v>
      </c>
      <c r="E63" s="106" t="str">
        <f>Zalaegerszeg!E16</f>
        <v>Az üzemelő viziközmű technológiailag elavult, üzemeltetése, és javítása már nem gazdaságos. Jelenleg a piacon magasabb műszaki tartalmak érhetőek el</v>
      </c>
      <c r="F63" s="106" t="str">
        <f>Zalaegerszeg!F16</f>
        <v>A viziközmű rendszer hatékonyságának növelése, az üzemeltetési költségek szinten tartása miatt szükséges</v>
      </c>
      <c r="G63" s="106" t="str">
        <f>Zalaegerszeg!G16</f>
        <v>A beavatkozás után egy hatékonyan működő viziközmű elemet kapunk, mely a kor elvárásainak megfelel. A rendszer üzembiztos, hatékony, és korszerű lesz</v>
      </c>
      <c r="H63" s="106">
        <f>Zalaegerszeg!H16</f>
        <v>0</v>
      </c>
      <c r="I63" s="461" t="str">
        <f>Zalaegerszeg!I16</f>
        <v>Zalaegerszeg</v>
      </c>
      <c r="J63" s="162">
        <f>Zalaegerszeg!J16</f>
        <v>188000</v>
      </c>
      <c r="K63" s="162">
        <f>Zalaegerszeg!K16</f>
        <v>0</v>
      </c>
      <c r="L63" s="456">
        <f>Zalaegerszeg!L16</f>
        <v>43101</v>
      </c>
      <c r="M63" s="456">
        <f>Zalaegerszeg!M16</f>
        <v>43465</v>
      </c>
      <c r="N63" s="162" t="str">
        <f>Zalaegerszeg!N16</f>
        <v>rövid</v>
      </c>
      <c r="O63" s="142">
        <f>Zalaegerszeg!O16</f>
        <v>188000</v>
      </c>
      <c r="P63" s="46"/>
      <c r="Q63" s="46"/>
      <c r="R63" s="46"/>
      <c r="S63" s="46"/>
      <c r="T63" s="47"/>
      <c r="U63" s="47"/>
      <c r="V63" s="47"/>
      <c r="W63" s="47"/>
      <c r="X63" s="47"/>
      <c r="Y63" s="47"/>
      <c r="Z63" s="47"/>
      <c r="AA63" s="47"/>
      <c r="AB63" s="47"/>
      <c r="AC63" s="48"/>
      <c r="AE63" s="160"/>
    </row>
    <row r="64" spans="1:31" s="238" customFormat="1" ht="60" x14ac:dyDescent="0.25">
      <c r="A64" s="149">
        <f>Zalaegerszeg!A17</f>
        <v>14</v>
      </c>
      <c r="B64" s="106">
        <f>Zalaegerszeg!B17</f>
        <v>0</v>
      </c>
      <c r="C64" s="106" t="str">
        <f>Zalaegerszeg!C17</f>
        <v>Zalaegerszeg , Mókus utca</v>
      </c>
      <c r="D64" s="106" t="str">
        <f>Zalaegerszeg!D17</f>
        <v xml:space="preserve"> szennyvíz vezeték kiváltás</v>
      </c>
      <c r="E64" s="106" t="str">
        <f>Zalaegerszeg!E17</f>
        <v>Az üzemelő viziközmű technológiailag elavult, üzemeltetése, és javítása már nem gazdaságos. Jelenleg a piacon magasabb műszaki tartalmak érhetőek el</v>
      </c>
      <c r="F64" s="106" t="str">
        <f>Zalaegerszeg!F17</f>
        <v>A viziközmű rendszer hatékonyságának növelése, az üzemeltetési költségek szinten tartása miatt szükséges</v>
      </c>
      <c r="G64" s="106" t="str">
        <f>Zalaegerszeg!G17</f>
        <v>A beavatkozás után egy hatékonyan működő viziközmű elemet kapunk, mely a kor elvárásainak megfelel. A rendszer üzembiztos, hatékony, és korszerű lesz</v>
      </c>
      <c r="H64" s="106">
        <f>Zalaegerszeg!H17</f>
        <v>0</v>
      </c>
      <c r="I64" s="461" t="str">
        <f>Zalaegerszeg!I17</f>
        <v>Zalaegerszeg</v>
      </c>
      <c r="J64" s="162">
        <f>Zalaegerszeg!J17</f>
        <v>23000</v>
      </c>
      <c r="K64" s="162">
        <f>Zalaegerszeg!K17</f>
        <v>0</v>
      </c>
      <c r="L64" s="456">
        <f>Zalaegerszeg!L17</f>
        <v>43101</v>
      </c>
      <c r="M64" s="456">
        <f>Zalaegerszeg!M17</f>
        <v>43465</v>
      </c>
      <c r="N64" s="162" t="str">
        <f>Zalaegerszeg!N17</f>
        <v>rövid</v>
      </c>
      <c r="O64" s="142">
        <f>Zalaegerszeg!O17</f>
        <v>23000</v>
      </c>
      <c r="P64" s="46"/>
      <c r="Q64" s="46"/>
      <c r="R64" s="46"/>
      <c r="S64" s="46"/>
      <c r="T64" s="47"/>
      <c r="U64" s="47"/>
      <c r="V64" s="47"/>
      <c r="W64" s="47"/>
      <c r="X64" s="47"/>
      <c r="Y64" s="47"/>
      <c r="Z64" s="47"/>
      <c r="AA64" s="47"/>
      <c r="AB64" s="47"/>
      <c r="AC64" s="48"/>
      <c r="AE64" s="160"/>
    </row>
    <row r="65" spans="1:31" s="238" customFormat="1" ht="60" x14ac:dyDescent="0.25">
      <c r="A65" s="149">
        <f>Zalaegerszeg!A18</f>
        <v>15</v>
      </c>
      <c r="B65" s="106">
        <f>Zalaegerszeg!B18</f>
        <v>0</v>
      </c>
      <c r="C65" s="106" t="str">
        <f>Zalaegerszeg!C18</f>
        <v>Zalaegerszeg , Hegyalja utca tömbbeblsők</v>
      </c>
      <c r="D65" s="106" t="str">
        <f>Zalaegerszeg!D18</f>
        <v xml:space="preserve"> szennyvíz vezeték kiváltás</v>
      </c>
      <c r="E65" s="106" t="str">
        <f>Zalaegerszeg!E18</f>
        <v>Az üzemelő viziközmű technológiailag elavult, üzemeltetése, és javítása már nem gazdaságos. Jelenleg a piacon magasabb műszaki tartalmak érhetőek el</v>
      </c>
      <c r="F65" s="106" t="str">
        <f>Zalaegerszeg!F18</f>
        <v>A viziközmű rendszer hatékonyságának növelése, az üzemeltetési költségek szinten tartása miatt szükséges</v>
      </c>
      <c r="G65" s="106" t="str">
        <f>Zalaegerszeg!G18</f>
        <v>A beavatkozás után egy hatékonyan működő viziközmű elemet kapunk, mely a kor elvárásainak megfelel. A rendszer üzembiztos, hatékony, és korszerű lesz</v>
      </c>
      <c r="H65" s="106">
        <f>Zalaegerszeg!H18</f>
        <v>0</v>
      </c>
      <c r="I65" s="461" t="str">
        <f>Zalaegerszeg!I18</f>
        <v>Zalaegerszeg</v>
      </c>
      <c r="J65" s="162">
        <f>Zalaegerszeg!J18</f>
        <v>29000</v>
      </c>
      <c r="K65" s="162">
        <f>Zalaegerszeg!K18</f>
        <v>0</v>
      </c>
      <c r="L65" s="456">
        <f>Zalaegerszeg!L18</f>
        <v>43101</v>
      </c>
      <c r="M65" s="456">
        <f>Zalaegerszeg!M18</f>
        <v>43465</v>
      </c>
      <c r="N65" s="162" t="str">
        <f>Zalaegerszeg!N18</f>
        <v>rövid</v>
      </c>
      <c r="O65" s="142">
        <f>Zalaegerszeg!O18</f>
        <v>29000</v>
      </c>
      <c r="P65" s="46"/>
      <c r="Q65" s="46"/>
      <c r="R65" s="46"/>
      <c r="S65" s="46"/>
      <c r="T65" s="47"/>
      <c r="U65" s="47"/>
      <c r="V65" s="47"/>
      <c r="W65" s="47"/>
      <c r="X65" s="47"/>
      <c r="Y65" s="47"/>
      <c r="Z65" s="47"/>
      <c r="AA65" s="47"/>
      <c r="AB65" s="47"/>
      <c r="AC65" s="48"/>
      <c r="AE65" s="160"/>
    </row>
    <row r="66" spans="1:31" s="238" customFormat="1" ht="60" x14ac:dyDescent="0.25">
      <c r="A66" s="149">
        <f>Zalaegerszeg!A19</f>
        <v>16</v>
      </c>
      <c r="B66" s="106">
        <f>Zalaegerszeg!B19</f>
        <v>0</v>
      </c>
      <c r="C66" s="106" t="str">
        <f>Zalaegerszeg!C19</f>
        <v>Zalaegerszeg Kosztolányi út</v>
      </c>
      <c r="D66" s="106" t="str">
        <f>Zalaegerszeg!D19</f>
        <v xml:space="preserve"> szennyvíz vezeték kiváltás</v>
      </c>
      <c r="E66" s="106" t="str">
        <f>Zalaegerszeg!E19</f>
        <v>Az üzemelő viziközmű technológiailag elavult, üzemeltetése, és javítása már nem gazdaságos. Jelenleg a piacon magasabb műszaki tartalmak érhetőek el</v>
      </c>
      <c r="F66" s="106" t="str">
        <f>Zalaegerszeg!F19</f>
        <v>A viziközmű rendszer hatékonyságának növelése, az üzemeltetési költségek szinten tartása miatt szükséges</v>
      </c>
      <c r="G66" s="106" t="str">
        <f>Zalaegerszeg!G19</f>
        <v>A beavatkozás után egy hatékonyan működő viziközmű elemet kapunk, mely a kor elvárásainak megfelel. A rendszer üzembiztos, hatékony, és korszerű lesz</v>
      </c>
      <c r="H66" s="106">
        <f>Zalaegerszeg!H19</f>
        <v>0</v>
      </c>
      <c r="I66" s="461" t="str">
        <f>Zalaegerszeg!I19</f>
        <v>Zalaegerszeg</v>
      </c>
      <c r="J66" s="162">
        <f>Zalaegerszeg!J19</f>
        <v>10000</v>
      </c>
      <c r="K66" s="162">
        <f>Zalaegerszeg!K19</f>
        <v>0</v>
      </c>
      <c r="L66" s="456">
        <f>Zalaegerszeg!L19</f>
        <v>43101</v>
      </c>
      <c r="M66" s="456">
        <f>Zalaegerszeg!M19</f>
        <v>43465</v>
      </c>
      <c r="N66" s="162" t="str">
        <f>Zalaegerszeg!N19</f>
        <v>rövid</v>
      </c>
      <c r="O66" s="142">
        <f>Zalaegerszeg!O19</f>
        <v>10000</v>
      </c>
      <c r="P66" s="46"/>
      <c r="Q66" s="46"/>
      <c r="R66" s="46"/>
      <c r="S66" s="46"/>
      <c r="T66" s="47"/>
      <c r="U66" s="47"/>
      <c r="V66" s="47"/>
      <c r="W66" s="47"/>
      <c r="X66" s="47"/>
      <c r="Y66" s="47"/>
      <c r="Z66" s="47"/>
      <c r="AA66" s="47"/>
      <c r="AB66" s="47"/>
      <c r="AC66" s="48"/>
    </row>
    <row r="67" spans="1:31" s="238" customFormat="1" ht="60" x14ac:dyDescent="0.25">
      <c r="A67" s="149">
        <f>Zalaegerszeg!A20</f>
        <v>17</v>
      </c>
      <c r="B67" s="106">
        <f>Zalaegerszeg!B20</f>
        <v>0</v>
      </c>
      <c r="C67" s="106" t="str">
        <f>Zalaegerszeg!C20</f>
        <v>Zalaegerszeg Takarék köz III. ütem</v>
      </c>
      <c r="D67" s="106" t="str">
        <f>Zalaegerszeg!D20</f>
        <v xml:space="preserve"> szennyvíz vezeték kiváltás</v>
      </c>
      <c r="E67" s="106" t="str">
        <f>Zalaegerszeg!E20</f>
        <v>Az üzemelő viziközmű technológiailag elavult, üzemeltetése, és javítása már nem gazdaságos. Jelenleg a piacon magasabb műszaki tartalmak érhetőek el</v>
      </c>
      <c r="F67" s="106" t="str">
        <f>Zalaegerszeg!F20</f>
        <v>A viziközmű rendszer hatékonyságának növelése, az üzemeltetési költségek szinten tartása miatt szükséges</v>
      </c>
      <c r="G67" s="106" t="str">
        <f>Zalaegerszeg!G20</f>
        <v>A beavatkozás után egy hatékonyan működő viziközmű elemet kapunk, mely a kor elvárásainak megfelel. A rendszer üzembiztos, hatékony, és korszerű lesz</v>
      </c>
      <c r="H67" s="106">
        <f>Zalaegerszeg!H20</f>
        <v>0</v>
      </c>
      <c r="I67" s="461" t="str">
        <f>Zalaegerszeg!I20</f>
        <v>Zalaegerszeg</v>
      </c>
      <c r="J67" s="162">
        <f>Zalaegerszeg!J20</f>
        <v>10000</v>
      </c>
      <c r="K67" s="162">
        <f>Zalaegerszeg!K20</f>
        <v>0</v>
      </c>
      <c r="L67" s="456">
        <f>Zalaegerszeg!L20</f>
        <v>43101</v>
      </c>
      <c r="M67" s="456">
        <f>Zalaegerszeg!M20</f>
        <v>43465</v>
      </c>
      <c r="N67" s="162" t="str">
        <f>Zalaegerszeg!N20</f>
        <v>rövid</v>
      </c>
      <c r="O67" s="142">
        <f>Zalaegerszeg!O20</f>
        <v>10000</v>
      </c>
      <c r="P67" s="46"/>
      <c r="Q67" s="46"/>
      <c r="R67" s="46"/>
      <c r="S67" s="46"/>
      <c r="T67" s="47"/>
      <c r="U67" s="47"/>
      <c r="V67" s="47"/>
      <c r="W67" s="47"/>
      <c r="X67" s="47"/>
      <c r="Y67" s="47"/>
      <c r="Z67" s="47"/>
      <c r="AA67" s="47"/>
      <c r="AB67" s="47"/>
      <c r="AC67" s="48"/>
    </row>
    <row r="68" spans="1:31" s="238" customFormat="1" ht="60" x14ac:dyDescent="0.25">
      <c r="A68" s="149">
        <f>Zalaegerszeg!A21</f>
        <v>18</v>
      </c>
      <c r="B68" s="106">
        <f>Zalaegerszeg!B21</f>
        <v>0</v>
      </c>
      <c r="C68" s="106" t="str">
        <f>Zalaegerszeg!C21</f>
        <v>Zalaegerszeg Fenyves-köz</v>
      </c>
      <c r="D68" s="106" t="str">
        <f>Zalaegerszeg!D21</f>
        <v xml:space="preserve"> szennyvíz vezeték kiváltás</v>
      </c>
      <c r="E68" s="106" t="str">
        <f>Zalaegerszeg!E21</f>
        <v>Az üzemelő viziközmű technológiailag elavult, üzemeltetése, és javítása már nem gazdaságos. Jelenleg a piacon magasabb műszaki tartalmak érhetőek el</v>
      </c>
      <c r="F68" s="106" t="str">
        <f>Zalaegerszeg!F21</f>
        <v>A viziközmű rendszer hatékonyságának növelése, az üzemeltetési költségek szinten tartása miatt szükséges</v>
      </c>
      <c r="G68" s="106" t="str">
        <f>Zalaegerszeg!G21</f>
        <v>A beavatkozás után egy hatékonyan működő viziközmű elemet kapunk, mely a kor elvárásainak megfelel. A rendszer üzembiztos, hatékony, és korszerű lesz</v>
      </c>
      <c r="H68" s="106">
        <f>Zalaegerszeg!H21</f>
        <v>0</v>
      </c>
      <c r="I68" s="461" t="str">
        <f>Zalaegerszeg!I21</f>
        <v>Zalaegerszeg</v>
      </c>
      <c r="J68" s="162">
        <f>Zalaegerszeg!J21</f>
        <v>12000</v>
      </c>
      <c r="K68" s="162">
        <f>Zalaegerszeg!K21</f>
        <v>0</v>
      </c>
      <c r="L68" s="456">
        <f>Zalaegerszeg!L21</f>
        <v>43101</v>
      </c>
      <c r="M68" s="456">
        <f>Zalaegerszeg!M21</f>
        <v>43465</v>
      </c>
      <c r="N68" s="162" t="str">
        <f>Zalaegerszeg!N21</f>
        <v>rövid</v>
      </c>
      <c r="O68" s="142">
        <f>Zalaegerszeg!O21</f>
        <v>12000</v>
      </c>
      <c r="P68" s="46"/>
      <c r="Q68" s="46"/>
      <c r="R68" s="46"/>
      <c r="S68" s="46"/>
      <c r="T68" s="47"/>
      <c r="U68" s="47"/>
      <c r="V68" s="47"/>
      <c r="W68" s="47"/>
      <c r="X68" s="47"/>
      <c r="Y68" s="47"/>
      <c r="Z68" s="47"/>
      <c r="AA68" s="47"/>
      <c r="AB68" s="47"/>
      <c r="AC68" s="48"/>
    </row>
    <row r="69" spans="1:31" s="238" customFormat="1" ht="60" x14ac:dyDescent="0.25">
      <c r="A69" s="149">
        <f>Zalaegerszeg!A22</f>
        <v>19</v>
      </c>
      <c r="B69" s="106">
        <f>Zalaegerszeg!B22</f>
        <v>0</v>
      </c>
      <c r="C69" s="106" t="str">
        <f>Zalaegerszeg!C22</f>
        <v>Zalaegerszeg</v>
      </c>
      <c r="D69" s="106" t="str">
        <f>Zalaegerszeg!D22</f>
        <v>szennyvízvezeték rekonstrukcióhoz köthető tervezési feladatok</v>
      </c>
      <c r="E69" s="106" t="str">
        <f>Zalaegerszeg!E22</f>
        <v>Az üzemelő viziközmű technológiailag elavult, üzemeltetése, és javítása már nem gazdaságos. Jelenleg a piacon magasabb műszaki tartalmak érhetőek el</v>
      </c>
      <c r="F69" s="106" t="str">
        <f>Zalaegerszeg!F22</f>
        <v>A viziközmű rendszer hatékonyságának növelése, az üzemeltetési költségek szinten tartása miatt szükséges</v>
      </c>
      <c r="G69" s="106" t="str">
        <f>Zalaegerszeg!G22</f>
        <v>A beavatkozás után egy hatékonyan működő viziközmű elemet kapunk, mely a kor elvárásainak megfelel. A rendszer üzembiztos, hatékony, és korszerű lesz</v>
      </c>
      <c r="H69" s="106">
        <f>Zalaegerszeg!H22</f>
        <v>0</v>
      </c>
      <c r="I69" s="461" t="str">
        <f>Zalaegerszeg!I22</f>
        <v>Zalaegerszeg</v>
      </c>
      <c r="J69" s="162">
        <f>Zalaegerszeg!J22</f>
        <v>6700</v>
      </c>
      <c r="K69" s="162">
        <f>Zalaegerszeg!K22</f>
        <v>0</v>
      </c>
      <c r="L69" s="456">
        <f>Zalaegerszeg!L22</f>
        <v>43101</v>
      </c>
      <c r="M69" s="456">
        <f>Zalaegerszeg!M22</f>
        <v>43465</v>
      </c>
      <c r="N69" s="162" t="str">
        <f>Zalaegerszeg!N22</f>
        <v>rövid</v>
      </c>
      <c r="O69" s="142">
        <f>Zalaegerszeg!O22</f>
        <v>6700</v>
      </c>
      <c r="P69" s="46"/>
      <c r="Q69" s="46"/>
      <c r="R69" s="46"/>
      <c r="S69" s="46"/>
      <c r="T69" s="47"/>
      <c r="U69" s="47"/>
      <c r="V69" s="47"/>
      <c r="W69" s="47"/>
      <c r="X69" s="47"/>
      <c r="Y69" s="47"/>
      <c r="Z69" s="47"/>
      <c r="AA69" s="47"/>
      <c r="AB69" s="47"/>
      <c r="AC69" s="48"/>
    </row>
    <row r="70" spans="1:31" s="238" customFormat="1" ht="60" x14ac:dyDescent="0.25">
      <c r="A70" s="149">
        <f>Zalaegerszeg!A23</f>
        <v>38</v>
      </c>
      <c r="B70" s="106">
        <f>Zalaegerszeg!B23</f>
        <v>0</v>
      </c>
      <c r="C70" s="106" t="str">
        <f>Zalaegerszeg!C23</f>
        <v>Zalaegerszeg</v>
      </c>
      <c r="D70" s="106" t="str">
        <f>Zalaegerszeg!D23</f>
        <v>szennyvízakna cserék</v>
      </c>
      <c r="E70" s="106" t="str">
        <f>Zalaegerszeg!E23</f>
        <v>Az üzemelő viziközmű technológiailag elavult, üzemeltetése, és javítása már nem gazdaságos. Jelenleg a piacon magasabb műszaki tartalmak érhetőek el</v>
      </c>
      <c r="F70" s="106" t="str">
        <f>Zalaegerszeg!F23</f>
        <v>A viziközmű rendszer hatékonyságának növelése, az üzemeltetési költségek szinten tartása miatt szükséges</v>
      </c>
      <c r="G70" s="106" t="str">
        <f>Zalaegerszeg!G23</f>
        <v>A beavatkozás után egy hatékonyan működő viziközmű elemet kapunk, mely a kor elvárásainak megfelel. A rendszer üzembiztos, hatékony, és korszerű lesz</v>
      </c>
      <c r="H70" s="106">
        <f>Zalaegerszeg!H23</f>
        <v>0</v>
      </c>
      <c r="I70" s="461" t="str">
        <f>Zalaegerszeg!I23</f>
        <v>Zalaegerszeg</v>
      </c>
      <c r="J70" s="162">
        <f>Zalaegerszeg!J23</f>
        <v>15000</v>
      </c>
      <c r="K70" s="162">
        <f>Zalaegerszeg!K23</f>
        <v>0</v>
      </c>
      <c r="L70" s="456">
        <f>Zalaegerszeg!L23</f>
        <v>43101</v>
      </c>
      <c r="M70" s="456">
        <f>Zalaegerszeg!M23</f>
        <v>43465</v>
      </c>
      <c r="N70" s="162" t="str">
        <f>Zalaegerszeg!N23</f>
        <v>rövid</v>
      </c>
      <c r="O70" s="142">
        <f>Zalaegerszeg!O23</f>
        <v>15000</v>
      </c>
      <c r="P70" s="46"/>
      <c r="Q70" s="46"/>
      <c r="R70" s="46"/>
      <c r="S70" s="46"/>
      <c r="T70" s="47"/>
      <c r="U70" s="47"/>
      <c r="V70" s="47"/>
      <c r="W70" s="47"/>
      <c r="X70" s="47"/>
      <c r="Y70" s="47"/>
      <c r="Z70" s="47"/>
      <c r="AA70" s="47"/>
      <c r="AB70" s="47"/>
      <c r="AC70" s="48"/>
    </row>
    <row r="71" spans="1:31" s="238" customFormat="1" ht="60" x14ac:dyDescent="0.25">
      <c r="A71" s="149">
        <f>Zalaegerszeg!A24</f>
        <v>328</v>
      </c>
      <c r="B71" s="106">
        <f>Zalaegerszeg!B24</f>
        <v>0</v>
      </c>
      <c r="C71" s="106" t="str">
        <f>Zalaegerszeg!C24</f>
        <v>Zalaegerszeg</v>
      </c>
      <c r="D71" s="106" t="str">
        <f>Zalaegerszeg!D24</f>
        <v>Gravitációs csatorna NA 150 rekonstrukció</v>
      </c>
      <c r="E71" s="106" t="str">
        <f>Zalaegerszeg!E24</f>
        <v>Az üzemelő viziközmű technológiailag elavult, üzemeltetése, és javítása már nem gazdaságos. Jelenleg a piacon magasabb műszaki tartalmak érhetőek el</v>
      </c>
      <c r="F71" s="106" t="str">
        <f>Zalaegerszeg!F24</f>
        <v>A viziközmű rendszer hatékonyságának növelése, az üzemeltetési költségek szinten tartása miatt szükséges</v>
      </c>
      <c r="G71" s="106" t="str">
        <f>Zalaegerszeg!G24</f>
        <v>A beavatkozás után egy hatékonyan működő viziközmű elemet kapunk, mely a kor elvárásainak megfelel. A rendszer üzembiztos, hatékony, és korszerű lesz</v>
      </c>
      <c r="H71" s="106">
        <f>Zalaegerszeg!H24</f>
        <v>0</v>
      </c>
      <c r="I71" s="461" t="str">
        <f>Zalaegerszeg!I24</f>
        <v>Zalaegerszeg</v>
      </c>
      <c r="J71" s="162">
        <f>Zalaegerszeg!J24</f>
        <v>40620</v>
      </c>
      <c r="K71" s="162">
        <f>Zalaegerszeg!K24</f>
        <v>0</v>
      </c>
      <c r="L71" s="456">
        <f>Zalaegerszeg!L24</f>
        <v>43831</v>
      </c>
      <c r="M71" s="456">
        <f>Zalaegerszeg!M24</f>
        <v>44926</v>
      </c>
      <c r="N71" s="162" t="str">
        <f>Zalaegerszeg!N24</f>
        <v>közép</v>
      </c>
      <c r="O71" s="45"/>
      <c r="P71" s="46">
        <f>Zalaegerszeg!P24</f>
        <v>0</v>
      </c>
      <c r="Q71" s="46">
        <f>Zalaegerszeg!Q24</f>
        <v>20310</v>
      </c>
      <c r="R71" s="46">
        <f>Zalaegerszeg!R24</f>
        <v>0</v>
      </c>
      <c r="S71" s="46">
        <f>Zalaegerszeg!S24</f>
        <v>20310</v>
      </c>
      <c r="T71" s="47">
        <f>Zalaegerszeg!T24</f>
        <v>0</v>
      </c>
      <c r="U71" s="47">
        <f>Zalaegerszeg!U24</f>
        <v>0</v>
      </c>
      <c r="V71" s="47">
        <f>Zalaegerszeg!V24</f>
        <v>0</v>
      </c>
      <c r="W71" s="47">
        <f>Zalaegerszeg!W24</f>
        <v>0</v>
      </c>
      <c r="X71" s="47">
        <f>Zalaegerszeg!X24</f>
        <v>0</v>
      </c>
      <c r="Y71" s="47">
        <f>Zalaegerszeg!Y24</f>
        <v>0</v>
      </c>
      <c r="Z71" s="47">
        <f>Zalaegerszeg!Z24</f>
        <v>0</v>
      </c>
      <c r="AA71" s="47">
        <f>Zalaegerszeg!AA24</f>
        <v>0</v>
      </c>
      <c r="AB71" s="47">
        <f>Zalaegerszeg!AB24</f>
        <v>0</v>
      </c>
      <c r="AC71" s="48">
        <f>Zalaegerszeg!AC24</f>
        <v>0</v>
      </c>
      <c r="AE71" s="160"/>
    </row>
    <row r="72" spans="1:31" s="238" customFormat="1" ht="60" x14ac:dyDescent="0.25">
      <c r="A72" s="149">
        <f>Zalaegerszeg!A25</f>
        <v>709</v>
      </c>
      <c r="B72" s="106">
        <f>Zalaegerszeg!B25</f>
        <v>0</v>
      </c>
      <c r="C72" s="106" t="str">
        <f>Zalaegerszeg!C25</f>
        <v>Zalaegerszeg</v>
      </c>
      <c r="D72" s="106" t="str">
        <f>Zalaegerszeg!D25</f>
        <v>Gravitációs csatorna NA 150 rekonstrukció</v>
      </c>
      <c r="E72" s="106" t="str">
        <f>Zalaegerszeg!E25</f>
        <v>Az üzemelő viziközmű technológiailag elavult, üzemeltetése, és javítása már nem gazdaságos. Jelenleg a piacon magasabb műszaki tartalmak érhetőek el</v>
      </c>
      <c r="F72" s="106" t="str">
        <f>Zalaegerszeg!F25</f>
        <v>A viziközmű rendszer hatékonyságának növelése, az üzemeltetési költségek szinten tartása miatt szükséges</v>
      </c>
      <c r="G72" s="106" t="str">
        <f>Zalaegerszeg!G25</f>
        <v>A beavatkozás után egy hatékonyan működő viziközmű elemet kapunk, mely a kor elvárásainak megfelel. A rendszer üzembiztos, hatékony, és korszerű lesz</v>
      </c>
      <c r="H72" s="106">
        <f>Zalaegerszeg!H25</f>
        <v>0</v>
      </c>
      <c r="I72" s="461" t="str">
        <f>Zalaegerszeg!I25</f>
        <v>Zalaegerszeg</v>
      </c>
      <c r="J72" s="162">
        <f>Zalaegerszeg!J25</f>
        <v>101550</v>
      </c>
      <c r="K72" s="162">
        <f>Zalaegerszeg!K25</f>
        <v>0</v>
      </c>
      <c r="L72" s="456">
        <f>Zalaegerszeg!L25</f>
        <v>45292</v>
      </c>
      <c r="M72" s="456">
        <f>Zalaegerszeg!M25</f>
        <v>48579</v>
      </c>
      <c r="N72" s="162" t="str">
        <f>Zalaegerszeg!N25</f>
        <v>hosszú</v>
      </c>
      <c r="O72" s="45"/>
      <c r="P72" s="46">
        <f>Zalaegerszeg!P25</f>
        <v>0</v>
      </c>
      <c r="Q72" s="46">
        <f>Zalaegerszeg!Q25</f>
        <v>0</v>
      </c>
      <c r="R72" s="46">
        <f>Zalaegerszeg!R25</f>
        <v>0</v>
      </c>
      <c r="S72" s="46">
        <f>Zalaegerszeg!S25</f>
        <v>0</v>
      </c>
      <c r="T72" s="47">
        <f>Zalaegerszeg!T25</f>
        <v>0</v>
      </c>
      <c r="U72" s="47">
        <f>Zalaegerszeg!U25</f>
        <v>20310</v>
      </c>
      <c r="V72" s="47">
        <f>Zalaegerszeg!V25</f>
        <v>0</v>
      </c>
      <c r="W72" s="47">
        <f>Zalaegerszeg!W25</f>
        <v>20310</v>
      </c>
      <c r="X72" s="47">
        <f>Zalaegerszeg!X25</f>
        <v>0</v>
      </c>
      <c r="Y72" s="47">
        <f>Zalaegerszeg!Y25</f>
        <v>20310</v>
      </c>
      <c r="Z72" s="47">
        <f>Zalaegerszeg!Z25</f>
        <v>0</v>
      </c>
      <c r="AA72" s="47">
        <f>Zalaegerszeg!AA25</f>
        <v>20310</v>
      </c>
      <c r="AB72" s="47">
        <f>Zalaegerszeg!AB25</f>
        <v>0</v>
      </c>
      <c r="AC72" s="48">
        <f>Zalaegerszeg!AC25</f>
        <v>20310</v>
      </c>
      <c r="AE72" s="160"/>
    </row>
    <row r="73" spans="1:31" s="238" customFormat="1" ht="60" x14ac:dyDescent="0.25">
      <c r="A73" s="149">
        <f>Zalaegerszeg!A26</f>
        <v>329</v>
      </c>
      <c r="B73" s="106">
        <f>Zalaegerszeg!B26</f>
        <v>0</v>
      </c>
      <c r="C73" s="106" t="str">
        <f>Zalaegerszeg!C26</f>
        <v>Zalaegerszeg</v>
      </c>
      <c r="D73" s="106" t="str">
        <f>Zalaegerszeg!D26</f>
        <v>Gravitációs csatorna NA 200 rekonstrukció</v>
      </c>
      <c r="E73" s="106" t="str">
        <f>Zalaegerszeg!E26</f>
        <v>Az üzemelő viziközmű technológiailag elavult, üzemeltetése, és javítása már nem gazdaságos. Jelenleg a piacon magasabb műszaki tartalmak érhetőek el</v>
      </c>
      <c r="F73" s="106" t="str">
        <f>Zalaegerszeg!F26</f>
        <v>A viziközmű rendszer hatékonyságának növelése, az üzemeltetési költségek szinten tartása miatt szükséges</v>
      </c>
      <c r="G73" s="106" t="str">
        <f>Zalaegerszeg!G26</f>
        <v>A beavatkozás után egy hatékonyan működő viziközmű elemet kapunk, mely a kor elvárásainak megfelel. A rendszer üzembiztos, hatékony, és korszerű lesz</v>
      </c>
      <c r="H73" s="106">
        <f>Zalaegerszeg!H26</f>
        <v>0</v>
      </c>
      <c r="I73" s="461" t="str">
        <f>Zalaegerszeg!I26</f>
        <v>Zalaegerszeg</v>
      </c>
      <c r="J73" s="162">
        <f>Zalaegerszeg!J26</f>
        <v>472000</v>
      </c>
      <c r="K73" s="162">
        <f>Zalaegerszeg!K26</f>
        <v>0</v>
      </c>
      <c r="L73" s="456">
        <f>Zalaegerszeg!L26</f>
        <v>43831</v>
      </c>
      <c r="M73" s="456">
        <f>Zalaegerszeg!M26</f>
        <v>44926</v>
      </c>
      <c r="N73" s="162" t="str">
        <f>Zalaegerszeg!N26</f>
        <v>közép</v>
      </c>
      <c r="O73" s="45"/>
      <c r="P73" s="46">
        <f>Zalaegerszeg!P26</f>
        <v>0</v>
      </c>
      <c r="Q73" s="46">
        <f>Zalaegerszeg!Q26</f>
        <v>236000</v>
      </c>
      <c r="R73" s="46">
        <f>Zalaegerszeg!R26</f>
        <v>0</v>
      </c>
      <c r="S73" s="46">
        <f>Zalaegerszeg!S26</f>
        <v>236000</v>
      </c>
      <c r="T73" s="47">
        <f>Zalaegerszeg!T26</f>
        <v>0</v>
      </c>
      <c r="U73" s="47">
        <f>Zalaegerszeg!U26</f>
        <v>0</v>
      </c>
      <c r="V73" s="47">
        <f>Zalaegerszeg!V26</f>
        <v>0</v>
      </c>
      <c r="W73" s="47">
        <f>Zalaegerszeg!W26</f>
        <v>0</v>
      </c>
      <c r="X73" s="47">
        <f>Zalaegerszeg!X26</f>
        <v>0</v>
      </c>
      <c r="Y73" s="47">
        <f>Zalaegerszeg!Y26</f>
        <v>0</v>
      </c>
      <c r="Z73" s="47">
        <f>Zalaegerszeg!Z26</f>
        <v>0</v>
      </c>
      <c r="AA73" s="47">
        <f>Zalaegerszeg!AA26</f>
        <v>0</v>
      </c>
      <c r="AB73" s="47">
        <f>Zalaegerszeg!AB26</f>
        <v>0</v>
      </c>
      <c r="AC73" s="48">
        <f>Zalaegerszeg!AC26</f>
        <v>0</v>
      </c>
      <c r="AE73" s="160"/>
    </row>
    <row r="74" spans="1:31" s="238" customFormat="1" ht="60" x14ac:dyDescent="0.25">
      <c r="A74" s="149">
        <f>Zalaegerszeg!A27</f>
        <v>710</v>
      </c>
      <c r="B74" s="106">
        <f>Zalaegerszeg!B27</f>
        <v>0</v>
      </c>
      <c r="C74" s="106" t="str">
        <f>Zalaegerszeg!C27</f>
        <v>Zalaegerszeg</v>
      </c>
      <c r="D74" s="106" t="str">
        <f>Zalaegerszeg!D27</f>
        <v>Gravitációs csatorna NA 200 rekonstrukció</v>
      </c>
      <c r="E74" s="106" t="str">
        <f>Zalaegerszeg!E27</f>
        <v>Az üzemelő viziközmű technológiailag elavult, üzemeltetése, és javítása már nem gazdaságos. Jelenleg a piacon magasabb műszaki tartalmak érhetőek el</v>
      </c>
      <c r="F74" s="106" t="str">
        <f>Zalaegerszeg!F27</f>
        <v>A viziközmű rendszer hatékonyságának növelése, az üzemeltetési költségek szinten tartása miatt szükséges</v>
      </c>
      <c r="G74" s="106" t="str">
        <f>Zalaegerszeg!G27</f>
        <v>A beavatkozás után egy hatékonyan működő viziközmű elemet kapunk, mely a kor elvárásainak megfelel. A rendszer üzembiztos, hatékony, és korszerű lesz</v>
      </c>
      <c r="H74" s="106">
        <f>Zalaegerszeg!H27</f>
        <v>0</v>
      </c>
      <c r="I74" s="461" t="str">
        <f>Zalaegerszeg!I27</f>
        <v>Zalaegerszeg</v>
      </c>
      <c r="J74" s="162">
        <f>Zalaegerszeg!J27</f>
        <v>1180000</v>
      </c>
      <c r="K74" s="162">
        <f>Zalaegerszeg!K27</f>
        <v>0</v>
      </c>
      <c r="L74" s="456">
        <f>Zalaegerszeg!L27</f>
        <v>45292</v>
      </c>
      <c r="M74" s="456">
        <f>Zalaegerszeg!M27</f>
        <v>48579</v>
      </c>
      <c r="N74" s="162" t="str">
        <f>Zalaegerszeg!N27</f>
        <v>hosszú</v>
      </c>
      <c r="O74" s="45"/>
      <c r="P74" s="46">
        <f>Zalaegerszeg!P27</f>
        <v>0</v>
      </c>
      <c r="Q74" s="46">
        <f>Zalaegerszeg!Q27</f>
        <v>0</v>
      </c>
      <c r="R74" s="46">
        <f>Zalaegerszeg!R27</f>
        <v>0</v>
      </c>
      <c r="S74" s="46">
        <f>Zalaegerszeg!S27</f>
        <v>0</v>
      </c>
      <c r="T74" s="47">
        <f>Zalaegerszeg!T27</f>
        <v>0</v>
      </c>
      <c r="U74" s="47">
        <f>Zalaegerszeg!U27</f>
        <v>236000</v>
      </c>
      <c r="V74" s="47">
        <f>Zalaegerszeg!V27</f>
        <v>0</v>
      </c>
      <c r="W74" s="47">
        <f>Zalaegerszeg!W27</f>
        <v>236000</v>
      </c>
      <c r="X74" s="47">
        <f>Zalaegerszeg!X27</f>
        <v>0</v>
      </c>
      <c r="Y74" s="47">
        <f>Zalaegerszeg!Y27</f>
        <v>236000</v>
      </c>
      <c r="Z74" s="47">
        <f>Zalaegerszeg!Z27</f>
        <v>0</v>
      </c>
      <c r="AA74" s="47">
        <f>Zalaegerszeg!AA27</f>
        <v>236000</v>
      </c>
      <c r="AB74" s="47">
        <f>Zalaegerszeg!AB27</f>
        <v>0</v>
      </c>
      <c r="AC74" s="48">
        <f>Zalaegerszeg!AC27</f>
        <v>236000</v>
      </c>
      <c r="AE74" s="160"/>
    </row>
    <row r="75" spans="1:31" s="238" customFormat="1" ht="60" x14ac:dyDescent="0.25">
      <c r="A75" s="149">
        <f>Zalaegerszeg!A28</f>
        <v>960</v>
      </c>
      <c r="B75" s="106">
        <f>Zalaegerszeg!B28</f>
        <v>0</v>
      </c>
      <c r="C75" s="106" t="str">
        <f>Zalaegerszeg!C28</f>
        <v>Zalaegerszeg</v>
      </c>
      <c r="D75" s="106" t="str">
        <f>Zalaegerszeg!D28</f>
        <v>Gravitációs csatorna NA 250 rekonstrukció</v>
      </c>
      <c r="E75" s="106" t="str">
        <f>Zalaegerszeg!E28</f>
        <v>Az üzemelő viziközmű technológiailag elavult, üzemeltetése, és javítása már nem gazdaságos. Jelenleg a piacon magasabb műszaki tartalmak érhetőek el</v>
      </c>
      <c r="F75" s="106" t="str">
        <f>Zalaegerszeg!F28</f>
        <v>A viziközmű rendszer hatékonyságának növelése, az üzemeltetési költségek szinten tartása miatt szükséges</v>
      </c>
      <c r="G75" s="106" t="str">
        <f>Zalaegerszeg!G28</f>
        <v>A beavatkozás után egy hatékonyan működő viziközmű elemet kapunk, mely a kor elvárásainak megfelel. A rendszer üzembiztos, hatékony, és korszerű lesz</v>
      </c>
      <c r="H75" s="106">
        <f>Zalaegerszeg!H28</f>
        <v>0</v>
      </c>
      <c r="I75" s="461" t="str">
        <f>Zalaegerszeg!I28</f>
        <v>Zalaegerszeg</v>
      </c>
      <c r="J75" s="162">
        <f>Zalaegerszeg!J28</f>
        <v>2200</v>
      </c>
      <c r="K75" s="162">
        <f>Zalaegerszeg!K28</f>
        <v>0</v>
      </c>
      <c r="L75" s="456">
        <f>Zalaegerszeg!L28</f>
        <v>47484</v>
      </c>
      <c r="M75" s="456">
        <f>Zalaegerszeg!M28</f>
        <v>47848</v>
      </c>
      <c r="N75" s="162" t="str">
        <f>Zalaegerszeg!N28</f>
        <v>hosszú</v>
      </c>
      <c r="O75" s="45"/>
      <c r="P75" s="46">
        <f>Zalaegerszeg!P28</f>
        <v>0</v>
      </c>
      <c r="Q75" s="46">
        <f>Zalaegerszeg!Q28</f>
        <v>0</v>
      </c>
      <c r="R75" s="46">
        <f>Zalaegerszeg!R28</f>
        <v>0</v>
      </c>
      <c r="S75" s="46">
        <f>Zalaegerszeg!S28</f>
        <v>0</v>
      </c>
      <c r="T75" s="47">
        <f>Zalaegerszeg!T28</f>
        <v>0</v>
      </c>
      <c r="U75" s="47">
        <f>Zalaegerszeg!U28</f>
        <v>0</v>
      </c>
      <c r="V75" s="47">
        <f>Zalaegerszeg!V28</f>
        <v>0</v>
      </c>
      <c r="W75" s="47">
        <f>Zalaegerszeg!W28</f>
        <v>0</v>
      </c>
      <c r="X75" s="47">
        <f>Zalaegerszeg!X28</f>
        <v>0</v>
      </c>
      <c r="Y75" s="47">
        <f>Zalaegerszeg!Y28</f>
        <v>0</v>
      </c>
      <c r="Z75" s="47">
        <f>Zalaegerszeg!Z28</f>
        <v>0</v>
      </c>
      <c r="AA75" s="47">
        <f>Zalaegerszeg!AA28</f>
        <v>2200</v>
      </c>
      <c r="AB75" s="47">
        <f>Zalaegerszeg!AB28</f>
        <v>0</v>
      </c>
      <c r="AC75" s="48">
        <f>Zalaegerszeg!AC28</f>
        <v>0</v>
      </c>
      <c r="AE75" s="160"/>
    </row>
    <row r="76" spans="1:31" s="238" customFormat="1" ht="60" x14ac:dyDescent="0.25">
      <c r="A76" s="149">
        <f>Zalaegerszeg!A29</f>
        <v>330</v>
      </c>
      <c r="B76" s="106">
        <f>Zalaegerszeg!B29</f>
        <v>0</v>
      </c>
      <c r="C76" s="106" t="str">
        <f>Zalaegerszeg!C29</f>
        <v>Zalaegerszeg</v>
      </c>
      <c r="D76" s="106" t="str">
        <f>Zalaegerszeg!D29</f>
        <v>Gravitációs csatorna NA 300 rekonstrukció</v>
      </c>
      <c r="E76" s="106" t="str">
        <f>Zalaegerszeg!E29</f>
        <v>Az üzemelő viziközmű technológiailag elavult, üzemeltetése, és javítása már nem gazdaságos. Jelenleg a piacon magasabb műszaki tartalmak érhetőek el</v>
      </c>
      <c r="F76" s="106" t="str">
        <f>Zalaegerszeg!F29</f>
        <v>A viziközmű rendszer hatékonyságának növelése, az üzemeltetési költségek szinten tartása miatt szükséges</v>
      </c>
      <c r="G76" s="106" t="str">
        <f>Zalaegerszeg!G29</f>
        <v>A beavatkozás után egy hatékonyan működő viziközmű elemet kapunk, mely a kor elvárásainak megfelel. A rendszer üzembiztos, hatékony, és korszerű lesz</v>
      </c>
      <c r="H76" s="106">
        <f>Zalaegerszeg!H29</f>
        <v>0</v>
      </c>
      <c r="I76" s="461" t="str">
        <f>Zalaegerszeg!I29</f>
        <v>Zalaegerszeg</v>
      </c>
      <c r="J76" s="162">
        <f>Zalaegerszeg!J29</f>
        <v>22400</v>
      </c>
      <c r="K76" s="162">
        <f>Zalaegerszeg!K29</f>
        <v>0</v>
      </c>
      <c r="L76" s="456">
        <f>Zalaegerszeg!L29</f>
        <v>43831</v>
      </c>
      <c r="M76" s="456">
        <f>Zalaegerszeg!M29</f>
        <v>44926</v>
      </c>
      <c r="N76" s="162" t="str">
        <f>Zalaegerszeg!N29</f>
        <v>közép</v>
      </c>
      <c r="O76" s="45"/>
      <c r="P76" s="46">
        <f>Zalaegerszeg!P29</f>
        <v>0</v>
      </c>
      <c r="Q76" s="46">
        <f>Zalaegerszeg!Q29</f>
        <v>11200</v>
      </c>
      <c r="R76" s="46">
        <f>Zalaegerszeg!R29</f>
        <v>0</v>
      </c>
      <c r="S76" s="46">
        <f>Zalaegerszeg!S29</f>
        <v>11200</v>
      </c>
      <c r="T76" s="47">
        <f>Zalaegerszeg!T29</f>
        <v>0</v>
      </c>
      <c r="U76" s="47">
        <f>Zalaegerszeg!U29</f>
        <v>0</v>
      </c>
      <c r="V76" s="47">
        <f>Zalaegerszeg!V29</f>
        <v>0</v>
      </c>
      <c r="W76" s="47">
        <f>Zalaegerszeg!W29</f>
        <v>0</v>
      </c>
      <c r="X76" s="47">
        <f>Zalaegerszeg!X29</f>
        <v>0</v>
      </c>
      <c r="Y76" s="47">
        <f>Zalaegerszeg!Y29</f>
        <v>0</v>
      </c>
      <c r="Z76" s="47">
        <f>Zalaegerszeg!Z29</f>
        <v>0</v>
      </c>
      <c r="AA76" s="47">
        <f>Zalaegerszeg!AA29</f>
        <v>0</v>
      </c>
      <c r="AB76" s="47">
        <f>Zalaegerszeg!AB29</f>
        <v>0</v>
      </c>
      <c r="AC76" s="48">
        <f>Zalaegerszeg!AC29</f>
        <v>0</v>
      </c>
      <c r="AE76" s="160"/>
    </row>
    <row r="77" spans="1:31" s="238" customFormat="1" ht="60" x14ac:dyDescent="0.25">
      <c r="A77" s="149">
        <f>Zalaegerszeg!A30</f>
        <v>711</v>
      </c>
      <c r="B77" s="106">
        <f>Zalaegerszeg!B30</f>
        <v>0</v>
      </c>
      <c r="C77" s="106" t="str">
        <f>Zalaegerszeg!C30</f>
        <v>Zalaegerszeg</v>
      </c>
      <c r="D77" s="106" t="str">
        <f>Zalaegerszeg!D30</f>
        <v>Gravitációs csatorna NA 300 rekonstrukció</v>
      </c>
      <c r="E77" s="106" t="str">
        <f>Zalaegerszeg!E30</f>
        <v>Az üzemelő viziközmű technológiailag elavult, üzemeltetése, és javítása már nem gazdaságos. Jelenleg a piacon magasabb műszaki tartalmak érhetőek el</v>
      </c>
      <c r="F77" s="106" t="str">
        <f>Zalaegerszeg!F30</f>
        <v>A viziközmű rendszer hatékonyságának növelése, az üzemeltetési költségek szinten tartása miatt szükséges</v>
      </c>
      <c r="G77" s="106" t="str">
        <f>Zalaegerszeg!G30</f>
        <v>A beavatkozás után egy hatékonyan működő viziközmű elemet kapunk, mely a kor elvárásainak megfelel. A rendszer üzembiztos, hatékony, és korszerű lesz</v>
      </c>
      <c r="H77" s="106">
        <f>Zalaegerszeg!H30</f>
        <v>0</v>
      </c>
      <c r="I77" s="461" t="str">
        <f>Zalaegerszeg!I30</f>
        <v>Zalaegerszeg</v>
      </c>
      <c r="J77" s="162">
        <f>Zalaegerszeg!J30</f>
        <v>56000</v>
      </c>
      <c r="K77" s="162">
        <f>Zalaegerszeg!K30</f>
        <v>0</v>
      </c>
      <c r="L77" s="456">
        <f>Zalaegerszeg!L30</f>
        <v>45292</v>
      </c>
      <c r="M77" s="456">
        <f>Zalaegerszeg!M30</f>
        <v>48579</v>
      </c>
      <c r="N77" s="162" t="str">
        <f>Zalaegerszeg!N30</f>
        <v>hosszú</v>
      </c>
      <c r="O77" s="45"/>
      <c r="P77" s="46">
        <f>Zalaegerszeg!P30</f>
        <v>0</v>
      </c>
      <c r="Q77" s="46">
        <f>Zalaegerszeg!Q30</f>
        <v>0</v>
      </c>
      <c r="R77" s="46">
        <f>Zalaegerszeg!R30</f>
        <v>0</v>
      </c>
      <c r="S77" s="46">
        <f>Zalaegerszeg!S30</f>
        <v>0</v>
      </c>
      <c r="T77" s="47">
        <f>Zalaegerszeg!T30</f>
        <v>0</v>
      </c>
      <c r="U77" s="47">
        <f>Zalaegerszeg!U30</f>
        <v>11200</v>
      </c>
      <c r="V77" s="47">
        <f>Zalaegerszeg!V30</f>
        <v>0</v>
      </c>
      <c r="W77" s="47">
        <f>Zalaegerszeg!W30</f>
        <v>11200</v>
      </c>
      <c r="X77" s="47">
        <f>Zalaegerszeg!X30</f>
        <v>0</v>
      </c>
      <c r="Y77" s="47">
        <f>Zalaegerszeg!Y30</f>
        <v>11200</v>
      </c>
      <c r="Z77" s="47">
        <f>Zalaegerszeg!Z30</f>
        <v>0</v>
      </c>
      <c r="AA77" s="47">
        <f>Zalaegerszeg!AA30</f>
        <v>11200</v>
      </c>
      <c r="AB77" s="47">
        <f>Zalaegerszeg!AB30</f>
        <v>0</v>
      </c>
      <c r="AC77" s="48">
        <f>Zalaegerszeg!AC30</f>
        <v>11200</v>
      </c>
      <c r="AE77" s="160"/>
    </row>
    <row r="78" spans="1:31" s="238" customFormat="1" ht="60" x14ac:dyDescent="0.25">
      <c r="A78" s="149">
        <f>Zalaegerszeg!A31</f>
        <v>331</v>
      </c>
      <c r="B78" s="106">
        <f>Zalaegerszeg!B31</f>
        <v>0</v>
      </c>
      <c r="C78" s="106" t="str">
        <f>Zalaegerszeg!C31</f>
        <v>Zalaegerszeg</v>
      </c>
      <c r="D78" s="106" t="str">
        <f>Zalaegerszeg!D31</f>
        <v>Gravitációs csatorna NA 400 rekonstrukció</v>
      </c>
      <c r="E78" s="106" t="str">
        <f>Zalaegerszeg!E31</f>
        <v>Az üzemelő viziközmű technológiailag elavult, üzemeltetése, és javítása már nem gazdaságos. Jelenleg a piacon magasabb műszaki tartalmak érhetőek el</v>
      </c>
      <c r="F78" s="106" t="str">
        <f>Zalaegerszeg!F31</f>
        <v>A viziközmű rendszer hatékonyságának növelése, az üzemeltetési költségek szinten tartása miatt szükséges</v>
      </c>
      <c r="G78" s="106" t="str">
        <f>Zalaegerszeg!G31</f>
        <v>A beavatkozás után egy hatékonyan működő viziközmű elemet kapunk, mely a kor elvárásainak megfelel. A rendszer üzembiztos, hatékony, és korszerű lesz</v>
      </c>
      <c r="H78" s="106">
        <f>Zalaegerszeg!H31</f>
        <v>0</v>
      </c>
      <c r="I78" s="461" t="str">
        <f>Zalaegerszeg!I31</f>
        <v>Zalaegerszeg</v>
      </c>
      <c r="J78" s="162">
        <f>Zalaegerszeg!J31</f>
        <v>8400</v>
      </c>
      <c r="K78" s="162">
        <f>Zalaegerszeg!K31</f>
        <v>0</v>
      </c>
      <c r="L78" s="456">
        <f>Zalaegerszeg!L31</f>
        <v>43831</v>
      </c>
      <c r="M78" s="456">
        <f>Zalaegerszeg!M31</f>
        <v>44926</v>
      </c>
      <c r="N78" s="162" t="str">
        <f>Zalaegerszeg!N31</f>
        <v>közép</v>
      </c>
      <c r="O78" s="45"/>
      <c r="P78" s="46">
        <f>Zalaegerszeg!P31</f>
        <v>0</v>
      </c>
      <c r="Q78" s="46">
        <f>Zalaegerszeg!Q31</f>
        <v>4200</v>
      </c>
      <c r="R78" s="46">
        <f>Zalaegerszeg!R31</f>
        <v>0</v>
      </c>
      <c r="S78" s="46">
        <f>Zalaegerszeg!S31</f>
        <v>4200</v>
      </c>
      <c r="T78" s="47">
        <f>Zalaegerszeg!T31</f>
        <v>0</v>
      </c>
      <c r="U78" s="47">
        <f>Zalaegerszeg!U31</f>
        <v>0</v>
      </c>
      <c r="V78" s="47">
        <f>Zalaegerszeg!V31</f>
        <v>0</v>
      </c>
      <c r="W78" s="47">
        <f>Zalaegerszeg!W31</f>
        <v>0</v>
      </c>
      <c r="X78" s="47">
        <f>Zalaegerszeg!X31</f>
        <v>0</v>
      </c>
      <c r="Y78" s="47">
        <f>Zalaegerszeg!Y31</f>
        <v>0</v>
      </c>
      <c r="Z78" s="47">
        <f>Zalaegerszeg!Z31</f>
        <v>0</v>
      </c>
      <c r="AA78" s="47">
        <f>Zalaegerszeg!AA31</f>
        <v>0</v>
      </c>
      <c r="AB78" s="47">
        <f>Zalaegerszeg!AB31</f>
        <v>0</v>
      </c>
      <c r="AC78" s="48">
        <f>Zalaegerszeg!AC31</f>
        <v>0</v>
      </c>
      <c r="AE78" s="160"/>
    </row>
    <row r="79" spans="1:31" s="238" customFormat="1" ht="60" x14ac:dyDescent="0.25">
      <c r="A79" s="149">
        <f>Zalaegerszeg!A32</f>
        <v>712</v>
      </c>
      <c r="B79" s="106">
        <f>Zalaegerszeg!B32</f>
        <v>0</v>
      </c>
      <c r="C79" s="106" t="str">
        <f>Zalaegerszeg!C32</f>
        <v>Zalaegerszeg</v>
      </c>
      <c r="D79" s="106" t="str">
        <f>Zalaegerszeg!D32</f>
        <v>Gravitációs csatorna NA 400 rekonstrukció</v>
      </c>
      <c r="E79" s="106" t="str">
        <f>Zalaegerszeg!E32</f>
        <v>Az üzemelő viziközmű technológiailag elavult, üzemeltetése, és javítása már nem gazdaságos. Jelenleg a piacon magasabb műszaki tartalmak érhetőek el</v>
      </c>
      <c r="F79" s="106" t="str">
        <f>Zalaegerszeg!F32</f>
        <v>A viziközmű rendszer hatékonyságának növelése, az üzemeltetési költségek szinten tartása miatt szükséges</v>
      </c>
      <c r="G79" s="106" t="str">
        <f>Zalaegerszeg!G32</f>
        <v>A beavatkozás után egy hatékonyan működő viziközmű elemet kapunk, mely a kor elvárásainak megfelel. A rendszer üzembiztos, hatékony, és korszerű lesz</v>
      </c>
      <c r="H79" s="106">
        <f>Zalaegerszeg!H32</f>
        <v>0</v>
      </c>
      <c r="I79" s="461" t="str">
        <f>Zalaegerszeg!I32</f>
        <v>Zalaegerszeg</v>
      </c>
      <c r="J79" s="162">
        <f>Zalaegerszeg!J32</f>
        <v>21000</v>
      </c>
      <c r="K79" s="162">
        <f>Zalaegerszeg!K32</f>
        <v>0</v>
      </c>
      <c r="L79" s="456">
        <f>Zalaegerszeg!L32</f>
        <v>45292</v>
      </c>
      <c r="M79" s="456">
        <f>Zalaegerszeg!M32</f>
        <v>48579</v>
      </c>
      <c r="N79" s="162" t="str">
        <f>Zalaegerszeg!N32</f>
        <v>hosszú</v>
      </c>
      <c r="O79" s="45"/>
      <c r="P79" s="46">
        <f>Zalaegerszeg!P32</f>
        <v>0</v>
      </c>
      <c r="Q79" s="46">
        <f>Zalaegerszeg!Q32</f>
        <v>0</v>
      </c>
      <c r="R79" s="46">
        <f>Zalaegerszeg!R32</f>
        <v>0</v>
      </c>
      <c r="S79" s="46">
        <f>Zalaegerszeg!S32</f>
        <v>0</v>
      </c>
      <c r="T79" s="47">
        <f>Zalaegerszeg!T32</f>
        <v>0</v>
      </c>
      <c r="U79" s="47">
        <f>Zalaegerszeg!U32</f>
        <v>4200</v>
      </c>
      <c r="V79" s="47">
        <f>Zalaegerszeg!V32</f>
        <v>0</v>
      </c>
      <c r="W79" s="47">
        <f>Zalaegerszeg!W32</f>
        <v>4200</v>
      </c>
      <c r="X79" s="47">
        <f>Zalaegerszeg!X32</f>
        <v>0</v>
      </c>
      <c r="Y79" s="47">
        <f>Zalaegerszeg!Y32</f>
        <v>4200</v>
      </c>
      <c r="Z79" s="47">
        <f>Zalaegerszeg!Z32</f>
        <v>0</v>
      </c>
      <c r="AA79" s="47">
        <f>Zalaegerszeg!AA32</f>
        <v>4200</v>
      </c>
      <c r="AB79" s="47">
        <f>Zalaegerszeg!AB32</f>
        <v>0</v>
      </c>
      <c r="AC79" s="48">
        <f>Zalaegerszeg!AC32</f>
        <v>4200</v>
      </c>
      <c r="AE79" s="160"/>
    </row>
    <row r="80" spans="1:31" s="238" customFormat="1" ht="60" x14ac:dyDescent="0.25">
      <c r="A80" s="149">
        <f>Zalaegerszeg!A33</f>
        <v>332</v>
      </c>
      <c r="B80" s="106">
        <f>Zalaegerszeg!B33</f>
        <v>0</v>
      </c>
      <c r="C80" s="106" t="str">
        <f>Zalaegerszeg!C33</f>
        <v>Zalaegerszeg</v>
      </c>
      <c r="D80" s="106" t="str">
        <f>Zalaegerszeg!D33</f>
        <v>Gravitációs csatorna NA 500 rekonstrukció</v>
      </c>
      <c r="E80" s="106" t="str">
        <f>Zalaegerszeg!E33</f>
        <v>Az üzemelő viziközmű technológiailag elavult, üzemeltetése, és javítása már nem gazdaságos. Jelenleg a piacon magasabb műszaki tartalmak érhetőek el</v>
      </c>
      <c r="F80" s="106" t="str">
        <f>Zalaegerszeg!F33</f>
        <v>A viziközmű rendszer hatékonyságának növelése, az üzemeltetési költségek szinten tartása miatt szükséges</v>
      </c>
      <c r="G80" s="106" t="str">
        <f>Zalaegerszeg!G33</f>
        <v>A beavatkozás után egy hatékonyan működő viziközmű elemet kapunk, mely a kor elvárásainak megfelel. A rendszer üzembiztos, hatékony, és korszerű lesz</v>
      </c>
      <c r="H80" s="106">
        <f>Zalaegerszeg!H33</f>
        <v>0</v>
      </c>
      <c r="I80" s="461" t="str">
        <f>Zalaegerszeg!I33</f>
        <v>Zalaegerszeg</v>
      </c>
      <c r="J80" s="162">
        <f>Zalaegerszeg!J33</f>
        <v>8800</v>
      </c>
      <c r="K80" s="162">
        <f>Zalaegerszeg!K33</f>
        <v>0</v>
      </c>
      <c r="L80" s="456">
        <f>Zalaegerszeg!L33</f>
        <v>43831</v>
      </c>
      <c r="M80" s="456">
        <f>Zalaegerszeg!M33</f>
        <v>44926</v>
      </c>
      <c r="N80" s="162" t="str">
        <f>Zalaegerszeg!N33</f>
        <v>közép</v>
      </c>
      <c r="O80" s="45"/>
      <c r="P80" s="46">
        <f>Zalaegerszeg!P33</f>
        <v>0</v>
      </c>
      <c r="Q80" s="46">
        <f>Zalaegerszeg!Q33</f>
        <v>4400</v>
      </c>
      <c r="R80" s="46">
        <f>Zalaegerszeg!R33</f>
        <v>0</v>
      </c>
      <c r="S80" s="46">
        <f>Zalaegerszeg!S33</f>
        <v>4400</v>
      </c>
      <c r="T80" s="47">
        <f>Zalaegerszeg!T33</f>
        <v>0</v>
      </c>
      <c r="U80" s="47">
        <f>Zalaegerszeg!U33</f>
        <v>0</v>
      </c>
      <c r="V80" s="47">
        <f>Zalaegerszeg!V33</f>
        <v>0</v>
      </c>
      <c r="W80" s="47">
        <f>Zalaegerszeg!W33</f>
        <v>0</v>
      </c>
      <c r="X80" s="47">
        <f>Zalaegerszeg!X33</f>
        <v>0</v>
      </c>
      <c r="Y80" s="47">
        <f>Zalaegerszeg!Y33</f>
        <v>0</v>
      </c>
      <c r="Z80" s="47">
        <f>Zalaegerszeg!Z33</f>
        <v>0</v>
      </c>
      <c r="AA80" s="47">
        <f>Zalaegerszeg!AA33</f>
        <v>0</v>
      </c>
      <c r="AB80" s="47">
        <f>Zalaegerszeg!AB33</f>
        <v>0</v>
      </c>
      <c r="AC80" s="48">
        <f>Zalaegerszeg!AC33</f>
        <v>0</v>
      </c>
      <c r="AE80" s="160"/>
    </row>
    <row r="81" spans="1:31" s="238" customFormat="1" ht="60" x14ac:dyDescent="0.25">
      <c r="A81" s="149">
        <f>Zalaegerszeg!A34</f>
        <v>713</v>
      </c>
      <c r="B81" s="106">
        <f>Zalaegerszeg!B34</f>
        <v>0</v>
      </c>
      <c r="C81" s="106" t="str">
        <f>Zalaegerszeg!C34</f>
        <v>Zalaegerszeg</v>
      </c>
      <c r="D81" s="106" t="str">
        <f>Zalaegerszeg!D34</f>
        <v>Gravitációs csatorna NA 500 rekonstrukció</v>
      </c>
      <c r="E81" s="106" t="str">
        <f>Zalaegerszeg!E34</f>
        <v>Az üzemelő viziközmű technológiailag elavult, üzemeltetése, és javítása már nem gazdaságos. Jelenleg a piacon magasabb műszaki tartalmak érhetőek el</v>
      </c>
      <c r="F81" s="106" t="str">
        <f>Zalaegerszeg!F34</f>
        <v>A viziközmű rendszer hatékonyságának növelése, az üzemeltetési költségek szinten tartása miatt szükséges</v>
      </c>
      <c r="G81" s="106" t="str">
        <f>Zalaegerszeg!G34</f>
        <v>A beavatkozás után egy hatékonyan működő viziközmű elemet kapunk, mely a kor elvárásainak megfelel. A rendszer üzembiztos, hatékony, és korszerű lesz</v>
      </c>
      <c r="H81" s="106">
        <f>Zalaegerszeg!H34</f>
        <v>0</v>
      </c>
      <c r="I81" s="461" t="str">
        <f>Zalaegerszeg!I34</f>
        <v>Zalaegerszeg</v>
      </c>
      <c r="J81" s="162">
        <f>Zalaegerszeg!J34</f>
        <v>22000</v>
      </c>
      <c r="K81" s="162">
        <f>Zalaegerszeg!K34</f>
        <v>0</v>
      </c>
      <c r="L81" s="456">
        <f>Zalaegerszeg!L34</f>
        <v>45292</v>
      </c>
      <c r="M81" s="456">
        <f>Zalaegerszeg!M34</f>
        <v>48579</v>
      </c>
      <c r="N81" s="162" t="str">
        <f>Zalaegerszeg!N34</f>
        <v>hosszú</v>
      </c>
      <c r="O81" s="45"/>
      <c r="P81" s="46">
        <f>Zalaegerszeg!P34</f>
        <v>0</v>
      </c>
      <c r="Q81" s="46">
        <f>Zalaegerszeg!Q34</f>
        <v>0</v>
      </c>
      <c r="R81" s="46">
        <f>Zalaegerszeg!R34</f>
        <v>0</v>
      </c>
      <c r="S81" s="46">
        <f>Zalaegerszeg!S34</f>
        <v>0</v>
      </c>
      <c r="T81" s="47">
        <f>Zalaegerszeg!T34</f>
        <v>0</v>
      </c>
      <c r="U81" s="47">
        <f>Zalaegerszeg!U34</f>
        <v>4400</v>
      </c>
      <c r="V81" s="47">
        <f>Zalaegerszeg!V34</f>
        <v>0</v>
      </c>
      <c r="W81" s="47">
        <f>Zalaegerszeg!W34</f>
        <v>4400</v>
      </c>
      <c r="X81" s="47">
        <f>Zalaegerszeg!X34</f>
        <v>0</v>
      </c>
      <c r="Y81" s="47">
        <f>Zalaegerszeg!Y34</f>
        <v>4400</v>
      </c>
      <c r="Z81" s="47">
        <f>Zalaegerszeg!Z34</f>
        <v>0</v>
      </c>
      <c r="AA81" s="47">
        <f>Zalaegerszeg!AA34</f>
        <v>4400</v>
      </c>
      <c r="AB81" s="47">
        <f>Zalaegerszeg!AB34</f>
        <v>0</v>
      </c>
      <c r="AC81" s="48">
        <f>Zalaegerszeg!AC34</f>
        <v>4400</v>
      </c>
      <c r="AE81" s="160"/>
    </row>
    <row r="82" spans="1:31" s="238" customFormat="1" ht="60" x14ac:dyDescent="0.25">
      <c r="A82" s="149">
        <f>Zalaegerszeg!A35</f>
        <v>333</v>
      </c>
      <c r="B82" s="106">
        <f>Zalaegerszeg!B35</f>
        <v>0</v>
      </c>
      <c r="C82" s="106" t="str">
        <f>Zalaegerszeg!C35</f>
        <v>Zalaegerszeg</v>
      </c>
      <c r="D82" s="106" t="str">
        <f>Zalaegerszeg!D35</f>
        <v>Gravitációs csatorna NA 600 rekonstrukció</v>
      </c>
      <c r="E82" s="106" t="str">
        <f>Zalaegerszeg!E35</f>
        <v>Az üzemelő viziközmű technológiailag elavult, üzemeltetése, és javítása már nem gazdaságos. Jelenleg a piacon magasabb műszaki tartalmak érhetőek el</v>
      </c>
      <c r="F82" s="106" t="str">
        <f>Zalaegerszeg!F35</f>
        <v>A viziközmű rendszer hatékonyságának növelése, az üzemeltetési költségek szinten tartása miatt szükséges</v>
      </c>
      <c r="G82" s="106" t="str">
        <f>Zalaegerszeg!G35</f>
        <v>A beavatkozás után egy hatékonyan működő viziközmű elemet kapunk, mely a kor elvárásainak megfelel. A rendszer üzembiztos, hatékony, és korszerű lesz</v>
      </c>
      <c r="H82" s="106">
        <f>Zalaegerszeg!H35</f>
        <v>0</v>
      </c>
      <c r="I82" s="461" t="str">
        <f>Zalaegerszeg!I35</f>
        <v>Zalaegerszeg</v>
      </c>
      <c r="J82" s="162">
        <f>Zalaegerszeg!J35</f>
        <v>4600</v>
      </c>
      <c r="K82" s="162">
        <f>Zalaegerszeg!K35</f>
        <v>0</v>
      </c>
      <c r="L82" s="456">
        <f>Zalaegerszeg!L35</f>
        <v>43831</v>
      </c>
      <c r="M82" s="456">
        <f>Zalaegerszeg!M35</f>
        <v>44926</v>
      </c>
      <c r="N82" s="162" t="str">
        <f>Zalaegerszeg!N35</f>
        <v>közép</v>
      </c>
      <c r="O82" s="45"/>
      <c r="P82" s="46">
        <f>Zalaegerszeg!P35</f>
        <v>0</v>
      </c>
      <c r="Q82" s="46">
        <f>Zalaegerszeg!Q35</f>
        <v>2300</v>
      </c>
      <c r="R82" s="46">
        <f>Zalaegerszeg!R35</f>
        <v>0</v>
      </c>
      <c r="S82" s="46">
        <f>Zalaegerszeg!S35</f>
        <v>2300</v>
      </c>
      <c r="T82" s="47">
        <f>Zalaegerszeg!T35</f>
        <v>0</v>
      </c>
      <c r="U82" s="47">
        <f>Zalaegerszeg!U35</f>
        <v>0</v>
      </c>
      <c r="V82" s="47">
        <f>Zalaegerszeg!V35</f>
        <v>0</v>
      </c>
      <c r="W82" s="47">
        <f>Zalaegerszeg!W35</f>
        <v>0</v>
      </c>
      <c r="X82" s="47">
        <f>Zalaegerszeg!X35</f>
        <v>0</v>
      </c>
      <c r="Y82" s="47">
        <f>Zalaegerszeg!Y35</f>
        <v>0</v>
      </c>
      <c r="Z82" s="47">
        <f>Zalaegerszeg!Z35</f>
        <v>0</v>
      </c>
      <c r="AA82" s="47">
        <f>Zalaegerszeg!AA35</f>
        <v>0</v>
      </c>
      <c r="AB82" s="47">
        <f>Zalaegerszeg!AB35</f>
        <v>0</v>
      </c>
      <c r="AC82" s="48">
        <f>Zalaegerszeg!AC35</f>
        <v>0</v>
      </c>
      <c r="AE82" s="160"/>
    </row>
    <row r="83" spans="1:31" s="238" customFormat="1" ht="60" x14ac:dyDescent="0.25">
      <c r="A83" s="149">
        <f>Zalaegerszeg!A36</f>
        <v>714</v>
      </c>
      <c r="B83" s="106">
        <f>Zalaegerszeg!B36</f>
        <v>0</v>
      </c>
      <c r="C83" s="106" t="str">
        <f>Zalaegerszeg!C36</f>
        <v>Zalaegerszeg</v>
      </c>
      <c r="D83" s="106" t="str">
        <f>Zalaegerszeg!D36</f>
        <v>Gravitációs csatorna NA 600 rekonstrukció</v>
      </c>
      <c r="E83" s="106" t="str">
        <f>Zalaegerszeg!E36</f>
        <v>Az üzemelő viziközmű technológiailag elavult, üzemeltetése, és javítása már nem gazdaságos. Jelenleg a piacon magasabb műszaki tartalmak érhetőek el</v>
      </c>
      <c r="F83" s="106" t="str">
        <f>Zalaegerszeg!F36</f>
        <v>A viziközmű rendszer hatékonyságának növelése, az üzemeltetési költségek szinten tartása miatt szükséges</v>
      </c>
      <c r="G83" s="106" t="str">
        <f>Zalaegerszeg!G36</f>
        <v>A beavatkozás után egy hatékonyan működő viziközmű elemet kapunk, mely a kor elvárásainak megfelel. A rendszer üzembiztos, hatékony, és korszerű lesz</v>
      </c>
      <c r="H83" s="106">
        <f>Zalaegerszeg!H36</f>
        <v>0</v>
      </c>
      <c r="I83" s="461" t="str">
        <f>Zalaegerszeg!I36</f>
        <v>Zalaegerszeg</v>
      </c>
      <c r="J83" s="162">
        <f>Zalaegerszeg!J36</f>
        <v>11500</v>
      </c>
      <c r="K83" s="162">
        <f>Zalaegerszeg!K36</f>
        <v>0</v>
      </c>
      <c r="L83" s="456">
        <f>Zalaegerszeg!L36</f>
        <v>45292</v>
      </c>
      <c r="M83" s="456">
        <f>Zalaegerszeg!M36</f>
        <v>48579</v>
      </c>
      <c r="N83" s="162" t="str">
        <f>Zalaegerszeg!N36</f>
        <v>hosszú</v>
      </c>
      <c r="O83" s="45"/>
      <c r="P83" s="46">
        <f>Zalaegerszeg!P36</f>
        <v>0</v>
      </c>
      <c r="Q83" s="46">
        <f>Zalaegerszeg!Q36</f>
        <v>0</v>
      </c>
      <c r="R83" s="46">
        <f>Zalaegerszeg!R36</f>
        <v>0</v>
      </c>
      <c r="S83" s="46">
        <f>Zalaegerszeg!S36</f>
        <v>0</v>
      </c>
      <c r="T83" s="47">
        <f>Zalaegerszeg!T36</f>
        <v>0</v>
      </c>
      <c r="U83" s="47">
        <f>Zalaegerszeg!U36</f>
        <v>2300</v>
      </c>
      <c r="V83" s="47">
        <f>Zalaegerszeg!V36</f>
        <v>0</v>
      </c>
      <c r="W83" s="47">
        <f>Zalaegerszeg!W36</f>
        <v>2300</v>
      </c>
      <c r="X83" s="47">
        <f>Zalaegerszeg!X36</f>
        <v>0</v>
      </c>
      <c r="Y83" s="47">
        <f>Zalaegerszeg!Y36</f>
        <v>2300</v>
      </c>
      <c r="Z83" s="47">
        <f>Zalaegerszeg!Z36</f>
        <v>0</v>
      </c>
      <c r="AA83" s="47">
        <f>Zalaegerszeg!AA36</f>
        <v>2300</v>
      </c>
      <c r="AB83" s="47">
        <f>Zalaegerszeg!AB36</f>
        <v>0</v>
      </c>
      <c r="AC83" s="48">
        <f>Zalaegerszeg!AC36</f>
        <v>2300</v>
      </c>
      <c r="AE83" s="160"/>
    </row>
    <row r="84" spans="1:31" s="238" customFormat="1" ht="60" x14ac:dyDescent="0.25">
      <c r="A84" s="149">
        <f>Zalaegerszeg!A37</f>
        <v>103</v>
      </c>
      <c r="B84" s="106">
        <f>Zalaegerszeg!B37</f>
        <v>0</v>
      </c>
      <c r="C84" s="106" t="str">
        <f>Zalaegerszeg!C37</f>
        <v>Zalaegerszeg</v>
      </c>
      <c r="D84" s="106" t="str">
        <f>Zalaegerszeg!D37</f>
        <v>Gravitációs csatorna NA 800 rekonstrukció</v>
      </c>
      <c r="E84" s="106" t="str">
        <f>Zalaegerszeg!E37</f>
        <v>Az üzemelő viziközmű technológiailag elavult, üzemeltetése, és javítása már nem gazdaságos. Jelenleg a piacon magasabb műszaki tartalmak érhetőek el</v>
      </c>
      <c r="F84" s="106" t="str">
        <f>Zalaegerszeg!F37</f>
        <v>A viziközmű rendszer hatékonyságának növelése, az üzemeltetési költségek szinten tartása miatt szükséges</v>
      </c>
      <c r="G84" s="106" t="str">
        <f>Zalaegerszeg!G37</f>
        <v>A beavatkozás után egy hatékonyan működő viziközmű elemet kapunk, mely a kor elvárásainak megfelel. A rendszer üzembiztos, hatékony, és korszerű lesz</v>
      </c>
      <c r="H84" s="106">
        <f>Zalaegerszeg!H37</f>
        <v>0</v>
      </c>
      <c r="I84" s="461" t="str">
        <f>Zalaegerszeg!I37</f>
        <v>Zalaegerszeg</v>
      </c>
      <c r="J84" s="162">
        <f>Zalaegerszeg!J37</f>
        <v>5200</v>
      </c>
      <c r="K84" s="162">
        <f>Zalaegerszeg!K37</f>
        <v>0</v>
      </c>
      <c r="L84" s="456">
        <f>Zalaegerszeg!L37</f>
        <v>43466</v>
      </c>
      <c r="M84" s="456">
        <f>Zalaegerszeg!M37</f>
        <v>44561</v>
      </c>
      <c r="N84" s="162" t="str">
        <f>Zalaegerszeg!N37</f>
        <v>közép</v>
      </c>
      <c r="O84" s="45"/>
      <c r="P84" s="46">
        <f>Zalaegerszeg!P37</f>
        <v>2600</v>
      </c>
      <c r="Q84" s="46">
        <f>Zalaegerszeg!Q37</f>
        <v>0</v>
      </c>
      <c r="R84" s="46">
        <f>Zalaegerszeg!R37</f>
        <v>2600</v>
      </c>
      <c r="S84" s="46">
        <f>Zalaegerszeg!S37</f>
        <v>0</v>
      </c>
      <c r="T84" s="47">
        <f>Zalaegerszeg!T37</f>
        <v>0</v>
      </c>
      <c r="U84" s="47">
        <f>Zalaegerszeg!U37</f>
        <v>0</v>
      </c>
      <c r="V84" s="47">
        <f>Zalaegerszeg!V37</f>
        <v>0</v>
      </c>
      <c r="W84" s="47">
        <f>Zalaegerszeg!W37</f>
        <v>0</v>
      </c>
      <c r="X84" s="47">
        <f>Zalaegerszeg!X37</f>
        <v>0</v>
      </c>
      <c r="Y84" s="47">
        <f>Zalaegerszeg!Y37</f>
        <v>0</v>
      </c>
      <c r="Z84" s="47">
        <f>Zalaegerszeg!Z37</f>
        <v>0</v>
      </c>
      <c r="AA84" s="47">
        <f>Zalaegerszeg!AA37</f>
        <v>0</v>
      </c>
      <c r="AB84" s="47">
        <f>Zalaegerszeg!AB37</f>
        <v>0</v>
      </c>
      <c r="AC84" s="48">
        <f>Zalaegerszeg!AC37</f>
        <v>0</v>
      </c>
      <c r="AE84" s="160"/>
    </row>
    <row r="85" spans="1:31" s="238" customFormat="1" ht="60" x14ac:dyDescent="0.25">
      <c r="A85" s="149">
        <f>Zalaegerszeg!A38</f>
        <v>517</v>
      </c>
      <c r="B85" s="106">
        <f>Zalaegerszeg!B38</f>
        <v>0</v>
      </c>
      <c r="C85" s="106" t="str">
        <f>Zalaegerszeg!C38</f>
        <v>Zalaegerszeg</v>
      </c>
      <c r="D85" s="106" t="str">
        <f>Zalaegerszeg!D38</f>
        <v>Gravitációs csatorna NA 800 rekonstrukció</v>
      </c>
      <c r="E85" s="106" t="str">
        <f>Zalaegerszeg!E38</f>
        <v>Az üzemelő viziközmű technológiailag elavult, üzemeltetése, és javítása már nem gazdaságos. Jelenleg a piacon magasabb műszaki tartalmak érhetőek el</v>
      </c>
      <c r="F85" s="106" t="str">
        <f>Zalaegerszeg!F38</f>
        <v>A viziközmű rendszer hatékonyságának növelése, az üzemeltetési költségek szinten tartása miatt szükséges</v>
      </c>
      <c r="G85" s="106" t="str">
        <f>Zalaegerszeg!G38</f>
        <v>A beavatkozás után egy hatékonyan működő viziközmű elemet kapunk, mely a kor elvárásainak megfelel. A rendszer üzembiztos, hatékony, és korszerű lesz</v>
      </c>
      <c r="H85" s="106">
        <f>Zalaegerszeg!H38</f>
        <v>0</v>
      </c>
      <c r="I85" s="461" t="str">
        <f>Zalaegerszeg!I38</f>
        <v>Zalaegerszeg</v>
      </c>
      <c r="J85" s="162">
        <f>Zalaegerszeg!J38</f>
        <v>13000</v>
      </c>
      <c r="K85" s="162">
        <f>Zalaegerszeg!K38</f>
        <v>0</v>
      </c>
      <c r="L85" s="456">
        <f>Zalaegerszeg!L38</f>
        <v>44927</v>
      </c>
      <c r="M85" s="456">
        <f>Zalaegerszeg!M38</f>
        <v>48213</v>
      </c>
      <c r="N85" s="162" t="str">
        <f>Zalaegerszeg!N38</f>
        <v>hosszú</v>
      </c>
      <c r="O85" s="45"/>
      <c r="P85" s="46">
        <f>Zalaegerszeg!P38</f>
        <v>0</v>
      </c>
      <c r="Q85" s="46">
        <f>Zalaegerszeg!Q38</f>
        <v>0</v>
      </c>
      <c r="R85" s="46">
        <f>Zalaegerszeg!R38</f>
        <v>0</v>
      </c>
      <c r="S85" s="46">
        <f>Zalaegerszeg!S38</f>
        <v>0</v>
      </c>
      <c r="T85" s="47">
        <f>Zalaegerszeg!T38</f>
        <v>2600</v>
      </c>
      <c r="U85" s="47">
        <f>Zalaegerszeg!U38</f>
        <v>0</v>
      </c>
      <c r="V85" s="47">
        <f>Zalaegerszeg!V38</f>
        <v>2600</v>
      </c>
      <c r="W85" s="47">
        <f>Zalaegerszeg!W38</f>
        <v>0</v>
      </c>
      <c r="X85" s="47">
        <f>Zalaegerszeg!X38</f>
        <v>2600</v>
      </c>
      <c r="Y85" s="47">
        <f>Zalaegerszeg!Y38</f>
        <v>0</v>
      </c>
      <c r="Z85" s="47">
        <f>Zalaegerszeg!Z38</f>
        <v>2600</v>
      </c>
      <c r="AA85" s="47">
        <f>Zalaegerszeg!AA38</f>
        <v>0</v>
      </c>
      <c r="AB85" s="47">
        <f>Zalaegerszeg!AB38</f>
        <v>2600</v>
      </c>
      <c r="AC85" s="48">
        <f>Zalaegerszeg!AC38</f>
        <v>0</v>
      </c>
      <c r="AE85" s="160"/>
    </row>
    <row r="86" spans="1:31" s="182" customFormat="1" ht="60" x14ac:dyDescent="0.25">
      <c r="A86" s="149">
        <f>Alibánfa!A15</f>
        <v>106</v>
      </c>
      <c r="B86" s="150">
        <f>Alibánfa!B15</f>
        <v>0</v>
      </c>
      <c r="C86" s="150" t="str">
        <f>Alibánfa!C15</f>
        <v>Alibánfa</v>
      </c>
      <c r="D86" s="150" t="str">
        <f>Alibánfa!D15</f>
        <v xml:space="preserve">Idegenvíz kizárása a csatornadiagnosztikai vizsgálat és a helyszíni ellenőrzés alapján¹ </v>
      </c>
      <c r="E86" s="150" t="str">
        <f>Alibánfa!E15</f>
        <v>Az üzemelő viziközmű technológiailag elavult, üzemeltetése, és javítása már nem gazdaságos. Jelenleg a piacon magasabb műszaki tartalmak érhetőek el</v>
      </c>
      <c r="F86" s="150" t="str">
        <f>Alibánfa!F15</f>
        <v>A viziközmű rendszer hatékonyságának növelése, az üzemeltetési költségek szinten tartása miatt szükséges</v>
      </c>
      <c r="G86" s="150" t="str">
        <f>Alibánfa!G15</f>
        <v>A beavatkozás után egy hatékonyan működő viziközmű elemet kapunk, mely a kor elvárásainak megfelel. A rendszer üzembiztos, hatékony, és korszerű lesz</v>
      </c>
      <c r="H86" s="149">
        <f>Alibánfa!H15</f>
        <v>0</v>
      </c>
      <c r="I86" s="461" t="str">
        <f>Alibánfa!I15</f>
        <v>Alibánfa</v>
      </c>
      <c r="J86" s="162">
        <f>Alibánfa!J15</f>
        <v>2000</v>
      </c>
      <c r="K86" s="162">
        <f>Alibánfa!K15</f>
        <v>0</v>
      </c>
      <c r="L86" s="456">
        <f>Alibánfa!L15</f>
        <v>43466</v>
      </c>
      <c r="M86" s="456">
        <f>Alibánfa!M15</f>
        <v>44926</v>
      </c>
      <c r="N86" s="162" t="str">
        <f>Alibánfa!N15</f>
        <v>közép</v>
      </c>
      <c r="O86" s="45"/>
      <c r="P86" s="46">
        <f>Alibánfa!P15</f>
        <v>500</v>
      </c>
      <c r="Q86" s="46">
        <f>Alibánfa!Q15</f>
        <v>500</v>
      </c>
      <c r="R86" s="46">
        <f>Alibánfa!R15</f>
        <v>500</v>
      </c>
      <c r="S86" s="46">
        <f>Alibánfa!S15</f>
        <v>500</v>
      </c>
      <c r="T86" s="47">
        <f>Alibánfa!T15</f>
        <v>0</v>
      </c>
      <c r="U86" s="47">
        <f>Alibánfa!U15</f>
        <v>0</v>
      </c>
      <c r="V86" s="47">
        <f>Alibánfa!V15</f>
        <v>0</v>
      </c>
      <c r="W86" s="47">
        <f>Alibánfa!W15</f>
        <v>0</v>
      </c>
      <c r="X86" s="47">
        <f>Alibánfa!X15</f>
        <v>0</v>
      </c>
      <c r="Y86" s="47">
        <f>Alibánfa!Y15</f>
        <v>0</v>
      </c>
      <c r="Z86" s="47">
        <f>Alibánfa!Z15</f>
        <v>0</v>
      </c>
      <c r="AA86" s="47">
        <f>Alibánfa!AA15</f>
        <v>0</v>
      </c>
      <c r="AB86" s="47">
        <f>Alibánfa!AB15</f>
        <v>0</v>
      </c>
      <c r="AC86" s="48">
        <f>Alibánfa!AC15</f>
        <v>0</v>
      </c>
      <c r="AE86" s="160"/>
    </row>
    <row r="87" spans="1:31" s="182" customFormat="1" ht="60" x14ac:dyDescent="0.25">
      <c r="A87" s="149">
        <f>Alibánfa!A16</f>
        <v>529</v>
      </c>
      <c r="B87" s="150">
        <f>Alibánfa!B16</f>
        <v>0</v>
      </c>
      <c r="C87" s="150" t="str">
        <f>Alibánfa!C16</f>
        <v>Alibánfa</v>
      </c>
      <c r="D87" s="150" t="str">
        <f>Alibánfa!D16</f>
        <v xml:space="preserve">Idegenvíz kizárása a csatornadiagnosztikai vizsgálat és a helyszíni ellenőrzés alapján¹ </v>
      </c>
      <c r="E87" s="150" t="str">
        <f>Alibánfa!E16</f>
        <v>Az üzemelő viziközmű technológiailag elavult, üzemeltetése, és javítása már nem gazdaságos. Jelenleg a piacon magasabb műszaki tartalmak érhetőek el</v>
      </c>
      <c r="F87" s="150" t="str">
        <f>Alibánfa!F16</f>
        <v>A viziközmű rendszer hatékonyságának növelése, az üzemeltetési költségek szinten tartása miatt szükséges</v>
      </c>
      <c r="G87" s="150" t="str">
        <f>Alibánfa!G16</f>
        <v>A beavatkozás után egy hatékonyan működő viziközmű elemet kapunk, mely a kor elvárásainak megfelel. A rendszer üzembiztos, hatékony, és korszerű lesz</v>
      </c>
      <c r="H87" s="149">
        <f>Alibánfa!H16</f>
        <v>0</v>
      </c>
      <c r="I87" s="461" t="str">
        <f>Alibánfa!I16</f>
        <v>Alibánfa</v>
      </c>
      <c r="J87" s="162">
        <f>Alibánfa!J16</f>
        <v>2900</v>
      </c>
      <c r="K87" s="162">
        <f>Alibánfa!K16</f>
        <v>0</v>
      </c>
      <c r="L87" s="456">
        <f>Alibánfa!L16</f>
        <v>44927</v>
      </c>
      <c r="M87" s="456">
        <f>Alibánfa!M16</f>
        <v>48579</v>
      </c>
      <c r="N87" s="162" t="str">
        <f>Alibánfa!N16</f>
        <v>hosszú</v>
      </c>
      <c r="O87" s="45"/>
      <c r="P87" s="46">
        <f>Alibánfa!P16</f>
        <v>0</v>
      </c>
      <c r="Q87" s="46">
        <f>Alibánfa!Q16</f>
        <v>0</v>
      </c>
      <c r="R87" s="46">
        <f>Alibánfa!R16</f>
        <v>0</v>
      </c>
      <c r="S87" s="46">
        <f>Alibánfa!S16</f>
        <v>0</v>
      </c>
      <c r="T87" s="47">
        <f>Alibánfa!T16</f>
        <v>500</v>
      </c>
      <c r="U87" s="47">
        <f>Alibánfa!U16</f>
        <v>500</v>
      </c>
      <c r="V87" s="47">
        <f>Alibánfa!V16</f>
        <v>500</v>
      </c>
      <c r="W87" s="47">
        <f>Alibánfa!W16</f>
        <v>200</v>
      </c>
      <c r="X87" s="47">
        <f>Alibánfa!X16</f>
        <v>200</v>
      </c>
      <c r="Y87" s="47">
        <f>Alibánfa!Y16</f>
        <v>200</v>
      </c>
      <c r="Z87" s="47">
        <f>Alibánfa!Z16</f>
        <v>200</v>
      </c>
      <c r="AA87" s="47">
        <f>Alibánfa!AA16</f>
        <v>200</v>
      </c>
      <c r="AB87" s="47">
        <f>Alibánfa!AB16</f>
        <v>200</v>
      </c>
      <c r="AC87" s="48">
        <f>Alibánfa!AC16</f>
        <v>200</v>
      </c>
      <c r="AE87" s="160"/>
    </row>
    <row r="88" spans="1:31" s="182" customFormat="1" ht="60" x14ac:dyDescent="0.25">
      <c r="A88" s="149">
        <f>Alibánfa!A17</f>
        <v>107</v>
      </c>
      <c r="B88" s="150">
        <f>Alibánfa!B17</f>
        <v>0</v>
      </c>
      <c r="C88" s="150" t="str">
        <f>Alibánfa!C17</f>
        <v>Alibánfa</v>
      </c>
      <c r="D88" s="150" t="str">
        <f>Alibánfa!D17</f>
        <v>Gravitációs csatorna NA 150 rekonstrukció</v>
      </c>
      <c r="E88" s="150" t="str">
        <f>Alibánfa!E17</f>
        <v>Az üzemelő viziközmű technológiailag elavult, üzemeltetése, és javítása már nem gazdaságos. Jelenleg a piacon magasabb műszaki tartalmak érhetőek el</v>
      </c>
      <c r="F88" s="150" t="str">
        <f>Alibánfa!F17</f>
        <v>A viziközmű rendszer hatékonyságának növelése, az üzemeltetési költségek szinten tartása miatt szükséges</v>
      </c>
      <c r="G88" s="150" t="str">
        <f>Alibánfa!G17</f>
        <v>A beavatkozás után egy hatékonyan működő viziközmű elemet kapunk, mely a kor elvárásainak megfelel. A rendszer üzembiztos, hatékony, és korszerű lesz</v>
      </c>
      <c r="H88" s="149">
        <f>Alibánfa!H17</f>
        <v>0</v>
      </c>
      <c r="I88" s="461" t="str">
        <f>Alibánfa!I17</f>
        <v>Alibánfa</v>
      </c>
      <c r="J88" s="162">
        <f>Alibánfa!J17</f>
        <v>2000</v>
      </c>
      <c r="K88" s="162">
        <f>Alibánfa!K17</f>
        <v>0</v>
      </c>
      <c r="L88" s="456">
        <f>Alibánfa!L17</f>
        <v>43466</v>
      </c>
      <c r="M88" s="456">
        <f>Alibánfa!M17</f>
        <v>43830</v>
      </c>
      <c r="N88" s="162" t="str">
        <f>Alibánfa!N17</f>
        <v>közép</v>
      </c>
      <c r="O88" s="45"/>
      <c r="P88" s="46">
        <f>Alibánfa!P17</f>
        <v>2000</v>
      </c>
      <c r="Q88" s="46">
        <f>Alibánfa!Q17</f>
        <v>0</v>
      </c>
      <c r="R88" s="46">
        <f>Alibánfa!R17</f>
        <v>0</v>
      </c>
      <c r="S88" s="46">
        <f>Alibánfa!S17</f>
        <v>0</v>
      </c>
      <c r="T88" s="47">
        <f>Alibánfa!T17</f>
        <v>0</v>
      </c>
      <c r="U88" s="47">
        <f>Alibánfa!U17</f>
        <v>0</v>
      </c>
      <c r="V88" s="47">
        <f>Alibánfa!V17</f>
        <v>0</v>
      </c>
      <c r="W88" s="47">
        <f>Alibánfa!W17</f>
        <v>0</v>
      </c>
      <c r="X88" s="47">
        <f>Alibánfa!X17</f>
        <v>0</v>
      </c>
      <c r="Y88" s="47">
        <f>Alibánfa!Y17</f>
        <v>0</v>
      </c>
      <c r="Z88" s="47">
        <f>Alibánfa!Z17</f>
        <v>0</v>
      </c>
      <c r="AA88" s="47">
        <f>Alibánfa!AA17</f>
        <v>0</v>
      </c>
      <c r="AB88" s="47">
        <f>Alibánfa!AB17</f>
        <v>0</v>
      </c>
      <c r="AC88" s="48">
        <f>Alibánfa!AC17</f>
        <v>0</v>
      </c>
      <c r="AE88" s="160"/>
    </row>
    <row r="89" spans="1:31" s="182" customFormat="1" ht="60" x14ac:dyDescent="0.25">
      <c r="A89" s="149">
        <f>Alibánfa!A18</f>
        <v>530</v>
      </c>
      <c r="B89" s="150">
        <f>Alibánfa!B18</f>
        <v>0</v>
      </c>
      <c r="C89" s="150" t="str">
        <f>Alibánfa!C18</f>
        <v>Alibánfa</v>
      </c>
      <c r="D89" s="150" t="str">
        <f>Alibánfa!D18</f>
        <v>Gravitációs csatorna NA 150 rekonstrukció</v>
      </c>
      <c r="E89" s="150" t="str">
        <f>Alibánfa!E18</f>
        <v>Az üzemelő viziközmű technológiailag elavult, üzemeltetése, és javítása már nem gazdaságos. Jelenleg a piacon magasabb műszaki tartalmak érhetőek el</v>
      </c>
      <c r="F89" s="150" t="str">
        <f>Alibánfa!F18</f>
        <v>A viziközmű rendszer hatékonyságának növelése, az üzemeltetési költségek szinten tartása miatt szükséges</v>
      </c>
      <c r="G89" s="150" t="str">
        <f>Alibánfa!G18</f>
        <v>A beavatkozás után egy hatékonyan működő viziközmű elemet kapunk, mely a kor elvárásainak megfelel. A rendszer üzembiztos, hatékony, és korszerű lesz</v>
      </c>
      <c r="H89" s="149">
        <f>Alibánfa!H18</f>
        <v>0</v>
      </c>
      <c r="I89" s="461" t="str">
        <f>Alibánfa!I18</f>
        <v>Alibánfa</v>
      </c>
      <c r="J89" s="162">
        <f>Alibánfa!J18</f>
        <v>6000</v>
      </c>
      <c r="K89" s="162">
        <f>Alibánfa!K18</f>
        <v>0</v>
      </c>
      <c r="L89" s="456">
        <f>Alibánfa!L18</f>
        <v>44927</v>
      </c>
      <c r="M89" s="456">
        <f>Alibánfa!M18</f>
        <v>48213</v>
      </c>
      <c r="N89" s="162" t="str">
        <f>Alibánfa!N18</f>
        <v>hosszú</v>
      </c>
      <c r="O89" s="45"/>
      <c r="P89" s="46">
        <f>Alibánfa!P18</f>
        <v>0</v>
      </c>
      <c r="Q89" s="46">
        <f>Alibánfa!Q18</f>
        <v>0</v>
      </c>
      <c r="R89" s="46">
        <f>Alibánfa!R18</f>
        <v>0</v>
      </c>
      <c r="S89" s="46">
        <f>Alibánfa!S18</f>
        <v>0</v>
      </c>
      <c r="T89" s="47">
        <f>Alibánfa!T18</f>
        <v>2000</v>
      </c>
      <c r="U89" s="47">
        <f>Alibánfa!U18</f>
        <v>0</v>
      </c>
      <c r="V89" s="47">
        <f>Alibánfa!V18</f>
        <v>0</v>
      </c>
      <c r="W89" s="47">
        <f>Alibánfa!W18</f>
        <v>0</v>
      </c>
      <c r="X89" s="47">
        <f>Alibánfa!X18</f>
        <v>2000</v>
      </c>
      <c r="Y89" s="47">
        <f>Alibánfa!Y18</f>
        <v>0</v>
      </c>
      <c r="Z89" s="47">
        <f>Alibánfa!Z18</f>
        <v>0</v>
      </c>
      <c r="AA89" s="47">
        <f>Alibánfa!AA18</f>
        <v>0</v>
      </c>
      <c r="AB89" s="47">
        <f>Alibánfa!AB18</f>
        <v>2000</v>
      </c>
      <c r="AC89" s="48">
        <f>Alibánfa!AC18</f>
        <v>0</v>
      </c>
      <c r="AE89" s="160"/>
    </row>
    <row r="90" spans="1:31" s="182" customFormat="1" ht="60" x14ac:dyDescent="0.25">
      <c r="A90" s="149">
        <f>Alibánfa!A19</f>
        <v>352</v>
      </c>
      <c r="B90" s="150">
        <f>Alibánfa!B19</f>
        <v>0</v>
      </c>
      <c r="C90" s="150" t="str">
        <f>Alibánfa!C19</f>
        <v>Alibánfa</v>
      </c>
      <c r="D90" s="150" t="str">
        <f>Alibánfa!D19</f>
        <v>Gravitációs csatorna NA200 rekonstrukció</v>
      </c>
      <c r="E90" s="150" t="str">
        <f>Alibánfa!E19</f>
        <v>Az üzemelő viziközmű technológiailag elavult, üzemeltetése, és javítása már nem gazdaságos. Jelenleg a piacon magasabb műszaki tartalmak érhetőek el</v>
      </c>
      <c r="F90" s="150" t="str">
        <f>Alibánfa!F19</f>
        <v>A viziközmű rendszer hatékonyságának növelése, az üzemeltetési költségek szinten tartása miatt szükséges</v>
      </c>
      <c r="G90" s="150" t="str">
        <f>Alibánfa!G19</f>
        <v>A beavatkozás után egy hatékonyan működő viziközmű elemet kapunk, mely a kor elvárásainak megfelel. A rendszer üzembiztos, hatékony, és korszerű lesz</v>
      </c>
      <c r="H90" s="149">
        <f>Alibánfa!H19</f>
        <v>0</v>
      </c>
      <c r="I90" s="461" t="str">
        <f>Alibánfa!I19</f>
        <v>Alibánfa</v>
      </c>
      <c r="J90" s="162">
        <f>Alibánfa!J19</f>
        <v>5000</v>
      </c>
      <c r="K90" s="162">
        <f>Alibánfa!K19</f>
        <v>0</v>
      </c>
      <c r="L90" s="456">
        <f>Alibánfa!L19</f>
        <v>43831</v>
      </c>
      <c r="M90" s="456">
        <f>Alibánfa!M19</f>
        <v>44196</v>
      </c>
      <c r="N90" s="162" t="str">
        <f>Alibánfa!N19</f>
        <v>közép</v>
      </c>
      <c r="O90" s="45"/>
      <c r="P90" s="46">
        <f>Alibánfa!P19</f>
        <v>0</v>
      </c>
      <c r="Q90" s="46">
        <f>Alibánfa!Q19</f>
        <v>5000</v>
      </c>
      <c r="R90" s="46">
        <f>Alibánfa!R19</f>
        <v>0</v>
      </c>
      <c r="S90" s="46">
        <f>Alibánfa!S19</f>
        <v>0</v>
      </c>
      <c r="T90" s="47">
        <f>Alibánfa!T19</f>
        <v>0</v>
      </c>
      <c r="U90" s="47">
        <f>Alibánfa!U19</f>
        <v>0</v>
      </c>
      <c r="V90" s="47">
        <f>Alibánfa!V19</f>
        <v>0</v>
      </c>
      <c r="W90" s="47">
        <f>Alibánfa!W19</f>
        <v>0</v>
      </c>
      <c r="X90" s="47">
        <f>Alibánfa!X19</f>
        <v>0</v>
      </c>
      <c r="Y90" s="47">
        <f>Alibánfa!Y19</f>
        <v>0</v>
      </c>
      <c r="Z90" s="47">
        <f>Alibánfa!Z19</f>
        <v>0</v>
      </c>
      <c r="AA90" s="47">
        <f>Alibánfa!AA19</f>
        <v>0</v>
      </c>
      <c r="AB90" s="47">
        <f>Alibánfa!AB19</f>
        <v>0</v>
      </c>
      <c r="AC90" s="48">
        <f>Alibánfa!AC19</f>
        <v>0</v>
      </c>
      <c r="AE90" s="160"/>
    </row>
    <row r="91" spans="1:31" s="182" customFormat="1" ht="60" x14ac:dyDescent="0.25">
      <c r="A91" s="149">
        <f>Alibánfa!A20</f>
        <v>726</v>
      </c>
      <c r="B91" s="150">
        <f>Alibánfa!B20</f>
        <v>0</v>
      </c>
      <c r="C91" s="150" t="str">
        <f>Alibánfa!C20</f>
        <v>Alibánfa</v>
      </c>
      <c r="D91" s="150" t="str">
        <f>Alibánfa!D20</f>
        <v>Gravitációs csatorna NA200 rekonstrukció</v>
      </c>
      <c r="E91" s="150" t="str">
        <f>Alibánfa!E20</f>
        <v>Az üzemelő viziközmű technológiailag elavult, üzemeltetése, és javítása már nem gazdaságos. Jelenleg a piacon magasabb műszaki tartalmak érhetőek el</v>
      </c>
      <c r="F91" s="150" t="str">
        <f>Alibánfa!F20</f>
        <v>A viziközmű rendszer hatékonyságának növelése, az üzemeltetési költségek szinten tartása miatt szükséges</v>
      </c>
      <c r="G91" s="150" t="str">
        <f>Alibánfa!G20</f>
        <v>A beavatkozás után egy hatékonyan működő viziközmű elemet kapunk, mely a kor elvárásainak megfelel. A rendszer üzembiztos, hatékony, és korszerű lesz</v>
      </c>
      <c r="H91" s="149">
        <f>Alibánfa!H20</f>
        <v>0</v>
      </c>
      <c r="I91" s="461" t="str">
        <f>Alibánfa!I20</f>
        <v>Alibánfa</v>
      </c>
      <c r="J91" s="162">
        <f>Alibánfa!J20</f>
        <v>15000</v>
      </c>
      <c r="K91" s="162">
        <f>Alibánfa!K20</f>
        <v>0</v>
      </c>
      <c r="L91" s="456">
        <f>Alibánfa!L20</f>
        <v>45292</v>
      </c>
      <c r="M91" s="456">
        <f>Alibánfa!M20</f>
        <v>48579</v>
      </c>
      <c r="N91" s="162" t="str">
        <f>Alibánfa!N20</f>
        <v>hosszú</v>
      </c>
      <c r="O91" s="45"/>
      <c r="P91" s="46">
        <f>Alibánfa!P20</f>
        <v>0</v>
      </c>
      <c r="Q91" s="46">
        <f>Alibánfa!Q20</f>
        <v>0</v>
      </c>
      <c r="R91" s="46">
        <f>Alibánfa!R20</f>
        <v>0</v>
      </c>
      <c r="S91" s="46">
        <f>Alibánfa!S20</f>
        <v>0</v>
      </c>
      <c r="T91" s="47">
        <f>Alibánfa!T20</f>
        <v>0</v>
      </c>
      <c r="U91" s="47">
        <f>Alibánfa!U20</f>
        <v>5000</v>
      </c>
      <c r="V91" s="47">
        <f>Alibánfa!V20</f>
        <v>0</v>
      </c>
      <c r="W91" s="47">
        <f>Alibánfa!W20</f>
        <v>0</v>
      </c>
      <c r="X91" s="47">
        <f>Alibánfa!X20</f>
        <v>0</v>
      </c>
      <c r="Y91" s="47">
        <f>Alibánfa!Y20</f>
        <v>5000</v>
      </c>
      <c r="Z91" s="47">
        <f>Alibánfa!Z20</f>
        <v>0</v>
      </c>
      <c r="AA91" s="47">
        <f>Alibánfa!AA20</f>
        <v>0</v>
      </c>
      <c r="AB91" s="47">
        <f>Alibánfa!AB20</f>
        <v>0</v>
      </c>
      <c r="AC91" s="48">
        <f>Alibánfa!AC20</f>
        <v>5000</v>
      </c>
      <c r="AE91" s="160"/>
    </row>
    <row r="92" spans="1:31" s="182" customFormat="1" ht="60" x14ac:dyDescent="0.25">
      <c r="A92" s="149">
        <f>Alsónemesapáti!A15</f>
        <v>110</v>
      </c>
      <c r="B92" s="461">
        <f>Alsónemesapáti!B15</f>
        <v>0</v>
      </c>
      <c r="C92" s="150" t="str">
        <f>Alsónemesapáti!C15</f>
        <v>Alsónemesapáti</v>
      </c>
      <c r="D92" s="150" t="str">
        <f>Alsónemesapáti!D15</f>
        <v xml:space="preserve">Idegenvíz kizárása a csatornadiagnosztikai vizsgálat és a helyszíni ellenőrzés alapján¹ </v>
      </c>
      <c r="E92" s="150" t="str">
        <f>Alsónemesapáti!E15</f>
        <v>Az üzemelő viziközmű technológiailag elavult, üzemeltetése, és javítása már nem gazdaságos. Jelenleg a piacon magasabb műszaki tartalmak érhetőek el</v>
      </c>
      <c r="F92" s="150" t="str">
        <f>Alsónemesapáti!F15</f>
        <v>A viziközmű rendszer hatékonyságának növelése, az üzemeltetési költségek szinten tartása miatt szükséges</v>
      </c>
      <c r="G92" s="150" t="str">
        <f>Alsónemesapáti!G15</f>
        <v>A beavatkozás után egy hatékonyan működő viziközmű elemet kapunk, mely a kor elvárásainak megfelel. A rendszer üzembiztos, hatékony, és korszerű lesz</v>
      </c>
      <c r="H92" s="461">
        <f>Alsónemesapáti!H15</f>
        <v>0</v>
      </c>
      <c r="I92" s="461" t="str">
        <f>Alsónemesapáti!I15</f>
        <v>Alsónemesapáti</v>
      </c>
      <c r="J92" s="162">
        <f>Alsónemesapáti!J15</f>
        <v>2644</v>
      </c>
      <c r="K92" s="162">
        <f>Alsónemesapáti!K15</f>
        <v>0</v>
      </c>
      <c r="L92" s="456">
        <f>Alsónemesapáti!L15</f>
        <v>43466</v>
      </c>
      <c r="M92" s="456">
        <f>Alsónemesapáti!M15</f>
        <v>44926</v>
      </c>
      <c r="N92" s="162" t="str">
        <f>Alsónemesapáti!N15</f>
        <v>közép</v>
      </c>
      <c r="O92" s="45"/>
      <c r="P92" s="46">
        <f>Alsónemesapáti!P15</f>
        <v>661</v>
      </c>
      <c r="Q92" s="46">
        <f>Alsónemesapáti!Q15</f>
        <v>661</v>
      </c>
      <c r="R92" s="46">
        <f>Alsónemesapáti!R15</f>
        <v>661</v>
      </c>
      <c r="S92" s="46">
        <f>Alsónemesapáti!S15</f>
        <v>661</v>
      </c>
      <c r="T92" s="47">
        <f>Alsónemesapáti!T15</f>
        <v>0</v>
      </c>
      <c r="U92" s="47">
        <f>Alsónemesapáti!U15</f>
        <v>0</v>
      </c>
      <c r="V92" s="47">
        <f>Alsónemesapáti!V15</f>
        <v>0</v>
      </c>
      <c r="W92" s="47">
        <f>Alsónemesapáti!W15</f>
        <v>0</v>
      </c>
      <c r="X92" s="47">
        <f>Alsónemesapáti!X15</f>
        <v>0</v>
      </c>
      <c r="Y92" s="47">
        <f>Alsónemesapáti!Y15</f>
        <v>0</v>
      </c>
      <c r="Z92" s="47">
        <f>Alsónemesapáti!Z15</f>
        <v>0</v>
      </c>
      <c r="AA92" s="47">
        <f>Alsónemesapáti!AA15</f>
        <v>0</v>
      </c>
      <c r="AB92" s="47">
        <f>Alsónemesapáti!AB15</f>
        <v>0</v>
      </c>
      <c r="AC92" s="48">
        <f>Alsónemesapáti!AC15</f>
        <v>0</v>
      </c>
      <c r="AE92" s="160"/>
    </row>
    <row r="93" spans="1:31" s="182" customFormat="1" ht="60" x14ac:dyDescent="0.25">
      <c r="A93" s="149">
        <f>Alsónemesapáti!A16</f>
        <v>532</v>
      </c>
      <c r="B93" s="461">
        <f>Alsónemesapáti!B16</f>
        <v>0</v>
      </c>
      <c r="C93" s="150" t="str">
        <f>Alsónemesapáti!C16</f>
        <v>Alsónemesapáti</v>
      </c>
      <c r="D93" s="150" t="str">
        <f>Alsónemesapáti!D16</f>
        <v xml:space="preserve">Idegenvíz kizárása a csatornadiagnosztikai vizsgálat és a helyszíni ellenőrzés alapján¹ </v>
      </c>
      <c r="E93" s="150" t="str">
        <f>Alsónemesapáti!E16</f>
        <v>Az üzemelő viziközmű technológiailag elavult, üzemeltetése, és javítása már nem gazdaságos. Jelenleg a piacon magasabb műszaki tartalmak érhetőek el</v>
      </c>
      <c r="F93" s="150" t="str">
        <f>Alsónemesapáti!F16</f>
        <v>A viziközmű rendszer hatékonyságának növelése, az üzemeltetési költségek szinten tartása miatt szükséges</v>
      </c>
      <c r="G93" s="150" t="str">
        <f>Alsónemesapáti!G16</f>
        <v>A beavatkozás után egy hatékonyan működő viziközmű elemet kapunk, mely a kor elvárásainak megfelel. A rendszer üzembiztos, hatékony, és korszerű lesz</v>
      </c>
      <c r="H93" s="461">
        <f>Alsónemesapáti!H16</f>
        <v>0</v>
      </c>
      <c r="I93" s="461" t="str">
        <f>Alsónemesapáti!I16</f>
        <v>Alsónemesapáti</v>
      </c>
      <c r="J93" s="162">
        <f>Alsónemesapáti!J16</f>
        <v>4083</v>
      </c>
      <c r="K93" s="162">
        <f>Alsónemesapáti!K16</f>
        <v>0</v>
      </c>
      <c r="L93" s="456">
        <f>Alsónemesapáti!L16</f>
        <v>44927</v>
      </c>
      <c r="M93" s="456">
        <f>Alsónemesapáti!M16</f>
        <v>48579</v>
      </c>
      <c r="N93" s="162" t="str">
        <f>Alsónemesapáti!N16</f>
        <v>hosszú</v>
      </c>
      <c r="O93" s="45"/>
      <c r="P93" s="46">
        <f>Alsónemesapáti!P16</f>
        <v>0</v>
      </c>
      <c r="Q93" s="46">
        <f>Alsónemesapáti!Q16</f>
        <v>0</v>
      </c>
      <c r="R93" s="46">
        <f>Alsónemesapáti!R16</f>
        <v>0</v>
      </c>
      <c r="S93" s="46">
        <f>Alsónemesapáti!S16</f>
        <v>0</v>
      </c>
      <c r="T93" s="47">
        <f>Alsónemesapáti!T16</f>
        <v>661</v>
      </c>
      <c r="U93" s="47">
        <f>Alsónemesapáti!U16</f>
        <v>661</v>
      </c>
      <c r="V93" s="47">
        <f>Alsónemesapáti!V16</f>
        <v>661</v>
      </c>
      <c r="W93" s="47">
        <f>Alsónemesapáti!W16</f>
        <v>300</v>
      </c>
      <c r="X93" s="47">
        <f>Alsónemesapáti!X16</f>
        <v>300</v>
      </c>
      <c r="Y93" s="47">
        <f>Alsónemesapáti!Y16</f>
        <v>300</v>
      </c>
      <c r="Z93" s="47">
        <f>Alsónemesapáti!Z16</f>
        <v>300</v>
      </c>
      <c r="AA93" s="47">
        <f>Alsónemesapáti!AA16</f>
        <v>300</v>
      </c>
      <c r="AB93" s="47">
        <f>Alsónemesapáti!AB16</f>
        <v>300</v>
      </c>
      <c r="AC93" s="48">
        <f>Alsónemesapáti!AC16</f>
        <v>300</v>
      </c>
      <c r="AE93" s="160"/>
    </row>
    <row r="94" spans="1:31" s="182" customFormat="1" ht="60" x14ac:dyDescent="0.25">
      <c r="A94" s="149">
        <f>Alsónemesapáti!A17</f>
        <v>111</v>
      </c>
      <c r="B94" s="461">
        <f>Alsónemesapáti!B17</f>
        <v>0</v>
      </c>
      <c r="C94" s="150" t="str">
        <f>Alsónemesapáti!C17</f>
        <v>Alsónemesapáti</v>
      </c>
      <c r="D94" s="150" t="str">
        <f>Alsónemesapáti!D17</f>
        <v>Gravitációs csatorna NA 150 rekonstrukció</v>
      </c>
      <c r="E94" s="150" t="str">
        <f>Alsónemesapáti!E17</f>
        <v>Az üzemelő viziközmű technológiailag elavult, üzemeltetése, és javítása már nem gazdaságos. Jelenleg a piacon magasabb műszaki tartalmak érhetőek el</v>
      </c>
      <c r="F94" s="150" t="str">
        <f>Alsónemesapáti!F17</f>
        <v>A viziközmű rendszer hatékonyságának növelése, az üzemeltetési költségek szinten tartása miatt szükséges</v>
      </c>
      <c r="G94" s="150" t="str">
        <f>Alsónemesapáti!G17</f>
        <v>A beavatkozás után egy hatékonyan működő viziközmű elemet kapunk, mely a kor elvárásainak megfelel. A rendszer üzembiztos, hatékony, és korszerű lesz</v>
      </c>
      <c r="H94" s="461">
        <f>Alsónemesapáti!H17</f>
        <v>0</v>
      </c>
      <c r="I94" s="461" t="str">
        <f>Alsónemesapáti!I17</f>
        <v>Alsónemesapáti</v>
      </c>
      <c r="J94" s="162">
        <f>Alsónemesapáti!J17</f>
        <v>2400</v>
      </c>
      <c r="K94" s="162">
        <f>Alsónemesapáti!K17</f>
        <v>0</v>
      </c>
      <c r="L94" s="456">
        <f>Alsónemesapáti!L17</f>
        <v>43466</v>
      </c>
      <c r="M94" s="456">
        <f>Alsónemesapáti!M17</f>
        <v>43830</v>
      </c>
      <c r="N94" s="162" t="str">
        <f>Alsónemesapáti!N17</f>
        <v>közép</v>
      </c>
      <c r="O94" s="45"/>
      <c r="P94" s="46">
        <f>Alsónemesapáti!P17</f>
        <v>2400</v>
      </c>
      <c r="Q94" s="46">
        <f>Alsónemesapáti!Q17</f>
        <v>0</v>
      </c>
      <c r="R94" s="46">
        <f>Alsónemesapáti!R17</f>
        <v>0</v>
      </c>
      <c r="S94" s="46">
        <f>Alsónemesapáti!S17</f>
        <v>0</v>
      </c>
      <c r="T94" s="47">
        <f>Alsónemesapáti!T17</f>
        <v>0</v>
      </c>
      <c r="U94" s="47">
        <f>Alsónemesapáti!U17</f>
        <v>0</v>
      </c>
      <c r="V94" s="47">
        <f>Alsónemesapáti!V17</f>
        <v>0</v>
      </c>
      <c r="W94" s="47">
        <f>Alsónemesapáti!W17</f>
        <v>0</v>
      </c>
      <c r="X94" s="47">
        <f>Alsónemesapáti!X17</f>
        <v>0</v>
      </c>
      <c r="Y94" s="47">
        <f>Alsónemesapáti!Y17</f>
        <v>0</v>
      </c>
      <c r="Z94" s="47">
        <f>Alsónemesapáti!Z17</f>
        <v>0</v>
      </c>
      <c r="AA94" s="47">
        <f>Alsónemesapáti!AA17</f>
        <v>0</v>
      </c>
      <c r="AB94" s="47">
        <f>Alsónemesapáti!AB17</f>
        <v>0</v>
      </c>
      <c r="AC94" s="48">
        <f>Alsónemesapáti!AC17</f>
        <v>0</v>
      </c>
      <c r="AE94" s="160"/>
    </row>
    <row r="95" spans="1:31" s="182" customFormat="1" ht="60" x14ac:dyDescent="0.25">
      <c r="A95" s="149">
        <f>Alsónemesapáti!A18</f>
        <v>533</v>
      </c>
      <c r="B95" s="461">
        <f>Alsónemesapáti!B18</f>
        <v>0</v>
      </c>
      <c r="C95" s="150" t="str">
        <f>Alsónemesapáti!C18</f>
        <v>Alsónemesapáti</v>
      </c>
      <c r="D95" s="150" t="str">
        <f>Alsónemesapáti!D18</f>
        <v>Gravitációs csatorna NA 150 rekonstrukció</v>
      </c>
      <c r="E95" s="150" t="str">
        <f>Alsónemesapáti!E18</f>
        <v>Az üzemelő viziközmű technológiailag elavult, üzemeltetése, és javítása már nem gazdaságos. Jelenleg a piacon magasabb műszaki tartalmak érhetőek el</v>
      </c>
      <c r="F95" s="150" t="str">
        <f>Alsónemesapáti!F18</f>
        <v>A viziközmű rendszer hatékonyságának növelése, az üzemeltetési költségek szinten tartása miatt szükséges</v>
      </c>
      <c r="G95" s="150" t="str">
        <f>Alsónemesapáti!G18</f>
        <v>A beavatkozás után egy hatékonyan működő viziközmű elemet kapunk, mely a kor elvárásainak megfelel. A rendszer üzembiztos, hatékony, és korszerű lesz</v>
      </c>
      <c r="H95" s="461">
        <f>Alsónemesapáti!H18</f>
        <v>0</v>
      </c>
      <c r="I95" s="461" t="str">
        <f>Alsónemesapáti!I18</f>
        <v>Alsónemesapáti</v>
      </c>
      <c r="J95" s="162">
        <f>Alsónemesapáti!J18</f>
        <v>7200</v>
      </c>
      <c r="K95" s="162">
        <f>Alsónemesapáti!K18</f>
        <v>0</v>
      </c>
      <c r="L95" s="456">
        <f>Alsónemesapáti!L18</f>
        <v>44927</v>
      </c>
      <c r="M95" s="456">
        <f>Alsónemesapáti!M18</f>
        <v>48213</v>
      </c>
      <c r="N95" s="162" t="str">
        <f>Alsónemesapáti!N18</f>
        <v>hosszú</v>
      </c>
      <c r="O95" s="45"/>
      <c r="P95" s="46">
        <f>Alsónemesapáti!P18</f>
        <v>0</v>
      </c>
      <c r="Q95" s="46">
        <f>Alsónemesapáti!Q18</f>
        <v>0</v>
      </c>
      <c r="R95" s="46">
        <f>Alsónemesapáti!R18</f>
        <v>0</v>
      </c>
      <c r="S95" s="46">
        <f>Alsónemesapáti!S18</f>
        <v>0</v>
      </c>
      <c r="T95" s="47">
        <f>Alsónemesapáti!T18</f>
        <v>2400</v>
      </c>
      <c r="U95" s="47">
        <f>Alsónemesapáti!U18</f>
        <v>0</v>
      </c>
      <c r="V95" s="47">
        <f>Alsónemesapáti!V18</f>
        <v>0</v>
      </c>
      <c r="W95" s="47">
        <f>Alsónemesapáti!W18</f>
        <v>0</v>
      </c>
      <c r="X95" s="47">
        <f>Alsónemesapáti!X18</f>
        <v>2400</v>
      </c>
      <c r="Y95" s="47">
        <f>Alsónemesapáti!Y18</f>
        <v>0</v>
      </c>
      <c r="Z95" s="47">
        <f>Alsónemesapáti!Z18</f>
        <v>0</v>
      </c>
      <c r="AA95" s="47">
        <f>Alsónemesapáti!AA18</f>
        <v>0</v>
      </c>
      <c r="AB95" s="47">
        <f>Alsónemesapáti!AB18</f>
        <v>2400</v>
      </c>
      <c r="AC95" s="48">
        <f>Alsónemesapáti!AC18</f>
        <v>0</v>
      </c>
      <c r="AE95" s="160"/>
    </row>
    <row r="96" spans="1:31" s="182" customFormat="1" ht="60" x14ac:dyDescent="0.25">
      <c r="A96" s="149">
        <f>Alsónemesapáti!A19</f>
        <v>501</v>
      </c>
      <c r="B96" s="461">
        <f>Alsónemesapáti!B19</f>
        <v>0</v>
      </c>
      <c r="C96" s="150" t="str">
        <f>Alsónemesapáti!C19</f>
        <v>Alsónemesapáti</v>
      </c>
      <c r="D96" s="150" t="str">
        <f>Alsónemesapáti!D19</f>
        <v>Gravitációs csatorna NA 150 rekonstrukció</v>
      </c>
      <c r="E96" s="150" t="str">
        <f>Alsónemesapáti!E19</f>
        <v>Az üzemelő viziközmű technológiailag elavult, üzemeltetése, és javítása már nem gazdaságos. Jelenleg a piacon magasabb műszaki tartalmak érhetőek el</v>
      </c>
      <c r="F96" s="150" t="str">
        <f>Alsónemesapáti!F19</f>
        <v>A viziközmű rendszer hatékonyságának növelése, az üzemeltetési költségek szinten tartása miatt szükséges</v>
      </c>
      <c r="G96" s="150" t="str">
        <f>Alsónemesapáti!G19</f>
        <v>A beavatkozás után egy hatékonyan működő viziközmű elemet kapunk, mely a kor elvárásainak megfelel. A rendszer üzembiztos, hatékony, és korszerű lesz</v>
      </c>
      <c r="H96" s="461">
        <f>Alsónemesapáti!H19</f>
        <v>0</v>
      </c>
      <c r="I96" s="461" t="str">
        <f>Alsónemesapáti!I19</f>
        <v>Alsónemesapáti</v>
      </c>
      <c r="J96" s="162">
        <f>Alsónemesapáti!J19</f>
        <v>4500</v>
      </c>
      <c r="K96" s="162">
        <f>Alsónemesapáti!K19</f>
        <v>0</v>
      </c>
      <c r="L96" s="456">
        <f>Alsónemesapáti!L19</f>
        <v>44562</v>
      </c>
      <c r="M96" s="456">
        <f>Alsónemesapáti!M19</f>
        <v>44926</v>
      </c>
      <c r="N96" s="162" t="str">
        <f>Alsónemesapáti!N19</f>
        <v>közép</v>
      </c>
      <c r="O96" s="45"/>
      <c r="P96" s="46">
        <f>Alsónemesapáti!P19</f>
        <v>0</v>
      </c>
      <c r="Q96" s="46">
        <f>Alsónemesapáti!Q19</f>
        <v>0</v>
      </c>
      <c r="R96" s="46">
        <f>Alsónemesapáti!R19</f>
        <v>0</v>
      </c>
      <c r="S96" s="46">
        <f>Alsónemesapáti!S19</f>
        <v>4500</v>
      </c>
      <c r="T96" s="47">
        <f>Alsónemesapáti!T19</f>
        <v>0</v>
      </c>
      <c r="U96" s="47">
        <f>Alsónemesapáti!U19</f>
        <v>0</v>
      </c>
      <c r="V96" s="47">
        <f>Alsónemesapáti!V19</f>
        <v>0</v>
      </c>
      <c r="W96" s="47">
        <f>Alsónemesapáti!W19</f>
        <v>0</v>
      </c>
      <c r="X96" s="47">
        <f>Alsónemesapáti!X19</f>
        <v>0</v>
      </c>
      <c r="Y96" s="47">
        <f>Alsónemesapáti!Y19</f>
        <v>0</v>
      </c>
      <c r="Z96" s="47">
        <f>Alsónemesapáti!Z19</f>
        <v>0</v>
      </c>
      <c r="AA96" s="47">
        <f>Alsónemesapáti!AA19</f>
        <v>0</v>
      </c>
      <c r="AB96" s="47">
        <f>Alsónemesapáti!AB19</f>
        <v>0</v>
      </c>
      <c r="AC96" s="48">
        <f>Alsónemesapáti!AC19</f>
        <v>0</v>
      </c>
      <c r="AE96" s="160"/>
    </row>
    <row r="97" spans="1:31" s="182" customFormat="1" ht="60" x14ac:dyDescent="0.25">
      <c r="A97" s="149">
        <f>Alsónemesapáti!A20</f>
        <v>896</v>
      </c>
      <c r="B97" s="461">
        <f>Alsónemesapáti!B20</f>
        <v>0</v>
      </c>
      <c r="C97" s="150" t="str">
        <f>Alsónemesapáti!C20</f>
        <v>Alsónemesapáti</v>
      </c>
      <c r="D97" s="150" t="str">
        <f>Alsónemesapáti!D20</f>
        <v>Gravitációs csatorna NA 150 rekonstrukció</v>
      </c>
      <c r="E97" s="150" t="str">
        <f>Alsónemesapáti!E20</f>
        <v>Az üzemelő viziközmű technológiailag elavult, üzemeltetése, és javítása már nem gazdaságos. Jelenleg a piacon magasabb műszaki tartalmak érhetőek el</v>
      </c>
      <c r="F97" s="150" t="str">
        <f>Alsónemesapáti!F20</f>
        <v>A viziközmű rendszer hatékonyságának növelése, az üzemeltetési költségek szinten tartása miatt szükséges</v>
      </c>
      <c r="G97" s="150" t="str">
        <f>Alsónemesapáti!G20</f>
        <v>A beavatkozás után egy hatékonyan működő viziközmű elemet kapunk, mely a kor elvárásainak megfelel. A rendszer üzembiztos, hatékony, és korszerű lesz</v>
      </c>
      <c r="H97" s="461">
        <f>Alsónemesapáti!H20</f>
        <v>0</v>
      </c>
      <c r="I97" s="461" t="str">
        <f>Alsónemesapáti!I20</f>
        <v>Alsónemesapáti</v>
      </c>
      <c r="J97" s="162">
        <f>Alsónemesapáti!J20</f>
        <v>8800</v>
      </c>
      <c r="K97" s="162">
        <f>Alsónemesapáti!K20</f>
        <v>0</v>
      </c>
      <c r="L97" s="456">
        <f>Alsónemesapáti!L20</f>
        <v>46023</v>
      </c>
      <c r="M97" s="456">
        <f>Alsónemesapáti!M20</f>
        <v>47848</v>
      </c>
      <c r="N97" s="162" t="str">
        <f>Alsónemesapáti!N20</f>
        <v>hosszú</v>
      </c>
      <c r="O97" s="45"/>
      <c r="P97" s="46">
        <f>Alsónemesapáti!P20</f>
        <v>0</v>
      </c>
      <c r="Q97" s="46">
        <f>Alsónemesapáti!Q20</f>
        <v>0</v>
      </c>
      <c r="R97" s="46">
        <f>Alsónemesapáti!R20</f>
        <v>0</v>
      </c>
      <c r="S97" s="46">
        <f>Alsónemesapáti!S20</f>
        <v>0</v>
      </c>
      <c r="T97" s="47">
        <f>Alsónemesapáti!T20</f>
        <v>0</v>
      </c>
      <c r="U97" s="47">
        <f>Alsónemesapáti!U20</f>
        <v>0</v>
      </c>
      <c r="V97" s="47">
        <f>Alsónemesapáti!V20</f>
        <v>0</v>
      </c>
      <c r="W97" s="47">
        <f>Alsónemesapáti!W20</f>
        <v>4300</v>
      </c>
      <c r="X97" s="47">
        <f>Alsónemesapáti!X20</f>
        <v>0</v>
      </c>
      <c r="Y97" s="47">
        <f>Alsónemesapáti!Y20</f>
        <v>0</v>
      </c>
      <c r="Z97" s="47">
        <f>Alsónemesapáti!Z20</f>
        <v>0</v>
      </c>
      <c r="AA97" s="47">
        <f>Alsónemesapáti!AA20</f>
        <v>4500</v>
      </c>
      <c r="AB97" s="47">
        <f>Alsónemesapáti!AB20</f>
        <v>0</v>
      </c>
      <c r="AC97" s="48">
        <f>Alsónemesapáti!AC20</f>
        <v>0</v>
      </c>
      <c r="AE97" s="160"/>
    </row>
    <row r="98" spans="1:31" s="182" customFormat="1" ht="60" x14ac:dyDescent="0.25">
      <c r="A98" s="149">
        <f>Babosdöbréte!A15</f>
        <v>115</v>
      </c>
      <c r="B98" s="150">
        <f>Babosdöbréte!B15</f>
        <v>0</v>
      </c>
      <c r="C98" s="150" t="str">
        <f>Babosdöbréte!C15</f>
        <v>Babosdöbréte</v>
      </c>
      <c r="D98" s="150" t="str">
        <f>Babosdöbréte!D15</f>
        <v xml:space="preserve">Idegenvíz kizárása a csatornadiagnosztikai vizsgálat és a helyszíni ellenőrzés alapján¹ </v>
      </c>
      <c r="E98" s="150" t="str">
        <f>Babosdöbréte!E15</f>
        <v>Az üzemelő viziközmű technológiailag elavult, üzemeltetése, és javítása már nem gazdaságos. Jelenleg a piacon magasabb műszaki tartalmak érhetőek el</v>
      </c>
      <c r="F98" s="150" t="str">
        <f>Babosdöbréte!F15</f>
        <v>A viziközmű rendszer hatékonyságának növelése, az üzemeltetési költségek szinten tartása miatt szükséges</v>
      </c>
      <c r="G98" s="150" t="str">
        <f>Babosdöbréte!G15</f>
        <v>A beavatkozás után egy hatékonyan működő viziközmű elemet kapunk, mely a kor elvárásainak megfelel. A rendszer üzembiztos, hatékony, és korszerű lesz</v>
      </c>
      <c r="H98" s="149">
        <f>Babosdöbréte!H15</f>
        <v>0</v>
      </c>
      <c r="I98" s="461" t="str">
        <f>Babosdöbréte!I15</f>
        <v>Babosdöbréte</v>
      </c>
      <c r="J98" s="162">
        <f>Babosdöbréte!J15</f>
        <v>1580</v>
      </c>
      <c r="K98" s="162">
        <f>Babosdöbréte!K15</f>
        <v>0</v>
      </c>
      <c r="L98" s="456">
        <f>Babosdöbréte!L15</f>
        <v>43466</v>
      </c>
      <c r="M98" s="456">
        <f>Babosdöbréte!M15</f>
        <v>44926</v>
      </c>
      <c r="N98" s="162" t="str">
        <f>Babosdöbréte!N15</f>
        <v>közép</v>
      </c>
      <c r="O98" s="45"/>
      <c r="P98" s="46">
        <f>Babosdöbréte!P15</f>
        <v>395</v>
      </c>
      <c r="Q98" s="46">
        <f>Babosdöbréte!Q15</f>
        <v>395</v>
      </c>
      <c r="R98" s="46">
        <f>Babosdöbréte!R15</f>
        <v>395</v>
      </c>
      <c r="S98" s="46">
        <f>Babosdöbréte!S15</f>
        <v>395</v>
      </c>
      <c r="T98" s="47">
        <f>Babosdöbréte!T15</f>
        <v>0</v>
      </c>
      <c r="U98" s="47">
        <f>Babosdöbréte!U15</f>
        <v>0</v>
      </c>
      <c r="V98" s="47">
        <f>Babosdöbréte!V15</f>
        <v>0</v>
      </c>
      <c r="W98" s="47">
        <f>Babosdöbréte!W15</f>
        <v>0</v>
      </c>
      <c r="X98" s="47">
        <f>Babosdöbréte!X15</f>
        <v>0</v>
      </c>
      <c r="Y98" s="47">
        <f>Babosdöbréte!Y15</f>
        <v>0</v>
      </c>
      <c r="Z98" s="47">
        <f>Babosdöbréte!Z15</f>
        <v>0</v>
      </c>
      <c r="AA98" s="47">
        <f>Babosdöbréte!AA15</f>
        <v>0</v>
      </c>
      <c r="AB98" s="47">
        <f>Babosdöbréte!AB15</f>
        <v>0</v>
      </c>
      <c r="AC98" s="48">
        <f>Babosdöbréte!AC15</f>
        <v>0</v>
      </c>
      <c r="AE98" s="160"/>
    </row>
    <row r="99" spans="1:31" s="182" customFormat="1" ht="60" x14ac:dyDescent="0.25">
      <c r="A99" s="149">
        <f>Babosdöbréte!A16</f>
        <v>536</v>
      </c>
      <c r="B99" s="150">
        <f>Babosdöbréte!B16</f>
        <v>0</v>
      </c>
      <c r="C99" s="150" t="str">
        <f>Babosdöbréte!C16</f>
        <v>Babosdöbréte</v>
      </c>
      <c r="D99" s="150" t="str">
        <f>Babosdöbréte!D16</f>
        <v xml:space="preserve">Idegenvíz kizárása a csatornadiagnosztikai vizsgálat és a helyszíni ellenőrzés alapján¹ </v>
      </c>
      <c r="E99" s="150" t="str">
        <f>Babosdöbréte!E16</f>
        <v>Az üzemelő viziközmű technológiailag elavult, üzemeltetése, és javítása már nem gazdaságos. Jelenleg a piacon magasabb műszaki tartalmak érhetőek el</v>
      </c>
      <c r="F99" s="150" t="str">
        <f>Babosdöbréte!F16</f>
        <v>A viziközmű rendszer hatékonyságának növelése, az üzemeltetési költségek szinten tartása miatt szükséges</v>
      </c>
      <c r="G99" s="150" t="str">
        <f>Babosdöbréte!G16</f>
        <v>A beavatkozás után egy hatékonyan működő viziközmű elemet kapunk, mely a kor elvárásainak megfelel. A rendszer üzembiztos, hatékony, és korszerű lesz</v>
      </c>
      <c r="H99" s="149">
        <f>Babosdöbréte!H16</f>
        <v>0</v>
      </c>
      <c r="I99" s="461" t="str">
        <f>Babosdöbréte!I16</f>
        <v>Babosdöbréte</v>
      </c>
      <c r="J99" s="162">
        <f>Babosdöbréte!J16</f>
        <v>2235</v>
      </c>
      <c r="K99" s="162">
        <f>Babosdöbréte!K16</f>
        <v>0</v>
      </c>
      <c r="L99" s="456">
        <f>Babosdöbréte!L16</f>
        <v>44927</v>
      </c>
      <c r="M99" s="456">
        <f>Babosdöbréte!M16</f>
        <v>48579</v>
      </c>
      <c r="N99" s="162" t="str">
        <f>Babosdöbréte!N16</f>
        <v>hosszú</v>
      </c>
      <c r="O99" s="45"/>
      <c r="P99" s="46">
        <f>Babosdöbréte!P16</f>
        <v>0</v>
      </c>
      <c r="Q99" s="46">
        <f>Babosdöbréte!Q16</f>
        <v>0</v>
      </c>
      <c r="R99" s="46">
        <f>Babosdöbréte!R16</f>
        <v>0</v>
      </c>
      <c r="S99" s="46">
        <f>Babosdöbréte!S16</f>
        <v>0</v>
      </c>
      <c r="T99" s="47">
        <f>Babosdöbréte!T16</f>
        <v>395</v>
      </c>
      <c r="U99" s="47">
        <f>Babosdöbréte!U16</f>
        <v>395</v>
      </c>
      <c r="V99" s="47">
        <f>Babosdöbréte!V16</f>
        <v>395</v>
      </c>
      <c r="W99" s="47">
        <f>Babosdöbréte!W16</f>
        <v>150</v>
      </c>
      <c r="X99" s="47">
        <f>Babosdöbréte!X16</f>
        <v>150</v>
      </c>
      <c r="Y99" s="47">
        <f>Babosdöbréte!Y16</f>
        <v>150</v>
      </c>
      <c r="Z99" s="47">
        <f>Babosdöbréte!Z16</f>
        <v>150</v>
      </c>
      <c r="AA99" s="47">
        <f>Babosdöbréte!AA16</f>
        <v>150</v>
      </c>
      <c r="AB99" s="47">
        <f>Babosdöbréte!AB16</f>
        <v>150</v>
      </c>
      <c r="AC99" s="48">
        <f>Babosdöbréte!AC16</f>
        <v>150</v>
      </c>
      <c r="AE99" s="160"/>
    </row>
    <row r="100" spans="1:31" s="182" customFormat="1" ht="60" x14ac:dyDescent="0.25">
      <c r="A100" s="149">
        <f>Babosdöbréte!A17</f>
        <v>116</v>
      </c>
      <c r="B100" s="150">
        <f>Babosdöbréte!B17</f>
        <v>0</v>
      </c>
      <c r="C100" s="150" t="str">
        <f>Babosdöbréte!C17</f>
        <v>Babosdöbréte</v>
      </c>
      <c r="D100" s="150" t="str">
        <f>Babosdöbréte!D17</f>
        <v>Gravitációs csatorna NA 150 rekonstrukció</v>
      </c>
      <c r="E100" s="150" t="str">
        <f>Babosdöbréte!E17</f>
        <v>Az üzemelő viziközmű technológiailag elavult, üzemeltetése, és javítása már nem gazdaságos. Jelenleg a piacon magasabb műszaki tartalmak érhetőek el</v>
      </c>
      <c r="F100" s="150" t="str">
        <f>Babosdöbréte!F17</f>
        <v>A viziközmű rendszer hatékonyságának növelése, az üzemeltetési költségek szinten tartása miatt szükséges</v>
      </c>
      <c r="G100" s="150" t="str">
        <f>Babosdöbréte!G17</f>
        <v>A beavatkozás után egy hatékonyan működő viziközmű elemet kapunk, mely a kor elvárásainak megfelel. A rendszer üzembiztos, hatékony, és korszerű lesz</v>
      </c>
      <c r="H100" s="149">
        <f>Babosdöbréte!H17</f>
        <v>0</v>
      </c>
      <c r="I100" s="461" t="str">
        <f>Babosdöbréte!I17</f>
        <v>Babosdöbréte</v>
      </c>
      <c r="J100" s="162">
        <f>Babosdöbréte!J17</f>
        <v>2300</v>
      </c>
      <c r="K100" s="162">
        <f>Babosdöbréte!K17</f>
        <v>0</v>
      </c>
      <c r="L100" s="456">
        <f>Babosdöbréte!L17</f>
        <v>43466</v>
      </c>
      <c r="M100" s="456">
        <f>Babosdöbréte!M17</f>
        <v>43830</v>
      </c>
      <c r="N100" s="162" t="str">
        <f>Babosdöbréte!N17</f>
        <v>közép</v>
      </c>
      <c r="O100" s="45"/>
      <c r="P100" s="46">
        <f>Babosdöbréte!P17</f>
        <v>2300</v>
      </c>
      <c r="Q100" s="46">
        <f>Babosdöbréte!Q17</f>
        <v>0</v>
      </c>
      <c r="R100" s="46">
        <f>Babosdöbréte!R17</f>
        <v>0</v>
      </c>
      <c r="S100" s="46">
        <f>Babosdöbréte!S17</f>
        <v>0</v>
      </c>
      <c r="T100" s="47">
        <f>Babosdöbréte!T17</f>
        <v>0</v>
      </c>
      <c r="U100" s="47">
        <f>Babosdöbréte!U17</f>
        <v>0</v>
      </c>
      <c r="V100" s="47">
        <f>Babosdöbréte!V17</f>
        <v>0</v>
      </c>
      <c r="W100" s="47">
        <f>Babosdöbréte!W17</f>
        <v>0</v>
      </c>
      <c r="X100" s="47">
        <f>Babosdöbréte!X17</f>
        <v>0</v>
      </c>
      <c r="Y100" s="47">
        <f>Babosdöbréte!Y17</f>
        <v>0</v>
      </c>
      <c r="Z100" s="47">
        <f>Babosdöbréte!Z17</f>
        <v>0</v>
      </c>
      <c r="AA100" s="47">
        <f>Babosdöbréte!AA17</f>
        <v>0</v>
      </c>
      <c r="AB100" s="47">
        <f>Babosdöbréte!AB17</f>
        <v>0</v>
      </c>
      <c r="AC100" s="48">
        <f>Babosdöbréte!AC17</f>
        <v>0</v>
      </c>
      <c r="AE100" s="160"/>
    </row>
    <row r="101" spans="1:31" s="182" customFormat="1" ht="60" x14ac:dyDescent="0.25">
      <c r="A101" s="149">
        <f>Babosdöbréte!A18</f>
        <v>537</v>
      </c>
      <c r="B101" s="150">
        <f>Babosdöbréte!B18</f>
        <v>0</v>
      </c>
      <c r="C101" s="150" t="str">
        <f>Babosdöbréte!C18</f>
        <v>Babosdöbréte</v>
      </c>
      <c r="D101" s="150" t="str">
        <f>Babosdöbréte!D18</f>
        <v>Gravitációs csatorna NA 150 rekonstrukció</v>
      </c>
      <c r="E101" s="150" t="str">
        <f>Babosdöbréte!E18</f>
        <v>Az üzemelő viziközmű technológiailag elavult, üzemeltetése, és javítása már nem gazdaságos. Jelenleg a piacon magasabb műszaki tartalmak érhetőek el</v>
      </c>
      <c r="F101" s="150" t="str">
        <f>Babosdöbréte!F18</f>
        <v>A viziközmű rendszer hatékonyságának növelése, az üzemeltetési költségek szinten tartása miatt szükséges</v>
      </c>
      <c r="G101" s="150" t="str">
        <f>Babosdöbréte!G18</f>
        <v>A beavatkozás után egy hatékonyan működő viziközmű elemet kapunk, mely a kor elvárásainak megfelel. A rendszer üzembiztos, hatékony, és korszerű lesz</v>
      </c>
      <c r="H101" s="149">
        <f>Babosdöbréte!H18</f>
        <v>0</v>
      </c>
      <c r="I101" s="461" t="str">
        <f>Babosdöbréte!I18</f>
        <v>Babosdöbréte</v>
      </c>
      <c r="J101" s="162">
        <f>Babosdöbréte!J18</f>
        <v>4600</v>
      </c>
      <c r="K101" s="162">
        <f>Babosdöbréte!K18</f>
        <v>0</v>
      </c>
      <c r="L101" s="456">
        <f>Babosdöbréte!L18</f>
        <v>44927</v>
      </c>
      <c r="M101" s="456">
        <f>Babosdöbréte!M18</f>
        <v>46752</v>
      </c>
      <c r="N101" s="162" t="str">
        <f>Babosdöbréte!N18</f>
        <v>hosszú</v>
      </c>
      <c r="O101" s="45"/>
      <c r="P101" s="46">
        <f>Babosdöbréte!P18</f>
        <v>0</v>
      </c>
      <c r="Q101" s="46">
        <f>Babosdöbréte!Q18</f>
        <v>0</v>
      </c>
      <c r="R101" s="46">
        <f>Babosdöbréte!R18</f>
        <v>0</v>
      </c>
      <c r="S101" s="46">
        <f>Babosdöbréte!S18</f>
        <v>0</v>
      </c>
      <c r="T101" s="47">
        <f>Babosdöbréte!T18</f>
        <v>2300</v>
      </c>
      <c r="U101" s="47">
        <f>Babosdöbréte!U18</f>
        <v>0</v>
      </c>
      <c r="V101" s="47">
        <f>Babosdöbréte!V18</f>
        <v>0</v>
      </c>
      <c r="W101" s="47">
        <f>Babosdöbréte!W18</f>
        <v>0</v>
      </c>
      <c r="X101" s="47">
        <f>Babosdöbréte!X18</f>
        <v>2300</v>
      </c>
      <c r="Y101" s="47">
        <f>Babosdöbréte!Y18</f>
        <v>0</v>
      </c>
      <c r="Z101" s="47">
        <f>Babosdöbréte!Z18</f>
        <v>0</v>
      </c>
      <c r="AA101" s="47">
        <f>Babosdöbréte!AA18</f>
        <v>0</v>
      </c>
      <c r="AB101" s="47">
        <f>Babosdöbréte!AB18</f>
        <v>0</v>
      </c>
      <c r="AC101" s="48">
        <f>Babosdöbréte!AC18</f>
        <v>0</v>
      </c>
      <c r="AE101" s="160"/>
    </row>
    <row r="102" spans="1:31" s="182" customFormat="1" ht="60" x14ac:dyDescent="0.25">
      <c r="A102" s="149">
        <f>Babosdöbréte!A19</f>
        <v>354</v>
      </c>
      <c r="B102" s="150">
        <f>Babosdöbréte!B19</f>
        <v>0</v>
      </c>
      <c r="C102" s="150" t="str">
        <f>Babosdöbréte!C19</f>
        <v>Babosdöbréte</v>
      </c>
      <c r="D102" s="150" t="str">
        <f>Babosdöbréte!D19</f>
        <v>Gravitációs csatorna NA200 rekonstrukció</v>
      </c>
      <c r="E102" s="150" t="str">
        <f>Babosdöbréte!E19</f>
        <v>Az üzemelő viziközmű technológiailag elavult, üzemeltetése, és javítása már nem gazdaságos. Jelenleg a piacon magasabb műszaki tartalmak érhetőek el</v>
      </c>
      <c r="F102" s="150" t="str">
        <f>Babosdöbréte!F19</f>
        <v>A viziközmű rendszer hatékonyságának növelése, az üzemeltetési költségek szinten tartása miatt szükséges</v>
      </c>
      <c r="G102" s="150" t="str">
        <f>Babosdöbréte!G19</f>
        <v>A beavatkozás után egy hatékonyan működő viziközmű elemet kapunk, mely a kor elvárásainak megfelel. A rendszer üzembiztos, hatékony, és korszerű lesz</v>
      </c>
      <c r="H102" s="149">
        <f>Babosdöbréte!H19</f>
        <v>0</v>
      </c>
      <c r="I102" s="461" t="str">
        <f>Babosdöbréte!I19</f>
        <v>Babosdöbréte</v>
      </c>
      <c r="J102" s="162">
        <f>Babosdöbréte!J19</f>
        <v>7400</v>
      </c>
      <c r="K102" s="162">
        <f>Babosdöbréte!K19</f>
        <v>0</v>
      </c>
      <c r="L102" s="456">
        <f>Babosdöbréte!L19</f>
        <v>43831</v>
      </c>
      <c r="M102" s="456">
        <f>Babosdöbréte!M19</f>
        <v>44926</v>
      </c>
      <c r="N102" s="162" t="str">
        <f>Babosdöbréte!N19</f>
        <v>közép</v>
      </c>
      <c r="O102" s="45"/>
      <c r="P102" s="46">
        <f>Babosdöbréte!P19</f>
        <v>0</v>
      </c>
      <c r="Q102" s="46">
        <f>Babosdöbréte!Q19</f>
        <v>3700</v>
      </c>
      <c r="R102" s="46">
        <f>Babosdöbréte!R19</f>
        <v>0</v>
      </c>
      <c r="S102" s="46">
        <f>Babosdöbréte!S19</f>
        <v>3700</v>
      </c>
      <c r="T102" s="47">
        <f>Babosdöbréte!T19</f>
        <v>0</v>
      </c>
      <c r="U102" s="47">
        <f>Babosdöbréte!U19</f>
        <v>0</v>
      </c>
      <c r="V102" s="47">
        <f>Babosdöbréte!V19</f>
        <v>0</v>
      </c>
      <c r="W102" s="47">
        <f>Babosdöbréte!W19</f>
        <v>0</v>
      </c>
      <c r="X102" s="47">
        <f>Babosdöbréte!X19</f>
        <v>0</v>
      </c>
      <c r="Y102" s="47">
        <f>Babosdöbréte!Y19</f>
        <v>0</v>
      </c>
      <c r="Z102" s="47">
        <f>Babosdöbréte!Z19</f>
        <v>0</v>
      </c>
      <c r="AA102" s="47">
        <f>Babosdöbréte!AA19</f>
        <v>0</v>
      </c>
      <c r="AB102" s="47">
        <f>Babosdöbréte!AB19</f>
        <v>0</v>
      </c>
      <c r="AC102" s="48">
        <f>Babosdöbréte!AC19</f>
        <v>0</v>
      </c>
      <c r="AE102" s="160"/>
    </row>
    <row r="103" spans="1:31" s="182" customFormat="1" ht="60" x14ac:dyDescent="0.25">
      <c r="A103" s="149">
        <f>Babosdöbréte!A20</f>
        <v>967</v>
      </c>
      <c r="B103" s="150">
        <f>Babosdöbréte!B20</f>
        <v>0</v>
      </c>
      <c r="C103" s="150" t="str">
        <f>Babosdöbréte!C20</f>
        <v>Babosdöbréte</v>
      </c>
      <c r="D103" s="150" t="str">
        <f>Babosdöbréte!D20</f>
        <v>Gravitációs csatorna NA200 rekonstrukció</v>
      </c>
      <c r="E103" s="150" t="str">
        <f>Babosdöbréte!E20</f>
        <v>Az üzemelő viziközmű technológiailag elavult, üzemeltetése, és javítása már nem gazdaságos. Jelenleg a piacon magasabb műszaki tartalmak érhetőek el</v>
      </c>
      <c r="F103" s="150" t="str">
        <f>Babosdöbréte!F20</f>
        <v>A viziközmű rendszer hatékonyságának növelése, az üzemeltetési költségek szinten tartása miatt szükséges</v>
      </c>
      <c r="G103" s="150" t="str">
        <f>Babosdöbréte!G20</f>
        <v>A beavatkozás után egy hatékonyan működő viziközmű elemet kapunk, mely a kor elvárásainak megfelel. A rendszer üzembiztos, hatékony, és korszerű lesz</v>
      </c>
      <c r="H103" s="149">
        <f>Babosdöbréte!H20</f>
        <v>0</v>
      </c>
      <c r="I103" s="461" t="str">
        <f>Babosdöbréte!I20</f>
        <v>Babosdöbréte</v>
      </c>
      <c r="J103" s="162">
        <f>Babosdöbréte!J20</f>
        <v>3700</v>
      </c>
      <c r="K103" s="162">
        <f>Babosdöbréte!K20</f>
        <v>0</v>
      </c>
      <c r="L103" s="456">
        <f>Babosdöbréte!L20</f>
        <v>47484</v>
      </c>
      <c r="M103" s="456">
        <f>Babosdöbréte!M20</f>
        <v>47848</v>
      </c>
      <c r="N103" s="162" t="str">
        <f>Babosdöbréte!N20</f>
        <v>hosszú</v>
      </c>
      <c r="O103" s="45"/>
      <c r="P103" s="46">
        <f>Babosdöbréte!P20</f>
        <v>0</v>
      </c>
      <c r="Q103" s="46">
        <f>Babosdöbréte!Q20</f>
        <v>0</v>
      </c>
      <c r="R103" s="46">
        <f>Babosdöbréte!R20</f>
        <v>0</v>
      </c>
      <c r="S103" s="46">
        <f>Babosdöbréte!S20</f>
        <v>0</v>
      </c>
      <c r="T103" s="47">
        <f>Babosdöbréte!T20</f>
        <v>0</v>
      </c>
      <c r="U103" s="47">
        <f>Babosdöbréte!U20</f>
        <v>0</v>
      </c>
      <c r="V103" s="47">
        <f>Babosdöbréte!V20</f>
        <v>0</v>
      </c>
      <c r="W103" s="47">
        <f>Babosdöbréte!W20</f>
        <v>0</v>
      </c>
      <c r="X103" s="47">
        <f>Babosdöbréte!X20</f>
        <v>0</v>
      </c>
      <c r="Y103" s="47">
        <f>Babosdöbréte!Y20</f>
        <v>0</v>
      </c>
      <c r="Z103" s="47">
        <f>Babosdöbréte!Z20</f>
        <v>0</v>
      </c>
      <c r="AA103" s="47">
        <f>Babosdöbréte!AA20</f>
        <v>3700</v>
      </c>
      <c r="AB103" s="47">
        <f>Babosdöbréte!AB20</f>
        <v>0</v>
      </c>
      <c r="AC103" s="48">
        <f>Babosdöbréte!AC20</f>
        <v>0</v>
      </c>
      <c r="AE103" s="160"/>
    </row>
    <row r="104" spans="1:31" s="182" customFormat="1" ht="60" x14ac:dyDescent="0.25">
      <c r="A104" s="149">
        <f>Bagod!A15</f>
        <v>122</v>
      </c>
      <c r="B104" s="150">
        <f>Bagod!B15</f>
        <v>0</v>
      </c>
      <c r="C104" s="150" t="str">
        <f>Bagod!C15</f>
        <v>Bagod</v>
      </c>
      <c r="D104" s="150" t="str">
        <f>Bagod!D15</f>
        <v xml:space="preserve">Idegenvíz kizárása a csatornadiagnosztikai vizsgálat és a helyszíni ellenőrzés alapján¹ </v>
      </c>
      <c r="E104" s="150" t="str">
        <f>Bagod!E15</f>
        <v>Az üzemelő viziközmű technológiailag elavult, üzemeltetése, és javítása már nem gazdaságos. Jelenleg a piacon magasabb műszaki tartalmak érhetőek el</v>
      </c>
      <c r="F104" s="150" t="str">
        <f>Bagod!F15</f>
        <v>A viziközmű rendszer hatékonyságának növelése, az üzemeltetési költségek szinten tartása miatt szükséges</v>
      </c>
      <c r="G104" s="150" t="str">
        <f>Bagod!G15</f>
        <v>A beavatkozás után egy hatékonyan működő viziközmű elemet kapunk, mely a kor elvárásainak megfelel. A rendszer üzembiztos, hatékony, és korszerű lesz</v>
      </c>
      <c r="H104" s="150">
        <f>Bagod!H15</f>
        <v>0</v>
      </c>
      <c r="I104" s="461" t="str">
        <f>Bagod!I15</f>
        <v>Bagod</v>
      </c>
      <c r="J104" s="162">
        <f>Bagod!J15</f>
        <v>1200</v>
      </c>
      <c r="K104" s="162">
        <f>Bagod!K15</f>
        <v>0</v>
      </c>
      <c r="L104" s="456">
        <f>Bagod!L15</f>
        <v>43466</v>
      </c>
      <c r="M104" s="456">
        <f>Bagod!M15</f>
        <v>44926</v>
      </c>
      <c r="N104" s="162" t="str">
        <f>Bagod!N15</f>
        <v>közép</v>
      </c>
      <c r="O104" s="45"/>
      <c r="P104" s="46">
        <f>Bagod!P15</f>
        <v>300</v>
      </c>
      <c r="Q104" s="46">
        <f>Bagod!Q15</f>
        <v>300</v>
      </c>
      <c r="R104" s="46">
        <f>Bagod!R15</f>
        <v>300</v>
      </c>
      <c r="S104" s="46">
        <f>Bagod!S15</f>
        <v>300</v>
      </c>
      <c r="T104" s="47">
        <f>Bagod!T15</f>
        <v>0</v>
      </c>
      <c r="U104" s="47">
        <f>Bagod!U15</f>
        <v>0</v>
      </c>
      <c r="V104" s="47">
        <f>Bagod!V15</f>
        <v>0</v>
      </c>
      <c r="W104" s="47">
        <f>Bagod!W15</f>
        <v>0</v>
      </c>
      <c r="X104" s="47">
        <f>Bagod!X15</f>
        <v>0</v>
      </c>
      <c r="Y104" s="47">
        <f>Bagod!Y15</f>
        <v>0</v>
      </c>
      <c r="Z104" s="47">
        <f>Bagod!Z15</f>
        <v>0</v>
      </c>
      <c r="AA104" s="47">
        <f>Bagod!AA15</f>
        <v>0</v>
      </c>
      <c r="AB104" s="47">
        <f>Bagod!AB15</f>
        <v>0</v>
      </c>
      <c r="AC104" s="48">
        <f>Bagod!AC15</f>
        <v>0</v>
      </c>
      <c r="AE104" s="160"/>
    </row>
    <row r="105" spans="1:31" s="182" customFormat="1" ht="60" x14ac:dyDescent="0.25">
      <c r="A105" s="149">
        <f>Bagod!A16</f>
        <v>542</v>
      </c>
      <c r="B105" s="150">
        <f>Bagod!B16</f>
        <v>0</v>
      </c>
      <c r="C105" s="150" t="str">
        <f>Bagod!C16</f>
        <v>Bagod</v>
      </c>
      <c r="D105" s="150" t="str">
        <f>Bagod!D16</f>
        <v xml:space="preserve">Idegenvíz kizárása a csatornadiagnosztikai vizsgálat és a helyszíni ellenőrzés alapján¹ </v>
      </c>
      <c r="E105" s="150" t="str">
        <f>Bagod!E16</f>
        <v>Az üzemelő viziközmű technológiailag elavult, üzemeltetése, és javítása már nem gazdaságos. Jelenleg a piacon magasabb műszaki tartalmak érhetőek el</v>
      </c>
      <c r="F105" s="150" t="str">
        <f>Bagod!F16</f>
        <v>A viziközmű rendszer hatékonyságának növelése, az üzemeltetési költségek szinten tartása miatt szükséges</v>
      </c>
      <c r="G105" s="150" t="str">
        <f>Bagod!G16</f>
        <v>A beavatkozás után egy hatékonyan működő viziközmű elemet kapunk, mely a kor elvárásainak megfelel. A rendszer üzembiztos, hatékony, és korszerű lesz</v>
      </c>
      <c r="H105" s="150">
        <f>Bagod!H16</f>
        <v>0</v>
      </c>
      <c r="I105" s="461" t="str">
        <f>Bagod!I16</f>
        <v>Bagod</v>
      </c>
      <c r="J105" s="162">
        <f>Bagod!J16</f>
        <v>3000</v>
      </c>
      <c r="K105" s="162">
        <f>Bagod!K16</f>
        <v>0</v>
      </c>
      <c r="L105" s="456">
        <f>Bagod!L16</f>
        <v>44927</v>
      </c>
      <c r="M105" s="456">
        <f>Bagod!M16</f>
        <v>48579</v>
      </c>
      <c r="N105" s="162" t="str">
        <f>Bagod!N16</f>
        <v>hosszú</v>
      </c>
      <c r="O105" s="45"/>
      <c r="P105" s="46">
        <f>Bagod!P16</f>
        <v>0</v>
      </c>
      <c r="Q105" s="46">
        <f>Bagod!Q16</f>
        <v>0</v>
      </c>
      <c r="R105" s="46">
        <f>Bagod!R16</f>
        <v>0</v>
      </c>
      <c r="S105" s="46">
        <f>Bagod!S16</f>
        <v>0</v>
      </c>
      <c r="T105" s="47">
        <f>Bagod!T16</f>
        <v>300</v>
      </c>
      <c r="U105" s="47">
        <f>Bagod!U16</f>
        <v>300</v>
      </c>
      <c r="V105" s="47">
        <f>Bagod!V16</f>
        <v>300</v>
      </c>
      <c r="W105" s="47">
        <f>Bagod!W16</f>
        <v>300</v>
      </c>
      <c r="X105" s="47">
        <f>Bagod!X16</f>
        <v>300</v>
      </c>
      <c r="Y105" s="47">
        <f>Bagod!Y16</f>
        <v>300</v>
      </c>
      <c r="Z105" s="47">
        <f>Bagod!Z16</f>
        <v>300</v>
      </c>
      <c r="AA105" s="47">
        <f>Bagod!AA16</f>
        <v>300</v>
      </c>
      <c r="AB105" s="47">
        <f>Bagod!AB16</f>
        <v>300</v>
      </c>
      <c r="AC105" s="48">
        <f>Bagod!AC16</f>
        <v>300</v>
      </c>
      <c r="AE105" s="160"/>
    </row>
    <row r="106" spans="1:31" s="182" customFormat="1" ht="60" x14ac:dyDescent="0.25">
      <c r="A106" s="149">
        <f>Bagod!A17</f>
        <v>357</v>
      </c>
      <c r="B106" s="150">
        <f>Bagod!B17</f>
        <v>0</v>
      </c>
      <c r="C106" s="150" t="str">
        <f>Bagod!C17</f>
        <v>Bagod</v>
      </c>
      <c r="D106" s="150" t="str">
        <f>Bagod!D17</f>
        <v>Gravitációs csatorna NA200 rekonstrukció</v>
      </c>
      <c r="E106" s="150" t="str">
        <f>Bagod!E17</f>
        <v>Az üzemelő viziközmű technológiailag elavult, üzemeltetése, és javítása már nem gazdaságos. Jelenleg a piacon magasabb műszaki tartalmak érhetőek el</v>
      </c>
      <c r="F106" s="150" t="str">
        <f>Bagod!F17</f>
        <v>A viziközmű rendszer hatékonyságának növelése, az üzemeltetési költségek szinten tartása miatt szükséges</v>
      </c>
      <c r="G106" s="150" t="str">
        <f>Bagod!G17</f>
        <v>A beavatkozás után egy hatékonyan működő viziközmű elemet kapunk, mely a kor elvárásainak megfelel. A rendszer üzembiztos, hatékony, és korszerű lesz</v>
      </c>
      <c r="H106" s="150">
        <f>Bagod!H17</f>
        <v>0</v>
      </c>
      <c r="I106" s="461" t="str">
        <f>Bagod!I17</f>
        <v>Bagod</v>
      </c>
      <c r="J106" s="162">
        <f>Bagod!J17</f>
        <v>9200</v>
      </c>
      <c r="K106" s="162">
        <f>Bagod!K17</f>
        <v>0</v>
      </c>
      <c r="L106" s="456">
        <f>Bagod!L17</f>
        <v>43831</v>
      </c>
      <c r="M106" s="456">
        <f>Bagod!M17</f>
        <v>44926</v>
      </c>
      <c r="N106" s="162" t="str">
        <f>Bagod!N17</f>
        <v>közép</v>
      </c>
      <c r="O106" s="45"/>
      <c r="P106" s="46">
        <f>Bagod!P17</f>
        <v>0</v>
      </c>
      <c r="Q106" s="46">
        <f>Bagod!Q17</f>
        <v>4600</v>
      </c>
      <c r="R106" s="46">
        <f>Bagod!R17</f>
        <v>0</v>
      </c>
      <c r="S106" s="46">
        <f>Bagod!S17</f>
        <v>4600</v>
      </c>
      <c r="T106" s="47">
        <f>Bagod!T17</f>
        <v>0</v>
      </c>
      <c r="U106" s="47">
        <f>Bagod!U17</f>
        <v>0</v>
      </c>
      <c r="V106" s="47">
        <f>Bagod!V17</f>
        <v>0</v>
      </c>
      <c r="W106" s="47">
        <f>Bagod!W17</f>
        <v>0</v>
      </c>
      <c r="X106" s="47">
        <f>Bagod!X17</f>
        <v>0</v>
      </c>
      <c r="Y106" s="47">
        <f>Bagod!Y17</f>
        <v>0</v>
      </c>
      <c r="Z106" s="47">
        <f>Bagod!Z17</f>
        <v>0</v>
      </c>
      <c r="AA106" s="47">
        <f>Bagod!AA17</f>
        <v>0</v>
      </c>
      <c r="AB106" s="47">
        <f>Bagod!AB17</f>
        <v>0</v>
      </c>
      <c r="AC106" s="48">
        <f>Bagod!AC17</f>
        <v>0</v>
      </c>
      <c r="AE106" s="160"/>
    </row>
    <row r="107" spans="1:31" s="182" customFormat="1" ht="60" x14ac:dyDescent="0.25">
      <c r="A107" s="149">
        <f>Bagod!A18</f>
        <v>833</v>
      </c>
      <c r="B107" s="150">
        <f>Bagod!B18</f>
        <v>0</v>
      </c>
      <c r="C107" s="150" t="str">
        <f>Bagod!C18</f>
        <v>Bagod</v>
      </c>
      <c r="D107" s="150" t="str">
        <f>Bagod!D18</f>
        <v>Gravitációs csatorna NA200 rekonstrukció</v>
      </c>
      <c r="E107" s="150" t="str">
        <f>Bagod!E18</f>
        <v>Az üzemelő viziközmű technológiailag elavult, üzemeltetése, és javítása már nem gazdaságos. Jelenleg a piacon magasabb műszaki tartalmak érhetőek el</v>
      </c>
      <c r="F107" s="150" t="str">
        <f>Bagod!F18</f>
        <v>A viziközmű rendszer hatékonyságának növelése, az üzemeltetési költségek szinten tartása miatt szükséges</v>
      </c>
      <c r="G107" s="150" t="str">
        <f>Bagod!G18</f>
        <v>A beavatkozás után egy hatékonyan működő viziközmű elemet kapunk, mely a kor elvárásainak megfelel. A rendszer üzembiztos, hatékony, és korszerű lesz</v>
      </c>
      <c r="H107" s="150">
        <f>Bagod!H18</f>
        <v>0</v>
      </c>
      <c r="I107" s="461" t="str">
        <f>Bagod!I18</f>
        <v>Bagod</v>
      </c>
      <c r="J107" s="162">
        <f>Bagod!J18</f>
        <v>18400</v>
      </c>
      <c r="K107" s="162">
        <f>Bagod!K18</f>
        <v>0</v>
      </c>
      <c r="L107" s="456">
        <f>Bagod!L18</f>
        <v>45658</v>
      </c>
      <c r="M107" s="456">
        <f>Bagod!M18</f>
        <v>48213</v>
      </c>
      <c r="N107" s="162" t="str">
        <f>Bagod!N18</f>
        <v>hosszú</v>
      </c>
      <c r="O107" s="45"/>
      <c r="P107" s="46">
        <f>Bagod!P18</f>
        <v>0</v>
      </c>
      <c r="Q107" s="46">
        <f>Bagod!Q18</f>
        <v>0</v>
      </c>
      <c r="R107" s="46">
        <f>Bagod!R18</f>
        <v>0</v>
      </c>
      <c r="S107" s="46">
        <f>Bagod!S18</f>
        <v>0</v>
      </c>
      <c r="T107" s="47">
        <f>Bagod!T18</f>
        <v>0</v>
      </c>
      <c r="U107" s="47">
        <f>Bagod!U18</f>
        <v>0</v>
      </c>
      <c r="V107" s="47">
        <f>Bagod!V18</f>
        <v>4600</v>
      </c>
      <c r="W107" s="47">
        <f>Bagod!W18</f>
        <v>0</v>
      </c>
      <c r="X107" s="47">
        <f>Bagod!X18</f>
        <v>4600</v>
      </c>
      <c r="Y107" s="47">
        <f>Bagod!Y18</f>
        <v>0</v>
      </c>
      <c r="Z107" s="47">
        <f>Bagod!Z18</f>
        <v>4600</v>
      </c>
      <c r="AA107" s="47">
        <f>Bagod!AA18</f>
        <v>0</v>
      </c>
      <c r="AB107" s="47">
        <f>Bagod!AB18</f>
        <v>4600</v>
      </c>
      <c r="AC107" s="48">
        <f>Bagod!AC18</f>
        <v>0</v>
      </c>
      <c r="AE107" s="160"/>
    </row>
    <row r="108" spans="1:31" s="182" customFormat="1" ht="60" x14ac:dyDescent="0.25">
      <c r="A108" s="149">
        <f>Bak!A15</f>
        <v>131</v>
      </c>
      <c r="B108" s="150">
        <f>Bak!B15</f>
        <v>0</v>
      </c>
      <c r="C108" s="150" t="str">
        <f>Bak!C15</f>
        <v>Bak</v>
      </c>
      <c r="D108" s="150" t="str">
        <f>Bak!D15</f>
        <v xml:space="preserve">Idegenvíz kizárása a csatornadiagnosztikai vizsgálat és a helyszíni ellenőrzés alapján¹ </v>
      </c>
      <c r="E108" s="150" t="str">
        <f>Bak!E15</f>
        <v>Az üzemelő viziközmű technológiailag elavult, üzemeltetése, és javítása már nem gazdaságos. Jelenleg a piacon magasabb műszaki tartalmak érhetőek el</v>
      </c>
      <c r="F108" s="150" t="str">
        <f>Bak!F15</f>
        <v>A viziközmű rendszer hatékonyságának növelése, az üzemeltetési költségek szinten tartása miatt szükséges</v>
      </c>
      <c r="G108" s="150" t="str">
        <f>Bak!G15</f>
        <v>A beavatkozás után egy hatékonyan működő viziközmű elemet kapunk, mely a kor elvárásainak megfelel. A rendszer üzembiztos, hatékony, és korszerű lesz</v>
      </c>
      <c r="H108" s="150">
        <f>Bak!H15</f>
        <v>0</v>
      </c>
      <c r="I108" s="461" t="str">
        <f>Bak!I15</f>
        <v>Bak</v>
      </c>
      <c r="J108" s="162">
        <f>Bak!J15</f>
        <v>2200</v>
      </c>
      <c r="K108" s="162">
        <f>Bak!K15</f>
        <v>0</v>
      </c>
      <c r="L108" s="456">
        <f>Bak!L15</f>
        <v>43466</v>
      </c>
      <c r="M108" s="456">
        <f>Bak!M15</f>
        <v>44926</v>
      </c>
      <c r="N108" s="162" t="str">
        <f>Bak!N15</f>
        <v>közép</v>
      </c>
      <c r="O108" s="45"/>
      <c r="P108" s="46">
        <f>Bak!P15</f>
        <v>550</v>
      </c>
      <c r="Q108" s="46">
        <f>Bak!Q15</f>
        <v>550</v>
      </c>
      <c r="R108" s="46">
        <f>Bak!R15</f>
        <v>550</v>
      </c>
      <c r="S108" s="46">
        <f>Bak!S15</f>
        <v>550</v>
      </c>
      <c r="T108" s="47">
        <f>Bak!T15</f>
        <v>0</v>
      </c>
      <c r="U108" s="47">
        <f>Bak!U15</f>
        <v>0</v>
      </c>
      <c r="V108" s="47">
        <f>Bak!V15</f>
        <v>0</v>
      </c>
      <c r="W108" s="47">
        <f>Bak!W15</f>
        <v>0</v>
      </c>
      <c r="X108" s="47">
        <f>Bak!X15</f>
        <v>0</v>
      </c>
      <c r="Y108" s="47">
        <f>Bak!Y15</f>
        <v>0</v>
      </c>
      <c r="Z108" s="47">
        <f>Bak!Z15</f>
        <v>0</v>
      </c>
      <c r="AA108" s="47">
        <f>Bak!AA15</f>
        <v>0</v>
      </c>
      <c r="AB108" s="47">
        <f>Bak!AB15</f>
        <v>0</v>
      </c>
      <c r="AC108" s="48">
        <f>Bak!AC15</f>
        <v>0</v>
      </c>
      <c r="AE108" s="160"/>
    </row>
    <row r="109" spans="1:31" s="182" customFormat="1" ht="60" x14ac:dyDescent="0.25">
      <c r="A109" s="149">
        <f>Bak!A16</f>
        <v>551</v>
      </c>
      <c r="B109" s="150">
        <f>Bak!B16</f>
        <v>0</v>
      </c>
      <c r="C109" s="150" t="str">
        <f>Bak!C16</f>
        <v>Bak</v>
      </c>
      <c r="D109" s="150" t="str">
        <f>Bak!D16</f>
        <v xml:space="preserve">Idegenvíz kizárása a csatornadiagnosztikai vizsgálat és a helyszíni ellenőrzés alapján¹ </v>
      </c>
      <c r="E109" s="150" t="str">
        <f>Bak!E16</f>
        <v>Az üzemelő viziközmű technológiailag elavult, üzemeltetése, és javítása már nem gazdaságos. Jelenleg a piacon magasabb műszaki tartalmak érhetőek el</v>
      </c>
      <c r="F109" s="150" t="str">
        <f>Bak!F16</f>
        <v>A viziközmű rendszer hatékonyságának növelése, az üzemeltetési költségek szinten tartása miatt szükséges</v>
      </c>
      <c r="G109" s="150" t="str">
        <f>Bak!G16</f>
        <v>A beavatkozás után egy hatékonyan működő viziközmű elemet kapunk, mely a kor elvárásainak megfelel. A rendszer üzembiztos, hatékony, és korszerű lesz</v>
      </c>
      <c r="H109" s="150">
        <f>Bak!H16</f>
        <v>0</v>
      </c>
      <c r="I109" s="461" t="str">
        <f>Bak!I16</f>
        <v>Bak</v>
      </c>
      <c r="J109" s="162">
        <f>Bak!J16</f>
        <v>3400</v>
      </c>
      <c r="K109" s="162">
        <f>Bak!K16</f>
        <v>0</v>
      </c>
      <c r="L109" s="456">
        <f>Bak!L16</f>
        <v>44927</v>
      </c>
      <c r="M109" s="456">
        <f>Bak!M16</f>
        <v>48579</v>
      </c>
      <c r="N109" s="162" t="str">
        <f>Bak!N16</f>
        <v>hosszú</v>
      </c>
      <c r="O109" s="45"/>
      <c r="P109" s="46">
        <f>Bak!P16</f>
        <v>0</v>
      </c>
      <c r="Q109" s="46">
        <f>Bak!Q16</f>
        <v>0</v>
      </c>
      <c r="R109" s="46">
        <f>Bak!R16</f>
        <v>0</v>
      </c>
      <c r="S109" s="46">
        <f>Bak!S16</f>
        <v>0</v>
      </c>
      <c r="T109" s="47">
        <f>Bak!T16</f>
        <v>550</v>
      </c>
      <c r="U109" s="47">
        <f>Bak!U16</f>
        <v>550</v>
      </c>
      <c r="V109" s="47">
        <f>Bak!V16</f>
        <v>550</v>
      </c>
      <c r="W109" s="47">
        <f>Bak!W16</f>
        <v>250</v>
      </c>
      <c r="X109" s="47">
        <f>Bak!X16</f>
        <v>250</v>
      </c>
      <c r="Y109" s="47">
        <f>Bak!Y16</f>
        <v>250</v>
      </c>
      <c r="Z109" s="47">
        <f>Bak!Z16</f>
        <v>250</v>
      </c>
      <c r="AA109" s="47">
        <f>Bak!AA16</f>
        <v>250</v>
      </c>
      <c r="AB109" s="47">
        <f>Bak!AB16</f>
        <v>250</v>
      </c>
      <c r="AC109" s="48">
        <f>Bak!AC16</f>
        <v>250</v>
      </c>
      <c r="AE109" s="160"/>
    </row>
    <row r="110" spans="1:31" s="182" customFormat="1" ht="60" x14ac:dyDescent="0.25">
      <c r="A110" s="149">
        <f>Bak!A17</f>
        <v>132</v>
      </c>
      <c r="B110" s="150">
        <f>Bak!B17</f>
        <v>0</v>
      </c>
      <c r="C110" s="150" t="str">
        <f>Bak!C17</f>
        <v>Bak</v>
      </c>
      <c r="D110" s="150" t="str">
        <f>Bak!D17</f>
        <v>Gravitációs csatorna NA 150 rekonstrukció</v>
      </c>
      <c r="E110" s="150" t="str">
        <f>Bak!E17</f>
        <v>Az üzemelő viziközmű technológiailag elavult, üzemeltetése, és javítása már nem gazdaságos. Jelenleg a piacon magasabb műszaki tartalmak érhetőek el</v>
      </c>
      <c r="F110" s="150" t="str">
        <f>Bak!F17</f>
        <v>A viziközmű rendszer hatékonyságának növelése, az üzemeltetési költségek szinten tartása miatt szükséges</v>
      </c>
      <c r="G110" s="150" t="str">
        <f>Bak!G17</f>
        <v>A beavatkozás után egy hatékonyan működő viziközmű elemet kapunk, mely a kor elvárásainak megfelel. A rendszer üzembiztos, hatékony, és korszerű lesz</v>
      </c>
      <c r="H110" s="150">
        <f>Bak!H17</f>
        <v>0</v>
      </c>
      <c r="I110" s="461" t="str">
        <f>Bak!I17</f>
        <v>Bak</v>
      </c>
      <c r="J110" s="162">
        <f>Bak!J17</f>
        <v>3300</v>
      </c>
      <c r="K110" s="162">
        <f>Bak!K17</f>
        <v>0</v>
      </c>
      <c r="L110" s="456">
        <f>Bak!L17</f>
        <v>43466</v>
      </c>
      <c r="M110" s="456">
        <f>Bak!M17</f>
        <v>44561</v>
      </c>
      <c r="N110" s="162" t="str">
        <f>Bak!N17</f>
        <v>közép</v>
      </c>
      <c r="O110" s="45"/>
      <c r="P110" s="46">
        <f>Bak!P17</f>
        <v>1500</v>
      </c>
      <c r="Q110" s="46">
        <f>Bak!Q17</f>
        <v>0</v>
      </c>
      <c r="R110" s="46">
        <f>Bak!R17</f>
        <v>1800</v>
      </c>
      <c r="S110" s="46">
        <f>Bak!S17</f>
        <v>0</v>
      </c>
      <c r="T110" s="47">
        <f>Bak!T17</f>
        <v>0</v>
      </c>
      <c r="U110" s="47">
        <f>Bak!U17</f>
        <v>0</v>
      </c>
      <c r="V110" s="47">
        <f>Bak!V17</f>
        <v>0</v>
      </c>
      <c r="W110" s="47">
        <f>Bak!W17</f>
        <v>0</v>
      </c>
      <c r="X110" s="47">
        <f>Bak!X17</f>
        <v>0</v>
      </c>
      <c r="Y110" s="47">
        <f>Bak!Y17</f>
        <v>0</v>
      </c>
      <c r="Z110" s="47">
        <f>Bak!Z17</f>
        <v>0</v>
      </c>
      <c r="AA110" s="47">
        <f>Bak!AA17</f>
        <v>0</v>
      </c>
      <c r="AB110" s="47">
        <f>Bak!AB17</f>
        <v>0</v>
      </c>
      <c r="AC110" s="48">
        <f>Bak!AC17</f>
        <v>0</v>
      </c>
      <c r="AE110" s="160"/>
    </row>
    <row r="111" spans="1:31" s="182" customFormat="1" ht="60" x14ac:dyDescent="0.25">
      <c r="A111" s="149">
        <f>Bak!A18</f>
        <v>552</v>
      </c>
      <c r="B111" s="150">
        <f>Bak!B18</f>
        <v>0</v>
      </c>
      <c r="C111" s="150" t="str">
        <f>Bak!C18</f>
        <v>Bak</v>
      </c>
      <c r="D111" s="150" t="str">
        <f>Bak!D18</f>
        <v>Gravitációs csatorna NA 150 rekonstrukció</v>
      </c>
      <c r="E111" s="150" t="str">
        <f>Bak!E18</f>
        <v>Az üzemelő viziközmű technológiailag elavult, üzemeltetése, és javítása már nem gazdaságos. Jelenleg a piacon magasabb műszaki tartalmak érhetőek el</v>
      </c>
      <c r="F111" s="150" t="str">
        <f>Bak!F18</f>
        <v>A viziközmű rendszer hatékonyságának növelése, az üzemeltetési költségek szinten tartása miatt szükséges</v>
      </c>
      <c r="G111" s="150" t="str">
        <f>Bak!G18</f>
        <v>A beavatkozás után egy hatékonyan működő viziközmű elemet kapunk, mely a kor elvárásainak megfelel. A rendszer üzembiztos, hatékony, és korszerű lesz</v>
      </c>
      <c r="H111" s="150">
        <f>Bak!H18</f>
        <v>0</v>
      </c>
      <c r="I111" s="461" t="str">
        <f>Bak!I18</f>
        <v>Bak</v>
      </c>
      <c r="J111" s="162">
        <f>Bak!J18</f>
        <v>9000</v>
      </c>
      <c r="K111" s="162">
        <f>Bak!K18</f>
        <v>0</v>
      </c>
      <c r="L111" s="456">
        <f>Bak!L18</f>
        <v>44927</v>
      </c>
      <c r="M111" s="456">
        <f>Bak!M18</f>
        <v>48213</v>
      </c>
      <c r="N111" s="162" t="str">
        <f>Bak!N18</f>
        <v>hosszú</v>
      </c>
      <c r="O111" s="45"/>
      <c r="P111" s="46">
        <f>Bak!P18</f>
        <v>0</v>
      </c>
      <c r="Q111" s="46">
        <f>Bak!Q18</f>
        <v>0</v>
      </c>
      <c r="R111" s="46">
        <f>Bak!R18</f>
        <v>0</v>
      </c>
      <c r="S111" s="46">
        <f>Bak!S18</f>
        <v>0</v>
      </c>
      <c r="T111" s="47">
        <f>Bak!T18</f>
        <v>1800</v>
      </c>
      <c r="U111" s="47">
        <f>Bak!U18</f>
        <v>0</v>
      </c>
      <c r="V111" s="47">
        <f>Bak!V18</f>
        <v>1800</v>
      </c>
      <c r="W111" s="47">
        <f>Bak!W18</f>
        <v>0</v>
      </c>
      <c r="X111" s="47">
        <f>Bak!X18</f>
        <v>1800</v>
      </c>
      <c r="Y111" s="47">
        <f>Bak!Y18</f>
        <v>0</v>
      </c>
      <c r="Z111" s="47">
        <f>Bak!Z18</f>
        <v>1800</v>
      </c>
      <c r="AA111" s="47">
        <f>Bak!AA18</f>
        <v>0</v>
      </c>
      <c r="AB111" s="47">
        <f>Bak!AB18</f>
        <v>1800</v>
      </c>
      <c r="AC111" s="48">
        <f>Bak!AC18</f>
        <v>0</v>
      </c>
      <c r="AE111" s="160"/>
    </row>
    <row r="112" spans="1:31" s="182" customFormat="1" ht="60" x14ac:dyDescent="0.25">
      <c r="A112" s="149">
        <f>Bak!A19</f>
        <v>358</v>
      </c>
      <c r="B112" s="150">
        <f>Bak!B19</f>
        <v>0</v>
      </c>
      <c r="C112" s="150" t="str">
        <f>Bak!C19</f>
        <v>Bak</v>
      </c>
      <c r="D112" s="150" t="str">
        <f>Bak!D19</f>
        <v>Gravitációs csatorna NA200 rekonstrukció</v>
      </c>
      <c r="E112" s="150" t="str">
        <f>Bak!E19</f>
        <v>Az üzemelő viziközmű technológiailag elavult, üzemeltetése, és javítása már nem gazdaságos. Jelenleg a piacon magasabb műszaki tartalmak érhetőek el</v>
      </c>
      <c r="F112" s="150" t="str">
        <f>Bak!F19</f>
        <v>A viziközmű rendszer hatékonyságának növelése, az üzemeltetési költségek szinten tartása miatt szükséges</v>
      </c>
      <c r="G112" s="150" t="str">
        <f>Bak!G19</f>
        <v>A beavatkozás után egy hatékonyan működő viziközmű elemet kapunk, mely a kor elvárásainak megfelel. A rendszer üzembiztos, hatékony, és korszerű lesz</v>
      </c>
      <c r="H112" s="150">
        <f>Bak!H19</f>
        <v>0</v>
      </c>
      <c r="I112" s="461" t="str">
        <f>Bak!I19</f>
        <v>Bak</v>
      </c>
      <c r="J112" s="162">
        <f>Bak!J19</f>
        <v>4000</v>
      </c>
      <c r="K112" s="162">
        <f>Bak!K19</f>
        <v>0</v>
      </c>
      <c r="L112" s="456">
        <f>Bak!L19</f>
        <v>43831</v>
      </c>
      <c r="M112" s="456">
        <f>Bak!M19</f>
        <v>44926</v>
      </c>
      <c r="N112" s="162" t="str">
        <f>Bak!N19</f>
        <v>közép</v>
      </c>
      <c r="O112" s="45"/>
      <c r="P112" s="46">
        <f>Bak!P19</f>
        <v>0</v>
      </c>
      <c r="Q112" s="46">
        <f>Bak!Q19</f>
        <v>1500</v>
      </c>
      <c r="R112" s="46">
        <f>Bak!R19</f>
        <v>0</v>
      </c>
      <c r="S112" s="46">
        <f>Bak!S19</f>
        <v>2500</v>
      </c>
      <c r="T112" s="47">
        <f>Bak!T19</f>
        <v>0</v>
      </c>
      <c r="U112" s="47">
        <f>Bak!U19</f>
        <v>0</v>
      </c>
      <c r="V112" s="47">
        <f>Bak!V19</f>
        <v>0</v>
      </c>
      <c r="W112" s="47">
        <f>Bak!W19</f>
        <v>0</v>
      </c>
      <c r="X112" s="47">
        <f>Bak!X19</f>
        <v>0</v>
      </c>
      <c r="Y112" s="47">
        <f>Bak!Y19</f>
        <v>0</v>
      </c>
      <c r="Z112" s="47">
        <f>Bak!Z19</f>
        <v>0</v>
      </c>
      <c r="AA112" s="47">
        <f>Bak!AA19</f>
        <v>0</v>
      </c>
      <c r="AB112" s="47">
        <f>Bak!AB19</f>
        <v>0</v>
      </c>
      <c r="AC112" s="48">
        <f>Bak!AC19</f>
        <v>0</v>
      </c>
      <c r="AE112" s="160"/>
    </row>
    <row r="113" spans="1:31" s="182" customFormat="1" ht="60" x14ac:dyDescent="0.25">
      <c r="A113" s="149">
        <f>Bak!A20</f>
        <v>949</v>
      </c>
      <c r="B113" s="150">
        <f>Bak!B20</f>
        <v>0</v>
      </c>
      <c r="C113" s="150" t="str">
        <f>Bak!C20</f>
        <v>Bak</v>
      </c>
      <c r="D113" s="150" t="str">
        <f>Bak!D20</f>
        <v>Gravitációs csatorna NA200 rekonstrukció</v>
      </c>
      <c r="E113" s="150" t="str">
        <f>Bak!E20</f>
        <v>Az üzemelő viziközmű technológiailag elavult, üzemeltetése, és javítása már nem gazdaságos. Jelenleg a piacon magasabb műszaki tartalmak érhetőek el</v>
      </c>
      <c r="F113" s="150" t="str">
        <f>Bak!F20</f>
        <v>A viziközmű rendszer hatékonyságának növelése, az üzemeltetési költségek szinten tartása miatt szükséges</v>
      </c>
      <c r="G113" s="150" t="str">
        <f>Bak!G20</f>
        <v>A beavatkozás után egy hatékonyan működő viziközmű elemet kapunk, mely a kor elvárásainak megfelel. A rendszer üzembiztos, hatékony, és korszerű lesz</v>
      </c>
      <c r="H113" s="150">
        <f>Bak!H20</f>
        <v>0</v>
      </c>
      <c r="I113" s="461" t="str">
        <f>Bak!I20</f>
        <v>Bak</v>
      </c>
      <c r="J113" s="162">
        <f>Bak!J20</f>
        <v>6500</v>
      </c>
      <c r="K113" s="162">
        <f>Bak!K20</f>
        <v>0</v>
      </c>
      <c r="L113" s="456">
        <f>Bak!L20</f>
        <v>47119</v>
      </c>
      <c r="M113" s="456">
        <f>Bak!M20</f>
        <v>47483</v>
      </c>
      <c r="N113" s="162" t="str">
        <f>Bak!N20</f>
        <v>hosszú</v>
      </c>
      <c r="O113" s="45"/>
      <c r="P113" s="46">
        <f>Bak!P20</f>
        <v>0</v>
      </c>
      <c r="Q113" s="46">
        <f>Bak!Q20</f>
        <v>0</v>
      </c>
      <c r="R113" s="46">
        <f>Bak!R20</f>
        <v>0</v>
      </c>
      <c r="S113" s="46">
        <f>Bak!S20</f>
        <v>0</v>
      </c>
      <c r="T113" s="47">
        <f>Bak!T20</f>
        <v>0</v>
      </c>
      <c r="U113" s="47">
        <f>Bak!U20</f>
        <v>0</v>
      </c>
      <c r="V113" s="47">
        <f>Bak!V20</f>
        <v>0</v>
      </c>
      <c r="W113" s="47">
        <f>Bak!W20</f>
        <v>0</v>
      </c>
      <c r="X113" s="47">
        <f>Bak!X20</f>
        <v>0</v>
      </c>
      <c r="Y113" s="47">
        <f>Bak!Y20</f>
        <v>0</v>
      </c>
      <c r="Z113" s="47">
        <f>Bak!Z20</f>
        <v>6500</v>
      </c>
      <c r="AA113" s="47">
        <f>Bak!AA20</f>
        <v>0</v>
      </c>
      <c r="AB113" s="47">
        <f>Bak!AB20</f>
        <v>0</v>
      </c>
      <c r="AC113" s="48">
        <f>Bak!AC20</f>
        <v>0</v>
      </c>
      <c r="AE113" s="160"/>
    </row>
    <row r="114" spans="1:31" s="182" customFormat="1" ht="60" x14ac:dyDescent="0.25">
      <c r="A114" s="149">
        <f>Bocfölde!A15</f>
        <v>52</v>
      </c>
      <c r="B114" s="150">
        <f>Bocfölde!B15</f>
        <v>0</v>
      </c>
      <c r="C114" s="150" t="str">
        <f>Bocfölde!C15</f>
        <v>Bocfölde orvosi rendelő</v>
      </c>
      <c r="D114" s="150" t="str">
        <f>Bocfölde!D15</f>
        <v>Bekötés csere</v>
      </c>
      <c r="E114" s="150" t="str">
        <f>Bocfölde!E15</f>
        <v>Az üzemelő viziközmű technológiailag elavult, üzemeltetése, és javítása már nem gazdaságos. Jelenleg a piacon magasabb műszaki tartalmak érhetőek el</v>
      </c>
      <c r="F114" s="150" t="str">
        <f>Bocfölde!F15</f>
        <v>A viziközmű rendszer hatékonyságának növelése, az üzemeltetési költségek szinten tartása miatt szükséges</v>
      </c>
      <c r="G114" s="150" t="str">
        <f>Bocfölde!G15</f>
        <v>A beavatkozás után egy hatékonyan működő viziközmű elemet kapunk, mely a kor elvárásainak megfelel. A rendszer üzembiztos, hatékony, és korszerű lesz</v>
      </c>
      <c r="H114" s="149">
        <f>Bocfölde!H15</f>
        <v>0</v>
      </c>
      <c r="I114" s="461" t="str">
        <f>Bocfölde!I15</f>
        <v>Bocfölde</v>
      </c>
      <c r="J114" s="162">
        <f>Bocfölde!J15</f>
        <v>600</v>
      </c>
      <c r="K114" s="162">
        <f>Bocfölde!K15</f>
        <v>0</v>
      </c>
      <c r="L114" s="456">
        <f>Bocfölde!L15</f>
        <v>43466</v>
      </c>
      <c r="M114" s="456">
        <f>Bocfölde!M15</f>
        <v>43465</v>
      </c>
      <c r="N114" s="162" t="str">
        <f>Bocfölde!N15</f>
        <v>rövid</v>
      </c>
      <c r="O114" s="45">
        <f>Bocfölde!O15</f>
        <v>600</v>
      </c>
      <c r="P114" s="46"/>
      <c r="Q114" s="46"/>
      <c r="R114" s="46"/>
      <c r="S114" s="46"/>
      <c r="T114" s="47"/>
      <c r="U114" s="47"/>
      <c r="V114" s="47"/>
      <c r="W114" s="47"/>
      <c r="X114" s="47"/>
      <c r="Y114" s="47"/>
      <c r="Z114" s="47"/>
      <c r="AA114" s="47"/>
      <c r="AB114" s="47"/>
      <c r="AC114" s="48"/>
      <c r="AE114" s="160"/>
    </row>
    <row r="115" spans="1:31" s="182" customFormat="1" ht="60" x14ac:dyDescent="0.25">
      <c r="A115" s="149">
        <f>Bocfölde!A16</f>
        <v>136</v>
      </c>
      <c r="B115" s="150">
        <f>Bocfölde!B16</f>
        <v>0</v>
      </c>
      <c r="C115" s="150" t="str">
        <f>Bocfölde!C16</f>
        <v>Bocfölde</v>
      </c>
      <c r="D115" s="150" t="str">
        <f>Bocfölde!D16</f>
        <v xml:space="preserve">Idegenvíz kizárása a csatornadiagnosztikai vizsgálat és a helyszíni ellenőrzés alapján¹ </v>
      </c>
      <c r="E115" s="150" t="str">
        <f>Bocfölde!E16</f>
        <v>Az üzemelő viziközmű technológiailag elavult, üzemeltetése, és javítása már nem gazdaságos. Jelenleg a piacon magasabb műszaki tartalmak érhetőek el</v>
      </c>
      <c r="F115" s="150" t="str">
        <f>Bocfölde!F16</f>
        <v>A viziközmű rendszer hatékonyságának növelése, az üzemeltetési költségek szinten tartása miatt szükséges</v>
      </c>
      <c r="G115" s="150" t="str">
        <f>Bocfölde!G16</f>
        <v>A beavatkozás után egy hatékonyan működő viziközmű elemet kapunk, mely a kor elvárásainak megfelel. A rendszer üzembiztos, hatékony, és korszerű lesz</v>
      </c>
      <c r="H115" s="149">
        <f>Bocfölde!H16</f>
        <v>0</v>
      </c>
      <c r="I115" s="461" t="str">
        <f>Bocfölde!I16</f>
        <v>Bocfölde</v>
      </c>
      <c r="J115" s="162">
        <f>Bocfölde!J16</f>
        <v>1000</v>
      </c>
      <c r="K115" s="162">
        <f>Bocfölde!K16</f>
        <v>0</v>
      </c>
      <c r="L115" s="456">
        <f>Bocfölde!L16</f>
        <v>43466</v>
      </c>
      <c r="M115" s="456">
        <f>Bocfölde!M16</f>
        <v>44926</v>
      </c>
      <c r="N115" s="162" t="str">
        <f>Bocfölde!N16</f>
        <v>közép</v>
      </c>
      <c r="O115" s="45"/>
      <c r="P115" s="46">
        <f>Bocfölde!P16</f>
        <v>250</v>
      </c>
      <c r="Q115" s="46">
        <f>Bocfölde!Q16</f>
        <v>250</v>
      </c>
      <c r="R115" s="46">
        <f>Bocfölde!R16</f>
        <v>250</v>
      </c>
      <c r="S115" s="46">
        <f>Bocfölde!S16</f>
        <v>250</v>
      </c>
      <c r="T115" s="47">
        <f>Bocfölde!T16</f>
        <v>0</v>
      </c>
      <c r="U115" s="47">
        <f>Bocfölde!U16</f>
        <v>0</v>
      </c>
      <c r="V115" s="47">
        <f>Bocfölde!V16</f>
        <v>0</v>
      </c>
      <c r="W115" s="47">
        <f>Bocfölde!W16</f>
        <v>0</v>
      </c>
      <c r="X115" s="47">
        <f>Bocfölde!X16</f>
        <v>0</v>
      </c>
      <c r="Y115" s="47">
        <f>Bocfölde!Y16</f>
        <v>0</v>
      </c>
      <c r="Z115" s="47">
        <f>Bocfölde!Z16</f>
        <v>0</v>
      </c>
      <c r="AA115" s="47">
        <f>Bocfölde!AA16</f>
        <v>0</v>
      </c>
      <c r="AB115" s="47">
        <f>Bocfölde!AB16</f>
        <v>0</v>
      </c>
      <c r="AC115" s="48">
        <f>Bocfölde!AC16</f>
        <v>0</v>
      </c>
      <c r="AE115" s="160"/>
    </row>
    <row r="116" spans="1:31" s="182" customFormat="1" ht="60" x14ac:dyDescent="0.25">
      <c r="A116" s="149">
        <f>Bocfölde!A17</f>
        <v>554</v>
      </c>
      <c r="B116" s="150">
        <f>Bocfölde!B17</f>
        <v>0</v>
      </c>
      <c r="C116" s="150" t="str">
        <f>Bocfölde!C17</f>
        <v>Bocfölde</v>
      </c>
      <c r="D116" s="150" t="str">
        <f>Bocfölde!D17</f>
        <v xml:space="preserve">Idegenvíz kizárása a csatornadiagnosztikai vizsgálat és a helyszíni ellenőrzés alapján¹ </v>
      </c>
      <c r="E116" s="150" t="str">
        <f>Bocfölde!E17</f>
        <v>Az üzemelő viziközmű technológiailag elavult, üzemeltetése, és javítása már nem gazdaságos. Jelenleg a piacon magasabb műszaki tartalmak érhetőek el</v>
      </c>
      <c r="F116" s="150" t="str">
        <f>Bocfölde!F17</f>
        <v>A viziközmű rendszer hatékonyságának növelése, az üzemeltetési költségek szinten tartása miatt szükséges</v>
      </c>
      <c r="G116" s="150" t="str">
        <f>Bocfölde!G17</f>
        <v>A beavatkozás után egy hatékonyan működő viziközmű elemet kapunk, mely a kor elvárásainak megfelel. A rendszer üzembiztos, hatékony, és korszerű lesz</v>
      </c>
      <c r="H116" s="149">
        <f>Bocfölde!H17</f>
        <v>0</v>
      </c>
      <c r="I116" s="461" t="str">
        <f>Bocfölde!I17</f>
        <v>Bocfölde</v>
      </c>
      <c r="J116" s="162">
        <f>Bocfölde!J17</f>
        <v>2500</v>
      </c>
      <c r="K116" s="162">
        <f>Bocfölde!K17</f>
        <v>0</v>
      </c>
      <c r="L116" s="456">
        <f>Bocfölde!L17</f>
        <v>44927</v>
      </c>
      <c r="M116" s="456">
        <f>Bocfölde!M17</f>
        <v>48579</v>
      </c>
      <c r="N116" s="162" t="str">
        <f>Bocfölde!N17</f>
        <v>hosszú</v>
      </c>
      <c r="O116" s="45"/>
      <c r="P116" s="46">
        <f>Bocfölde!P17</f>
        <v>0</v>
      </c>
      <c r="Q116" s="46">
        <f>Bocfölde!Q17</f>
        <v>0</v>
      </c>
      <c r="R116" s="46">
        <f>Bocfölde!R17</f>
        <v>0</v>
      </c>
      <c r="S116" s="46">
        <f>Bocfölde!S17</f>
        <v>0</v>
      </c>
      <c r="T116" s="47">
        <f>Bocfölde!T17</f>
        <v>250</v>
      </c>
      <c r="U116" s="47">
        <f>Bocfölde!U17</f>
        <v>250</v>
      </c>
      <c r="V116" s="47">
        <f>Bocfölde!V17</f>
        <v>250</v>
      </c>
      <c r="W116" s="47">
        <f>Bocfölde!W17</f>
        <v>250</v>
      </c>
      <c r="X116" s="47">
        <f>Bocfölde!X17</f>
        <v>250</v>
      </c>
      <c r="Y116" s="47">
        <f>Bocfölde!Y17</f>
        <v>250</v>
      </c>
      <c r="Z116" s="47">
        <f>Bocfölde!Z17</f>
        <v>250</v>
      </c>
      <c r="AA116" s="47">
        <f>Bocfölde!AA17</f>
        <v>250</v>
      </c>
      <c r="AB116" s="47">
        <f>Bocfölde!AB17</f>
        <v>250</v>
      </c>
      <c r="AC116" s="48">
        <f>Bocfölde!AC17</f>
        <v>250</v>
      </c>
      <c r="AE116" s="160"/>
    </row>
    <row r="117" spans="1:31" s="182" customFormat="1" ht="60" x14ac:dyDescent="0.25">
      <c r="A117" s="149">
        <f>Bocfölde!A18</f>
        <v>137</v>
      </c>
      <c r="B117" s="150">
        <f>Bocfölde!B18</f>
        <v>0</v>
      </c>
      <c r="C117" s="150" t="str">
        <f>Bocfölde!C18</f>
        <v>Bocfölde</v>
      </c>
      <c r="D117" s="150" t="str">
        <f>Bocfölde!D18</f>
        <v>Gravitációs csatorna NA 150 rekonstrukció</v>
      </c>
      <c r="E117" s="150" t="str">
        <f>Bocfölde!E18</f>
        <v>Az üzemelő viziközmű technológiailag elavult, üzemeltetése, és javítása már nem gazdaságos. Jelenleg a piacon magasabb műszaki tartalmak érhetőek el</v>
      </c>
      <c r="F117" s="150" t="str">
        <f>Bocfölde!F18</f>
        <v>A viziközmű rendszer hatékonyságának növelése, az üzemeltetési költségek szinten tartása miatt szükséges</v>
      </c>
      <c r="G117" s="150" t="str">
        <f>Bocfölde!G18</f>
        <v>A beavatkozás után egy hatékonyan működő viziközmű elemet kapunk, mely a kor elvárásainak megfelel. A rendszer üzembiztos, hatékony, és korszerű lesz</v>
      </c>
      <c r="H117" s="149">
        <f>Bocfölde!H18</f>
        <v>0</v>
      </c>
      <c r="I117" s="461" t="str">
        <f>Bocfölde!I18</f>
        <v>Bocfölde</v>
      </c>
      <c r="J117" s="162">
        <f>Bocfölde!J18</f>
        <v>2100</v>
      </c>
      <c r="K117" s="162">
        <f>Bocfölde!K18</f>
        <v>0</v>
      </c>
      <c r="L117" s="456">
        <f>Bocfölde!L18</f>
        <v>43466</v>
      </c>
      <c r="M117" s="456">
        <f>Bocfölde!M18</f>
        <v>44561</v>
      </c>
      <c r="N117" s="162" t="str">
        <f>Bocfölde!N18</f>
        <v>közép</v>
      </c>
      <c r="O117" s="45"/>
      <c r="P117" s="46">
        <f>Bocfölde!P18</f>
        <v>500</v>
      </c>
      <c r="Q117" s="46">
        <f>Bocfölde!Q18</f>
        <v>0</v>
      </c>
      <c r="R117" s="46">
        <f>Bocfölde!R18</f>
        <v>1600</v>
      </c>
      <c r="S117" s="46">
        <f>Bocfölde!S18</f>
        <v>0</v>
      </c>
      <c r="T117" s="47">
        <f>Bocfölde!T18</f>
        <v>0</v>
      </c>
      <c r="U117" s="47">
        <f>Bocfölde!U18</f>
        <v>0</v>
      </c>
      <c r="V117" s="47">
        <f>Bocfölde!V18</f>
        <v>0</v>
      </c>
      <c r="W117" s="47">
        <f>Bocfölde!W18</f>
        <v>0</v>
      </c>
      <c r="X117" s="47">
        <f>Bocfölde!X18</f>
        <v>0</v>
      </c>
      <c r="Y117" s="47">
        <f>Bocfölde!Y18</f>
        <v>0</v>
      </c>
      <c r="Z117" s="47">
        <f>Bocfölde!Z18</f>
        <v>0</v>
      </c>
      <c r="AA117" s="47">
        <f>Bocfölde!AA18</f>
        <v>0</v>
      </c>
      <c r="AB117" s="47">
        <f>Bocfölde!AB18</f>
        <v>0</v>
      </c>
      <c r="AC117" s="48">
        <f>Bocfölde!AC18</f>
        <v>0</v>
      </c>
      <c r="AE117" s="160"/>
    </row>
    <row r="118" spans="1:31" s="182" customFormat="1" ht="60" x14ac:dyDescent="0.25">
      <c r="A118" s="149">
        <f>Bocfölde!A19</f>
        <v>555</v>
      </c>
      <c r="B118" s="150">
        <f>Bocfölde!B19</f>
        <v>0</v>
      </c>
      <c r="C118" s="150" t="str">
        <f>Bocfölde!C19</f>
        <v>Bocfölde</v>
      </c>
      <c r="D118" s="150" t="str">
        <f>Bocfölde!D19</f>
        <v>Gravitációs csatorna NA 150 rekonstrukció</v>
      </c>
      <c r="E118" s="150" t="str">
        <f>Bocfölde!E19</f>
        <v>Az üzemelő viziközmű technológiailag elavult, üzemeltetése, és javítása már nem gazdaságos. Jelenleg a piacon magasabb műszaki tartalmak érhetőek el</v>
      </c>
      <c r="F118" s="150" t="str">
        <f>Bocfölde!F19</f>
        <v>A viziközmű rendszer hatékonyságának növelése, az üzemeltetési költségek szinten tartása miatt szükséges</v>
      </c>
      <c r="G118" s="150" t="str">
        <f>Bocfölde!G19</f>
        <v>A beavatkozás után egy hatékonyan működő viziközmű elemet kapunk, mely a kor elvárásainak megfelel. A rendszer üzembiztos, hatékony, és korszerű lesz</v>
      </c>
      <c r="H118" s="149">
        <f>Bocfölde!H19</f>
        <v>0</v>
      </c>
      <c r="I118" s="461" t="str">
        <f>Bocfölde!I19</f>
        <v>Bocfölde</v>
      </c>
      <c r="J118" s="162">
        <f>Bocfölde!J19</f>
        <v>7200</v>
      </c>
      <c r="K118" s="162">
        <f>Bocfölde!K19</f>
        <v>0</v>
      </c>
      <c r="L118" s="456">
        <f>Bocfölde!L19</f>
        <v>44927</v>
      </c>
      <c r="M118" s="456">
        <f>Bocfölde!M19</f>
        <v>47848</v>
      </c>
      <c r="N118" s="162" t="str">
        <f>Bocfölde!N19</f>
        <v>hosszú</v>
      </c>
      <c r="O118" s="45"/>
      <c r="P118" s="46">
        <f>Bocfölde!P19</f>
        <v>0</v>
      </c>
      <c r="Q118" s="46">
        <f>Bocfölde!Q19</f>
        <v>0</v>
      </c>
      <c r="R118" s="46">
        <f>Bocfölde!R19</f>
        <v>0</v>
      </c>
      <c r="S118" s="46">
        <f>Bocfölde!S19</f>
        <v>0</v>
      </c>
      <c r="T118" s="47">
        <f>Bocfölde!T19</f>
        <v>1600</v>
      </c>
      <c r="U118" s="47">
        <f>Bocfölde!U19</f>
        <v>0</v>
      </c>
      <c r="V118" s="47">
        <f>Bocfölde!V19</f>
        <v>2600</v>
      </c>
      <c r="W118" s="47">
        <f>Bocfölde!W19</f>
        <v>0</v>
      </c>
      <c r="X118" s="47">
        <f>Bocfölde!X19</f>
        <v>0</v>
      </c>
      <c r="Y118" s="47">
        <f>Bocfölde!Y19</f>
        <v>0</v>
      </c>
      <c r="Z118" s="47">
        <f>Bocfölde!Z19</f>
        <v>0</v>
      </c>
      <c r="AA118" s="47">
        <f>Bocfölde!AA19</f>
        <v>3000</v>
      </c>
      <c r="AB118" s="47">
        <f>Bocfölde!AB19</f>
        <v>0</v>
      </c>
      <c r="AC118" s="48">
        <f>Bocfölde!AC19</f>
        <v>0</v>
      </c>
      <c r="AE118" s="160"/>
    </row>
    <row r="119" spans="1:31" s="182" customFormat="1" ht="60" x14ac:dyDescent="0.25">
      <c r="A119" s="149">
        <f>Bocfölde!A20</f>
        <v>359</v>
      </c>
      <c r="B119" s="150">
        <f>Bocfölde!B20</f>
        <v>0</v>
      </c>
      <c r="C119" s="150" t="str">
        <f>Bocfölde!C20</f>
        <v>Bocfölde</v>
      </c>
      <c r="D119" s="150" t="str">
        <f>Bocfölde!D20</f>
        <v>Gravitációs csatorna NA200 rekonstrukció</v>
      </c>
      <c r="E119" s="150" t="str">
        <f>Bocfölde!E20</f>
        <v>Az üzemelő viziközmű technológiailag elavult, üzemeltetése, és javítása már nem gazdaságos. Jelenleg a piacon magasabb műszaki tartalmak érhetőek el</v>
      </c>
      <c r="F119" s="150" t="str">
        <f>Bocfölde!F20</f>
        <v>A viziközmű rendszer hatékonyságának növelése, az üzemeltetési költségek szinten tartása miatt szükséges</v>
      </c>
      <c r="G119" s="150" t="str">
        <f>Bocfölde!G20</f>
        <v>A beavatkozás után egy hatékonyan működő viziközmű elemet kapunk, mely a kor elvárásainak megfelel. A rendszer üzembiztos, hatékony, és korszerű lesz</v>
      </c>
      <c r="H119" s="149">
        <f>Bocfölde!H20</f>
        <v>0</v>
      </c>
      <c r="I119" s="461" t="str">
        <f>Bocfölde!I20</f>
        <v>Bocfölde</v>
      </c>
      <c r="J119" s="162">
        <f>Bocfölde!J20</f>
        <v>8700</v>
      </c>
      <c r="K119" s="162">
        <f>Bocfölde!K20</f>
        <v>0</v>
      </c>
      <c r="L119" s="456">
        <f>Bocfölde!L20</f>
        <v>43831</v>
      </c>
      <c r="M119" s="456">
        <f>Bocfölde!M20</f>
        <v>44926</v>
      </c>
      <c r="N119" s="162" t="str">
        <f>Bocfölde!N20</f>
        <v>közép</v>
      </c>
      <c r="O119" s="45"/>
      <c r="P119" s="46">
        <f>Bocfölde!P20</f>
        <v>0</v>
      </c>
      <c r="Q119" s="46">
        <f>Bocfölde!Q20</f>
        <v>2000</v>
      </c>
      <c r="R119" s="46">
        <f>Bocfölde!R20</f>
        <v>0</v>
      </c>
      <c r="S119" s="46">
        <f>Bocfölde!S20</f>
        <v>6700</v>
      </c>
      <c r="T119" s="47">
        <f>Bocfölde!T20</f>
        <v>0</v>
      </c>
      <c r="U119" s="47">
        <f>Bocfölde!U20</f>
        <v>0</v>
      </c>
      <c r="V119" s="47">
        <f>Bocfölde!V20</f>
        <v>0</v>
      </c>
      <c r="W119" s="47">
        <f>Bocfölde!W20</f>
        <v>0</v>
      </c>
      <c r="X119" s="47">
        <f>Bocfölde!X20</f>
        <v>0</v>
      </c>
      <c r="Y119" s="47">
        <f>Bocfölde!Y20</f>
        <v>0</v>
      </c>
      <c r="Z119" s="47">
        <f>Bocfölde!Z20</f>
        <v>0</v>
      </c>
      <c r="AA119" s="47">
        <f>Bocfölde!AA20</f>
        <v>0</v>
      </c>
      <c r="AB119" s="47">
        <f>Bocfölde!AB20</f>
        <v>0</v>
      </c>
      <c r="AC119" s="48">
        <f>Bocfölde!AC20</f>
        <v>0</v>
      </c>
      <c r="AE119" s="160"/>
    </row>
    <row r="120" spans="1:31" s="182" customFormat="1" ht="60" x14ac:dyDescent="0.25">
      <c r="A120" s="149">
        <f>Bocfölde!A21</f>
        <v>899</v>
      </c>
      <c r="B120" s="150">
        <f>Bocfölde!B21</f>
        <v>0</v>
      </c>
      <c r="C120" s="150" t="str">
        <f>Bocfölde!C21</f>
        <v>Bocfölde</v>
      </c>
      <c r="D120" s="150" t="str">
        <f>Bocfölde!D21</f>
        <v>Gravitációs csatorna NA200 rekonstrukció</v>
      </c>
      <c r="E120" s="150" t="str">
        <f>Bocfölde!E21</f>
        <v>Az üzemelő viziközmű technológiailag elavult, üzemeltetése, és javítása már nem gazdaságos. Jelenleg a piacon magasabb műszaki tartalmak érhetőek el</v>
      </c>
      <c r="F120" s="150" t="str">
        <f>Bocfölde!F21</f>
        <v>A viziközmű rendszer hatékonyságának növelése, az üzemeltetési költségek szinten tartása miatt szükséges</v>
      </c>
      <c r="G120" s="150" t="str">
        <f>Bocfölde!G21</f>
        <v>A beavatkozás után egy hatékonyan működő viziközmű elemet kapunk, mely a kor elvárásainak megfelel. A rendszer üzembiztos, hatékony, és korszerű lesz</v>
      </c>
      <c r="H120" s="149">
        <f>Bocfölde!H21</f>
        <v>0</v>
      </c>
      <c r="I120" s="461" t="str">
        <f>Bocfölde!I21</f>
        <v>Bocfölde</v>
      </c>
      <c r="J120" s="162">
        <f>Bocfölde!J21</f>
        <v>13400</v>
      </c>
      <c r="K120" s="162">
        <f>Bocfölde!K21</f>
        <v>0</v>
      </c>
      <c r="L120" s="456">
        <f>Bocfölde!L21</f>
        <v>46023</v>
      </c>
      <c r="M120" s="456">
        <f>Bocfölde!M21</f>
        <v>47848</v>
      </c>
      <c r="N120" s="162" t="str">
        <f>Bocfölde!N21</f>
        <v>hosszú</v>
      </c>
      <c r="O120" s="45"/>
      <c r="P120" s="46">
        <f>Bocfölde!P21</f>
        <v>0</v>
      </c>
      <c r="Q120" s="46">
        <f>Bocfölde!Q21</f>
        <v>0</v>
      </c>
      <c r="R120" s="46">
        <f>Bocfölde!R21</f>
        <v>0</v>
      </c>
      <c r="S120" s="46">
        <f>Bocfölde!S21</f>
        <v>0</v>
      </c>
      <c r="T120" s="47">
        <f>Bocfölde!T21</f>
        <v>0</v>
      </c>
      <c r="U120" s="47">
        <f>Bocfölde!U21</f>
        <v>0</v>
      </c>
      <c r="V120" s="47">
        <f>Bocfölde!V21</f>
        <v>0</v>
      </c>
      <c r="W120" s="47">
        <f>Bocfölde!W21</f>
        <v>6700</v>
      </c>
      <c r="X120" s="47">
        <f>Bocfölde!X21</f>
        <v>0</v>
      </c>
      <c r="Y120" s="47">
        <f>Bocfölde!Y21</f>
        <v>0</v>
      </c>
      <c r="Z120" s="47">
        <f>Bocfölde!Z21</f>
        <v>0</v>
      </c>
      <c r="AA120" s="47">
        <f>Bocfölde!AA21</f>
        <v>6700</v>
      </c>
      <c r="AB120" s="47">
        <f>Bocfölde!AB21</f>
        <v>0</v>
      </c>
      <c r="AC120" s="48">
        <f>Bocfölde!AC21</f>
        <v>0</v>
      </c>
      <c r="AE120" s="160"/>
    </row>
    <row r="121" spans="1:31" s="182" customFormat="1" ht="60" x14ac:dyDescent="0.25">
      <c r="A121" s="149">
        <f>Boncodfölde!A15</f>
        <v>143</v>
      </c>
      <c r="B121" s="150">
        <f>Boncodfölde!B15</f>
        <v>0</v>
      </c>
      <c r="C121" s="150" t="str">
        <f>Boncodfölde!C15</f>
        <v>Boncodfölde</v>
      </c>
      <c r="D121" s="150" t="str">
        <f>Boncodfölde!D15</f>
        <v xml:space="preserve">Idegenvíz kizárása a csatornadiagnosztikai vizsgálat és a helyszíni ellenőrzés alapján¹ </v>
      </c>
      <c r="E121" s="150" t="str">
        <f>Boncodfölde!E15</f>
        <v>Az üzemelő viziközmű technológiailag elavult, üzemeltetése, és javítása már nem gazdaságos. Jelenleg a piacon magasabb műszaki tartalmak érhetőek el</v>
      </c>
      <c r="F121" s="150" t="str">
        <f>Boncodfölde!F15</f>
        <v>A viziközmű rendszer hatékonyságának növelése, az üzemeltetési költségek szinten tartása miatt szükséges</v>
      </c>
      <c r="G121" s="150" t="str">
        <f>Boncodfölde!G15</f>
        <v>A beavatkozás után egy hatékonyan működő viziközmű elemet kapunk, mely a kor elvárásainak megfelel. A rendszer üzembiztos, hatékony, és korszerű lesz</v>
      </c>
      <c r="H121" s="149">
        <f>Boncodfölde!H15</f>
        <v>0</v>
      </c>
      <c r="I121" s="461" t="str">
        <f>Boncodfölde!I15</f>
        <v>Boncodfölde</v>
      </c>
      <c r="J121" s="162">
        <f>Boncodfölde!J15</f>
        <v>1700</v>
      </c>
      <c r="K121" s="162">
        <f>Boncodfölde!K15</f>
        <v>0</v>
      </c>
      <c r="L121" s="456">
        <f>Boncodfölde!L15</f>
        <v>43466</v>
      </c>
      <c r="M121" s="456">
        <f>Boncodfölde!M15</f>
        <v>44926</v>
      </c>
      <c r="N121" s="162" t="str">
        <f>Boncodfölde!N15</f>
        <v>közép</v>
      </c>
      <c r="O121" s="45"/>
      <c r="P121" s="46">
        <f>Boncodfölde!P15</f>
        <v>425</v>
      </c>
      <c r="Q121" s="46">
        <f>Boncodfölde!Q15</f>
        <v>425</v>
      </c>
      <c r="R121" s="46">
        <f>Boncodfölde!R15</f>
        <v>425</v>
      </c>
      <c r="S121" s="46">
        <f>Boncodfölde!S15</f>
        <v>425</v>
      </c>
      <c r="T121" s="47">
        <f>Boncodfölde!T15</f>
        <v>0</v>
      </c>
      <c r="U121" s="47">
        <f>Boncodfölde!U15</f>
        <v>0</v>
      </c>
      <c r="V121" s="47">
        <f>Boncodfölde!V15</f>
        <v>0</v>
      </c>
      <c r="W121" s="47">
        <f>Boncodfölde!W15</f>
        <v>0</v>
      </c>
      <c r="X121" s="47">
        <f>Boncodfölde!X15</f>
        <v>0</v>
      </c>
      <c r="Y121" s="47">
        <f>Boncodfölde!Y15</f>
        <v>0</v>
      </c>
      <c r="Z121" s="47">
        <f>Boncodfölde!Z15</f>
        <v>0</v>
      </c>
      <c r="AA121" s="47">
        <f>Boncodfölde!AA15</f>
        <v>0</v>
      </c>
      <c r="AB121" s="47">
        <f>Boncodfölde!AB15</f>
        <v>0</v>
      </c>
      <c r="AC121" s="48">
        <f>Boncodfölde!AC15</f>
        <v>0</v>
      </c>
      <c r="AE121" s="160"/>
    </row>
    <row r="122" spans="1:31" s="182" customFormat="1" ht="60" x14ac:dyDescent="0.25">
      <c r="A122" s="149">
        <f>Boncodfölde!A16</f>
        <v>559</v>
      </c>
      <c r="B122" s="150">
        <f>Boncodfölde!B16</f>
        <v>0</v>
      </c>
      <c r="C122" s="150" t="str">
        <f>Boncodfölde!C16</f>
        <v>Boncodfölde</v>
      </c>
      <c r="D122" s="150" t="str">
        <f>Boncodfölde!D16</f>
        <v xml:space="preserve">Idegenvíz kizárása a csatornadiagnosztikai vizsgálat és a helyszíni ellenőrzés alapján¹ </v>
      </c>
      <c r="E122" s="150" t="str">
        <f>Boncodfölde!E16</f>
        <v>Az üzemelő viziközmű technológiailag elavult, üzemeltetése, és javítása már nem gazdaságos. Jelenleg a piacon magasabb műszaki tartalmak érhetőek el</v>
      </c>
      <c r="F122" s="150" t="str">
        <f>Boncodfölde!F16</f>
        <v>A viziközmű rendszer hatékonyságának növelése, az üzemeltetési költségek szinten tartása miatt szükséges</v>
      </c>
      <c r="G122" s="150" t="str">
        <f>Boncodfölde!G16</f>
        <v>A beavatkozás után egy hatékonyan működő viziközmű elemet kapunk, mely a kor elvárásainak megfelel. A rendszer üzembiztos, hatékony, és korszerű lesz</v>
      </c>
      <c r="H122" s="149">
        <f>Boncodfölde!H16</f>
        <v>0</v>
      </c>
      <c r="I122" s="461" t="str">
        <f>Boncodfölde!I16</f>
        <v>Boncodfölde</v>
      </c>
      <c r="J122" s="162">
        <f>Boncodfölde!J16</f>
        <v>4250</v>
      </c>
      <c r="K122" s="162">
        <f>Boncodfölde!K16</f>
        <v>0</v>
      </c>
      <c r="L122" s="456">
        <f>Boncodfölde!L16</f>
        <v>44927</v>
      </c>
      <c r="M122" s="456">
        <f>Boncodfölde!M16</f>
        <v>48579</v>
      </c>
      <c r="N122" s="162" t="str">
        <f>Boncodfölde!N16</f>
        <v>hosszú</v>
      </c>
      <c r="O122" s="45"/>
      <c r="P122" s="46">
        <f>Boncodfölde!P16</f>
        <v>0</v>
      </c>
      <c r="Q122" s="46">
        <f>Boncodfölde!Q16</f>
        <v>0</v>
      </c>
      <c r="R122" s="46">
        <f>Boncodfölde!R16</f>
        <v>0</v>
      </c>
      <c r="S122" s="46">
        <f>Boncodfölde!S16</f>
        <v>0</v>
      </c>
      <c r="T122" s="47">
        <f>Boncodfölde!T16</f>
        <v>425</v>
      </c>
      <c r="U122" s="47">
        <f>Boncodfölde!U16</f>
        <v>425</v>
      </c>
      <c r="V122" s="47">
        <f>Boncodfölde!V16</f>
        <v>425</v>
      </c>
      <c r="W122" s="47">
        <f>Boncodfölde!W16</f>
        <v>425</v>
      </c>
      <c r="X122" s="47">
        <f>Boncodfölde!X16</f>
        <v>425</v>
      </c>
      <c r="Y122" s="47">
        <f>Boncodfölde!Y16</f>
        <v>425</v>
      </c>
      <c r="Z122" s="47">
        <f>Boncodfölde!Z16</f>
        <v>425</v>
      </c>
      <c r="AA122" s="47">
        <f>Boncodfölde!AA16</f>
        <v>425</v>
      </c>
      <c r="AB122" s="47">
        <f>Boncodfölde!AB16</f>
        <v>425</v>
      </c>
      <c r="AC122" s="48">
        <f>Boncodfölde!AC16</f>
        <v>425</v>
      </c>
      <c r="AE122" s="160"/>
    </row>
    <row r="123" spans="1:31" s="182" customFormat="1" ht="60" x14ac:dyDescent="0.25">
      <c r="A123" s="149">
        <f>Boncodfölde!A17</f>
        <v>144</v>
      </c>
      <c r="B123" s="150">
        <f>Boncodfölde!B17</f>
        <v>0</v>
      </c>
      <c r="C123" s="150" t="str">
        <f>Boncodfölde!C17</f>
        <v>Boncodfölde</v>
      </c>
      <c r="D123" s="150" t="str">
        <f>Boncodfölde!D17</f>
        <v>Gravitációs csatorna NA 150 rekonstrukció</v>
      </c>
      <c r="E123" s="150" t="str">
        <f>Boncodfölde!E17</f>
        <v>Az üzemelő viziközmű technológiailag elavult, üzemeltetése, és javítása már nem gazdaságos. Jelenleg a piacon magasabb műszaki tartalmak érhetőek el</v>
      </c>
      <c r="F123" s="150" t="str">
        <f>Boncodfölde!F17</f>
        <v>A viziközmű rendszer hatékonyságának növelése, az üzemeltetési költségek szinten tartása miatt szükséges</v>
      </c>
      <c r="G123" s="150" t="str">
        <f>Boncodfölde!G17</f>
        <v>A beavatkozás után egy hatékonyan működő viziközmű elemet kapunk, mely a kor elvárásainak megfelel. A rendszer üzembiztos, hatékony, és korszerű lesz</v>
      </c>
      <c r="H123" s="149">
        <f>Boncodfölde!H17</f>
        <v>0</v>
      </c>
      <c r="I123" s="461" t="str">
        <f>Boncodfölde!I17</f>
        <v>Boncodfölde</v>
      </c>
      <c r="J123" s="162">
        <f>Boncodfölde!J17</f>
        <v>2780</v>
      </c>
      <c r="K123" s="162">
        <f>Boncodfölde!K17</f>
        <v>0</v>
      </c>
      <c r="L123" s="456">
        <f>Boncodfölde!L17</f>
        <v>43466</v>
      </c>
      <c r="M123" s="456">
        <f>Boncodfölde!M17</f>
        <v>44926</v>
      </c>
      <c r="N123" s="162" t="str">
        <f>Boncodfölde!N17</f>
        <v>közép</v>
      </c>
      <c r="O123" s="45"/>
      <c r="P123" s="46">
        <f>Boncodfölde!P17</f>
        <v>390</v>
      </c>
      <c r="Q123" s="46">
        <f>Boncodfölde!Q17</f>
        <v>390</v>
      </c>
      <c r="R123" s="46">
        <f>Boncodfölde!R17</f>
        <v>0</v>
      </c>
      <c r="S123" s="46">
        <f>Boncodfölde!S17</f>
        <v>2000</v>
      </c>
      <c r="T123" s="47">
        <f>Boncodfölde!T17</f>
        <v>0</v>
      </c>
      <c r="U123" s="47">
        <f>Boncodfölde!U17</f>
        <v>0</v>
      </c>
      <c r="V123" s="47">
        <f>Boncodfölde!V17</f>
        <v>0</v>
      </c>
      <c r="W123" s="47">
        <f>Boncodfölde!W17</f>
        <v>0</v>
      </c>
      <c r="X123" s="47">
        <f>Boncodfölde!X17</f>
        <v>0</v>
      </c>
      <c r="Y123" s="47">
        <f>Boncodfölde!Y17</f>
        <v>0</v>
      </c>
      <c r="Z123" s="47">
        <f>Boncodfölde!Z17</f>
        <v>0</v>
      </c>
      <c r="AA123" s="47">
        <f>Boncodfölde!AA17</f>
        <v>0</v>
      </c>
      <c r="AB123" s="47">
        <f>Boncodfölde!AB17</f>
        <v>0</v>
      </c>
      <c r="AC123" s="48">
        <f>Boncodfölde!AC17</f>
        <v>0</v>
      </c>
      <c r="AE123" s="160"/>
    </row>
    <row r="124" spans="1:31" s="182" customFormat="1" ht="60" x14ac:dyDescent="0.25">
      <c r="A124" s="149">
        <f>Boncodfölde!A18</f>
        <v>950</v>
      </c>
      <c r="B124" s="150">
        <f>Boncodfölde!B18</f>
        <v>0</v>
      </c>
      <c r="C124" s="150" t="str">
        <f>Boncodfölde!C18</f>
        <v>Boncodfölde</v>
      </c>
      <c r="D124" s="150" t="str">
        <f>Boncodfölde!D18</f>
        <v>Gravitációs csatorna NA 150 rekonstrukció</v>
      </c>
      <c r="E124" s="150" t="str">
        <f>Boncodfölde!E18</f>
        <v>Az üzemelő viziközmű technológiailag elavult, üzemeltetése, és javítása már nem gazdaságos. Jelenleg a piacon magasabb műszaki tartalmak érhetőek el</v>
      </c>
      <c r="F124" s="150" t="str">
        <f>Boncodfölde!F18</f>
        <v>A viziközmű rendszer hatékonyságának növelése, az üzemeltetési költségek szinten tartása miatt szükséges</v>
      </c>
      <c r="G124" s="150" t="str">
        <f>Boncodfölde!G18</f>
        <v>A beavatkozás után egy hatékonyan működő viziközmű elemet kapunk, mely a kor elvárásainak megfelel. A rendszer üzembiztos, hatékony, és korszerű lesz</v>
      </c>
      <c r="H124" s="149">
        <f>Boncodfölde!H18</f>
        <v>0</v>
      </c>
      <c r="I124" s="461" t="str">
        <f>Boncodfölde!I18</f>
        <v>Boncodfölde</v>
      </c>
      <c r="J124" s="162">
        <f>Boncodfölde!J18</f>
        <v>2000</v>
      </c>
      <c r="K124" s="162">
        <f>Boncodfölde!K18</f>
        <v>0</v>
      </c>
      <c r="L124" s="456">
        <f>Boncodfölde!L18</f>
        <v>47119</v>
      </c>
      <c r="M124" s="456">
        <f>Boncodfölde!M18</f>
        <v>47483</v>
      </c>
      <c r="N124" s="162" t="str">
        <f>Boncodfölde!N18</f>
        <v>hosszú</v>
      </c>
      <c r="O124" s="45"/>
      <c r="P124" s="46">
        <f>Boncodfölde!P18</f>
        <v>0</v>
      </c>
      <c r="Q124" s="46">
        <f>Boncodfölde!Q18</f>
        <v>0</v>
      </c>
      <c r="R124" s="46">
        <f>Boncodfölde!R18</f>
        <v>0</v>
      </c>
      <c r="S124" s="46">
        <f>Boncodfölde!S18</f>
        <v>0</v>
      </c>
      <c r="T124" s="47">
        <f>Boncodfölde!T18</f>
        <v>0</v>
      </c>
      <c r="U124" s="47">
        <f>Boncodfölde!U18</f>
        <v>0</v>
      </c>
      <c r="V124" s="47">
        <f>Boncodfölde!V18</f>
        <v>0</v>
      </c>
      <c r="W124" s="47">
        <f>Boncodfölde!W18</f>
        <v>0</v>
      </c>
      <c r="X124" s="47">
        <f>Boncodfölde!X18</f>
        <v>0</v>
      </c>
      <c r="Y124" s="47">
        <f>Boncodfölde!Y18</f>
        <v>0</v>
      </c>
      <c r="Z124" s="47">
        <f>Boncodfölde!Z18</f>
        <v>2000</v>
      </c>
      <c r="AA124" s="47">
        <f>Boncodfölde!AA18</f>
        <v>0</v>
      </c>
      <c r="AB124" s="47">
        <f>Boncodfölde!AB18</f>
        <v>0</v>
      </c>
      <c r="AC124" s="48">
        <f>Boncodfölde!AC18</f>
        <v>0</v>
      </c>
      <c r="AE124" s="160"/>
    </row>
    <row r="125" spans="1:31" s="182" customFormat="1" ht="60" x14ac:dyDescent="0.25">
      <c r="A125" s="149">
        <f>Boncodfölde!A19</f>
        <v>145</v>
      </c>
      <c r="B125" s="150">
        <f>Boncodfölde!B19</f>
        <v>0</v>
      </c>
      <c r="C125" s="150" t="str">
        <f>Boncodfölde!C19</f>
        <v>Boncodfölde</v>
      </c>
      <c r="D125" s="150" t="str">
        <f>Boncodfölde!D19</f>
        <v>Gravitációs csatorna NA200 rekonstrukció</v>
      </c>
      <c r="E125" s="150" t="str">
        <f>Boncodfölde!E19</f>
        <v>Az üzemelő viziközmű technológiailag elavult, üzemeltetése, és javítása már nem gazdaságos. Jelenleg a piacon magasabb műszaki tartalmak érhetőek el</v>
      </c>
      <c r="F125" s="150" t="str">
        <f>Boncodfölde!F19</f>
        <v>A viziközmű rendszer hatékonyságának növelése, az üzemeltetési költségek szinten tartása miatt szükséges</v>
      </c>
      <c r="G125" s="150" t="str">
        <f>Boncodfölde!G19</f>
        <v>A beavatkozás után egy hatékonyan működő viziközmű elemet kapunk, mely a kor elvárásainak megfelel. A rendszer üzembiztos, hatékony, és korszerű lesz</v>
      </c>
      <c r="H125" s="149">
        <f>Boncodfölde!H19</f>
        <v>0</v>
      </c>
      <c r="I125" s="461" t="str">
        <f>Boncodfölde!I19</f>
        <v>Boncodfölde</v>
      </c>
      <c r="J125" s="162">
        <f>Boncodfölde!J19</f>
        <v>5900</v>
      </c>
      <c r="K125" s="162">
        <f>Boncodfölde!K19</f>
        <v>0</v>
      </c>
      <c r="L125" s="456">
        <f>Boncodfölde!L19</f>
        <v>43466</v>
      </c>
      <c r="M125" s="456">
        <f>Boncodfölde!M19</f>
        <v>44926</v>
      </c>
      <c r="N125" s="162" t="str">
        <f>Boncodfölde!N19</f>
        <v>közép</v>
      </c>
      <c r="O125" s="45"/>
      <c r="P125" s="46">
        <f>Boncodfölde!P19</f>
        <v>500</v>
      </c>
      <c r="Q125" s="46">
        <f>Boncodfölde!Q19</f>
        <v>2700</v>
      </c>
      <c r="R125" s="46">
        <f>Boncodfölde!R19</f>
        <v>0</v>
      </c>
      <c r="S125" s="46">
        <f>Boncodfölde!S19</f>
        <v>2700</v>
      </c>
      <c r="T125" s="47">
        <f>Boncodfölde!T19</f>
        <v>0</v>
      </c>
      <c r="U125" s="47">
        <f>Boncodfölde!U19</f>
        <v>0</v>
      </c>
      <c r="V125" s="47">
        <f>Boncodfölde!V19</f>
        <v>0</v>
      </c>
      <c r="W125" s="47">
        <f>Boncodfölde!W19</f>
        <v>0</v>
      </c>
      <c r="X125" s="47">
        <f>Boncodfölde!X19</f>
        <v>0</v>
      </c>
      <c r="Y125" s="47">
        <f>Boncodfölde!Y19</f>
        <v>0</v>
      </c>
      <c r="Z125" s="47">
        <f>Boncodfölde!Z19</f>
        <v>0</v>
      </c>
      <c r="AA125" s="47">
        <f>Boncodfölde!AA19</f>
        <v>0</v>
      </c>
      <c r="AB125" s="47">
        <f>Boncodfölde!AB19</f>
        <v>0</v>
      </c>
      <c r="AC125" s="48">
        <f>Boncodfölde!AC19</f>
        <v>0</v>
      </c>
      <c r="AE125" s="160"/>
    </row>
    <row r="126" spans="1:31" s="182" customFormat="1" ht="60" x14ac:dyDescent="0.25">
      <c r="A126" s="149">
        <f>Boncodfölde!A20</f>
        <v>741</v>
      </c>
      <c r="B126" s="150">
        <f>Boncodfölde!B20</f>
        <v>0</v>
      </c>
      <c r="C126" s="150" t="str">
        <f>Boncodfölde!C20</f>
        <v>Boncodfölde</v>
      </c>
      <c r="D126" s="150" t="str">
        <f>Boncodfölde!D20</f>
        <v>Gravitációs csatorna NA200 rekonstrukció</v>
      </c>
      <c r="E126" s="150" t="str">
        <f>Boncodfölde!E20</f>
        <v>Az üzemelő viziközmű technológiailag elavult, üzemeltetése, és javítása már nem gazdaságos. Jelenleg a piacon magasabb műszaki tartalmak érhetőek el</v>
      </c>
      <c r="F126" s="150" t="str">
        <f>Boncodfölde!F20</f>
        <v>A viziközmű rendszer hatékonyságának növelése, az üzemeltetési költségek szinten tartása miatt szükséges</v>
      </c>
      <c r="G126" s="150" t="str">
        <f>Boncodfölde!G20</f>
        <v>A beavatkozás után egy hatékonyan működő viziközmű elemet kapunk, mely a kor elvárásainak megfelel. A rendszer üzembiztos, hatékony, és korszerű lesz</v>
      </c>
      <c r="H126" s="149">
        <f>Boncodfölde!H20</f>
        <v>0</v>
      </c>
      <c r="I126" s="461" t="str">
        <f>Boncodfölde!I20</f>
        <v>Boncodfölde</v>
      </c>
      <c r="J126" s="162">
        <f>Boncodfölde!J20</f>
        <v>8100</v>
      </c>
      <c r="K126" s="162">
        <f>Boncodfölde!K20</f>
        <v>0</v>
      </c>
      <c r="L126" s="456">
        <f>Boncodfölde!L20</f>
        <v>45292</v>
      </c>
      <c r="M126" s="456">
        <f>Boncodfölde!M20</f>
        <v>47848</v>
      </c>
      <c r="N126" s="162" t="str">
        <f>Boncodfölde!N20</f>
        <v>hosszú</v>
      </c>
      <c r="O126" s="45"/>
      <c r="P126" s="46">
        <f>Boncodfölde!P20</f>
        <v>0</v>
      </c>
      <c r="Q126" s="46">
        <f>Boncodfölde!Q20</f>
        <v>0</v>
      </c>
      <c r="R126" s="46">
        <f>Boncodfölde!R20</f>
        <v>0</v>
      </c>
      <c r="S126" s="46">
        <f>Boncodfölde!S20</f>
        <v>0</v>
      </c>
      <c r="T126" s="47">
        <f>Boncodfölde!T20</f>
        <v>0</v>
      </c>
      <c r="U126" s="47">
        <f>Boncodfölde!U20</f>
        <v>2700</v>
      </c>
      <c r="V126" s="47">
        <f>Boncodfölde!V20</f>
        <v>0</v>
      </c>
      <c r="W126" s="47">
        <f>Boncodfölde!W20</f>
        <v>0</v>
      </c>
      <c r="X126" s="47">
        <f>Boncodfölde!X20</f>
        <v>2700</v>
      </c>
      <c r="Y126" s="47">
        <f>Boncodfölde!Y20</f>
        <v>0</v>
      </c>
      <c r="Z126" s="47">
        <f>Boncodfölde!Z20</f>
        <v>0</v>
      </c>
      <c r="AA126" s="47">
        <f>Boncodfölde!AA20</f>
        <v>2700</v>
      </c>
      <c r="AB126" s="47">
        <f>Boncodfölde!AB20</f>
        <v>0</v>
      </c>
      <c r="AC126" s="48">
        <f>Boncodfölde!AC20</f>
        <v>0</v>
      </c>
      <c r="AE126" s="160"/>
    </row>
    <row r="127" spans="1:31" s="182" customFormat="1" ht="60" x14ac:dyDescent="0.25">
      <c r="A127" s="149">
        <f>Böde!A15</f>
        <v>149</v>
      </c>
      <c r="B127" s="150">
        <f>Böde!B15</f>
        <v>0</v>
      </c>
      <c r="C127" s="150" t="str">
        <f>Böde!C15</f>
        <v>Böde</v>
      </c>
      <c r="D127" s="150" t="str">
        <f>Böde!D15</f>
        <v xml:space="preserve">Idegenvíz kizárása a csatornadiagnosztikai vizsgálat és a helyszíni ellenőrzés alapján¹ </v>
      </c>
      <c r="E127" s="150" t="str">
        <f>Böde!E15</f>
        <v>Az üzemelő viziközmű technológiailag elavult, üzemeltetése, és javítása már nem gazdaságos. Jelenleg a piacon magasabb műszaki tartalmak érhetőek el</v>
      </c>
      <c r="F127" s="150" t="str">
        <f>Böde!F15</f>
        <v>A viziközmű rendszer hatékonyságának növelése, az üzemeltetési költségek szinten tartása miatt szükséges</v>
      </c>
      <c r="G127" s="150" t="str">
        <f>Böde!G15</f>
        <v>A beavatkozás után egy hatékonyan működő viziközmű elemet kapunk, mely a kor elvárásainak megfelel. A rendszer üzembiztos, hatékony, és korszerű lesz</v>
      </c>
      <c r="H127" s="149">
        <f>Böde!H15</f>
        <v>0</v>
      </c>
      <c r="I127" s="461" t="str">
        <f>Böde!I15</f>
        <v>Böde</v>
      </c>
      <c r="J127" s="162">
        <f>Böde!J15</f>
        <v>1750</v>
      </c>
      <c r="K127" s="162">
        <f>Böde!K15</f>
        <v>0</v>
      </c>
      <c r="L127" s="456">
        <f>Böde!L15</f>
        <v>43466</v>
      </c>
      <c r="M127" s="456">
        <f>Böde!M15</f>
        <v>44926</v>
      </c>
      <c r="N127" s="162" t="str">
        <f>Böde!N15</f>
        <v>közép</v>
      </c>
      <c r="O127" s="45"/>
      <c r="P127" s="46">
        <f>Böde!P15</f>
        <v>450</v>
      </c>
      <c r="Q127" s="46">
        <f>Böde!Q15</f>
        <v>450</v>
      </c>
      <c r="R127" s="46">
        <f>Böde!R15</f>
        <v>450</v>
      </c>
      <c r="S127" s="46">
        <f>Böde!S15</f>
        <v>400</v>
      </c>
      <c r="T127" s="47">
        <f>Böde!T15</f>
        <v>0</v>
      </c>
      <c r="U127" s="47">
        <f>Böde!U15</f>
        <v>0</v>
      </c>
      <c r="V127" s="47">
        <f>Böde!V15</f>
        <v>0</v>
      </c>
      <c r="W127" s="47">
        <f>Böde!W15</f>
        <v>0</v>
      </c>
      <c r="X127" s="47">
        <f>Böde!X15</f>
        <v>0</v>
      </c>
      <c r="Y127" s="47">
        <f>Böde!Y15</f>
        <v>0</v>
      </c>
      <c r="Z127" s="47">
        <f>Böde!Z15</f>
        <v>0</v>
      </c>
      <c r="AA127" s="47">
        <f>Böde!AA15</f>
        <v>0</v>
      </c>
      <c r="AB127" s="47">
        <f>Böde!AB15</f>
        <v>0</v>
      </c>
      <c r="AC127" s="48">
        <f>Böde!AC15</f>
        <v>0</v>
      </c>
      <c r="AE127" s="160"/>
    </row>
    <row r="128" spans="1:31" s="182" customFormat="1" ht="60" x14ac:dyDescent="0.25">
      <c r="A128" s="149">
        <f>Böde!A16</f>
        <v>564</v>
      </c>
      <c r="B128" s="150">
        <f>Böde!B16</f>
        <v>0</v>
      </c>
      <c r="C128" s="150" t="str">
        <f>Böde!C16</f>
        <v>Böde</v>
      </c>
      <c r="D128" s="150" t="str">
        <f>Böde!D16</f>
        <v xml:space="preserve">Idegenvíz kizárása a csatornadiagnosztikai vizsgálat és a helyszíni ellenőrzés alapján¹ </v>
      </c>
      <c r="E128" s="150" t="str">
        <f>Böde!E16</f>
        <v>Az üzemelő viziközmű technológiailag elavult, üzemeltetése, és javítása már nem gazdaságos. Jelenleg a piacon magasabb műszaki tartalmak érhetőek el</v>
      </c>
      <c r="F128" s="150" t="str">
        <f>Böde!F16</f>
        <v>A viziközmű rendszer hatékonyságának növelése, az üzemeltetési költségek szinten tartása miatt szükséges</v>
      </c>
      <c r="G128" s="150" t="str">
        <f>Böde!G16</f>
        <v>A beavatkozás után egy hatékonyan működő viziközmű elemet kapunk, mely a kor elvárásainak megfelel. A rendszer üzembiztos, hatékony, és korszerű lesz</v>
      </c>
      <c r="H128" s="149">
        <f>Böde!H16</f>
        <v>0</v>
      </c>
      <c r="I128" s="461" t="str">
        <f>Böde!I16</f>
        <v>Böde</v>
      </c>
      <c r="J128" s="162">
        <f>Böde!J16</f>
        <v>4000</v>
      </c>
      <c r="K128" s="162">
        <f>Böde!K16</f>
        <v>0</v>
      </c>
      <c r="L128" s="456">
        <f>Böde!L16</f>
        <v>44927</v>
      </c>
      <c r="M128" s="456">
        <f>Böde!M16</f>
        <v>48579</v>
      </c>
      <c r="N128" s="162" t="str">
        <f>Böde!N16</f>
        <v>hosszú</v>
      </c>
      <c r="O128" s="45"/>
      <c r="P128" s="46">
        <f>Böde!P16</f>
        <v>0</v>
      </c>
      <c r="Q128" s="46">
        <f>Böde!Q16</f>
        <v>0</v>
      </c>
      <c r="R128" s="46">
        <f>Böde!R16</f>
        <v>0</v>
      </c>
      <c r="S128" s="46">
        <f>Böde!S16</f>
        <v>0</v>
      </c>
      <c r="T128" s="47">
        <f>Böde!T16</f>
        <v>400</v>
      </c>
      <c r="U128" s="47">
        <f>Böde!U16</f>
        <v>400</v>
      </c>
      <c r="V128" s="47">
        <f>Böde!V16</f>
        <v>400</v>
      </c>
      <c r="W128" s="47">
        <f>Böde!W16</f>
        <v>400</v>
      </c>
      <c r="X128" s="47">
        <f>Böde!X16</f>
        <v>400</v>
      </c>
      <c r="Y128" s="47">
        <f>Böde!Y16</f>
        <v>400</v>
      </c>
      <c r="Z128" s="47">
        <f>Böde!Z16</f>
        <v>400</v>
      </c>
      <c r="AA128" s="47">
        <f>Böde!AA16</f>
        <v>400</v>
      </c>
      <c r="AB128" s="47">
        <f>Böde!AB16</f>
        <v>400</v>
      </c>
      <c r="AC128" s="48">
        <f>Böde!AC16</f>
        <v>400</v>
      </c>
      <c r="AE128" s="160"/>
    </row>
    <row r="129" spans="1:31" s="182" customFormat="1" ht="60" x14ac:dyDescent="0.25">
      <c r="A129" s="149">
        <f>Böde!A17</f>
        <v>150</v>
      </c>
      <c r="B129" s="150">
        <f>Böde!B17</f>
        <v>0</v>
      </c>
      <c r="C129" s="150" t="str">
        <f>Böde!C17</f>
        <v>Böde</v>
      </c>
      <c r="D129" s="150" t="str">
        <f>Böde!D17</f>
        <v>Gravitációs csatorna NA 150 rekonstrukció</v>
      </c>
      <c r="E129" s="150" t="str">
        <f>Böde!E17</f>
        <v>Az üzemelő viziközmű technológiailag elavult, üzemeltetése, és javítása már nem gazdaságos. Jelenleg a piacon magasabb műszaki tartalmak érhetőek el</v>
      </c>
      <c r="F129" s="150" t="str">
        <f>Böde!F17</f>
        <v>A viziközmű rendszer hatékonyságának növelése, az üzemeltetési költségek szinten tartása miatt szükséges</v>
      </c>
      <c r="G129" s="150" t="str">
        <f>Böde!G17</f>
        <v>A beavatkozás után egy hatékonyan működő viziközmű elemet kapunk, mely a kor elvárásainak megfelel. A rendszer üzembiztos, hatékony, és korszerű lesz</v>
      </c>
      <c r="H129" s="149">
        <f>Böde!H17</f>
        <v>0</v>
      </c>
      <c r="I129" s="461" t="str">
        <f>Böde!I17</f>
        <v>Böde</v>
      </c>
      <c r="J129" s="162">
        <f>Böde!J17</f>
        <v>2390</v>
      </c>
      <c r="K129" s="162">
        <f>Böde!K17</f>
        <v>0</v>
      </c>
      <c r="L129" s="456">
        <f>Böde!L17</f>
        <v>43466</v>
      </c>
      <c r="M129" s="456">
        <f>Böde!M17</f>
        <v>44561</v>
      </c>
      <c r="N129" s="162" t="str">
        <f>Böde!N17</f>
        <v>közép</v>
      </c>
      <c r="O129" s="45"/>
      <c r="P129" s="46">
        <f>Böde!P17</f>
        <v>390</v>
      </c>
      <c r="Q129" s="46">
        <f>Böde!Q17</f>
        <v>0</v>
      </c>
      <c r="R129" s="46">
        <f>Böde!R17</f>
        <v>2000</v>
      </c>
      <c r="S129" s="46">
        <f>Böde!S17</f>
        <v>0</v>
      </c>
      <c r="T129" s="47">
        <f>Böde!T17</f>
        <v>0</v>
      </c>
      <c r="U129" s="47">
        <f>Böde!U17</f>
        <v>0</v>
      </c>
      <c r="V129" s="47">
        <f>Böde!V17</f>
        <v>0</v>
      </c>
      <c r="W129" s="47">
        <f>Böde!W17</f>
        <v>0</v>
      </c>
      <c r="X129" s="47">
        <f>Böde!X17</f>
        <v>0</v>
      </c>
      <c r="Y129" s="47">
        <f>Böde!Y17</f>
        <v>0</v>
      </c>
      <c r="Z129" s="47">
        <f>Böde!Z17</f>
        <v>0</v>
      </c>
      <c r="AA129" s="47">
        <f>Böde!AA17</f>
        <v>0</v>
      </c>
      <c r="AB129" s="47">
        <f>Böde!AB17</f>
        <v>0</v>
      </c>
      <c r="AC129" s="48">
        <f>Böde!AC17</f>
        <v>0</v>
      </c>
      <c r="AE129" s="160"/>
    </row>
    <row r="130" spans="1:31" s="182" customFormat="1" ht="60" x14ac:dyDescent="0.25">
      <c r="A130" s="149">
        <f>Böde!A18</f>
        <v>920</v>
      </c>
      <c r="B130" s="150">
        <f>Böde!B18</f>
        <v>0</v>
      </c>
      <c r="C130" s="150" t="str">
        <f>Böde!C18</f>
        <v>Böde</v>
      </c>
      <c r="D130" s="150" t="str">
        <f>Böde!D18</f>
        <v>Gravitációs csatorna NA 150 rekonstrukció</v>
      </c>
      <c r="E130" s="150" t="str">
        <f>Böde!E18</f>
        <v>Az üzemelő viziközmű technológiailag elavult, üzemeltetése, és javítása már nem gazdaságos. Jelenleg a piacon magasabb műszaki tartalmak érhetőek el</v>
      </c>
      <c r="F130" s="150" t="str">
        <f>Böde!F18</f>
        <v>A viziközmű rendszer hatékonyságának növelése, az üzemeltetési költségek szinten tartása miatt szükséges</v>
      </c>
      <c r="G130" s="150" t="str">
        <f>Böde!G18</f>
        <v>A beavatkozás után egy hatékonyan működő viziközmű elemet kapunk, mely a kor elvárásainak megfelel. A rendszer üzembiztos, hatékony, és korszerű lesz</v>
      </c>
      <c r="H130" s="149">
        <f>Böde!H18</f>
        <v>0</v>
      </c>
      <c r="I130" s="461" t="str">
        <f>Böde!I18</f>
        <v>Böde</v>
      </c>
      <c r="J130" s="162">
        <f>Böde!J18</f>
        <v>2000</v>
      </c>
      <c r="K130" s="162">
        <f>Böde!K18</f>
        <v>0</v>
      </c>
      <c r="L130" s="456">
        <f>Böde!L18</f>
        <v>46388</v>
      </c>
      <c r="M130" s="456">
        <f>Böde!M18</f>
        <v>46752</v>
      </c>
      <c r="N130" s="162" t="str">
        <f>Böde!N18</f>
        <v>hosszú</v>
      </c>
      <c r="O130" s="45"/>
      <c r="P130" s="46">
        <f>Böde!P18</f>
        <v>0</v>
      </c>
      <c r="Q130" s="46">
        <f>Böde!Q18</f>
        <v>0</v>
      </c>
      <c r="R130" s="46">
        <f>Böde!R18</f>
        <v>0</v>
      </c>
      <c r="S130" s="46">
        <f>Böde!S18</f>
        <v>0</v>
      </c>
      <c r="T130" s="47">
        <f>Böde!T18</f>
        <v>0</v>
      </c>
      <c r="U130" s="47">
        <f>Böde!U18</f>
        <v>0</v>
      </c>
      <c r="V130" s="47">
        <f>Böde!V18</f>
        <v>0</v>
      </c>
      <c r="W130" s="47">
        <f>Böde!W18</f>
        <v>0</v>
      </c>
      <c r="X130" s="47">
        <f>Böde!X18</f>
        <v>2000</v>
      </c>
      <c r="Y130" s="47">
        <f>Böde!Y18</f>
        <v>0</v>
      </c>
      <c r="Z130" s="47">
        <f>Böde!Z18</f>
        <v>0</v>
      </c>
      <c r="AA130" s="47">
        <f>Böde!AA18</f>
        <v>0</v>
      </c>
      <c r="AB130" s="47">
        <f>Böde!AB18</f>
        <v>0</v>
      </c>
      <c r="AC130" s="48">
        <f>Böde!AC18</f>
        <v>0</v>
      </c>
      <c r="AE130" s="160"/>
    </row>
    <row r="131" spans="1:31" s="182" customFormat="1" ht="60" x14ac:dyDescent="0.25">
      <c r="A131" s="149">
        <f>Böde!A19</f>
        <v>361</v>
      </c>
      <c r="B131" s="150">
        <f>Böde!B19</f>
        <v>0</v>
      </c>
      <c r="C131" s="150" t="str">
        <f>Böde!C19</f>
        <v>Böde</v>
      </c>
      <c r="D131" s="150" t="str">
        <f>Böde!D19</f>
        <v>Gravitációs csatorna NA200 rekonstrukció</v>
      </c>
      <c r="E131" s="150" t="str">
        <f>Böde!E19</f>
        <v>Az üzemelő viziközmű technológiailag elavult, üzemeltetése, és javítása már nem gazdaságos. Jelenleg a piacon magasabb műszaki tartalmak érhetőek el</v>
      </c>
      <c r="F131" s="150" t="str">
        <f>Böde!F19</f>
        <v>A viziközmű rendszer hatékonyságának növelése, az üzemeltetési költségek szinten tartása miatt szükséges</v>
      </c>
      <c r="G131" s="150" t="str">
        <f>Böde!G19</f>
        <v>A beavatkozás után egy hatékonyan működő viziközmű elemet kapunk, mely a kor elvárásainak megfelel. A rendszer üzembiztos, hatékony, és korszerű lesz</v>
      </c>
      <c r="H131" s="149">
        <f>Böde!H19</f>
        <v>0</v>
      </c>
      <c r="I131" s="461" t="str">
        <f>Böde!I19</f>
        <v>Böde</v>
      </c>
      <c r="J131" s="162">
        <f>Böde!J19</f>
        <v>7000</v>
      </c>
      <c r="K131" s="162">
        <f>Böde!K19</f>
        <v>0</v>
      </c>
      <c r="L131" s="456">
        <f>Böde!L19</f>
        <v>43831</v>
      </c>
      <c r="M131" s="456">
        <f>Böde!M19</f>
        <v>44926</v>
      </c>
      <c r="N131" s="162" t="str">
        <f>Böde!N19</f>
        <v>közép</v>
      </c>
      <c r="O131" s="45"/>
      <c r="P131" s="46">
        <f>Böde!P19</f>
        <v>0</v>
      </c>
      <c r="Q131" s="46">
        <f>Böde!Q19</f>
        <v>3500</v>
      </c>
      <c r="R131" s="46">
        <f>Böde!R19</f>
        <v>0</v>
      </c>
      <c r="S131" s="46">
        <f>Böde!S19</f>
        <v>3500</v>
      </c>
      <c r="T131" s="47">
        <f>Böde!T19</f>
        <v>0</v>
      </c>
      <c r="U131" s="47">
        <f>Böde!U19</f>
        <v>0</v>
      </c>
      <c r="V131" s="47">
        <f>Böde!V19</f>
        <v>0</v>
      </c>
      <c r="W131" s="47">
        <f>Böde!W19</f>
        <v>0</v>
      </c>
      <c r="X131" s="47">
        <f>Böde!X19</f>
        <v>0</v>
      </c>
      <c r="Y131" s="47">
        <f>Böde!Y19</f>
        <v>0</v>
      </c>
      <c r="Z131" s="47">
        <f>Böde!Z19</f>
        <v>0</v>
      </c>
      <c r="AA131" s="47">
        <f>Böde!AA19</f>
        <v>0</v>
      </c>
      <c r="AB131" s="47">
        <f>Böde!AB19</f>
        <v>0</v>
      </c>
      <c r="AC131" s="48">
        <f>Böde!AC19</f>
        <v>0</v>
      </c>
      <c r="AE131" s="160"/>
    </row>
    <row r="132" spans="1:31" s="182" customFormat="1" ht="60" x14ac:dyDescent="0.25">
      <c r="A132" s="149">
        <f>Böde!A20</f>
        <v>743</v>
      </c>
      <c r="B132" s="150">
        <f>Böde!B20</f>
        <v>0</v>
      </c>
      <c r="C132" s="150" t="str">
        <f>Böde!C20</f>
        <v>Böde</v>
      </c>
      <c r="D132" s="150" t="str">
        <f>Böde!D20</f>
        <v>Gravitációs csatorna NA200 rekonstrukció</v>
      </c>
      <c r="E132" s="150" t="str">
        <f>Böde!E20</f>
        <v>Az üzemelő viziközmű technológiailag elavult, üzemeltetése, és javítása már nem gazdaságos. Jelenleg a piacon magasabb műszaki tartalmak érhetőek el</v>
      </c>
      <c r="F132" s="150" t="str">
        <f>Böde!F20</f>
        <v>A viziközmű rendszer hatékonyságának növelése, az üzemeltetési költségek szinten tartása miatt szükséges</v>
      </c>
      <c r="G132" s="150" t="str">
        <f>Böde!G20</f>
        <v>A beavatkozás után egy hatékonyan működő viziközmű elemet kapunk, mely a kor elvárásainak megfelel. A rendszer üzembiztos, hatékony, és korszerű lesz</v>
      </c>
      <c r="H132" s="149">
        <f>Böde!H20</f>
        <v>0</v>
      </c>
      <c r="I132" s="461" t="str">
        <f>Böde!I20</f>
        <v>Böde</v>
      </c>
      <c r="J132" s="162">
        <f>Böde!J20</f>
        <v>17500</v>
      </c>
      <c r="K132" s="162">
        <f>Böde!K20</f>
        <v>0</v>
      </c>
      <c r="L132" s="456">
        <f>Böde!L20</f>
        <v>45292</v>
      </c>
      <c r="M132" s="456">
        <f>Böde!M20</f>
        <v>48579</v>
      </c>
      <c r="N132" s="162" t="str">
        <f>Böde!N20</f>
        <v>hosszú</v>
      </c>
      <c r="O132" s="45"/>
      <c r="P132" s="46">
        <f>Böde!P20</f>
        <v>0</v>
      </c>
      <c r="Q132" s="46">
        <f>Böde!Q20</f>
        <v>0</v>
      </c>
      <c r="R132" s="46">
        <f>Böde!R20</f>
        <v>0</v>
      </c>
      <c r="S132" s="46">
        <f>Böde!S20</f>
        <v>0</v>
      </c>
      <c r="T132" s="47">
        <f>Böde!T20</f>
        <v>0</v>
      </c>
      <c r="U132" s="47">
        <f>Böde!U20</f>
        <v>3500</v>
      </c>
      <c r="V132" s="47">
        <f>Böde!V20</f>
        <v>0</v>
      </c>
      <c r="W132" s="47">
        <f>Böde!W20</f>
        <v>3500</v>
      </c>
      <c r="X132" s="47">
        <f>Böde!X20</f>
        <v>0</v>
      </c>
      <c r="Y132" s="47">
        <f>Böde!Y20</f>
        <v>3500</v>
      </c>
      <c r="Z132" s="47">
        <f>Böde!Z20</f>
        <v>0</v>
      </c>
      <c r="AA132" s="47">
        <f>Böde!AA20</f>
        <v>3500</v>
      </c>
      <c r="AB132" s="47">
        <f>Böde!AB20</f>
        <v>0</v>
      </c>
      <c r="AC132" s="48">
        <f>Böde!AC20</f>
        <v>3500</v>
      </c>
      <c r="AE132" s="160"/>
    </row>
    <row r="133" spans="1:31" s="182" customFormat="1" ht="60" x14ac:dyDescent="0.25">
      <c r="A133" s="149">
        <f>Búcsúszentlászló!A15</f>
        <v>154</v>
      </c>
      <c r="B133" s="150">
        <f>Búcsúszentlászló!B15</f>
        <v>0</v>
      </c>
      <c r="C133" s="150" t="str">
        <f>Búcsúszentlászló!C15</f>
        <v>Búcsúszentlászló</v>
      </c>
      <c r="D133" s="150" t="str">
        <f>Búcsúszentlászló!D15</f>
        <v xml:space="preserve">Idegenvíz kizárása a csatornadiagnosztikai vizsgálat és a helyszíni ellenőrzés alapján¹ </v>
      </c>
      <c r="E133" s="150" t="str">
        <f>Búcsúszentlászló!E15</f>
        <v>Az üzemelő viziközmű technológiailag elavult, üzemeltetése, és javítása már nem gazdaságos. Jelenleg a piacon magasabb műszaki tartalmak érhetőek el</v>
      </c>
      <c r="F133" s="150" t="str">
        <f>Búcsúszentlászló!F15</f>
        <v>A viziközmű rendszer hatékonyságának növelése, az üzemeltetési költségek szinten tartása miatt szükséges</v>
      </c>
      <c r="G133" s="150" t="str">
        <f>Búcsúszentlászló!G15</f>
        <v>A beavatkozás után egy hatékonyan működő viziközmű elemet kapunk, mely a kor elvárásainak megfelel. A rendszer üzembiztos, hatékony, és korszerű lesz</v>
      </c>
      <c r="H133" s="150">
        <f>Búcsúszentlászló!H15</f>
        <v>0</v>
      </c>
      <c r="I133" s="461" t="str">
        <f>Búcsúszentlászló!I15</f>
        <v>Búcsúszentlászló</v>
      </c>
      <c r="J133" s="162">
        <f>Búcsúszentlászló!J15</f>
        <v>3002</v>
      </c>
      <c r="K133" s="162">
        <f>Búcsúszentlászló!K15</f>
        <v>0</v>
      </c>
      <c r="L133" s="456">
        <f>Búcsúszentlászló!L15</f>
        <v>43466</v>
      </c>
      <c r="M133" s="456">
        <f>Búcsúszentlászló!M15</f>
        <v>44926</v>
      </c>
      <c r="N133" s="162" t="str">
        <f>Búcsúszentlászló!N15</f>
        <v>közép</v>
      </c>
      <c r="O133" s="45"/>
      <c r="P133" s="46">
        <f>Búcsúszentlászló!P15</f>
        <v>1112</v>
      </c>
      <c r="Q133" s="46">
        <f>Búcsúszentlászló!Q15</f>
        <v>630</v>
      </c>
      <c r="R133" s="46">
        <f>Búcsúszentlászló!R15</f>
        <v>630</v>
      </c>
      <c r="S133" s="46">
        <f>Búcsúszentlászló!S15</f>
        <v>630</v>
      </c>
      <c r="T133" s="47">
        <f>Búcsúszentlászló!T15</f>
        <v>0</v>
      </c>
      <c r="U133" s="47">
        <f>Búcsúszentlászló!U15</f>
        <v>0</v>
      </c>
      <c r="V133" s="47">
        <f>Búcsúszentlászló!V15</f>
        <v>0</v>
      </c>
      <c r="W133" s="47">
        <f>Búcsúszentlászló!W15</f>
        <v>0</v>
      </c>
      <c r="X133" s="47">
        <f>Búcsúszentlászló!X15</f>
        <v>0</v>
      </c>
      <c r="Y133" s="47">
        <f>Búcsúszentlászló!Y15</f>
        <v>0</v>
      </c>
      <c r="Z133" s="47">
        <f>Búcsúszentlászló!Z15</f>
        <v>0</v>
      </c>
      <c r="AA133" s="47">
        <f>Búcsúszentlászló!AA15</f>
        <v>0</v>
      </c>
      <c r="AB133" s="47">
        <f>Búcsúszentlászló!AB15</f>
        <v>0</v>
      </c>
      <c r="AC133" s="48">
        <f>Búcsúszentlászló!AC15</f>
        <v>0</v>
      </c>
      <c r="AE133" s="160"/>
    </row>
    <row r="134" spans="1:31" s="182" customFormat="1" ht="60" x14ac:dyDescent="0.25">
      <c r="A134" s="149">
        <f>Búcsúszentlászló!A16</f>
        <v>568</v>
      </c>
      <c r="B134" s="150">
        <f>Búcsúszentlászló!B16</f>
        <v>0</v>
      </c>
      <c r="C134" s="150" t="str">
        <f>Búcsúszentlászló!C16</f>
        <v>Búcsúszentlászló</v>
      </c>
      <c r="D134" s="150" t="str">
        <f>Búcsúszentlászló!D16</f>
        <v xml:space="preserve">Idegenvíz kizárása a csatornadiagnosztikai vizsgálat és a helyszíni ellenőrzés alapján¹ </v>
      </c>
      <c r="E134" s="150" t="str">
        <f>Búcsúszentlászló!E16</f>
        <v>Az üzemelő viziközmű technológiailag elavult, üzemeltetése, és javítása már nem gazdaságos. Jelenleg a piacon magasabb műszaki tartalmak érhetőek el</v>
      </c>
      <c r="F134" s="150" t="str">
        <f>Búcsúszentlászló!F16</f>
        <v>A viziközmű rendszer hatékonyságának növelése, az üzemeltetési költségek szinten tartása miatt szükséges</v>
      </c>
      <c r="G134" s="150" t="str">
        <f>Búcsúszentlászló!G16</f>
        <v>A beavatkozás után egy hatékonyan működő viziközmű elemet kapunk, mely a kor elvárásainak megfelel. A rendszer üzembiztos, hatékony, és korszerű lesz</v>
      </c>
      <c r="H134" s="150">
        <f>Búcsúszentlászló!H16</f>
        <v>0</v>
      </c>
      <c r="I134" s="461" t="str">
        <f>Búcsúszentlászló!I16</f>
        <v>Búcsúszentlászló</v>
      </c>
      <c r="J134" s="162">
        <f>Búcsúszentlászló!J16</f>
        <v>4380</v>
      </c>
      <c r="K134" s="162">
        <f>Búcsúszentlászló!K16</f>
        <v>0</v>
      </c>
      <c r="L134" s="456">
        <f>Búcsúszentlászló!L16</f>
        <v>44927</v>
      </c>
      <c r="M134" s="456">
        <f>Búcsúszentlászló!M16</f>
        <v>48579</v>
      </c>
      <c r="N134" s="162" t="str">
        <f>Búcsúszentlászló!N16</f>
        <v>hosszú</v>
      </c>
      <c r="O134" s="45"/>
      <c r="P134" s="46">
        <f>Búcsúszentlászló!P16</f>
        <v>0</v>
      </c>
      <c r="Q134" s="46">
        <f>Búcsúszentlászló!Q16</f>
        <v>0</v>
      </c>
      <c r="R134" s="46">
        <f>Búcsúszentlászló!R16</f>
        <v>0</v>
      </c>
      <c r="S134" s="46">
        <f>Búcsúszentlászló!S16</f>
        <v>0</v>
      </c>
      <c r="T134" s="47">
        <f>Búcsúszentlászló!T16</f>
        <v>630</v>
      </c>
      <c r="U134" s="47">
        <f>Búcsúszentlászló!U16</f>
        <v>630</v>
      </c>
      <c r="V134" s="47">
        <f>Búcsúszentlászló!V16</f>
        <v>390</v>
      </c>
      <c r="W134" s="47">
        <f>Búcsúszentlászló!W16</f>
        <v>390</v>
      </c>
      <c r="X134" s="47">
        <f>Búcsúszentlászló!X16</f>
        <v>390</v>
      </c>
      <c r="Y134" s="47">
        <f>Búcsúszentlászló!Y16</f>
        <v>390</v>
      </c>
      <c r="Z134" s="47">
        <f>Búcsúszentlászló!Z16</f>
        <v>390</v>
      </c>
      <c r="AA134" s="47">
        <f>Búcsúszentlászló!AA16</f>
        <v>390</v>
      </c>
      <c r="AB134" s="47">
        <f>Búcsúszentlászló!AB16</f>
        <v>390</v>
      </c>
      <c r="AC134" s="48">
        <f>Búcsúszentlászló!AC16</f>
        <v>390</v>
      </c>
      <c r="AE134" s="160"/>
    </row>
    <row r="135" spans="1:31" s="182" customFormat="1" ht="60" x14ac:dyDescent="0.25">
      <c r="A135" s="149">
        <f>Búcsúszentlászló!A17</f>
        <v>440</v>
      </c>
      <c r="B135" s="150">
        <f>Búcsúszentlászló!B17</f>
        <v>0</v>
      </c>
      <c r="C135" s="150" t="str">
        <f>Búcsúszentlászló!C17</f>
        <v>Búcsúszentlászló</v>
      </c>
      <c r="D135" s="150" t="str">
        <f>Búcsúszentlászló!D17</f>
        <v>Gravitációs csatorna NA 150 rekonstrukció</v>
      </c>
      <c r="E135" s="150" t="str">
        <f>Búcsúszentlászló!E17</f>
        <v>Az üzemelő viziközmű technológiailag elavult, üzemeltetése, és javítása már nem gazdaságos. Jelenleg a piacon magasabb műszaki tartalmak érhetőek el</v>
      </c>
      <c r="F135" s="150" t="str">
        <f>Búcsúszentlászló!F17</f>
        <v>A viziközmű rendszer hatékonyságának növelése, az üzemeltetési költségek szinten tartása miatt szükséges</v>
      </c>
      <c r="G135" s="150" t="str">
        <f>Búcsúszentlászló!G17</f>
        <v>A beavatkozás után egy hatékonyan működő viziközmű elemet kapunk, mely a kor elvárásainak megfelel. A rendszer üzembiztos, hatékony, és korszerű lesz</v>
      </c>
      <c r="H135" s="150">
        <f>Búcsúszentlászló!H17</f>
        <v>0</v>
      </c>
      <c r="I135" s="461" t="str">
        <f>Búcsúszentlászló!I17</f>
        <v>Búcsúszentlászló</v>
      </c>
      <c r="J135" s="162">
        <f>Búcsúszentlászló!J17</f>
        <v>2800</v>
      </c>
      <c r="K135" s="162">
        <f>Búcsúszentlászló!K17</f>
        <v>0</v>
      </c>
      <c r="L135" s="456">
        <f>Búcsúszentlászló!L17</f>
        <v>44197</v>
      </c>
      <c r="M135" s="456">
        <f>Búcsúszentlászló!M17</f>
        <v>44561</v>
      </c>
      <c r="N135" s="162" t="str">
        <f>Búcsúszentlászló!N17</f>
        <v>közép</v>
      </c>
      <c r="O135" s="45"/>
      <c r="P135" s="46">
        <f>Búcsúszentlászló!P17</f>
        <v>0</v>
      </c>
      <c r="Q135" s="46">
        <f>Búcsúszentlászló!Q17</f>
        <v>0</v>
      </c>
      <c r="R135" s="46">
        <f>Búcsúszentlászló!R17</f>
        <v>2800</v>
      </c>
      <c r="S135" s="46">
        <f>Búcsúszentlászló!S17</f>
        <v>0</v>
      </c>
      <c r="T135" s="47">
        <f>Búcsúszentlászló!T17</f>
        <v>0</v>
      </c>
      <c r="U135" s="47">
        <f>Búcsúszentlászló!U17</f>
        <v>0</v>
      </c>
      <c r="V135" s="47">
        <f>Búcsúszentlászló!V17</f>
        <v>0</v>
      </c>
      <c r="W135" s="47">
        <f>Búcsúszentlászló!W17</f>
        <v>0</v>
      </c>
      <c r="X135" s="47">
        <f>Búcsúszentlászló!X17</f>
        <v>0</v>
      </c>
      <c r="Y135" s="47">
        <f>Búcsúszentlászló!Y17</f>
        <v>0</v>
      </c>
      <c r="Z135" s="47">
        <f>Búcsúszentlászló!Z17</f>
        <v>0</v>
      </c>
      <c r="AA135" s="47">
        <f>Búcsúszentlászló!AA17</f>
        <v>0</v>
      </c>
      <c r="AB135" s="47">
        <f>Búcsúszentlászló!AB17</f>
        <v>0</v>
      </c>
      <c r="AC135" s="48">
        <f>Búcsúszentlászló!AC17</f>
        <v>0</v>
      </c>
      <c r="AE135" s="160"/>
    </row>
    <row r="136" spans="1:31" s="182" customFormat="1" ht="60" x14ac:dyDescent="0.25">
      <c r="A136" s="149">
        <f>Búcsúszentlászló!A18</f>
        <v>747</v>
      </c>
      <c r="B136" s="150">
        <f>Búcsúszentlászló!B18</f>
        <v>0</v>
      </c>
      <c r="C136" s="150" t="str">
        <f>Búcsúszentlászló!C18</f>
        <v>Búcsúszentlászló</v>
      </c>
      <c r="D136" s="150" t="str">
        <f>Búcsúszentlászló!D18</f>
        <v>Gravitációs csatorna NA 150 rekonstrukció</v>
      </c>
      <c r="E136" s="150" t="str">
        <f>Búcsúszentlászló!E18</f>
        <v>Az üzemelő viziközmű technológiailag elavult, üzemeltetése, és javítása már nem gazdaságos. Jelenleg a piacon magasabb műszaki tartalmak érhetőek el</v>
      </c>
      <c r="F136" s="150" t="str">
        <f>Búcsúszentlászló!F18</f>
        <v>A viziközmű rendszer hatékonyságának növelése, az üzemeltetési költségek szinten tartása miatt szükséges</v>
      </c>
      <c r="G136" s="150" t="str">
        <f>Búcsúszentlászló!G18</f>
        <v>A beavatkozás után egy hatékonyan működő viziközmű elemet kapunk, mely a kor elvárásainak megfelel. A rendszer üzembiztos, hatékony, és korszerű lesz</v>
      </c>
      <c r="H136" s="150">
        <f>Búcsúszentlászló!H18</f>
        <v>0</v>
      </c>
      <c r="I136" s="461" t="str">
        <f>Búcsúszentlászló!I18</f>
        <v>Búcsúszentlászló</v>
      </c>
      <c r="J136" s="162">
        <f>Búcsúszentlászló!J18</f>
        <v>8400</v>
      </c>
      <c r="K136" s="162">
        <f>Búcsúszentlászló!K18</f>
        <v>0</v>
      </c>
      <c r="L136" s="456">
        <f>Búcsúszentlászló!L18</f>
        <v>45292</v>
      </c>
      <c r="M136" s="456">
        <f>Búcsúszentlászló!M18</f>
        <v>47848</v>
      </c>
      <c r="N136" s="162" t="str">
        <f>Búcsúszentlászló!N18</f>
        <v>hosszú</v>
      </c>
      <c r="O136" s="45"/>
      <c r="P136" s="46">
        <f>Búcsúszentlászló!P18</f>
        <v>0</v>
      </c>
      <c r="Q136" s="46">
        <f>Búcsúszentlászló!Q18</f>
        <v>0</v>
      </c>
      <c r="R136" s="46">
        <f>Búcsúszentlászló!R18</f>
        <v>0</v>
      </c>
      <c r="S136" s="46">
        <f>Búcsúszentlászló!S18</f>
        <v>0</v>
      </c>
      <c r="T136" s="47">
        <f>Búcsúszentlászló!T18</f>
        <v>0</v>
      </c>
      <c r="U136" s="47">
        <f>Búcsúszentlászló!U18</f>
        <v>2800</v>
      </c>
      <c r="V136" s="47">
        <f>Búcsúszentlászló!V18</f>
        <v>0</v>
      </c>
      <c r="W136" s="47">
        <f>Búcsúszentlászló!W18</f>
        <v>0</v>
      </c>
      <c r="X136" s="47">
        <f>Búcsúszentlászló!X18</f>
        <v>2800</v>
      </c>
      <c r="Y136" s="47">
        <f>Búcsúszentlászló!Y18</f>
        <v>0</v>
      </c>
      <c r="Z136" s="47">
        <f>Búcsúszentlászló!Z18</f>
        <v>0</v>
      </c>
      <c r="AA136" s="47">
        <f>Búcsúszentlászló!AA18</f>
        <v>2800</v>
      </c>
      <c r="AB136" s="47">
        <f>Búcsúszentlászló!AB18</f>
        <v>0</v>
      </c>
      <c r="AC136" s="48">
        <f>Búcsúszentlászló!AC18</f>
        <v>0</v>
      </c>
      <c r="AE136" s="160"/>
    </row>
    <row r="137" spans="1:31" s="182" customFormat="1" ht="60" x14ac:dyDescent="0.25">
      <c r="A137" s="149">
        <f>Búcsúszentlászló!A19</f>
        <v>363</v>
      </c>
      <c r="B137" s="150">
        <f>Búcsúszentlászló!B19</f>
        <v>0</v>
      </c>
      <c r="C137" s="150" t="str">
        <f>Búcsúszentlászló!C19</f>
        <v>Búcsúszentlászló</v>
      </c>
      <c r="D137" s="150" t="str">
        <f>Búcsúszentlászló!D19</f>
        <v>Gravitációs csatorna NA200 rekonstrukció</v>
      </c>
      <c r="E137" s="150" t="str">
        <f>Búcsúszentlászló!E19</f>
        <v>Az üzemelő viziközmű technológiailag elavult, üzemeltetése, és javítása már nem gazdaságos. Jelenleg a piacon magasabb műszaki tartalmak érhetőek el</v>
      </c>
      <c r="F137" s="150" t="str">
        <f>Búcsúszentlászló!F19</f>
        <v>A viziközmű rendszer hatékonyságának növelése, az üzemeltetési költségek szinten tartása miatt szükséges</v>
      </c>
      <c r="G137" s="150" t="str">
        <f>Búcsúszentlászló!G19</f>
        <v>A beavatkozás után egy hatékonyan működő viziközmű elemet kapunk, mely a kor elvárásainak megfelel. A rendszer üzembiztos, hatékony, és korszerű lesz</v>
      </c>
      <c r="H137" s="150">
        <f>Búcsúszentlászló!H19</f>
        <v>0</v>
      </c>
      <c r="I137" s="461" t="str">
        <f>Búcsúszentlászló!I19</f>
        <v>Búcsúszentlászló</v>
      </c>
      <c r="J137" s="162">
        <f>Búcsúszentlászló!J19</f>
        <v>9400</v>
      </c>
      <c r="K137" s="162">
        <f>Búcsúszentlászló!K19</f>
        <v>0</v>
      </c>
      <c r="L137" s="456">
        <f>Búcsúszentlászló!L19</f>
        <v>43831</v>
      </c>
      <c r="M137" s="456">
        <f>Búcsúszentlászló!M19</f>
        <v>44926</v>
      </c>
      <c r="N137" s="162" t="str">
        <f>Búcsúszentlászló!N19</f>
        <v>közép</v>
      </c>
      <c r="O137" s="45"/>
      <c r="P137" s="46">
        <f>Búcsúszentlászló!P19</f>
        <v>0</v>
      </c>
      <c r="Q137" s="46">
        <f>Búcsúszentlászló!Q19</f>
        <v>4700</v>
      </c>
      <c r="R137" s="46">
        <f>Búcsúszentlászló!R19</f>
        <v>0</v>
      </c>
      <c r="S137" s="46">
        <f>Búcsúszentlászló!S19</f>
        <v>4700</v>
      </c>
      <c r="T137" s="47">
        <f>Búcsúszentlászló!T19</f>
        <v>0</v>
      </c>
      <c r="U137" s="47">
        <f>Búcsúszentlászló!U19</f>
        <v>0</v>
      </c>
      <c r="V137" s="47">
        <f>Búcsúszentlászló!V19</f>
        <v>0</v>
      </c>
      <c r="W137" s="47">
        <f>Búcsúszentlászló!W19</f>
        <v>0</v>
      </c>
      <c r="X137" s="47">
        <f>Búcsúszentlászló!X19</f>
        <v>0</v>
      </c>
      <c r="Y137" s="47">
        <f>Búcsúszentlászló!Y19</f>
        <v>0</v>
      </c>
      <c r="Z137" s="47">
        <f>Búcsúszentlászló!Z19</f>
        <v>0</v>
      </c>
      <c r="AA137" s="47">
        <f>Búcsúszentlászló!AA19</f>
        <v>0</v>
      </c>
      <c r="AB137" s="47">
        <f>Búcsúszentlászló!AB19</f>
        <v>0</v>
      </c>
      <c r="AC137" s="48">
        <f>Búcsúszentlászló!AC19</f>
        <v>0</v>
      </c>
      <c r="AE137" s="160"/>
    </row>
    <row r="138" spans="1:31" s="182" customFormat="1" ht="60" x14ac:dyDescent="0.25">
      <c r="A138" s="149">
        <f>Búcsúszentlászló!A20</f>
        <v>748</v>
      </c>
      <c r="B138" s="150">
        <f>Búcsúszentlászló!B20</f>
        <v>0</v>
      </c>
      <c r="C138" s="150" t="str">
        <f>Búcsúszentlászló!C20</f>
        <v>Búcsúszentlászló</v>
      </c>
      <c r="D138" s="150" t="str">
        <f>Búcsúszentlászló!D20</f>
        <v>Gravitációs csatorna NA200 rekonstrukció</v>
      </c>
      <c r="E138" s="150" t="str">
        <f>Búcsúszentlászló!E20</f>
        <v>Az üzemelő viziközmű technológiailag elavult, üzemeltetése, és javítása már nem gazdaságos. Jelenleg a piacon magasabb műszaki tartalmak érhetőek el</v>
      </c>
      <c r="F138" s="150" t="str">
        <f>Búcsúszentlászló!F20</f>
        <v>A viziközmű rendszer hatékonyságának növelése, az üzemeltetési költségek szinten tartása miatt szükséges</v>
      </c>
      <c r="G138" s="150" t="str">
        <f>Búcsúszentlászló!G20</f>
        <v>A beavatkozás után egy hatékonyan működő viziközmű elemet kapunk, mely a kor elvárásainak megfelel. A rendszer üzembiztos, hatékony, és korszerű lesz</v>
      </c>
      <c r="H138" s="150">
        <f>Búcsúszentlászló!H20</f>
        <v>0</v>
      </c>
      <c r="I138" s="461" t="str">
        <f>Búcsúszentlászló!I20</f>
        <v>Búcsúszentlászló</v>
      </c>
      <c r="J138" s="162">
        <f>Búcsúszentlászló!J20</f>
        <v>18800</v>
      </c>
      <c r="K138" s="162">
        <f>Búcsúszentlászló!K20</f>
        <v>0</v>
      </c>
      <c r="L138" s="456">
        <f>Búcsúszentlászló!L20</f>
        <v>45292</v>
      </c>
      <c r="M138" s="456">
        <f>Búcsúszentlászló!M20</f>
        <v>48579</v>
      </c>
      <c r="N138" s="162" t="str">
        <f>Búcsúszentlászló!N20</f>
        <v>hosszú</v>
      </c>
      <c r="O138" s="45"/>
      <c r="P138" s="46">
        <f>Búcsúszentlászló!P20</f>
        <v>0</v>
      </c>
      <c r="Q138" s="46">
        <f>Búcsúszentlászló!Q20</f>
        <v>0</v>
      </c>
      <c r="R138" s="46">
        <f>Búcsúszentlászló!R20</f>
        <v>0</v>
      </c>
      <c r="S138" s="46">
        <f>Búcsúszentlászló!S20</f>
        <v>0</v>
      </c>
      <c r="T138" s="47">
        <f>Búcsúszentlászló!T20</f>
        <v>0</v>
      </c>
      <c r="U138" s="47">
        <f>Búcsúszentlászló!U20</f>
        <v>4700</v>
      </c>
      <c r="V138" s="47">
        <f>Búcsúszentlászló!V20</f>
        <v>0</v>
      </c>
      <c r="W138" s="47">
        <f>Búcsúszentlászló!W20</f>
        <v>4700</v>
      </c>
      <c r="X138" s="47">
        <f>Búcsúszentlászló!X20</f>
        <v>0</v>
      </c>
      <c r="Y138" s="47">
        <f>Búcsúszentlászló!Y20</f>
        <v>0</v>
      </c>
      <c r="Z138" s="47">
        <f>Búcsúszentlászló!Z20</f>
        <v>4700</v>
      </c>
      <c r="AA138" s="47">
        <f>Búcsúszentlászló!AA20</f>
        <v>0</v>
      </c>
      <c r="AB138" s="47">
        <f>Búcsúszentlászló!AB20</f>
        <v>0</v>
      </c>
      <c r="AC138" s="48">
        <f>Búcsúszentlászló!AC20</f>
        <v>4700</v>
      </c>
      <c r="AE138" s="160"/>
    </row>
    <row r="139" spans="1:31" s="182" customFormat="1" ht="60" x14ac:dyDescent="0.25">
      <c r="A139" s="149">
        <f>Csatár!A15</f>
        <v>159</v>
      </c>
      <c r="B139" s="149">
        <f>Csatár!B15</f>
        <v>0</v>
      </c>
      <c r="C139" s="150" t="str">
        <f>Csatár!C15</f>
        <v>Csatár</v>
      </c>
      <c r="D139" s="150" t="str">
        <f>Csatár!D15</f>
        <v xml:space="preserve">Idegenvíz kizárása a csatornadiagnosztikai vizsgálat és a helyszíni ellenőrzés alapján¹ </v>
      </c>
      <c r="E139" s="150" t="str">
        <f>Csatár!E15</f>
        <v>Az üzemelő viziközmű technológiailag elavult, üzemeltetése, és javítása már nem gazdaságos. Jelenleg a piacon magasabb műszaki tartalmak érhetőek el</v>
      </c>
      <c r="F139" s="150" t="str">
        <f>Csatár!F15</f>
        <v>A viziközmű rendszer hatékonyságának növelése, az üzemeltetési költségek szinten tartása miatt szükséges</v>
      </c>
      <c r="G139" s="150" t="str">
        <f>Csatár!G15</f>
        <v>A beavatkozás után egy hatékonyan működő viziközmű elemet kapunk, mely a kor elvárásainak megfelel. A rendszer üzembiztos, hatékony, és korszerű lesz</v>
      </c>
      <c r="H139" s="149">
        <f>Csatár!H15</f>
        <v>0</v>
      </c>
      <c r="I139" s="461" t="str">
        <f>Csatár!I15</f>
        <v>Csatár</v>
      </c>
      <c r="J139" s="162">
        <f>Csatár!J15</f>
        <v>1746</v>
      </c>
      <c r="K139" s="162">
        <f>Csatár!K15</f>
        <v>0</v>
      </c>
      <c r="L139" s="456">
        <f>Csatár!L15</f>
        <v>43466</v>
      </c>
      <c r="M139" s="456">
        <f>Csatár!M15</f>
        <v>44561</v>
      </c>
      <c r="N139" s="162" t="str">
        <f>Csatár!N15</f>
        <v>közép</v>
      </c>
      <c r="O139" s="45"/>
      <c r="P139" s="46">
        <f>Csatár!P15</f>
        <v>582</v>
      </c>
      <c r="Q139" s="46">
        <f>Csatár!Q15</f>
        <v>582</v>
      </c>
      <c r="R139" s="46">
        <f>Csatár!R15</f>
        <v>582</v>
      </c>
      <c r="S139" s="46">
        <f>Csatár!S15</f>
        <v>0</v>
      </c>
      <c r="T139" s="47">
        <f>Csatár!T15</f>
        <v>0</v>
      </c>
      <c r="U139" s="47">
        <f>Csatár!U15</f>
        <v>0</v>
      </c>
      <c r="V139" s="47">
        <f>Csatár!V15</f>
        <v>0</v>
      </c>
      <c r="W139" s="47">
        <f>Csatár!W15</f>
        <v>0</v>
      </c>
      <c r="X139" s="47">
        <f>Csatár!X15</f>
        <v>0</v>
      </c>
      <c r="Y139" s="47">
        <f>Csatár!Y15</f>
        <v>0</v>
      </c>
      <c r="Z139" s="47">
        <f>Csatár!Z15</f>
        <v>0</v>
      </c>
      <c r="AA139" s="47">
        <f>Csatár!AA15</f>
        <v>0</v>
      </c>
      <c r="AB139" s="47">
        <f>Csatár!AB15</f>
        <v>0</v>
      </c>
      <c r="AC139" s="48">
        <f>Csatár!AC15</f>
        <v>0</v>
      </c>
      <c r="AE139" s="160"/>
    </row>
    <row r="140" spans="1:31" s="182" customFormat="1" ht="60" x14ac:dyDescent="0.25">
      <c r="A140" s="149">
        <f>Csatár!A16</f>
        <v>573</v>
      </c>
      <c r="B140" s="149">
        <f>Csatár!B16</f>
        <v>0</v>
      </c>
      <c r="C140" s="150" t="str">
        <f>Csatár!C16</f>
        <v>Csatár</v>
      </c>
      <c r="D140" s="150" t="str">
        <f>Csatár!D16</f>
        <v xml:space="preserve">Idegenvíz kizárása a csatornadiagnosztikai vizsgálat és a helyszíni ellenőrzés alapján¹ </v>
      </c>
      <c r="E140" s="150" t="str">
        <f>Csatár!E16</f>
        <v>Az üzemelő viziközmű technológiailag elavult, üzemeltetése, és javítása már nem gazdaságos. Jelenleg a piacon magasabb műszaki tartalmak érhetőek el</v>
      </c>
      <c r="F140" s="150" t="str">
        <f>Csatár!F16</f>
        <v>A viziközmű rendszer hatékonyságának növelése, az üzemeltetési költségek szinten tartása miatt szükséges</v>
      </c>
      <c r="G140" s="150" t="str">
        <f>Csatár!G16</f>
        <v>A beavatkozás után egy hatékonyan működő viziközmű elemet kapunk, mely a kor elvárásainak megfelel. A rendszer üzembiztos, hatékony, és korszerű lesz</v>
      </c>
      <c r="H140" s="149">
        <f>Csatár!H16</f>
        <v>0</v>
      </c>
      <c r="I140" s="461" t="str">
        <f>Csatár!I16</f>
        <v>Csatár</v>
      </c>
      <c r="J140" s="162">
        <f>Csatár!J16</f>
        <v>3492</v>
      </c>
      <c r="K140" s="162">
        <f>Csatár!K16</f>
        <v>0</v>
      </c>
      <c r="L140" s="456">
        <f>Csatár!L16</f>
        <v>44927</v>
      </c>
      <c r="M140" s="456">
        <f>Csatár!M16</f>
        <v>48579</v>
      </c>
      <c r="N140" s="162" t="str">
        <f>Csatár!N16</f>
        <v>hosszú</v>
      </c>
      <c r="O140" s="45"/>
      <c r="P140" s="46">
        <f>Csatár!P16</f>
        <v>0</v>
      </c>
      <c r="Q140" s="46">
        <f>Csatár!Q16</f>
        <v>0</v>
      </c>
      <c r="R140" s="46">
        <f>Csatár!R16</f>
        <v>0</v>
      </c>
      <c r="S140" s="46">
        <f>Csatár!S16</f>
        <v>0</v>
      </c>
      <c r="T140" s="47">
        <f>Csatár!T16</f>
        <v>582</v>
      </c>
      <c r="U140" s="47">
        <f>Csatár!U16</f>
        <v>0</v>
      </c>
      <c r="V140" s="47">
        <f>Csatár!V16</f>
        <v>582</v>
      </c>
      <c r="W140" s="47">
        <f>Csatár!W16</f>
        <v>0</v>
      </c>
      <c r="X140" s="47">
        <f>Csatár!X16</f>
        <v>582</v>
      </c>
      <c r="Y140" s="47">
        <f>Csatár!Y16</f>
        <v>0</v>
      </c>
      <c r="Z140" s="47">
        <f>Csatár!Z16</f>
        <v>582</v>
      </c>
      <c r="AA140" s="47">
        <f>Csatár!AA16</f>
        <v>582</v>
      </c>
      <c r="AB140" s="47">
        <f>Csatár!AB16</f>
        <v>0</v>
      </c>
      <c r="AC140" s="48">
        <f>Csatár!AC16</f>
        <v>582</v>
      </c>
      <c r="AE140" s="160"/>
    </row>
    <row r="141" spans="1:31" s="182" customFormat="1" ht="60" x14ac:dyDescent="0.25">
      <c r="A141" s="149">
        <f>Csatár!A17</f>
        <v>160</v>
      </c>
      <c r="B141" s="149">
        <f>Csatár!B17</f>
        <v>0</v>
      </c>
      <c r="C141" s="150" t="str">
        <f>Csatár!C17</f>
        <v>Csatár</v>
      </c>
      <c r="D141" s="150" t="str">
        <f>Csatár!D17</f>
        <v>Gravitációs csatorna NA 150 rekonstrukció</v>
      </c>
      <c r="E141" s="150" t="str">
        <f>Csatár!E17</f>
        <v>Az üzemelő viziközmű technológiailag elavult, üzemeltetése, és javítása már nem gazdaságos. Jelenleg a piacon magasabb műszaki tartalmak érhetőek el</v>
      </c>
      <c r="F141" s="150" t="str">
        <f>Csatár!F17</f>
        <v>A viziközmű rendszer hatékonyságának növelése, az üzemeltetési költségek szinten tartása miatt szükséges</v>
      </c>
      <c r="G141" s="150" t="str">
        <f>Csatár!G17</f>
        <v>A beavatkozás után egy hatékonyan működő viziközmű elemet kapunk, mely a kor elvárásainak megfelel. A rendszer üzembiztos, hatékony, és korszerű lesz</v>
      </c>
      <c r="H141" s="149">
        <f>Csatár!H17</f>
        <v>0</v>
      </c>
      <c r="I141" s="461" t="str">
        <f>Csatár!I17</f>
        <v>Csatár</v>
      </c>
      <c r="J141" s="162">
        <f>Csatár!J17</f>
        <v>4390</v>
      </c>
      <c r="K141" s="162">
        <f>Csatár!K17</f>
        <v>0</v>
      </c>
      <c r="L141" s="456">
        <f>Csatár!L17</f>
        <v>43466</v>
      </c>
      <c r="M141" s="456">
        <f>Csatár!M17</f>
        <v>44561</v>
      </c>
      <c r="N141" s="162" t="str">
        <f>Csatár!N17</f>
        <v>közép</v>
      </c>
      <c r="O141" s="45"/>
      <c r="P141" s="46">
        <f>Csatár!P17</f>
        <v>2000</v>
      </c>
      <c r="Q141" s="46">
        <f>Csatár!Q17</f>
        <v>390</v>
      </c>
      <c r="R141" s="46">
        <f>Csatár!R17</f>
        <v>2000</v>
      </c>
      <c r="S141" s="46">
        <f>Csatár!S17</f>
        <v>0</v>
      </c>
      <c r="T141" s="47">
        <f>Csatár!T17</f>
        <v>0</v>
      </c>
      <c r="U141" s="47">
        <f>Csatár!U17</f>
        <v>0</v>
      </c>
      <c r="V141" s="47">
        <f>Csatár!V17</f>
        <v>0</v>
      </c>
      <c r="W141" s="47">
        <f>Csatár!W17</f>
        <v>0</v>
      </c>
      <c r="X141" s="47">
        <f>Csatár!X17</f>
        <v>0</v>
      </c>
      <c r="Y141" s="47">
        <f>Csatár!Y17</f>
        <v>0</v>
      </c>
      <c r="Z141" s="47">
        <f>Csatár!Z17</f>
        <v>0</v>
      </c>
      <c r="AA141" s="47">
        <f>Csatár!AA17</f>
        <v>0</v>
      </c>
      <c r="AB141" s="47">
        <f>Csatár!AB17</f>
        <v>0</v>
      </c>
      <c r="AC141" s="48">
        <f>Csatár!AC17</f>
        <v>0</v>
      </c>
      <c r="AE141" s="160"/>
    </row>
    <row r="142" spans="1:31" s="182" customFormat="1" ht="60" x14ac:dyDescent="0.25">
      <c r="A142" s="149">
        <f>Csatár!A18</f>
        <v>749</v>
      </c>
      <c r="B142" s="149">
        <f>Csatár!B18</f>
        <v>0</v>
      </c>
      <c r="C142" s="150" t="str">
        <f>Csatár!C18</f>
        <v>Csatár</v>
      </c>
      <c r="D142" s="150" t="str">
        <f>Csatár!D18</f>
        <v>Gravitációs csatorna NA 150 rekonstrukció</v>
      </c>
      <c r="E142" s="150" t="str">
        <f>Csatár!E18</f>
        <v>Az üzemelő viziközmű technológiailag elavult, üzemeltetése, és javítása már nem gazdaságos. Jelenleg a piacon magasabb műszaki tartalmak érhetőek el</v>
      </c>
      <c r="F142" s="150" t="str">
        <f>Csatár!F18</f>
        <v>A viziközmű rendszer hatékonyságának növelése, az üzemeltetési költségek szinten tartása miatt szükséges</v>
      </c>
      <c r="G142" s="150" t="str">
        <f>Csatár!G18</f>
        <v>A beavatkozás után egy hatékonyan működő viziközmű elemet kapunk, mely a kor elvárásainak megfelel. A rendszer üzembiztos, hatékony, és korszerű lesz</v>
      </c>
      <c r="H142" s="149">
        <f>Csatár!H18</f>
        <v>0</v>
      </c>
      <c r="I142" s="461" t="str">
        <f>Csatár!I18</f>
        <v>Csatár</v>
      </c>
      <c r="J142" s="162">
        <f>Csatár!J18</f>
        <v>6390</v>
      </c>
      <c r="K142" s="162">
        <f>Csatár!K18</f>
        <v>0</v>
      </c>
      <c r="L142" s="456">
        <f>Csatár!L18</f>
        <v>45292</v>
      </c>
      <c r="M142" s="456">
        <f>Csatár!M18</f>
        <v>47848</v>
      </c>
      <c r="N142" s="162" t="str">
        <f>Csatár!N18</f>
        <v>hosszú</v>
      </c>
      <c r="O142" s="45"/>
      <c r="P142" s="46">
        <f>Csatár!P18</f>
        <v>0</v>
      </c>
      <c r="Q142" s="46">
        <f>Csatár!Q18</f>
        <v>0</v>
      </c>
      <c r="R142" s="46">
        <f>Csatár!R18</f>
        <v>0</v>
      </c>
      <c r="S142" s="46">
        <f>Csatár!S18</f>
        <v>0</v>
      </c>
      <c r="T142" s="47">
        <f>Csatár!T18</f>
        <v>0</v>
      </c>
      <c r="U142" s="47">
        <f>Csatár!U18</f>
        <v>2390</v>
      </c>
      <c r="V142" s="47">
        <f>Csatár!V18</f>
        <v>0</v>
      </c>
      <c r="W142" s="47">
        <f>Csatár!W18</f>
        <v>0</v>
      </c>
      <c r="X142" s="47">
        <f>Csatár!X18</f>
        <v>2000</v>
      </c>
      <c r="Y142" s="47">
        <f>Csatár!Y18</f>
        <v>0</v>
      </c>
      <c r="Z142" s="47">
        <f>Csatár!Z18</f>
        <v>0</v>
      </c>
      <c r="AA142" s="47">
        <f>Csatár!AA18</f>
        <v>2000</v>
      </c>
      <c r="AB142" s="47">
        <f>Csatár!AB18</f>
        <v>0</v>
      </c>
      <c r="AC142" s="48">
        <f>Csatár!AC18</f>
        <v>0</v>
      </c>
      <c r="AE142" s="160"/>
    </row>
    <row r="143" spans="1:31" s="182" customFormat="1" ht="60" x14ac:dyDescent="0.25">
      <c r="A143" s="149">
        <f>Csatár!A19</f>
        <v>364</v>
      </c>
      <c r="B143" s="149">
        <f>Csatár!B19</f>
        <v>0</v>
      </c>
      <c r="C143" s="150" t="str">
        <f>Csatár!C19</f>
        <v>Csatár</v>
      </c>
      <c r="D143" s="150" t="str">
        <f>Csatár!D19</f>
        <v>Gravitációs csatorna NA200 rekonstrukció</v>
      </c>
      <c r="E143" s="150" t="str">
        <f>Csatár!E19</f>
        <v>Az üzemelő viziközmű technológiailag elavult, üzemeltetése, és javítása már nem gazdaságos. Jelenleg a piacon magasabb műszaki tartalmak érhetőek el</v>
      </c>
      <c r="F143" s="150" t="str">
        <f>Csatár!F19</f>
        <v>A viziközmű rendszer hatékonyságának növelése, az üzemeltetési költségek szinten tartása miatt szükséges</v>
      </c>
      <c r="G143" s="150" t="str">
        <f>Csatár!G19</f>
        <v>A beavatkozás után egy hatékonyan működő viziközmű elemet kapunk, mely a kor elvárásainak megfelel. A rendszer üzembiztos, hatékony, és korszerű lesz</v>
      </c>
      <c r="H143" s="149">
        <f>Csatár!H19</f>
        <v>0</v>
      </c>
      <c r="I143" s="461" t="str">
        <f>Csatár!I19</f>
        <v>Csatár</v>
      </c>
      <c r="J143" s="162">
        <f>Csatár!J19</f>
        <v>6400</v>
      </c>
      <c r="K143" s="162">
        <f>Csatár!K19</f>
        <v>0</v>
      </c>
      <c r="L143" s="456">
        <f>Csatár!L19</f>
        <v>43831</v>
      </c>
      <c r="M143" s="456">
        <f>Csatár!M19</f>
        <v>44926</v>
      </c>
      <c r="N143" s="162" t="str">
        <f>Csatár!N19</f>
        <v>közép</v>
      </c>
      <c r="O143" s="45"/>
      <c r="P143" s="46">
        <f>Csatár!P19</f>
        <v>0</v>
      </c>
      <c r="Q143" s="46">
        <f>Csatár!Q19</f>
        <v>3200</v>
      </c>
      <c r="R143" s="46">
        <f>Csatár!R19</f>
        <v>0</v>
      </c>
      <c r="S143" s="46">
        <f>Csatár!S19</f>
        <v>3200</v>
      </c>
      <c r="T143" s="47">
        <f>Csatár!T19</f>
        <v>0</v>
      </c>
      <c r="U143" s="47">
        <f>Csatár!U19</f>
        <v>0</v>
      </c>
      <c r="V143" s="47">
        <f>Csatár!V19</f>
        <v>0</v>
      </c>
      <c r="W143" s="47">
        <f>Csatár!W19</f>
        <v>0</v>
      </c>
      <c r="X143" s="47">
        <f>Csatár!X19</f>
        <v>0</v>
      </c>
      <c r="Y143" s="47">
        <f>Csatár!Y19</f>
        <v>0</v>
      </c>
      <c r="Z143" s="47">
        <f>Csatár!Z19</f>
        <v>0</v>
      </c>
      <c r="AA143" s="47">
        <f>Csatár!AA19</f>
        <v>0</v>
      </c>
      <c r="AB143" s="47">
        <f>Csatár!AB19</f>
        <v>0</v>
      </c>
      <c r="AC143" s="48">
        <f>Csatár!AC19</f>
        <v>0</v>
      </c>
      <c r="AE143" s="160"/>
    </row>
    <row r="144" spans="1:31" s="182" customFormat="1" ht="60" x14ac:dyDescent="0.25">
      <c r="A144" s="149">
        <f>Csatár!A20</f>
        <v>835</v>
      </c>
      <c r="B144" s="149">
        <f>Csatár!B20</f>
        <v>0</v>
      </c>
      <c r="C144" s="150" t="str">
        <f>Csatár!C20</f>
        <v>Csatár</v>
      </c>
      <c r="D144" s="150" t="str">
        <f>Csatár!D20</f>
        <v>Gravitációs csatorna NA200 rekonstrukció</v>
      </c>
      <c r="E144" s="150" t="str">
        <f>Csatár!E20</f>
        <v>Az üzemelő viziközmű technológiailag elavult, üzemeltetése, és javítása már nem gazdaságos. Jelenleg a piacon magasabb műszaki tartalmak érhetőek el</v>
      </c>
      <c r="F144" s="150" t="str">
        <f>Csatár!F20</f>
        <v>A viziközmű rendszer hatékonyságának növelése, az üzemeltetési költségek szinten tartása miatt szükséges</v>
      </c>
      <c r="G144" s="150" t="str">
        <f>Csatár!G20</f>
        <v>A beavatkozás után egy hatékonyan működő viziközmű elemet kapunk, mely a kor elvárásainak megfelel. A rendszer üzembiztos, hatékony, és korszerű lesz</v>
      </c>
      <c r="H144" s="149">
        <f>Csatár!H20</f>
        <v>0</v>
      </c>
      <c r="I144" s="461" t="str">
        <f>Csatár!I20</f>
        <v>Csatár</v>
      </c>
      <c r="J144" s="162">
        <f>Csatár!J20</f>
        <v>12800</v>
      </c>
      <c r="K144" s="162">
        <f>Csatár!K20</f>
        <v>0</v>
      </c>
      <c r="L144" s="456">
        <f>Csatár!L20</f>
        <v>46023</v>
      </c>
      <c r="M144" s="456">
        <f>Csatár!M20</f>
        <v>48213</v>
      </c>
      <c r="N144" s="162" t="str">
        <f>Csatár!N20</f>
        <v>hosszú</v>
      </c>
      <c r="O144" s="45"/>
      <c r="P144" s="46">
        <f>Csatár!P20</f>
        <v>0</v>
      </c>
      <c r="Q144" s="46">
        <f>Csatár!Q20</f>
        <v>0</v>
      </c>
      <c r="R144" s="46">
        <f>Csatár!R20</f>
        <v>0</v>
      </c>
      <c r="S144" s="46">
        <f>Csatár!S20</f>
        <v>0</v>
      </c>
      <c r="T144" s="47">
        <f>Csatár!T20</f>
        <v>0</v>
      </c>
      <c r="U144" s="47">
        <f>Csatár!U20</f>
        <v>0</v>
      </c>
      <c r="V144" s="47">
        <f>Csatár!V20</f>
        <v>3200</v>
      </c>
      <c r="W144" s="47">
        <f>Csatár!W20</f>
        <v>0</v>
      </c>
      <c r="X144" s="47">
        <f>Csatár!X20</f>
        <v>3200</v>
      </c>
      <c r="Y144" s="47">
        <f>Csatár!Y20</f>
        <v>0</v>
      </c>
      <c r="Z144" s="47">
        <f>Csatár!Z20</f>
        <v>3200</v>
      </c>
      <c r="AA144" s="47">
        <f>Csatár!AA20</f>
        <v>0</v>
      </c>
      <c r="AB144" s="47">
        <f>Csatár!AB20</f>
        <v>3200</v>
      </c>
      <c r="AC144" s="48">
        <f>Csatár!AC20</f>
        <v>0</v>
      </c>
      <c r="AE144" s="160"/>
    </row>
    <row r="145" spans="1:31" s="182" customFormat="1" ht="60" x14ac:dyDescent="0.25">
      <c r="A145" s="149">
        <f>Csonkahegyhát!A15</f>
        <v>444</v>
      </c>
      <c r="B145" s="149">
        <f>Csonkahegyhát!B15</f>
        <v>0</v>
      </c>
      <c r="C145" s="150" t="str">
        <f>Csonkahegyhát!C15</f>
        <v>Csonkahegyhát</v>
      </c>
      <c r="D145" s="150" t="str">
        <f>Csonkahegyhát!D15</f>
        <v xml:space="preserve">Idegenvíz kizárása a csatornadiagnosztikai vizsgálat és a helyszíni ellenőrzés alapján¹ </v>
      </c>
      <c r="E145" s="150" t="str">
        <f>Csonkahegyhát!E15</f>
        <v>Az üzemelő viziközmű technológiailag elavult, üzemeltetése, és javítása már nem gazdaságos. Jelenleg a piacon magasabb műszaki tartalmak érhetőek el</v>
      </c>
      <c r="F145" s="150" t="str">
        <f>Csonkahegyhát!F15</f>
        <v>A viziközmű rendszer hatékonyságának növelése, az üzemeltetési költségek szinten tartása miatt szükséges</v>
      </c>
      <c r="G145" s="150" t="str">
        <f>Csonkahegyhát!G15</f>
        <v>A beavatkozás után egy hatékonyan működő viziközmű elemet kapunk, mely a kor elvárásainak megfelel. A rendszer üzembiztos, hatékony, és korszerű lesz</v>
      </c>
      <c r="H145" s="149">
        <f>Csonkahegyhát!H15</f>
        <v>0</v>
      </c>
      <c r="I145" s="461" t="str">
        <f>Csonkahegyhát!I15</f>
        <v>Csonkahegyhát</v>
      </c>
      <c r="J145" s="162">
        <f>Csonkahegyhát!J15</f>
        <v>240</v>
      </c>
      <c r="K145" s="162">
        <f>Csonkahegyhát!K15</f>
        <v>0</v>
      </c>
      <c r="L145" s="456">
        <f>Csonkahegyhát!L15</f>
        <v>44197</v>
      </c>
      <c r="M145" s="456">
        <f>Csonkahegyhát!M15</f>
        <v>44561</v>
      </c>
      <c r="N145" s="162" t="str">
        <f>Csonkahegyhát!N15</f>
        <v>közép</v>
      </c>
      <c r="O145" s="45"/>
      <c r="P145" s="46">
        <f>Csonkahegyhát!P15</f>
        <v>0</v>
      </c>
      <c r="Q145" s="46">
        <f>Csonkahegyhát!Q15</f>
        <v>0</v>
      </c>
      <c r="R145" s="46">
        <f>Csonkahegyhát!R15</f>
        <v>240</v>
      </c>
      <c r="S145" s="46">
        <f>Csonkahegyhát!S15</f>
        <v>0</v>
      </c>
      <c r="T145" s="47">
        <f>Csonkahegyhát!T15</f>
        <v>0</v>
      </c>
      <c r="U145" s="47">
        <f>Csonkahegyhát!U15</f>
        <v>0</v>
      </c>
      <c r="V145" s="47">
        <f>Csonkahegyhát!V15</f>
        <v>0</v>
      </c>
      <c r="W145" s="47">
        <f>Csonkahegyhát!W15</f>
        <v>0</v>
      </c>
      <c r="X145" s="47">
        <f>Csonkahegyhát!X15</f>
        <v>0</v>
      </c>
      <c r="Y145" s="47">
        <f>Csonkahegyhát!Y15</f>
        <v>0</v>
      </c>
      <c r="Z145" s="47">
        <f>Csonkahegyhát!Z15</f>
        <v>0</v>
      </c>
      <c r="AA145" s="47">
        <f>Csonkahegyhát!AA15</f>
        <v>0</v>
      </c>
      <c r="AB145" s="47">
        <f>Csonkahegyhát!AB15</f>
        <v>0</v>
      </c>
      <c r="AC145" s="48">
        <f>Csonkahegyhát!AC15</f>
        <v>0</v>
      </c>
      <c r="AE145" s="160"/>
    </row>
    <row r="146" spans="1:31" s="182" customFormat="1" ht="60" x14ac:dyDescent="0.25">
      <c r="A146" s="149">
        <f>Csonkahegyhát!A16</f>
        <v>577</v>
      </c>
      <c r="B146" s="149">
        <f>Csonkahegyhát!B16</f>
        <v>0</v>
      </c>
      <c r="C146" s="150" t="str">
        <f>Csonkahegyhát!C16</f>
        <v>Csonkahegyhát</v>
      </c>
      <c r="D146" s="150" t="str">
        <f>Csonkahegyhát!D16</f>
        <v xml:space="preserve">Idegenvíz kizárása a csatornadiagnosztikai vizsgálat és a helyszíni ellenőrzés alapján¹ </v>
      </c>
      <c r="E146" s="150" t="str">
        <f>Csonkahegyhát!E16</f>
        <v>Az üzemelő viziközmű technológiailag elavult, üzemeltetése, és javítása már nem gazdaságos. Jelenleg a piacon magasabb műszaki tartalmak érhetőek el</v>
      </c>
      <c r="F146" s="150" t="str">
        <f>Csonkahegyhát!F16</f>
        <v>A viziközmű rendszer hatékonyságának növelése, az üzemeltetési költségek szinten tartása miatt szükséges</v>
      </c>
      <c r="G146" s="150" t="str">
        <f>Csonkahegyhát!G16</f>
        <v>A beavatkozás után egy hatékonyan működő viziközmű elemet kapunk, mely a kor elvárásainak megfelel. A rendszer üzembiztos, hatékony, és korszerű lesz</v>
      </c>
      <c r="H146" s="149">
        <f>Csonkahegyhát!H16</f>
        <v>0</v>
      </c>
      <c r="I146" s="461" t="str">
        <f>Csonkahegyhát!I16</f>
        <v>Csonkahegyhát</v>
      </c>
      <c r="J146" s="162">
        <f>Csonkahegyhát!J16</f>
        <v>1680</v>
      </c>
      <c r="K146" s="162">
        <f>Csonkahegyhát!K16</f>
        <v>0</v>
      </c>
      <c r="L146" s="456">
        <f>Csonkahegyhát!L16</f>
        <v>44927</v>
      </c>
      <c r="M146" s="456">
        <f>Csonkahegyhát!M16</f>
        <v>48579</v>
      </c>
      <c r="N146" s="162" t="str">
        <f>Csonkahegyhát!N16</f>
        <v>hosszú</v>
      </c>
      <c r="O146" s="45"/>
      <c r="P146" s="46">
        <f>Csonkahegyhát!P16</f>
        <v>0</v>
      </c>
      <c r="Q146" s="46">
        <f>Csonkahegyhát!Q16</f>
        <v>0</v>
      </c>
      <c r="R146" s="46">
        <f>Csonkahegyhát!R16</f>
        <v>0</v>
      </c>
      <c r="S146" s="46">
        <f>Csonkahegyhát!S16</f>
        <v>0</v>
      </c>
      <c r="T146" s="47">
        <f>Csonkahegyhát!T16</f>
        <v>240</v>
      </c>
      <c r="U146" s="47">
        <f>Csonkahegyhát!U16</f>
        <v>240</v>
      </c>
      <c r="V146" s="47">
        <f>Csonkahegyhát!V16</f>
        <v>0</v>
      </c>
      <c r="W146" s="47">
        <f>Csonkahegyhát!W16</f>
        <v>240</v>
      </c>
      <c r="X146" s="47">
        <f>Csonkahegyhát!X16</f>
        <v>240</v>
      </c>
      <c r="Y146" s="47">
        <f>Csonkahegyhát!Y16</f>
        <v>0</v>
      </c>
      <c r="Z146" s="47">
        <f>Csonkahegyhát!Z16</f>
        <v>240</v>
      </c>
      <c r="AA146" s="47">
        <f>Csonkahegyhát!AA16</f>
        <v>240</v>
      </c>
      <c r="AB146" s="47">
        <f>Csonkahegyhát!AB16</f>
        <v>0</v>
      </c>
      <c r="AC146" s="48">
        <f>Csonkahegyhát!AC16</f>
        <v>240</v>
      </c>
      <c r="AE146" s="160"/>
    </row>
    <row r="147" spans="1:31" s="182" customFormat="1" ht="60" x14ac:dyDescent="0.25">
      <c r="A147" s="149">
        <f>Csonkahegyhát!A17</f>
        <v>165</v>
      </c>
      <c r="B147" s="149">
        <f>Csonkahegyhát!B17</f>
        <v>0</v>
      </c>
      <c r="C147" s="150" t="str">
        <f>Csonkahegyhát!C17</f>
        <v>Csonkahegyhát</v>
      </c>
      <c r="D147" s="150" t="str">
        <f>Csonkahegyhát!D17</f>
        <v>Gravitációs csatorna NA 150 rekonstrukció</v>
      </c>
      <c r="E147" s="150" t="str">
        <f>Csonkahegyhát!E17</f>
        <v>Az üzemelő viziközmű technológiailag elavult, üzemeltetése, és javítása már nem gazdaságos. Jelenleg a piacon magasabb műszaki tartalmak érhetőek el</v>
      </c>
      <c r="F147" s="150" t="str">
        <f>Csonkahegyhát!F17</f>
        <v>A viziközmű rendszer hatékonyságának növelése, az üzemeltetési költségek szinten tartása miatt szükséges</v>
      </c>
      <c r="G147" s="150" t="str">
        <f>Csonkahegyhát!G17</f>
        <v>A beavatkozás után egy hatékonyan működő viziközmű elemet kapunk, mely a kor elvárásainak megfelel. A rendszer üzembiztos, hatékony, és korszerű lesz</v>
      </c>
      <c r="H147" s="149">
        <f>Csonkahegyhát!H17</f>
        <v>0</v>
      </c>
      <c r="I147" s="461" t="str">
        <f>Csonkahegyhát!I17</f>
        <v>Csonkahegyhát</v>
      </c>
      <c r="J147" s="162">
        <f>Csonkahegyhát!J17</f>
        <v>1152</v>
      </c>
      <c r="K147" s="162">
        <f>Csonkahegyhát!K17</f>
        <v>0</v>
      </c>
      <c r="L147" s="456">
        <f>Csonkahegyhát!L17</f>
        <v>43466</v>
      </c>
      <c r="M147" s="456">
        <f>Csonkahegyhát!M17</f>
        <v>44926</v>
      </c>
      <c r="N147" s="162" t="str">
        <f>Csonkahegyhát!N17</f>
        <v>közép</v>
      </c>
      <c r="O147" s="45"/>
      <c r="P147" s="46">
        <f>Csonkahegyhát!P17</f>
        <v>390</v>
      </c>
      <c r="Q147" s="46">
        <f>Csonkahegyhát!Q17</f>
        <v>390</v>
      </c>
      <c r="R147" s="46">
        <f>Csonkahegyhát!R17</f>
        <v>186</v>
      </c>
      <c r="S147" s="46">
        <f>Csonkahegyhát!S17</f>
        <v>186</v>
      </c>
      <c r="T147" s="47">
        <f>Csonkahegyhát!T17</f>
        <v>0</v>
      </c>
      <c r="U147" s="47">
        <f>Csonkahegyhát!U17</f>
        <v>0</v>
      </c>
      <c r="V147" s="47">
        <f>Csonkahegyhát!V17</f>
        <v>0</v>
      </c>
      <c r="W147" s="47">
        <f>Csonkahegyhát!W17</f>
        <v>0</v>
      </c>
      <c r="X147" s="47">
        <f>Csonkahegyhát!X17</f>
        <v>0</v>
      </c>
      <c r="Y147" s="47">
        <f>Csonkahegyhát!Y17</f>
        <v>0</v>
      </c>
      <c r="Z147" s="47">
        <f>Csonkahegyhát!Z17</f>
        <v>0</v>
      </c>
      <c r="AA147" s="47">
        <f>Csonkahegyhát!AA17</f>
        <v>0</v>
      </c>
      <c r="AB147" s="47">
        <f>Csonkahegyhát!AB17</f>
        <v>0</v>
      </c>
      <c r="AC147" s="48">
        <f>Csonkahegyhát!AC17</f>
        <v>0</v>
      </c>
      <c r="AE147" s="160"/>
    </row>
    <row r="148" spans="1:31" s="182" customFormat="1" ht="60" x14ac:dyDescent="0.25">
      <c r="A148" s="149">
        <f>Csonkahegyhát!A18</f>
        <v>578</v>
      </c>
      <c r="B148" s="149">
        <f>Csonkahegyhát!B18</f>
        <v>0</v>
      </c>
      <c r="C148" s="150" t="str">
        <f>Csonkahegyhát!C18</f>
        <v>Csonkahegyhát</v>
      </c>
      <c r="D148" s="150" t="str">
        <f>Csonkahegyhát!D18</f>
        <v>Gravitációs csatorna NA 150 rekonstrukció</v>
      </c>
      <c r="E148" s="150" t="str">
        <f>Csonkahegyhát!E18</f>
        <v>Az üzemelő viziközmű technológiailag elavult, üzemeltetése, és javítása már nem gazdaságos. Jelenleg a piacon magasabb műszaki tartalmak érhetőek el</v>
      </c>
      <c r="F148" s="150" t="str">
        <f>Csonkahegyhát!F18</f>
        <v>A viziközmű rendszer hatékonyságának növelése, az üzemeltetési költségek szinten tartása miatt szükséges</v>
      </c>
      <c r="G148" s="150" t="str">
        <f>Csonkahegyhát!G18</f>
        <v>A beavatkozás után egy hatékonyan működő viziközmű elemet kapunk, mely a kor elvárásainak megfelel. A rendszer üzembiztos, hatékony, és korszerű lesz</v>
      </c>
      <c r="H148" s="149">
        <f>Csonkahegyhát!H18</f>
        <v>0</v>
      </c>
      <c r="I148" s="461" t="str">
        <f>Csonkahegyhát!I18</f>
        <v>Csonkahegyhát</v>
      </c>
      <c r="J148" s="162">
        <f>Csonkahegyhát!J18</f>
        <v>1860</v>
      </c>
      <c r="K148" s="162">
        <f>Csonkahegyhát!K18</f>
        <v>0</v>
      </c>
      <c r="L148" s="456">
        <f>Csonkahegyhát!L18</f>
        <v>44927</v>
      </c>
      <c r="M148" s="456">
        <f>Csonkahegyhát!M18</f>
        <v>48579</v>
      </c>
      <c r="N148" s="162" t="str">
        <f>Csonkahegyhát!N18</f>
        <v>hosszú</v>
      </c>
      <c r="O148" s="45"/>
      <c r="P148" s="46">
        <f>Csonkahegyhát!P18</f>
        <v>0</v>
      </c>
      <c r="Q148" s="46">
        <f>Csonkahegyhát!Q18</f>
        <v>0</v>
      </c>
      <c r="R148" s="46">
        <f>Csonkahegyhát!R18</f>
        <v>0</v>
      </c>
      <c r="S148" s="46">
        <f>Csonkahegyhát!S18</f>
        <v>0</v>
      </c>
      <c r="T148" s="47">
        <f>Csonkahegyhát!T18</f>
        <v>186</v>
      </c>
      <c r="U148" s="47">
        <f>Csonkahegyhát!U18</f>
        <v>186</v>
      </c>
      <c r="V148" s="47">
        <f>Csonkahegyhát!V18</f>
        <v>186</v>
      </c>
      <c r="W148" s="47">
        <f>Csonkahegyhát!W18</f>
        <v>186</v>
      </c>
      <c r="X148" s="47">
        <f>Csonkahegyhát!X18</f>
        <v>186</v>
      </c>
      <c r="Y148" s="47">
        <f>Csonkahegyhát!Y18</f>
        <v>186</v>
      </c>
      <c r="Z148" s="47">
        <f>Csonkahegyhát!Z18</f>
        <v>186</v>
      </c>
      <c r="AA148" s="47">
        <f>Csonkahegyhát!AA18</f>
        <v>186</v>
      </c>
      <c r="AB148" s="47">
        <f>Csonkahegyhát!AB18</f>
        <v>186</v>
      </c>
      <c r="AC148" s="48">
        <f>Csonkahegyhát!AC18</f>
        <v>186</v>
      </c>
      <c r="AE148" s="160"/>
    </row>
    <row r="149" spans="1:31" s="182" customFormat="1" ht="60" x14ac:dyDescent="0.25">
      <c r="A149" s="149">
        <f>Csonkahegyhát!A19</f>
        <v>166</v>
      </c>
      <c r="B149" s="149">
        <f>Csonkahegyhát!B19</f>
        <v>0</v>
      </c>
      <c r="C149" s="150" t="str">
        <f>Csonkahegyhát!C19</f>
        <v>Csonkahegyhát</v>
      </c>
      <c r="D149" s="150" t="str">
        <f>Csonkahegyhát!D19</f>
        <v>Gravitációs csatorna NA200 rekonstrukció</v>
      </c>
      <c r="E149" s="150" t="str">
        <f>Csonkahegyhát!E19</f>
        <v>Az üzemelő viziközmű technológiailag elavult, üzemeltetése, és javítása már nem gazdaságos. Jelenleg a piacon magasabb műszaki tartalmak érhetőek el</v>
      </c>
      <c r="F149" s="150" t="str">
        <f>Csonkahegyhát!F19</f>
        <v>A viziközmű rendszer hatékonyságának növelése, az üzemeltetési költségek szinten tartása miatt szükséges</v>
      </c>
      <c r="G149" s="150" t="str">
        <f>Csonkahegyhát!G19</f>
        <v>A beavatkozás után egy hatékonyan működő viziközmű elemet kapunk, mely a kor elvárásainak megfelel. A rendszer üzembiztos, hatékony, és korszerű lesz</v>
      </c>
      <c r="H149" s="149">
        <f>Csonkahegyhát!H19</f>
        <v>0</v>
      </c>
      <c r="I149" s="461" t="str">
        <f>Csonkahegyhát!I19</f>
        <v>Csonkahegyhát</v>
      </c>
      <c r="J149" s="162">
        <f>Csonkahegyhát!J19</f>
        <v>2500</v>
      </c>
      <c r="K149" s="162">
        <f>Csonkahegyhát!K19</f>
        <v>0</v>
      </c>
      <c r="L149" s="456">
        <f>Csonkahegyhát!L19</f>
        <v>43466</v>
      </c>
      <c r="M149" s="456">
        <f>Csonkahegyhát!M19</f>
        <v>44561</v>
      </c>
      <c r="N149" s="162" t="str">
        <f>Csonkahegyhát!N19</f>
        <v>közép</v>
      </c>
      <c r="O149" s="45"/>
      <c r="P149" s="46">
        <f>Csonkahegyhát!P19</f>
        <v>1000</v>
      </c>
      <c r="Q149" s="46">
        <f>Csonkahegyhát!Q19</f>
        <v>0</v>
      </c>
      <c r="R149" s="46">
        <f>Csonkahegyhát!R19</f>
        <v>1500</v>
      </c>
      <c r="S149" s="46">
        <f>Csonkahegyhát!S19</f>
        <v>0</v>
      </c>
      <c r="T149" s="47">
        <f>Csonkahegyhát!T19</f>
        <v>0</v>
      </c>
      <c r="U149" s="47">
        <f>Csonkahegyhát!U19</f>
        <v>0</v>
      </c>
      <c r="V149" s="47">
        <f>Csonkahegyhát!V19</f>
        <v>0</v>
      </c>
      <c r="W149" s="47">
        <f>Csonkahegyhát!W19</f>
        <v>0</v>
      </c>
      <c r="X149" s="47">
        <f>Csonkahegyhát!X19</f>
        <v>0</v>
      </c>
      <c r="Y149" s="47">
        <f>Csonkahegyhát!Y19</f>
        <v>0</v>
      </c>
      <c r="Z149" s="47">
        <f>Csonkahegyhát!Z19</f>
        <v>0</v>
      </c>
      <c r="AA149" s="47">
        <f>Csonkahegyhát!AA19</f>
        <v>0</v>
      </c>
      <c r="AB149" s="47">
        <f>Csonkahegyhát!AB19</f>
        <v>0</v>
      </c>
      <c r="AC149" s="48">
        <f>Csonkahegyhát!AC19</f>
        <v>0</v>
      </c>
      <c r="AE149" s="160"/>
    </row>
    <row r="150" spans="1:31" s="182" customFormat="1" ht="60" x14ac:dyDescent="0.25">
      <c r="A150" s="149">
        <f>Csonkahegyhát!A20</f>
        <v>837</v>
      </c>
      <c r="B150" s="149">
        <f>Csonkahegyhát!B20</f>
        <v>0</v>
      </c>
      <c r="C150" s="150" t="str">
        <f>Csonkahegyhát!C20</f>
        <v>Csonkahegyhát</v>
      </c>
      <c r="D150" s="150" t="str">
        <f>Csonkahegyhát!D20</f>
        <v>Gravitációs csatorna NA200 rekonstrukció</v>
      </c>
      <c r="E150" s="150" t="str">
        <f>Csonkahegyhát!E20</f>
        <v>Az üzemelő viziközmű technológiailag elavult, üzemeltetése, és javítása már nem gazdaságos. Jelenleg a piacon magasabb műszaki tartalmak érhetőek el</v>
      </c>
      <c r="F150" s="150" t="str">
        <f>Csonkahegyhát!F20</f>
        <v>A viziközmű rendszer hatékonyságának növelése, az üzemeltetési költségek szinten tartása miatt szükséges</v>
      </c>
      <c r="G150" s="150" t="str">
        <f>Csonkahegyhát!G20</f>
        <v>A beavatkozás után egy hatékonyan működő viziközmű elemet kapunk, mely a kor elvárásainak megfelel. A rendszer üzembiztos, hatékony, és korszerű lesz</v>
      </c>
      <c r="H150" s="149">
        <f>Csonkahegyhát!H20</f>
        <v>0</v>
      </c>
      <c r="I150" s="461" t="str">
        <f>Csonkahegyhát!I20</f>
        <v>Csonkahegyhát</v>
      </c>
      <c r="J150" s="162">
        <f>Csonkahegyhát!J20</f>
        <v>12000</v>
      </c>
      <c r="K150" s="162">
        <f>Csonkahegyhát!K20</f>
        <v>0</v>
      </c>
      <c r="L150" s="456">
        <f>Csonkahegyhát!L20</f>
        <v>45658</v>
      </c>
      <c r="M150" s="456">
        <f>Csonkahegyhát!M20</f>
        <v>48213</v>
      </c>
      <c r="N150" s="162" t="str">
        <f>Csonkahegyhát!N20</f>
        <v>hosszú</v>
      </c>
      <c r="O150" s="45"/>
      <c r="P150" s="46">
        <f>Csonkahegyhát!P20</f>
        <v>0</v>
      </c>
      <c r="Q150" s="46">
        <f>Csonkahegyhát!Q20</f>
        <v>0</v>
      </c>
      <c r="R150" s="46">
        <f>Csonkahegyhát!R20</f>
        <v>0</v>
      </c>
      <c r="S150" s="46">
        <f>Csonkahegyhát!S20</f>
        <v>0</v>
      </c>
      <c r="T150" s="47">
        <f>Csonkahegyhát!T20</f>
        <v>0</v>
      </c>
      <c r="U150" s="47">
        <f>Csonkahegyhát!U20</f>
        <v>0</v>
      </c>
      <c r="V150" s="47">
        <f>Csonkahegyhát!V20</f>
        <v>1500</v>
      </c>
      <c r="W150" s="47">
        <f>Csonkahegyhát!W20</f>
        <v>0</v>
      </c>
      <c r="X150" s="47">
        <f>Csonkahegyhát!X20</f>
        <v>3500</v>
      </c>
      <c r="Y150" s="47">
        <f>Csonkahegyhát!Y20</f>
        <v>0</v>
      </c>
      <c r="Z150" s="47">
        <f>Csonkahegyhát!Z20</f>
        <v>3500</v>
      </c>
      <c r="AA150" s="47">
        <f>Csonkahegyhát!AA20</f>
        <v>0</v>
      </c>
      <c r="AB150" s="47">
        <f>Csonkahegyhát!AB20</f>
        <v>3500</v>
      </c>
      <c r="AC150" s="48">
        <f>Csonkahegyhát!AC20</f>
        <v>0</v>
      </c>
      <c r="AE150" s="160"/>
    </row>
    <row r="151" spans="1:31" s="182" customFormat="1" ht="60" x14ac:dyDescent="0.25">
      <c r="A151" s="149">
        <f>Egervár!A15</f>
        <v>68</v>
      </c>
      <c r="B151" s="149">
        <f>Egervár!B15</f>
        <v>0</v>
      </c>
      <c r="C151" s="150" t="str">
        <f>Egervár!C15</f>
        <v>Egervár</v>
      </c>
      <c r="D151" s="150" t="str">
        <f>Egervár!D15</f>
        <v>10 db önszintező fedlap csere</v>
      </c>
      <c r="E151" s="150" t="str">
        <f>Egervár!E15</f>
        <v>Az üzemelő viziközmű elem műszaki állapota az évek során leromlott, jelentős mértékben megnövekedett a meghibásodás veszélye</v>
      </c>
      <c r="F151" s="150" t="str">
        <f>Egervár!F15</f>
        <v>A viziközmű rendszer hatékonyságának növelése, az üzemeltetési költségek szinten tartása miatt szükséges</v>
      </c>
      <c r="G151" s="150" t="str">
        <f>Egervár!G15</f>
        <v>A beavatkozás után egy hatékonyan működő viziközmű elemet kapunk, mely a kor elvárásainak megfelel. A rendszer üzembiztos, hatékony, és korszerű lesz</v>
      </c>
      <c r="H151" s="149">
        <f>Egervár!H15</f>
        <v>0</v>
      </c>
      <c r="I151" s="461" t="str">
        <f>Egervár!I15</f>
        <v>Egervár</v>
      </c>
      <c r="J151" s="162">
        <f>Egervár!J15</f>
        <v>1500</v>
      </c>
      <c r="K151" s="162">
        <f>Egervár!K15</f>
        <v>0</v>
      </c>
      <c r="L151" s="456">
        <f>Egervár!L15</f>
        <v>43101</v>
      </c>
      <c r="M151" s="456">
        <f>Egervár!M15</f>
        <v>43465</v>
      </c>
      <c r="N151" s="162" t="str">
        <f>Egervár!N15</f>
        <v>rövid</v>
      </c>
      <c r="O151" s="45">
        <f>Egervár!O15</f>
        <v>1500</v>
      </c>
      <c r="P151" s="46"/>
      <c r="Q151" s="46"/>
      <c r="R151" s="46"/>
      <c r="S151" s="46"/>
      <c r="T151" s="47"/>
      <c r="U151" s="47"/>
      <c r="V151" s="47"/>
      <c r="W151" s="47"/>
      <c r="X151" s="47"/>
      <c r="Y151" s="47"/>
      <c r="Z151" s="47"/>
      <c r="AA151" s="47"/>
      <c r="AB151" s="47"/>
      <c r="AC151" s="48"/>
      <c r="AE151" s="160"/>
    </row>
    <row r="152" spans="1:31" s="182" customFormat="1" ht="60" x14ac:dyDescent="0.25">
      <c r="A152" s="149">
        <f>Egervár!A16</f>
        <v>169</v>
      </c>
      <c r="B152" s="149">
        <f>Egervár!B16</f>
        <v>0</v>
      </c>
      <c r="C152" s="150" t="str">
        <f>Egervár!C16</f>
        <v>Egervár</v>
      </c>
      <c r="D152" s="150" t="str">
        <f>Egervár!D16</f>
        <v xml:space="preserve">Idegenvíz kizárása a csatornadiagnosztikai vizsgálat és a helyszíni ellenőrzés alapján¹ </v>
      </c>
      <c r="E152" s="150" t="str">
        <f>Egervár!E16</f>
        <v>Az üzemelő viziközmű technológiailag elavult, üzemeltetése, és javítása már nem gazdaságos. Jelenleg a piacon magasabb műszaki tartalmak érhetőek el</v>
      </c>
      <c r="F152" s="150" t="str">
        <f>Egervár!F16</f>
        <v>A viziközmű rendszer hatékonyságának növelése, az üzemeltetési költségek szinten tartása miatt szükséges</v>
      </c>
      <c r="G152" s="150" t="str">
        <f>Egervár!G16</f>
        <v>A beavatkozás után egy hatékonyan működő viziközmű elemet kapunk, mely a kor elvárásainak megfelel. A rendszer üzembiztos, hatékony, és korszerű lesz</v>
      </c>
      <c r="H152" s="149">
        <f>Egervár!H16</f>
        <v>0</v>
      </c>
      <c r="I152" s="461" t="str">
        <f>Egervár!I16</f>
        <v>Egervár</v>
      </c>
      <c r="J152" s="162">
        <f>Egervár!J16</f>
        <v>4500</v>
      </c>
      <c r="K152" s="162">
        <f>Egervár!K16</f>
        <v>0</v>
      </c>
      <c r="L152" s="456">
        <f>Egervár!L16</f>
        <v>43466</v>
      </c>
      <c r="M152" s="456">
        <f>Egervár!M16</f>
        <v>44926</v>
      </c>
      <c r="N152" s="162" t="str">
        <f>Egervár!N16</f>
        <v>közép</v>
      </c>
      <c r="O152" s="45"/>
      <c r="P152" s="46">
        <f>Egervár!P16</f>
        <v>1125</v>
      </c>
      <c r="Q152" s="46">
        <f>Egervár!Q16</f>
        <v>1125</v>
      </c>
      <c r="R152" s="46">
        <f>Egervár!R16</f>
        <v>1125</v>
      </c>
      <c r="S152" s="46">
        <f>Egervár!S16</f>
        <v>1125</v>
      </c>
      <c r="T152" s="47">
        <f>Egervár!T16</f>
        <v>0</v>
      </c>
      <c r="U152" s="47">
        <f>Egervár!U16</f>
        <v>0</v>
      </c>
      <c r="V152" s="47">
        <f>Egervár!V16</f>
        <v>0</v>
      </c>
      <c r="W152" s="47">
        <f>Egervár!W16</f>
        <v>0</v>
      </c>
      <c r="X152" s="47">
        <f>Egervár!X16</f>
        <v>0</v>
      </c>
      <c r="Y152" s="47">
        <f>Egervár!Y16</f>
        <v>0</v>
      </c>
      <c r="Z152" s="47">
        <f>Egervár!Z16</f>
        <v>0</v>
      </c>
      <c r="AA152" s="47">
        <f>Egervár!AA16</f>
        <v>0</v>
      </c>
      <c r="AB152" s="47">
        <f>Egervár!AB16</f>
        <v>0</v>
      </c>
      <c r="AC152" s="48">
        <f>Egervár!AC16</f>
        <v>0</v>
      </c>
      <c r="AE152" s="160"/>
    </row>
    <row r="153" spans="1:31" s="182" customFormat="1" ht="60" x14ac:dyDescent="0.25">
      <c r="A153" s="149">
        <f>Egervár!A17</f>
        <v>582</v>
      </c>
      <c r="B153" s="149">
        <f>Egervár!B17</f>
        <v>0</v>
      </c>
      <c r="C153" s="150" t="str">
        <f>Egervár!C17</f>
        <v>Egervár</v>
      </c>
      <c r="D153" s="150" t="str">
        <f>Egervár!D17</f>
        <v xml:space="preserve">Idegenvíz kizárása a csatornadiagnosztikai vizsgálat és a helyszíni ellenőrzés alapján¹ </v>
      </c>
      <c r="E153" s="150" t="str">
        <f>Egervár!E17</f>
        <v>Az üzemelő viziközmű technológiailag elavult, üzemeltetése, és javítása már nem gazdaságos. Jelenleg a piacon magasabb műszaki tartalmak érhetőek el</v>
      </c>
      <c r="F153" s="150" t="str">
        <f>Egervár!F17</f>
        <v>A viziközmű rendszer hatékonyságának növelése, az üzemeltetési költségek szinten tartása miatt szükséges</v>
      </c>
      <c r="G153" s="150" t="str">
        <f>Egervár!G17</f>
        <v>A beavatkozás után egy hatékonyan működő viziközmű elemet kapunk, mely a kor elvárásainak megfelel. A rendszer üzembiztos, hatékony, és korszerű lesz</v>
      </c>
      <c r="H153" s="149">
        <f>Egervár!H17</f>
        <v>0</v>
      </c>
      <c r="I153" s="461" t="str">
        <f>Egervár!I17</f>
        <v>Egervár</v>
      </c>
      <c r="J153" s="162">
        <f>Egervár!J17</f>
        <v>11250</v>
      </c>
      <c r="K153" s="162">
        <f>Egervár!K17</f>
        <v>0</v>
      </c>
      <c r="L153" s="456">
        <f>Egervár!L17</f>
        <v>44927</v>
      </c>
      <c r="M153" s="456">
        <f>Egervár!M17</f>
        <v>48579</v>
      </c>
      <c r="N153" s="162" t="str">
        <f>Egervár!N17</f>
        <v>hosszú</v>
      </c>
      <c r="O153" s="45"/>
      <c r="P153" s="46">
        <f>Egervár!P17</f>
        <v>0</v>
      </c>
      <c r="Q153" s="46">
        <f>Egervár!Q17</f>
        <v>0</v>
      </c>
      <c r="R153" s="46">
        <f>Egervár!R17</f>
        <v>0</v>
      </c>
      <c r="S153" s="46">
        <f>Egervár!S17</f>
        <v>0</v>
      </c>
      <c r="T153" s="47">
        <f>Egervár!T17</f>
        <v>1125</v>
      </c>
      <c r="U153" s="47">
        <f>Egervár!U17</f>
        <v>1125</v>
      </c>
      <c r="V153" s="47">
        <f>Egervár!V17</f>
        <v>1125</v>
      </c>
      <c r="W153" s="47">
        <f>Egervár!W17</f>
        <v>1125</v>
      </c>
      <c r="X153" s="47">
        <f>Egervár!X17</f>
        <v>1125</v>
      </c>
      <c r="Y153" s="47">
        <f>Egervár!Y17</f>
        <v>1125</v>
      </c>
      <c r="Z153" s="47">
        <f>Egervár!Z17</f>
        <v>1125</v>
      </c>
      <c r="AA153" s="47">
        <f>Egervár!AA17</f>
        <v>1125</v>
      </c>
      <c r="AB153" s="47">
        <f>Egervár!AB17</f>
        <v>1125</v>
      </c>
      <c r="AC153" s="48">
        <f>Egervár!AC17</f>
        <v>1125</v>
      </c>
      <c r="AE153" s="160"/>
    </row>
    <row r="154" spans="1:31" s="182" customFormat="1" ht="60" x14ac:dyDescent="0.25">
      <c r="A154" s="149">
        <f>Egervár!A18</f>
        <v>170</v>
      </c>
      <c r="B154" s="149">
        <f>Egervár!B18</f>
        <v>0</v>
      </c>
      <c r="C154" s="150" t="str">
        <f>Egervár!C18</f>
        <v>Egervár</v>
      </c>
      <c r="D154" s="150" t="str">
        <f>Egervár!D18</f>
        <v>Gravitációs csatorna NA 150 rekonstrukció</v>
      </c>
      <c r="E154" s="150" t="str">
        <f>Egervár!E18</f>
        <v>Az üzemelő viziközmű technológiailag elavult, üzemeltetése, és javítása már nem gazdaságos. Jelenleg a piacon magasabb műszaki tartalmak érhetőek el</v>
      </c>
      <c r="F154" s="150" t="str">
        <f>Egervár!F18</f>
        <v>A viziközmű rendszer hatékonyságának növelése, az üzemeltetési költségek szinten tartása miatt szükséges</v>
      </c>
      <c r="G154" s="150" t="str">
        <f>Egervár!G18</f>
        <v>A beavatkozás után egy hatékonyan működő viziközmű elemet kapunk, mely a kor elvárásainak megfelel. A rendszer üzembiztos, hatékony, és korszerű lesz</v>
      </c>
      <c r="H154" s="149">
        <f>Egervár!H18</f>
        <v>0</v>
      </c>
      <c r="I154" s="461" t="str">
        <f>Egervár!I18</f>
        <v>Egervár</v>
      </c>
      <c r="J154" s="162">
        <f>Egervár!J18</f>
        <v>4800</v>
      </c>
      <c r="K154" s="162">
        <f>Egervár!K18</f>
        <v>0</v>
      </c>
      <c r="L154" s="456">
        <f>Egervár!L18</f>
        <v>43466</v>
      </c>
      <c r="M154" s="456">
        <f>Egervár!M18</f>
        <v>44561</v>
      </c>
      <c r="N154" s="162" t="str">
        <f>Egervár!N18</f>
        <v>közép</v>
      </c>
      <c r="O154" s="45"/>
      <c r="P154" s="46">
        <f>Egervár!P18</f>
        <v>2400</v>
      </c>
      <c r="Q154" s="46">
        <f>Egervár!Q18</f>
        <v>0</v>
      </c>
      <c r="R154" s="46">
        <f>Egervár!R18</f>
        <v>2400</v>
      </c>
      <c r="S154" s="46">
        <f>Egervár!S18</f>
        <v>0</v>
      </c>
      <c r="T154" s="47">
        <f>Egervár!T18</f>
        <v>0</v>
      </c>
      <c r="U154" s="47">
        <f>Egervár!U18</f>
        <v>0</v>
      </c>
      <c r="V154" s="47">
        <f>Egervár!V18</f>
        <v>0</v>
      </c>
      <c r="W154" s="47">
        <f>Egervár!W18</f>
        <v>0</v>
      </c>
      <c r="X154" s="47">
        <f>Egervár!X18</f>
        <v>0</v>
      </c>
      <c r="Y154" s="47">
        <f>Egervár!Y18</f>
        <v>0</v>
      </c>
      <c r="Z154" s="47">
        <f>Egervár!Z18</f>
        <v>0</v>
      </c>
      <c r="AA154" s="47">
        <f>Egervár!AA18</f>
        <v>0</v>
      </c>
      <c r="AB154" s="47">
        <f>Egervár!AB18</f>
        <v>0</v>
      </c>
      <c r="AC154" s="48">
        <f>Egervár!AC18</f>
        <v>0</v>
      </c>
      <c r="AE154" s="160"/>
    </row>
    <row r="155" spans="1:31" s="182" customFormat="1" ht="60" x14ac:dyDescent="0.25">
      <c r="A155" s="149">
        <f>Egervár!A19</f>
        <v>583</v>
      </c>
      <c r="B155" s="149">
        <f>Egervár!B19</f>
        <v>0</v>
      </c>
      <c r="C155" s="150" t="str">
        <f>Egervár!C19</f>
        <v>Egervár</v>
      </c>
      <c r="D155" s="150" t="str">
        <f>Egervár!D19</f>
        <v>Gravitációs csatorna NA 150 rekonstrukció</v>
      </c>
      <c r="E155" s="150" t="str">
        <f>Egervár!E19</f>
        <v>Az üzemelő viziközmű technológiailag elavult, üzemeltetése, és javítása már nem gazdaságos. Jelenleg a piacon magasabb műszaki tartalmak érhetőek el</v>
      </c>
      <c r="F155" s="150" t="str">
        <f>Egervár!F19</f>
        <v>A viziközmű rendszer hatékonyságának növelése, az üzemeltetési költségek szinten tartása miatt szükséges</v>
      </c>
      <c r="G155" s="150" t="str">
        <f>Egervár!G19</f>
        <v>A beavatkozás után egy hatékonyan működő viziközmű elemet kapunk, mely a kor elvárásainak megfelel. A rendszer üzembiztos, hatékony, és korszerű lesz</v>
      </c>
      <c r="H155" s="149">
        <f>Egervár!H19</f>
        <v>0</v>
      </c>
      <c r="I155" s="461" t="str">
        <f>Egervár!I19</f>
        <v>Egervár</v>
      </c>
      <c r="J155" s="162">
        <f>Egervár!J19</f>
        <v>12000</v>
      </c>
      <c r="K155" s="162">
        <f>Egervár!K19</f>
        <v>0</v>
      </c>
      <c r="L155" s="456">
        <f>Egervár!L19</f>
        <v>44927</v>
      </c>
      <c r="M155" s="456">
        <f>Egervár!M19</f>
        <v>48213</v>
      </c>
      <c r="N155" s="162" t="str">
        <f>Egervár!N19</f>
        <v>hosszú</v>
      </c>
      <c r="O155" s="45"/>
      <c r="P155" s="46">
        <f>Egervár!P19</f>
        <v>0</v>
      </c>
      <c r="Q155" s="46">
        <f>Egervár!Q19</f>
        <v>0</v>
      </c>
      <c r="R155" s="46">
        <f>Egervár!R19</f>
        <v>0</v>
      </c>
      <c r="S155" s="46">
        <f>Egervár!S19</f>
        <v>0</v>
      </c>
      <c r="T155" s="47">
        <f>Egervár!T19</f>
        <v>2400</v>
      </c>
      <c r="U155" s="47">
        <f>Egervár!U19</f>
        <v>0</v>
      </c>
      <c r="V155" s="47">
        <f>Egervár!V19</f>
        <v>2400</v>
      </c>
      <c r="W155" s="47">
        <f>Egervár!W19</f>
        <v>0</v>
      </c>
      <c r="X155" s="47">
        <f>Egervár!X19</f>
        <v>2400</v>
      </c>
      <c r="Y155" s="47">
        <f>Egervár!Y19</f>
        <v>0</v>
      </c>
      <c r="Z155" s="47">
        <f>Egervár!Z19</f>
        <v>2400</v>
      </c>
      <c r="AA155" s="47">
        <f>Egervár!AA19</f>
        <v>0</v>
      </c>
      <c r="AB155" s="47">
        <f>Egervár!AB19</f>
        <v>2400</v>
      </c>
      <c r="AC155" s="48">
        <f>Egervár!AC19</f>
        <v>0</v>
      </c>
      <c r="AE155" s="160"/>
    </row>
    <row r="156" spans="1:31" s="182" customFormat="1" ht="60" x14ac:dyDescent="0.25">
      <c r="A156" s="149">
        <f>Egervár!A20</f>
        <v>584</v>
      </c>
      <c r="B156" s="149">
        <f>Egervár!B20</f>
        <v>0</v>
      </c>
      <c r="C156" s="150" t="str">
        <f>Egervár!C20</f>
        <v>Egervár</v>
      </c>
      <c r="D156" s="150" t="str">
        <f>Egervár!D20</f>
        <v>Gravitációs csatorna NA200 rekonstrukció</v>
      </c>
      <c r="E156" s="150" t="str">
        <f>Egervár!E20</f>
        <v>Az üzemelő viziközmű technológiailag elavult, üzemeltetése, és javítása már nem gazdaságos. Jelenleg a piacon magasabb műszaki tartalmak érhetőek el</v>
      </c>
      <c r="F156" s="150" t="str">
        <f>Egervár!F20</f>
        <v>A viziközmű rendszer hatékonyságának növelése, az üzemeltetési költségek szinten tartása miatt szükséges</v>
      </c>
      <c r="G156" s="150" t="str">
        <f>Egervár!G20</f>
        <v>A beavatkozás után egy hatékonyan működő viziközmű elemet kapunk, mely a kor elvárásainak megfelel. A rendszer üzembiztos, hatékony, és korszerű lesz</v>
      </c>
      <c r="H156" s="149">
        <f>Egervár!H20</f>
        <v>0</v>
      </c>
      <c r="I156" s="461" t="str">
        <f>Egervár!I20</f>
        <v>Egervár</v>
      </c>
      <c r="J156" s="162">
        <f>Egervár!J20</f>
        <v>10000</v>
      </c>
      <c r="K156" s="162">
        <f>Egervár!K20</f>
        <v>0</v>
      </c>
      <c r="L156" s="456">
        <f>Egervár!L20</f>
        <v>43831</v>
      </c>
      <c r="M156" s="456">
        <f>Egervár!M20</f>
        <v>44926</v>
      </c>
      <c r="N156" s="162" t="str">
        <f>Egervár!N20</f>
        <v>közép</v>
      </c>
      <c r="O156" s="45"/>
      <c r="P156" s="46">
        <f>Egervár!P20</f>
        <v>0</v>
      </c>
      <c r="Q156" s="46">
        <f>Egervár!Q20</f>
        <v>5000</v>
      </c>
      <c r="R156" s="46">
        <f>Egervár!R20</f>
        <v>0</v>
      </c>
      <c r="S156" s="46">
        <f>Egervár!S20</f>
        <v>5000</v>
      </c>
      <c r="T156" s="47">
        <f>Egervár!T20</f>
        <v>0</v>
      </c>
      <c r="U156" s="47">
        <f>Egervár!U20</f>
        <v>0</v>
      </c>
      <c r="V156" s="47">
        <f>Egervár!V20</f>
        <v>0</v>
      </c>
      <c r="W156" s="47">
        <f>Egervár!W20</f>
        <v>0</v>
      </c>
      <c r="X156" s="47">
        <f>Egervár!X20</f>
        <v>0</v>
      </c>
      <c r="Y156" s="47">
        <f>Egervár!Y20</f>
        <v>0</v>
      </c>
      <c r="Z156" s="47">
        <f>Egervár!Z20</f>
        <v>0</v>
      </c>
      <c r="AA156" s="47">
        <f>Egervár!AA20</f>
        <v>0</v>
      </c>
      <c r="AB156" s="47">
        <f>Egervár!AB20</f>
        <v>0</v>
      </c>
      <c r="AC156" s="48">
        <f>Egervár!AC20</f>
        <v>0</v>
      </c>
      <c r="AE156" s="160"/>
    </row>
    <row r="157" spans="1:31" s="182" customFormat="1" ht="60" x14ac:dyDescent="0.25">
      <c r="A157" s="149">
        <f>Egervár!A21</f>
        <v>841</v>
      </c>
      <c r="B157" s="149">
        <f>Egervár!B21</f>
        <v>0</v>
      </c>
      <c r="C157" s="150" t="str">
        <f>Egervár!C21</f>
        <v>Egervár</v>
      </c>
      <c r="D157" s="150" t="str">
        <f>Egervár!D21</f>
        <v>Gravitációs csatorna NA200 rekonstrukció</v>
      </c>
      <c r="E157" s="150" t="str">
        <f>Egervár!E21</f>
        <v>Az üzemelő viziközmű technológiailag elavult, üzemeltetése, és javítása már nem gazdaságos. Jelenleg a piacon magasabb műszaki tartalmak érhetőek el</v>
      </c>
      <c r="F157" s="150" t="str">
        <f>Egervár!F21</f>
        <v>A viziközmű rendszer hatékonyságának növelése, az üzemeltetési költségek szinten tartása miatt szükséges</v>
      </c>
      <c r="G157" s="150" t="str">
        <f>Egervár!G21</f>
        <v>A beavatkozás után egy hatékonyan működő viziközmű elemet kapunk, mely a kor elvárásainak megfelel. A rendszer üzembiztos, hatékony, és korszerű lesz</v>
      </c>
      <c r="H157" s="149">
        <f>Egervár!H21</f>
        <v>0</v>
      </c>
      <c r="I157" s="461" t="str">
        <f>Egervár!I21</f>
        <v>Egervár</v>
      </c>
      <c r="J157" s="162">
        <f>Egervár!J21</f>
        <v>10000</v>
      </c>
      <c r="K157" s="162">
        <f>Egervár!K21</f>
        <v>0</v>
      </c>
      <c r="L157" s="456">
        <f>Egervár!L21</f>
        <v>45658</v>
      </c>
      <c r="M157" s="456">
        <f>Egervár!M21</f>
        <v>47483</v>
      </c>
      <c r="N157" s="162" t="str">
        <f>Egervár!N21</f>
        <v>hosszú</v>
      </c>
      <c r="O157" s="45"/>
      <c r="P157" s="46">
        <f>Egervár!P21</f>
        <v>0</v>
      </c>
      <c r="Q157" s="46">
        <f>Egervár!Q21</f>
        <v>0</v>
      </c>
      <c r="R157" s="46">
        <f>Egervár!R21</f>
        <v>0</v>
      </c>
      <c r="S157" s="46">
        <f>Egervár!S21</f>
        <v>0</v>
      </c>
      <c r="T157" s="47">
        <f>Egervár!T21</f>
        <v>0</v>
      </c>
      <c r="U157" s="47">
        <f>Egervár!U21</f>
        <v>0</v>
      </c>
      <c r="V157" s="47">
        <f>Egervár!V21</f>
        <v>5000</v>
      </c>
      <c r="W157" s="47">
        <f>Egervár!W21</f>
        <v>0</v>
      </c>
      <c r="X157" s="47">
        <f>Egervár!X21</f>
        <v>0</v>
      </c>
      <c r="Y157" s="47">
        <f>Egervár!Y21</f>
        <v>0</v>
      </c>
      <c r="Z157" s="47">
        <f>Egervár!Z21</f>
        <v>5000</v>
      </c>
      <c r="AA157" s="47">
        <f>Egervár!AA21</f>
        <v>0</v>
      </c>
      <c r="AB157" s="47">
        <f>Egervár!AB21</f>
        <v>0</v>
      </c>
      <c r="AC157" s="48">
        <f>Egervár!AC21</f>
        <v>0</v>
      </c>
      <c r="AE157" s="160"/>
    </row>
    <row r="158" spans="1:31" s="182" customFormat="1" ht="60" x14ac:dyDescent="0.25">
      <c r="A158" s="149">
        <f>Gősfa!A15</f>
        <v>174</v>
      </c>
      <c r="B158" s="149">
        <f>Gősfa!B15</f>
        <v>0</v>
      </c>
      <c r="C158" s="150" t="str">
        <f>Gősfa!C15</f>
        <v>Gősfa</v>
      </c>
      <c r="D158" s="150" t="str">
        <f>Gősfa!D15</f>
        <v xml:space="preserve">Idegenvíz kizárása a csatornadiagnosztikai vizsgálat és a helyszíni ellenőrzés alapján¹ </v>
      </c>
      <c r="E158" s="150" t="str">
        <f>Gősfa!E15</f>
        <v>Az üzemelő viziközmű technológiailag elavult, üzemeltetése, és javítása már nem gazdaságos. Jelenleg a piacon magasabb műszaki tartalmak érhetőek el</v>
      </c>
      <c r="F158" s="150" t="str">
        <f>Gősfa!F15</f>
        <v>A viziközmű rendszer hatékonyságának növelése, az üzemeltetési költségek szinten tartása miatt szükséges</v>
      </c>
      <c r="G158" s="150" t="str">
        <f>Gősfa!G15</f>
        <v>A beavatkozás után egy hatékonyan működő viziközmű elemet kapunk, mely a kor elvárásainak megfelel. A rendszer üzembiztos, hatékony, és korszerű lesz</v>
      </c>
      <c r="H158" s="149">
        <f>Gősfa!H15</f>
        <v>0</v>
      </c>
      <c r="I158" s="461" t="str">
        <f>Gősfa!I15</f>
        <v>Gősfa</v>
      </c>
      <c r="J158" s="162">
        <f>Gősfa!J15</f>
        <v>848</v>
      </c>
      <c r="K158" s="162">
        <f>Gősfa!K15</f>
        <v>0</v>
      </c>
      <c r="L158" s="456">
        <f>Gősfa!L15</f>
        <v>43466</v>
      </c>
      <c r="M158" s="456">
        <f>Gősfa!M15</f>
        <v>44926</v>
      </c>
      <c r="N158" s="162" t="str">
        <f>Gősfa!N15</f>
        <v>közép</v>
      </c>
      <c r="O158" s="45"/>
      <c r="P158" s="46">
        <f>Gősfa!P15</f>
        <v>212</v>
      </c>
      <c r="Q158" s="46">
        <f>Gősfa!Q15</f>
        <v>212</v>
      </c>
      <c r="R158" s="46">
        <f>Gősfa!R15</f>
        <v>212</v>
      </c>
      <c r="S158" s="46">
        <f>Gősfa!S15</f>
        <v>212</v>
      </c>
      <c r="T158" s="47">
        <f>Gősfa!T15</f>
        <v>0</v>
      </c>
      <c r="U158" s="47">
        <f>Gősfa!U15</f>
        <v>0</v>
      </c>
      <c r="V158" s="47">
        <f>Gősfa!V15</f>
        <v>0</v>
      </c>
      <c r="W158" s="47">
        <f>Gősfa!W15</f>
        <v>0</v>
      </c>
      <c r="X158" s="47">
        <f>Gősfa!X15</f>
        <v>0</v>
      </c>
      <c r="Y158" s="47">
        <f>Gősfa!Y15</f>
        <v>0</v>
      </c>
      <c r="Z158" s="47">
        <f>Gősfa!Z15</f>
        <v>0</v>
      </c>
      <c r="AA158" s="47">
        <f>Gősfa!AA15</f>
        <v>0</v>
      </c>
      <c r="AB158" s="47">
        <f>Gősfa!AB15</f>
        <v>0</v>
      </c>
      <c r="AC158" s="48">
        <f>Gősfa!AC15</f>
        <v>0</v>
      </c>
      <c r="AE158" s="160"/>
    </row>
    <row r="159" spans="1:31" s="182" customFormat="1" ht="60" x14ac:dyDescent="0.25">
      <c r="A159" s="149">
        <f>Gősfa!A16</f>
        <v>586</v>
      </c>
      <c r="B159" s="149">
        <f>Gősfa!B16</f>
        <v>0</v>
      </c>
      <c r="C159" s="150" t="str">
        <f>Gősfa!C16</f>
        <v>Gősfa</v>
      </c>
      <c r="D159" s="150" t="str">
        <f>Gősfa!D16</f>
        <v xml:space="preserve">Idegenvíz kizárása a csatornadiagnosztikai vizsgálat és a helyszíni ellenőrzés alapján¹ </v>
      </c>
      <c r="E159" s="150" t="str">
        <f>Gősfa!E16</f>
        <v>Az üzemelő viziközmű technológiailag elavult, üzemeltetése, és javítása már nem gazdaságos. Jelenleg a piacon magasabb műszaki tartalmak érhetőek el</v>
      </c>
      <c r="F159" s="150" t="str">
        <f>Gősfa!F16</f>
        <v>A viziközmű rendszer hatékonyságának növelése, az üzemeltetési költségek szinten tartása miatt szükséges</v>
      </c>
      <c r="G159" s="150" t="str">
        <f>Gősfa!G16</f>
        <v>A beavatkozás után egy hatékonyan működő viziközmű elemet kapunk, mely a kor elvárásainak megfelel. A rendszer üzembiztos, hatékony, és korszerű lesz</v>
      </c>
      <c r="H159" s="149">
        <f>Gősfa!H16</f>
        <v>0</v>
      </c>
      <c r="I159" s="461" t="str">
        <f>Gősfa!I16</f>
        <v>Gősfa</v>
      </c>
      <c r="J159" s="162">
        <f>Gősfa!J16</f>
        <v>2120</v>
      </c>
      <c r="K159" s="162">
        <f>Gősfa!K16</f>
        <v>0</v>
      </c>
      <c r="L159" s="456">
        <f>Gősfa!L16</f>
        <v>44927</v>
      </c>
      <c r="M159" s="456">
        <f>Gősfa!M16</f>
        <v>48579</v>
      </c>
      <c r="N159" s="162" t="str">
        <f>Gősfa!N16</f>
        <v>hosszú</v>
      </c>
      <c r="O159" s="45"/>
      <c r="P159" s="46">
        <f>Gősfa!P16</f>
        <v>0</v>
      </c>
      <c r="Q159" s="46">
        <f>Gősfa!Q16</f>
        <v>0</v>
      </c>
      <c r="R159" s="46">
        <f>Gősfa!R16</f>
        <v>0</v>
      </c>
      <c r="S159" s="46">
        <f>Gősfa!S16</f>
        <v>0</v>
      </c>
      <c r="T159" s="47">
        <f>Gősfa!T16</f>
        <v>212</v>
      </c>
      <c r="U159" s="47">
        <f>Gősfa!U16</f>
        <v>212</v>
      </c>
      <c r="V159" s="47">
        <f>Gősfa!V16</f>
        <v>212</v>
      </c>
      <c r="W159" s="47">
        <f>Gősfa!W16</f>
        <v>212</v>
      </c>
      <c r="X159" s="47">
        <f>Gősfa!X16</f>
        <v>212</v>
      </c>
      <c r="Y159" s="47">
        <f>Gősfa!Y16</f>
        <v>212</v>
      </c>
      <c r="Z159" s="47">
        <f>Gősfa!Z16</f>
        <v>212</v>
      </c>
      <c r="AA159" s="47">
        <f>Gősfa!AA16</f>
        <v>212</v>
      </c>
      <c r="AB159" s="47">
        <f>Gősfa!AB16</f>
        <v>212</v>
      </c>
      <c r="AC159" s="48">
        <f>Gősfa!AC16</f>
        <v>212</v>
      </c>
      <c r="AE159" s="160"/>
    </row>
    <row r="160" spans="1:31" s="182" customFormat="1" ht="60" x14ac:dyDescent="0.25">
      <c r="A160" s="149">
        <f>Gősfa!A17</f>
        <v>175</v>
      </c>
      <c r="B160" s="149">
        <f>Gősfa!B17</f>
        <v>0</v>
      </c>
      <c r="C160" s="150" t="str">
        <f>Gősfa!C17</f>
        <v>Gősfa</v>
      </c>
      <c r="D160" s="150" t="str">
        <f>Gősfa!D17</f>
        <v>Gravitációs csatorna NA 150 rekonstrukció</v>
      </c>
      <c r="E160" s="150" t="str">
        <f>Gősfa!E17</f>
        <v>Az üzemelő viziközmű technológiailag elavult, üzemeltetése, és javítása már nem gazdaságos. Jelenleg a piacon magasabb műszaki tartalmak érhetőek el</v>
      </c>
      <c r="F160" s="150" t="str">
        <f>Gősfa!F17</f>
        <v>A viziközmű rendszer hatékonyságának növelése, az üzemeltetési költségek szinten tartása miatt szükséges</v>
      </c>
      <c r="G160" s="150" t="str">
        <f>Gősfa!G17</f>
        <v>A beavatkozás után egy hatékonyan működő viziközmű elemet kapunk, mely a kor elvárásainak megfelel. A rendszer üzembiztos, hatékony, és korszerű lesz</v>
      </c>
      <c r="H160" s="149">
        <f>Gősfa!H17</f>
        <v>0</v>
      </c>
      <c r="I160" s="461" t="str">
        <f>Gősfa!I17</f>
        <v>Gősfa</v>
      </c>
      <c r="J160" s="162">
        <f>Gősfa!J17</f>
        <v>5000</v>
      </c>
      <c r="K160" s="162">
        <f>Gősfa!K17</f>
        <v>0</v>
      </c>
      <c r="L160" s="456">
        <f>Gősfa!L17</f>
        <v>43466</v>
      </c>
      <c r="M160" s="456">
        <f>Gősfa!M17</f>
        <v>44561</v>
      </c>
      <c r="N160" s="162" t="str">
        <f>Gősfa!N17</f>
        <v>közép</v>
      </c>
      <c r="O160" s="45"/>
      <c r="P160" s="46">
        <f>Gősfa!P17</f>
        <v>2500</v>
      </c>
      <c r="Q160" s="46">
        <f>Gősfa!Q17</f>
        <v>0</v>
      </c>
      <c r="R160" s="46">
        <f>Gősfa!R17</f>
        <v>2500</v>
      </c>
      <c r="S160" s="46">
        <f>Gősfa!S17</f>
        <v>0</v>
      </c>
      <c r="T160" s="47">
        <f>Gősfa!T17</f>
        <v>0</v>
      </c>
      <c r="U160" s="47">
        <f>Gősfa!U17</f>
        <v>0</v>
      </c>
      <c r="V160" s="47">
        <f>Gősfa!V17</f>
        <v>0</v>
      </c>
      <c r="W160" s="47">
        <f>Gősfa!W17</f>
        <v>0</v>
      </c>
      <c r="X160" s="47">
        <f>Gősfa!X17</f>
        <v>0</v>
      </c>
      <c r="Y160" s="47">
        <f>Gősfa!Y17</f>
        <v>0</v>
      </c>
      <c r="Z160" s="47">
        <f>Gősfa!Z17</f>
        <v>0</v>
      </c>
      <c r="AA160" s="47">
        <f>Gősfa!AA17</f>
        <v>0</v>
      </c>
      <c r="AB160" s="47">
        <f>Gősfa!AB17</f>
        <v>0</v>
      </c>
      <c r="AC160" s="48">
        <f>Gősfa!AC17</f>
        <v>0</v>
      </c>
      <c r="AE160" s="160"/>
    </row>
    <row r="161" spans="1:31" s="182" customFormat="1" ht="60" x14ac:dyDescent="0.25">
      <c r="A161" s="149">
        <f>Gősfa!A18</f>
        <v>752</v>
      </c>
      <c r="B161" s="149">
        <f>Gősfa!B18</f>
        <v>0</v>
      </c>
      <c r="C161" s="150" t="str">
        <f>Gősfa!C18</f>
        <v>Gősfa</v>
      </c>
      <c r="D161" s="150" t="str">
        <f>Gősfa!D18</f>
        <v>Gravitációs csatorna NA 150 rekonstrukció</v>
      </c>
      <c r="E161" s="150" t="str">
        <f>Gősfa!E18</f>
        <v>Az üzemelő viziközmű technológiailag elavult, üzemeltetése, és javítása már nem gazdaságos. Jelenleg a piacon magasabb műszaki tartalmak érhetőek el</v>
      </c>
      <c r="F161" s="150" t="str">
        <f>Gősfa!F18</f>
        <v>A viziközmű rendszer hatékonyságának növelése, az üzemeltetési költségek szinten tartása miatt szükséges</v>
      </c>
      <c r="G161" s="150" t="str">
        <f>Gősfa!G18</f>
        <v>A beavatkozás után egy hatékonyan működő viziközmű elemet kapunk, mely a kor elvárásainak megfelel. A rendszer üzembiztos, hatékony, és korszerű lesz</v>
      </c>
      <c r="H161" s="149">
        <f>Gősfa!H18</f>
        <v>0</v>
      </c>
      <c r="I161" s="461" t="str">
        <f>Gősfa!I18</f>
        <v>Gősfa</v>
      </c>
      <c r="J161" s="162">
        <f>Gősfa!J18</f>
        <v>7500</v>
      </c>
      <c r="K161" s="162">
        <f>Gősfa!K18</f>
        <v>0</v>
      </c>
      <c r="L161" s="456">
        <f>Gősfa!L18</f>
        <v>45292</v>
      </c>
      <c r="M161" s="456">
        <f>Gősfa!M18</f>
        <v>48579</v>
      </c>
      <c r="N161" s="162" t="str">
        <f>Gősfa!N18</f>
        <v>hosszú</v>
      </c>
      <c r="O161" s="45"/>
      <c r="P161" s="46">
        <f>Gősfa!P18</f>
        <v>0</v>
      </c>
      <c r="Q161" s="46">
        <f>Gősfa!Q18</f>
        <v>0</v>
      </c>
      <c r="R161" s="46">
        <f>Gősfa!R18</f>
        <v>0</v>
      </c>
      <c r="S161" s="46">
        <f>Gősfa!S18</f>
        <v>0</v>
      </c>
      <c r="T161" s="47">
        <f>Gősfa!T18</f>
        <v>0</v>
      </c>
      <c r="U161" s="47">
        <f>Gősfa!U18</f>
        <v>2500</v>
      </c>
      <c r="V161" s="47">
        <f>Gősfa!V18</f>
        <v>0</v>
      </c>
      <c r="W161" s="47">
        <f>Gősfa!W18</f>
        <v>0</v>
      </c>
      <c r="X161" s="47">
        <f>Gősfa!X18</f>
        <v>0</v>
      </c>
      <c r="Y161" s="47">
        <f>Gősfa!Y18</f>
        <v>2500</v>
      </c>
      <c r="Z161" s="47">
        <f>Gősfa!Z18</f>
        <v>0</v>
      </c>
      <c r="AA161" s="47">
        <f>Gősfa!AA18</f>
        <v>0</v>
      </c>
      <c r="AB161" s="47">
        <f>Gősfa!AB18</f>
        <v>0</v>
      </c>
      <c r="AC161" s="48">
        <f>Gősfa!AC18</f>
        <v>2500</v>
      </c>
      <c r="AE161" s="160"/>
    </row>
    <row r="162" spans="1:31" s="182" customFormat="1" ht="60" x14ac:dyDescent="0.25">
      <c r="A162" s="149">
        <f>Gősfa!A19</f>
        <v>176</v>
      </c>
      <c r="B162" s="149">
        <f>Gősfa!B19</f>
        <v>0</v>
      </c>
      <c r="C162" s="150" t="str">
        <f>Gősfa!C19</f>
        <v>Gősfa</v>
      </c>
      <c r="D162" s="150" t="str">
        <f>Gősfa!D19</f>
        <v>Gravitációs csatorna NA200 rekonstrukció</v>
      </c>
      <c r="E162" s="150" t="str">
        <f>Gősfa!E19</f>
        <v>Az üzemelő viziközmű technológiailag elavult, üzemeltetése, és javítása már nem gazdaságos. Jelenleg a piacon magasabb műszaki tartalmak érhetőek el</v>
      </c>
      <c r="F162" s="150" t="str">
        <f>Gősfa!F19</f>
        <v>A viziközmű rendszer hatékonyságának növelése, az üzemeltetési költségek szinten tartása miatt szükséges</v>
      </c>
      <c r="G162" s="150" t="str">
        <f>Gősfa!G19</f>
        <v>A beavatkozás után egy hatékonyan működő viziközmű elemet kapunk, mely a kor elvárásainak megfelel. A rendszer üzembiztos, hatékony, és korszerű lesz</v>
      </c>
      <c r="H162" s="149">
        <f>Gősfa!H19</f>
        <v>0</v>
      </c>
      <c r="I162" s="461" t="str">
        <f>Gősfa!I19</f>
        <v>Gősfa</v>
      </c>
      <c r="J162" s="162">
        <f>Gősfa!J19</f>
        <v>6800</v>
      </c>
      <c r="K162" s="162">
        <f>Gősfa!K19</f>
        <v>0</v>
      </c>
      <c r="L162" s="456">
        <f>Gősfa!L19</f>
        <v>43466</v>
      </c>
      <c r="M162" s="456">
        <f>Gősfa!M19</f>
        <v>44561</v>
      </c>
      <c r="N162" s="162" t="str">
        <f>Gősfa!N19</f>
        <v>közép</v>
      </c>
      <c r="O162" s="45"/>
      <c r="P162" s="46">
        <f>Gősfa!P19</f>
        <v>3400</v>
      </c>
      <c r="Q162" s="46">
        <f>Gősfa!Q19</f>
        <v>0</v>
      </c>
      <c r="R162" s="46">
        <f>Gősfa!R19</f>
        <v>3400</v>
      </c>
      <c r="S162" s="46">
        <f>Gősfa!S19</f>
        <v>0</v>
      </c>
      <c r="T162" s="47">
        <f>Gősfa!T19</f>
        <v>0</v>
      </c>
      <c r="U162" s="47">
        <f>Gősfa!U19</f>
        <v>0</v>
      </c>
      <c r="V162" s="47">
        <f>Gősfa!V19</f>
        <v>0</v>
      </c>
      <c r="W162" s="47">
        <f>Gősfa!W19</f>
        <v>0</v>
      </c>
      <c r="X162" s="47">
        <f>Gősfa!X19</f>
        <v>0</v>
      </c>
      <c r="Y162" s="47">
        <f>Gősfa!Y19</f>
        <v>0</v>
      </c>
      <c r="Z162" s="47">
        <f>Gősfa!Z19</f>
        <v>0</v>
      </c>
      <c r="AA162" s="47">
        <f>Gősfa!AA19</f>
        <v>0</v>
      </c>
      <c r="AB162" s="47">
        <f>Gősfa!AB19</f>
        <v>0</v>
      </c>
      <c r="AC162" s="48">
        <f>Gősfa!AC19</f>
        <v>0</v>
      </c>
      <c r="AE162" s="160"/>
    </row>
    <row r="163" spans="1:31" s="182" customFormat="1" ht="60" x14ac:dyDescent="0.25">
      <c r="A163" s="149">
        <f>Gősfa!A20</f>
        <v>753</v>
      </c>
      <c r="B163" s="149">
        <f>Gősfa!B20</f>
        <v>0</v>
      </c>
      <c r="C163" s="150" t="str">
        <f>Gősfa!C20</f>
        <v>Gősfa</v>
      </c>
      <c r="D163" s="150" t="str">
        <f>Gősfa!D20</f>
        <v>Gravitációs csatorna NA200 rekonstrukció</v>
      </c>
      <c r="E163" s="150" t="str">
        <f>Gősfa!E20</f>
        <v>Az üzemelő viziközmű technológiailag elavult, üzemeltetése, és javítása már nem gazdaságos. Jelenleg a piacon magasabb műszaki tartalmak érhetőek el</v>
      </c>
      <c r="F163" s="150" t="str">
        <f>Gősfa!F20</f>
        <v>A viziközmű rendszer hatékonyságának növelése, az üzemeltetési költségek szinten tartása miatt szükséges</v>
      </c>
      <c r="G163" s="150" t="str">
        <f>Gősfa!G20</f>
        <v>A beavatkozás után egy hatékonyan működő viziközmű elemet kapunk, mely a kor elvárásainak megfelel. A rendszer üzembiztos, hatékony, és korszerű lesz</v>
      </c>
      <c r="H163" s="149">
        <f>Gősfa!H20</f>
        <v>0</v>
      </c>
      <c r="I163" s="461" t="str">
        <f>Gősfa!I20</f>
        <v>Gősfa</v>
      </c>
      <c r="J163" s="162">
        <f>Gősfa!J20</f>
        <v>10200</v>
      </c>
      <c r="K163" s="162">
        <f>Gősfa!K20</f>
        <v>0</v>
      </c>
      <c r="L163" s="456">
        <f>Gősfa!L20</f>
        <v>45292</v>
      </c>
      <c r="M163" s="456">
        <f>Gősfa!M20</f>
        <v>47848</v>
      </c>
      <c r="N163" s="162" t="str">
        <f>Gősfa!N20</f>
        <v>hosszú</v>
      </c>
      <c r="O163" s="45"/>
      <c r="P163" s="46">
        <f>Gősfa!P20</f>
        <v>0</v>
      </c>
      <c r="Q163" s="46">
        <f>Gősfa!Q20</f>
        <v>0</v>
      </c>
      <c r="R163" s="46">
        <f>Gősfa!R20</f>
        <v>0</v>
      </c>
      <c r="S163" s="46">
        <f>Gősfa!S20</f>
        <v>0</v>
      </c>
      <c r="T163" s="47">
        <f>Gősfa!T20</f>
        <v>0</v>
      </c>
      <c r="U163" s="47">
        <f>Gősfa!U20</f>
        <v>3400</v>
      </c>
      <c r="V163" s="47">
        <f>Gősfa!V20</f>
        <v>0</v>
      </c>
      <c r="W163" s="47">
        <f>Gősfa!W20</f>
        <v>0</v>
      </c>
      <c r="X163" s="47">
        <f>Gősfa!X20</f>
        <v>3400</v>
      </c>
      <c r="Y163" s="47">
        <f>Gősfa!Y20</f>
        <v>0</v>
      </c>
      <c r="Z163" s="47">
        <f>Gősfa!Z20</f>
        <v>0</v>
      </c>
      <c r="AA163" s="47">
        <f>Gősfa!AA20</f>
        <v>3400</v>
      </c>
      <c r="AB163" s="47">
        <f>Gősfa!AB20</f>
        <v>0</v>
      </c>
      <c r="AC163" s="48">
        <f>Gősfa!AC20</f>
        <v>0</v>
      </c>
      <c r="AE163" s="160"/>
    </row>
    <row r="164" spans="1:31" s="182" customFormat="1" ht="60" x14ac:dyDescent="0.25">
      <c r="A164" s="149">
        <f>Hagyárosbörönd!A15</f>
        <v>180</v>
      </c>
      <c r="B164" s="149">
        <f>Hagyárosbörönd!B15</f>
        <v>0</v>
      </c>
      <c r="C164" s="150" t="str">
        <f>Hagyárosbörönd!C15</f>
        <v>Hagyárosbörönd</v>
      </c>
      <c r="D164" s="150" t="str">
        <f>Hagyárosbörönd!D15</f>
        <v xml:space="preserve">Idegenvíz kizárása a csatornadiagnosztikai vizsgálat és a helyszíni ellenőrzés alapján¹ </v>
      </c>
      <c r="E164" s="150" t="str">
        <f>Hagyárosbörönd!E15</f>
        <v>Az üzemelő viziközmű technológiailag elavult, üzemeltetése, és javítása már nem gazdaságos. Jelenleg a piacon magasabb műszaki tartalmak érhetőek el</v>
      </c>
      <c r="F164" s="150" t="str">
        <f>Hagyárosbörönd!F15</f>
        <v>A viziközmű rendszer hatékonyságának növelése, az üzemeltetési költségek szinten tartása miatt szükséges</v>
      </c>
      <c r="G164" s="150" t="str">
        <f>Hagyárosbörönd!G15</f>
        <v>A beavatkozás után egy hatékonyan működő viziközmű elemet kapunk, mely a kor elvárásainak megfelel. A rendszer üzembiztos, hatékony, és korszerű lesz</v>
      </c>
      <c r="H164" s="149">
        <f>Hagyárosbörönd!H15</f>
        <v>0</v>
      </c>
      <c r="I164" s="461" t="str">
        <f>Hagyárosbörönd!I15</f>
        <v>Hagyárosbörönd</v>
      </c>
      <c r="J164" s="162">
        <f>Hagyárosbörönd!J15</f>
        <v>560</v>
      </c>
      <c r="K164" s="162">
        <f>Hagyárosbörönd!K15</f>
        <v>0</v>
      </c>
      <c r="L164" s="456">
        <f>Hagyárosbörönd!L15</f>
        <v>43466</v>
      </c>
      <c r="M164" s="456">
        <f>Hagyárosbörönd!M15</f>
        <v>44926</v>
      </c>
      <c r="N164" s="162" t="str">
        <f>Hagyárosbörönd!N15</f>
        <v>közép</v>
      </c>
      <c r="O164" s="45"/>
      <c r="P164" s="46">
        <f>Hagyárosbörönd!P15</f>
        <v>160</v>
      </c>
      <c r="Q164" s="46">
        <f>Hagyárosbörönd!Q15</f>
        <v>160</v>
      </c>
      <c r="R164" s="46">
        <f>Hagyárosbörönd!R15</f>
        <v>120</v>
      </c>
      <c r="S164" s="46">
        <f>Hagyárosbörönd!S15</f>
        <v>120</v>
      </c>
      <c r="T164" s="47">
        <f>Hagyárosbörönd!T15</f>
        <v>0</v>
      </c>
      <c r="U164" s="47">
        <f>Hagyárosbörönd!U15</f>
        <v>0</v>
      </c>
      <c r="V164" s="47">
        <f>Hagyárosbörönd!V15</f>
        <v>0</v>
      </c>
      <c r="W164" s="47">
        <f>Hagyárosbörönd!W15</f>
        <v>0</v>
      </c>
      <c r="X164" s="47">
        <f>Hagyárosbörönd!X15</f>
        <v>0</v>
      </c>
      <c r="Y164" s="47">
        <f>Hagyárosbörönd!Y15</f>
        <v>0</v>
      </c>
      <c r="Z164" s="47">
        <f>Hagyárosbörönd!Z15</f>
        <v>0</v>
      </c>
      <c r="AA164" s="47">
        <f>Hagyárosbörönd!AA15</f>
        <v>0</v>
      </c>
      <c r="AB164" s="47">
        <f>Hagyárosbörönd!AB15</f>
        <v>0</v>
      </c>
      <c r="AC164" s="48">
        <f>Hagyárosbörönd!AC15</f>
        <v>0</v>
      </c>
      <c r="AE164" s="160"/>
    </row>
    <row r="165" spans="1:31" s="182" customFormat="1" ht="60" x14ac:dyDescent="0.25">
      <c r="A165" s="149">
        <f>Hagyárosbörönd!A16</f>
        <v>589</v>
      </c>
      <c r="B165" s="149">
        <f>Hagyárosbörönd!B16</f>
        <v>0</v>
      </c>
      <c r="C165" s="150" t="str">
        <f>Hagyárosbörönd!C16</f>
        <v>Hagyárosbörönd</v>
      </c>
      <c r="D165" s="150" t="str">
        <f>Hagyárosbörönd!D16</f>
        <v xml:space="preserve">Idegenvíz kizárása a csatornadiagnosztikai vizsgálat és a helyszíni ellenőrzés alapján¹ </v>
      </c>
      <c r="E165" s="150" t="str">
        <f>Hagyárosbörönd!E16</f>
        <v>Az üzemelő viziközmű technológiailag elavult, üzemeltetése, és javítása már nem gazdaságos. Jelenleg a piacon magasabb műszaki tartalmak érhetőek el</v>
      </c>
      <c r="F165" s="150" t="str">
        <f>Hagyárosbörönd!F16</f>
        <v>A viziközmű rendszer hatékonyságának növelése, az üzemeltetési költségek szinten tartása miatt szükséges</v>
      </c>
      <c r="G165" s="150" t="str">
        <f>Hagyárosbörönd!G16</f>
        <v>A beavatkozás után egy hatékonyan működő viziközmű elemet kapunk, mely a kor elvárásainak megfelel. A rendszer üzembiztos, hatékony, és korszerű lesz</v>
      </c>
      <c r="H165" s="149">
        <f>Hagyárosbörönd!H16</f>
        <v>0</v>
      </c>
      <c r="I165" s="461" t="str">
        <f>Hagyárosbörönd!I16</f>
        <v>Hagyárosbörönd</v>
      </c>
      <c r="J165" s="162">
        <f>Hagyárosbörönd!J16</f>
        <v>1200</v>
      </c>
      <c r="K165" s="162">
        <f>Hagyárosbörönd!K16</f>
        <v>0</v>
      </c>
      <c r="L165" s="456">
        <f>Hagyárosbörönd!L16</f>
        <v>44927</v>
      </c>
      <c r="M165" s="456">
        <f>Hagyárosbörönd!M16</f>
        <v>48579</v>
      </c>
      <c r="N165" s="162" t="str">
        <f>Hagyárosbörönd!N16</f>
        <v>hosszú</v>
      </c>
      <c r="O165" s="45"/>
      <c r="P165" s="46">
        <f>Hagyárosbörönd!P16</f>
        <v>0</v>
      </c>
      <c r="Q165" s="46">
        <f>Hagyárosbörönd!Q16</f>
        <v>0</v>
      </c>
      <c r="R165" s="46">
        <f>Hagyárosbörönd!R16</f>
        <v>0</v>
      </c>
      <c r="S165" s="46">
        <f>Hagyárosbörönd!S16</f>
        <v>0</v>
      </c>
      <c r="T165" s="47">
        <f>Hagyárosbörönd!T16</f>
        <v>120</v>
      </c>
      <c r="U165" s="47">
        <f>Hagyárosbörönd!U16</f>
        <v>120</v>
      </c>
      <c r="V165" s="47">
        <f>Hagyárosbörönd!V16</f>
        <v>120</v>
      </c>
      <c r="W165" s="47">
        <f>Hagyárosbörönd!W16</f>
        <v>120</v>
      </c>
      <c r="X165" s="47">
        <f>Hagyárosbörönd!X16</f>
        <v>120</v>
      </c>
      <c r="Y165" s="47">
        <f>Hagyárosbörönd!Y16</f>
        <v>120</v>
      </c>
      <c r="Z165" s="47">
        <f>Hagyárosbörönd!Z16</f>
        <v>120</v>
      </c>
      <c r="AA165" s="47">
        <f>Hagyárosbörönd!AA16</f>
        <v>120</v>
      </c>
      <c r="AB165" s="47">
        <f>Hagyárosbörönd!AB16</f>
        <v>120</v>
      </c>
      <c r="AC165" s="48">
        <f>Hagyárosbörönd!AC16</f>
        <v>120</v>
      </c>
      <c r="AE165" s="160"/>
    </row>
    <row r="166" spans="1:31" s="182" customFormat="1" ht="60" x14ac:dyDescent="0.25">
      <c r="A166" s="149">
        <f>Hagyárosbörönd!A17</f>
        <v>509</v>
      </c>
      <c r="B166" s="149">
        <f>Hagyárosbörönd!B17</f>
        <v>0</v>
      </c>
      <c r="C166" s="150" t="str">
        <f>Hagyárosbörönd!C17</f>
        <v>Hagyárosbörönd</v>
      </c>
      <c r="D166" s="150" t="str">
        <f>Hagyárosbörönd!D17</f>
        <v>Gravitációs csatorna NA 150 rekonstrukció</v>
      </c>
      <c r="E166" s="150" t="str">
        <f>Hagyárosbörönd!E17</f>
        <v>Az üzemelő viziközmű technológiailag elavult, üzemeltetése, és javítása már nem gazdaságos. Jelenleg a piacon magasabb műszaki tartalmak érhetőek el</v>
      </c>
      <c r="F166" s="150" t="str">
        <f>Hagyárosbörönd!F17</f>
        <v>A viziközmű rendszer hatékonyságának növelése, az üzemeltetési költségek szinten tartása miatt szükséges</v>
      </c>
      <c r="G166" s="150" t="str">
        <f>Hagyárosbörönd!G17</f>
        <v>A beavatkozás után egy hatékonyan működő viziközmű elemet kapunk, mely a kor elvárásainak megfelel. A rendszer üzembiztos, hatékony, és korszerű lesz</v>
      </c>
      <c r="H166" s="149">
        <f>Hagyárosbörönd!H17</f>
        <v>0</v>
      </c>
      <c r="I166" s="461" t="str">
        <f>Hagyárosbörönd!I17</f>
        <v>Hagyárosbörönd</v>
      </c>
      <c r="J166" s="162">
        <f>Hagyárosbörönd!J17</f>
        <v>2400</v>
      </c>
      <c r="K166" s="162">
        <f>Hagyárosbörönd!K17</f>
        <v>0</v>
      </c>
      <c r="L166" s="456">
        <f>Hagyárosbörönd!L17</f>
        <v>44562</v>
      </c>
      <c r="M166" s="456">
        <f>Hagyárosbörönd!M17</f>
        <v>44926</v>
      </c>
      <c r="N166" s="162" t="str">
        <f>Hagyárosbörönd!N17</f>
        <v>közép</v>
      </c>
      <c r="O166" s="45"/>
      <c r="P166" s="46">
        <f>Hagyárosbörönd!P17</f>
        <v>0</v>
      </c>
      <c r="Q166" s="46">
        <f>Hagyárosbörönd!Q17</f>
        <v>0</v>
      </c>
      <c r="R166" s="46">
        <f>Hagyárosbörönd!R17</f>
        <v>0</v>
      </c>
      <c r="S166" s="46">
        <f>Hagyárosbörönd!S17</f>
        <v>2400</v>
      </c>
      <c r="T166" s="47">
        <f>Hagyárosbörönd!T17</f>
        <v>0</v>
      </c>
      <c r="U166" s="47">
        <f>Hagyárosbörönd!U17</f>
        <v>0</v>
      </c>
      <c r="V166" s="47">
        <f>Hagyárosbörönd!V17</f>
        <v>0</v>
      </c>
      <c r="W166" s="47">
        <f>Hagyárosbörönd!W17</f>
        <v>0</v>
      </c>
      <c r="X166" s="47">
        <f>Hagyárosbörönd!X17</f>
        <v>0</v>
      </c>
      <c r="Y166" s="47">
        <f>Hagyárosbörönd!Y17</f>
        <v>0</v>
      </c>
      <c r="Z166" s="47">
        <f>Hagyárosbörönd!Z17</f>
        <v>0</v>
      </c>
      <c r="AA166" s="47">
        <f>Hagyárosbörönd!AA17</f>
        <v>0</v>
      </c>
      <c r="AB166" s="47">
        <f>Hagyárosbörönd!AB17</f>
        <v>0</v>
      </c>
      <c r="AC166" s="48">
        <f>Hagyárosbörönd!AC17</f>
        <v>0</v>
      </c>
      <c r="AE166" s="160"/>
    </row>
    <row r="167" spans="1:31" s="182" customFormat="1" ht="60" x14ac:dyDescent="0.25">
      <c r="A167" s="149">
        <f>Hagyárosbörönd!A18</f>
        <v>848</v>
      </c>
      <c r="B167" s="149">
        <f>Hagyárosbörönd!B18</f>
        <v>0</v>
      </c>
      <c r="C167" s="150" t="str">
        <f>Hagyárosbörönd!C18</f>
        <v>Hagyárosbörönd</v>
      </c>
      <c r="D167" s="150" t="str">
        <f>Hagyárosbörönd!D18</f>
        <v>Gravitációs csatorna NA 150 rekonstrukció</v>
      </c>
      <c r="E167" s="150" t="str">
        <f>Hagyárosbörönd!E18</f>
        <v>Az üzemelő viziközmű technológiailag elavult, üzemeltetése, és javítása már nem gazdaságos. Jelenleg a piacon magasabb műszaki tartalmak érhetőek el</v>
      </c>
      <c r="F167" s="150" t="str">
        <f>Hagyárosbörönd!F18</f>
        <v>A viziközmű rendszer hatékonyságának növelése, az üzemeltetési költségek szinten tartása miatt szükséges</v>
      </c>
      <c r="G167" s="150" t="str">
        <f>Hagyárosbörönd!G18</f>
        <v>A beavatkozás után egy hatékonyan működő viziközmű elemet kapunk, mely a kor elvárásainak megfelel. A rendszer üzembiztos, hatékony, és korszerű lesz</v>
      </c>
      <c r="H167" s="149">
        <f>Hagyárosbörönd!H18</f>
        <v>0</v>
      </c>
      <c r="I167" s="461" t="str">
        <f>Hagyárosbörönd!I18</f>
        <v>Hagyárosbörönd</v>
      </c>
      <c r="J167" s="162">
        <f>Hagyárosbörönd!J18</f>
        <v>7200</v>
      </c>
      <c r="K167" s="162">
        <f>Hagyárosbörönd!K18</f>
        <v>0</v>
      </c>
      <c r="L167" s="456">
        <f>Hagyárosbörönd!L18</f>
        <v>45658</v>
      </c>
      <c r="M167" s="456">
        <f>Hagyárosbörönd!M18</f>
        <v>47848</v>
      </c>
      <c r="N167" s="162" t="str">
        <f>Hagyárosbörönd!N18</f>
        <v>hosszú</v>
      </c>
      <c r="O167" s="45"/>
      <c r="P167" s="46">
        <f>Hagyárosbörönd!P18</f>
        <v>0</v>
      </c>
      <c r="Q167" s="46">
        <f>Hagyárosbörönd!Q18</f>
        <v>0</v>
      </c>
      <c r="R167" s="46">
        <f>Hagyárosbörönd!R18</f>
        <v>0</v>
      </c>
      <c r="S167" s="46">
        <f>Hagyárosbörönd!S18</f>
        <v>0</v>
      </c>
      <c r="T167" s="47">
        <f>Hagyárosbörönd!T18</f>
        <v>0</v>
      </c>
      <c r="U167" s="47">
        <f>Hagyárosbörönd!U18</f>
        <v>0</v>
      </c>
      <c r="V167" s="47">
        <f>Hagyárosbörönd!V18</f>
        <v>2400</v>
      </c>
      <c r="W167" s="47">
        <f>Hagyárosbörönd!W18</f>
        <v>0</v>
      </c>
      <c r="X167" s="47">
        <f>Hagyárosbörönd!X18</f>
        <v>2400</v>
      </c>
      <c r="Y167" s="47">
        <f>Hagyárosbörönd!Y18</f>
        <v>0</v>
      </c>
      <c r="Z167" s="47">
        <f>Hagyárosbörönd!Z18</f>
        <v>0</v>
      </c>
      <c r="AA167" s="47">
        <f>Hagyárosbörönd!AA18</f>
        <v>2400</v>
      </c>
      <c r="AB167" s="47">
        <f>Hagyárosbörönd!AB18</f>
        <v>0</v>
      </c>
      <c r="AC167" s="48">
        <f>Hagyárosbörönd!AC18</f>
        <v>0</v>
      </c>
      <c r="AE167" s="160"/>
    </row>
    <row r="168" spans="1:31" s="182" customFormat="1" ht="60" x14ac:dyDescent="0.25">
      <c r="A168" s="149">
        <f>Hagyárosbörönd!A19</f>
        <v>369</v>
      </c>
      <c r="B168" s="149">
        <f>Hagyárosbörönd!B19</f>
        <v>0</v>
      </c>
      <c r="C168" s="150" t="str">
        <f>Hagyárosbörönd!C19</f>
        <v>Hagyárosbörönd</v>
      </c>
      <c r="D168" s="150" t="str">
        <f>Hagyárosbörönd!D19</f>
        <v>Gravitációs csatorna NA200 rekonstrukció</v>
      </c>
      <c r="E168" s="150" t="str">
        <f>Hagyárosbörönd!E19</f>
        <v>Az üzemelő viziközmű technológiailag elavult, üzemeltetése, és javítása már nem gazdaságos. Jelenleg a piacon magasabb műszaki tartalmak érhetőek el</v>
      </c>
      <c r="F168" s="150" t="str">
        <f>Hagyárosbörönd!F19</f>
        <v>A viziközmű rendszer hatékonyságának növelése, az üzemeltetési költségek szinten tartása miatt szükséges</v>
      </c>
      <c r="G168" s="150" t="str">
        <f>Hagyárosbörönd!G19</f>
        <v>A beavatkozás után egy hatékonyan működő viziközmű elemet kapunk, mely a kor elvárásainak megfelel. A rendszer üzembiztos, hatékony, és korszerű lesz</v>
      </c>
      <c r="H168" s="149">
        <f>Hagyárosbörönd!H19</f>
        <v>0</v>
      </c>
      <c r="I168" s="461" t="str">
        <f>Hagyárosbörönd!I19</f>
        <v>Hagyárosbörönd</v>
      </c>
      <c r="J168" s="162">
        <f>Hagyárosbörönd!J19</f>
        <v>2400</v>
      </c>
      <c r="K168" s="162">
        <f>Hagyárosbörönd!K19</f>
        <v>0</v>
      </c>
      <c r="L168" s="456">
        <f>Hagyárosbörönd!L19</f>
        <v>43831</v>
      </c>
      <c r="M168" s="456">
        <f>Hagyárosbörönd!M19</f>
        <v>44196</v>
      </c>
      <c r="N168" s="162" t="str">
        <f>Hagyárosbörönd!N19</f>
        <v>közép</v>
      </c>
      <c r="O168" s="45"/>
      <c r="P168" s="46">
        <f>Hagyárosbörönd!P19</f>
        <v>0</v>
      </c>
      <c r="Q168" s="46">
        <f>Hagyárosbörönd!Q19</f>
        <v>2400</v>
      </c>
      <c r="R168" s="46">
        <f>Hagyárosbörönd!R19</f>
        <v>0</v>
      </c>
      <c r="S168" s="46">
        <f>Hagyárosbörönd!S19</f>
        <v>0</v>
      </c>
      <c r="T168" s="47">
        <f>Hagyárosbörönd!T19</f>
        <v>0</v>
      </c>
      <c r="U168" s="47">
        <f>Hagyárosbörönd!U19</f>
        <v>0</v>
      </c>
      <c r="V168" s="47">
        <f>Hagyárosbörönd!V19</f>
        <v>0</v>
      </c>
      <c r="W168" s="47">
        <f>Hagyárosbörönd!W19</f>
        <v>0</v>
      </c>
      <c r="X168" s="47">
        <f>Hagyárosbörönd!X19</f>
        <v>0</v>
      </c>
      <c r="Y168" s="47">
        <f>Hagyárosbörönd!Y19</f>
        <v>0</v>
      </c>
      <c r="Z168" s="47">
        <f>Hagyárosbörönd!Z19</f>
        <v>0</v>
      </c>
      <c r="AA168" s="47">
        <f>Hagyárosbörönd!AA19</f>
        <v>0</v>
      </c>
      <c r="AB168" s="47">
        <f>Hagyárosbörönd!AB19</f>
        <v>0</v>
      </c>
      <c r="AC168" s="48">
        <f>Hagyárosbörönd!AC19</f>
        <v>0</v>
      </c>
      <c r="AE168" s="160"/>
    </row>
    <row r="169" spans="1:31" s="182" customFormat="1" ht="60" x14ac:dyDescent="0.25">
      <c r="A169" s="149">
        <f>Hagyárosbörönd!A20</f>
        <v>590</v>
      </c>
      <c r="B169" s="149">
        <f>Hagyárosbörönd!B20</f>
        <v>0</v>
      </c>
      <c r="C169" s="150" t="str">
        <f>Hagyárosbörönd!C20</f>
        <v>Hagyárosbörönd</v>
      </c>
      <c r="D169" s="150" t="str">
        <f>Hagyárosbörönd!D20</f>
        <v>Gravitációs csatorna NA200 rekonstrukció</v>
      </c>
      <c r="E169" s="150" t="str">
        <f>Hagyárosbörönd!E20</f>
        <v>Az üzemelő viziközmű technológiailag elavult, üzemeltetése, és javítása már nem gazdaságos. Jelenleg a piacon magasabb műszaki tartalmak érhetőek el</v>
      </c>
      <c r="F169" s="150" t="str">
        <f>Hagyárosbörönd!F20</f>
        <v>A viziközmű rendszer hatékonyságának növelése, az üzemeltetési költségek szinten tartása miatt szükséges</v>
      </c>
      <c r="G169" s="150" t="str">
        <f>Hagyárosbörönd!G20</f>
        <v>A beavatkozás után egy hatékonyan működő viziközmű elemet kapunk, mely a kor elvárásainak megfelel. A rendszer üzembiztos, hatékony, és korszerű lesz</v>
      </c>
      <c r="H169" s="149">
        <f>Hagyárosbörönd!H20</f>
        <v>0</v>
      </c>
      <c r="I169" s="461" t="str">
        <f>Hagyárosbörönd!I20</f>
        <v>Hagyárosbörönd</v>
      </c>
      <c r="J169" s="162">
        <f>Hagyárosbörönd!J20</f>
        <v>30500</v>
      </c>
      <c r="K169" s="162">
        <f>Hagyárosbörönd!K20</f>
        <v>0</v>
      </c>
      <c r="L169" s="456">
        <f>Hagyárosbörönd!L20</f>
        <v>44927</v>
      </c>
      <c r="M169" s="456">
        <f>Hagyárosbörönd!M20</f>
        <v>47848</v>
      </c>
      <c r="N169" s="162" t="str">
        <f>Hagyárosbörönd!N20</f>
        <v>hosszú</v>
      </c>
      <c r="O169" s="45"/>
      <c r="P169" s="46">
        <f>Hagyárosbörönd!P20</f>
        <v>0</v>
      </c>
      <c r="Q169" s="46">
        <f>Hagyárosbörönd!Q20</f>
        <v>0</v>
      </c>
      <c r="R169" s="46">
        <f>Hagyárosbörönd!R20</f>
        <v>0</v>
      </c>
      <c r="S169" s="46">
        <f>Hagyárosbörönd!S20</f>
        <v>0</v>
      </c>
      <c r="T169" s="47">
        <f>Hagyárosbörönd!T20</f>
        <v>8000</v>
      </c>
      <c r="U169" s="47">
        <f>Hagyárosbörönd!U20</f>
        <v>0</v>
      </c>
      <c r="V169" s="47">
        <f>Hagyárosbörönd!V20</f>
        <v>8000</v>
      </c>
      <c r="W169" s="47">
        <f>Hagyárosbörönd!W20</f>
        <v>0</v>
      </c>
      <c r="X169" s="47">
        <f>Hagyárosbörönd!X20</f>
        <v>0</v>
      </c>
      <c r="Y169" s="47">
        <f>Hagyárosbörönd!Y20</f>
        <v>8000</v>
      </c>
      <c r="Z169" s="47">
        <f>Hagyárosbörönd!Z20</f>
        <v>0</v>
      </c>
      <c r="AA169" s="47">
        <f>Hagyárosbörönd!AA20</f>
        <v>6500</v>
      </c>
      <c r="AB169" s="47">
        <f>Hagyárosbörönd!AB20</f>
        <v>0</v>
      </c>
      <c r="AC169" s="48">
        <f>Hagyárosbörönd!AC20</f>
        <v>0</v>
      </c>
      <c r="AE169" s="160"/>
    </row>
    <row r="170" spans="1:31" s="182" customFormat="1" ht="60" x14ac:dyDescent="0.25">
      <c r="A170" s="149">
        <f>Hottó!A15</f>
        <v>182</v>
      </c>
      <c r="B170" s="150">
        <f>Hottó!B15</f>
        <v>0</v>
      </c>
      <c r="C170" s="150" t="str">
        <f>Hottó!C15</f>
        <v>Hottó</v>
      </c>
      <c r="D170" s="150" t="str">
        <f>Hottó!D15</f>
        <v xml:space="preserve">Idegenvíz kizárása a csatornadiagnosztikai vizsgálat és a helyszíni ellenőrzés alapján¹ </v>
      </c>
      <c r="E170" s="150" t="str">
        <f>Hottó!E15</f>
        <v>Az üzemelő viziközmű technológiailag elavult, üzemeltetése, és javítása már nem gazdaságos. Jelenleg a piacon magasabb műszaki tartalmak érhetőek el</v>
      </c>
      <c r="F170" s="150" t="str">
        <f>Hottó!F15</f>
        <v>A viziközmű rendszer hatékonyságának növelése, az üzemeltetési költségek szinten tartása miatt szükséges</v>
      </c>
      <c r="G170" s="150" t="str">
        <f>Hottó!G15</f>
        <v>A beavatkozás után egy hatékonyan működő viziközmű elemet kapunk, mely a kor elvárásainak megfelel. A rendszer üzembiztos, hatékony, és korszerű lesz</v>
      </c>
      <c r="H170" s="150">
        <f>Hottó!H15</f>
        <v>0</v>
      </c>
      <c r="I170" s="461" t="str">
        <f>Hottó!I15</f>
        <v>Hottó</v>
      </c>
      <c r="J170" s="162">
        <f>Hottó!J15</f>
        <v>1200</v>
      </c>
      <c r="K170" s="162">
        <f>Hottó!K15</f>
        <v>0</v>
      </c>
      <c r="L170" s="456">
        <f>Hottó!L15</f>
        <v>43466</v>
      </c>
      <c r="M170" s="456">
        <f>Hottó!M15</f>
        <v>44926</v>
      </c>
      <c r="N170" s="162" t="str">
        <f>Hottó!N15</f>
        <v>közép</v>
      </c>
      <c r="O170" s="45"/>
      <c r="P170" s="46">
        <f>Hottó!P15</f>
        <v>400</v>
      </c>
      <c r="Q170" s="46">
        <f>Hottó!Q15</f>
        <v>400</v>
      </c>
      <c r="R170" s="46">
        <f>Hottó!R15</f>
        <v>200</v>
      </c>
      <c r="S170" s="46">
        <f>Hottó!S15</f>
        <v>200</v>
      </c>
      <c r="T170" s="47">
        <f>Hottó!T15</f>
        <v>0</v>
      </c>
      <c r="U170" s="47">
        <f>Hottó!U15</f>
        <v>0</v>
      </c>
      <c r="V170" s="47">
        <f>Hottó!V15</f>
        <v>0</v>
      </c>
      <c r="W170" s="47">
        <f>Hottó!W15</f>
        <v>0</v>
      </c>
      <c r="X170" s="47">
        <f>Hottó!X15</f>
        <v>0</v>
      </c>
      <c r="Y170" s="47">
        <f>Hottó!Y15</f>
        <v>0</v>
      </c>
      <c r="Z170" s="47">
        <f>Hottó!Z15</f>
        <v>0</v>
      </c>
      <c r="AA170" s="47">
        <f>Hottó!AA15</f>
        <v>0</v>
      </c>
      <c r="AB170" s="47">
        <f>Hottó!AB15</f>
        <v>0</v>
      </c>
      <c r="AC170" s="48">
        <f>Hottó!AC15</f>
        <v>0</v>
      </c>
      <c r="AE170" s="160"/>
    </row>
    <row r="171" spans="1:31" s="182" customFormat="1" ht="60" x14ac:dyDescent="0.25">
      <c r="A171" s="149">
        <f>Hottó!A16</f>
        <v>592</v>
      </c>
      <c r="B171" s="150">
        <f>Hottó!B16</f>
        <v>0</v>
      </c>
      <c r="C171" s="150" t="str">
        <f>Hottó!C16</f>
        <v>Hottó</v>
      </c>
      <c r="D171" s="150" t="str">
        <f>Hottó!D16</f>
        <v xml:space="preserve">Idegenvíz kizárása a csatornadiagnosztikai vizsgálat és a helyszíni ellenőrzés alapján¹ </v>
      </c>
      <c r="E171" s="150" t="str">
        <f>Hottó!E16</f>
        <v>Az üzemelő viziközmű technológiailag elavult, üzemeltetése, és javítása már nem gazdaságos. Jelenleg a piacon magasabb műszaki tartalmak érhetőek el</v>
      </c>
      <c r="F171" s="150" t="str">
        <f>Hottó!F16</f>
        <v>A viziközmű rendszer hatékonyságának növelése, az üzemeltetési költségek szinten tartása miatt szükséges</v>
      </c>
      <c r="G171" s="150" t="str">
        <f>Hottó!G16</f>
        <v>A beavatkozás után egy hatékonyan működő viziközmű elemet kapunk, mely a kor elvárásainak megfelel. A rendszer üzembiztos, hatékony, és korszerű lesz</v>
      </c>
      <c r="H171" s="150">
        <f>Hottó!H16</f>
        <v>0</v>
      </c>
      <c r="I171" s="461" t="str">
        <f>Hottó!I16</f>
        <v>Hottó</v>
      </c>
      <c r="J171" s="162">
        <f>Hottó!J16</f>
        <v>2000</v>
      </c>
      <c r="K171" s="162">
        <f>Hottó!K16</f>
        <v>0</v>
      </c>
      <c r="L171" s="456">
        <f>Hottó!L16</f>
        <v>44927</v>
      </c>
      <c r="M171" s="456">
        <f>Hottó!M16</f>
        <v>48579</v>
      </c>
      <c r="N171" s="162" t="str">
        <f>Hottó!N16</f>
        <v>hosszú</v>
      </c>
      <c r="O171" s="45"/>
      <c r="P171" s="46">
        <f>Hottó!P16</f>
        <v>0</v>
      </c>
      <c r="Q171" s="46">
        <f>Hottó!Q16</f>
        <v>0</v>
      </c>
      <c r="R171" s="46">
        <f>Hottó!R16</f>
        <v>0</v>
      </c>
      <c r="S171" s="46">
        <f>Hottó!S16</f>
        <v>0</v>
      </c>
      <c r="T171" s="47">
        <f>Hottó!T16</f>
        <v>200</v>
      </c>
      <c r="U171" s="47">
        <f>Hottó!U16</f>
        <v>200</v>
      </c>
      <c r="V171" s="47">
        <f>Hottó!V16</f>
        <v>200</v>
      </c>
      <c r="W171" s="47">
        <f>Hottó!W16</f>
        <v>200</v>
      </c>
      <c r="X171" s="47">
        <f>Hottó!X16</f>
        <v>200</v>
      </c>
      <c r="Y171" s="47">
        <f>Hottó!Y16</f>
        <v>200</v>
      </c>
      <c r="Z171" s="47">
        <f>Hottó!Z16</f>
        <v>200</v>
      </c>
      <c r="AA171" s="47">
        <f>Hottó!AA16</f>
        <v>200</v>
      </c>
      <c r="AB171" s="47">
        <f>Hottó!AB16</f>
        <v>200</v>
      </c>
      <c r="AC171" s="48">
        <f>Hottó!AC16</f>
        <v>200</v>
      </c>
      <c r="AE171" s="160"/>
    </row>
    <row r="172" spans="1:31" s="182" customFormat="1" ht="60" x14ac:dyDescent="0.25">
      <c r="A172" s="149">
        <f>Hottó!A17</f>
        <v>371</v>
      </c>
      <c r="B172" s="150">
        <f>Hottó!B17</f>
        <v>0</v>
      </c>
      <c r="C172" s="150" t="str">
        <f>Hottó!C17</f>
        <v>Hottó</v>
      </c>
      <c r="D172" s="150" t="str">
        <f>Hottó!D17</f>
        <v>Gravitációs csatorna NA 150 rekonstrukció</v>
      </c>
      <c r="E172" s="150" t="str">
        <f>Hottó!E17</f>
        <v>Az üzemelő viziközmű technológiailag elavult, üzemeltetése, és javítása már nem gazdaságos. Jelenleg a piacon magasabb műszaki tartalmak érhetőek el</v>
      </c>
      <c r="F172" s="150" t="str">
        <f>Hottó!F17</f>
        <v>A viziközmű rendszer hatékonyságának növelése, az üzemeltetési költségek szinten tartása miatt szükséges</v>
      </c>
      <c r="G172" s="150" t="str">
        <f>Hottó!G17</f>
        <v>A beavatkozás után egy hatékonyan működő viziközmű elemet kapunk, mely a kor elvárásainak megfelel. A rendszer üzembiztos, hatékony, és korszerű lesz</v>
      </c>
      <c r="H172" s="150">
        <f>Hottó!H17</f>
        <v>0</v>
      </c>
      <c r="I172" s="461" t="str">
        <f>Hottó!I17</f>
        <v>Hottó</v>
      </c>
      <c r="J172" s="162">
        <f>Hottó!J17</f>
        <v>2000</v>
      </c>
      <c r="K172" s="162">
        <f>Hottó!K17</f>
        <v>0</v>
      </c>
      <c r="L172" s="456">
        <f>Hottó!L17</f>
        <v>43831</v>
      </c>
      <c r="M172" s="456">
        <f>Hottó!M17</f>
        <v>44196</v>
      </c>
      <c r="N172" s="162" t="str">
        <f>Hottó!N17</f>
        <v>közép</v>
      </c>
      <c r="O172" s="45"/>
      <c r="P172" s="46">
        <f>Hottó!P17</f>
        <v>0</v>
      </c>
      <c r="Q172" s="46">
        <f>Hottó!Q17</f>
        <v>2000</v>
      </c>
      <c r="R172" s="46">
        <f>Hottó!R17</f>
        <v>0</v>
      </c>
      <c r="S172" s="46">
        <f>Hottó!S17</f>
        <v>0</v>
      </c>
      <c r="T172" s="47">
        <f>Hottó!T17</f>
        <v>0</v>
      </c>
      <c r="U172" s="47">
        <f>Hottó!U17</f>
        <v>0</v>
      </c>
      <c r="V172" s="47">
        <f>Hottó!V17</f>
        <v>0</v>
      </c>
      <c r="W172" s="47">
        <f>Hottó!W17</f>
        <v>0</v>
      </c>
      <c r="X172" s="47">
        <f>Hottó!X17</f>
        <v>0</v>
      </c>
      <c r="Y172" s="47">
        <f>Hottó!Y17</f>
        <v>0</v>
      </c>
      <c r="Z172" s="47">
        <f>Hottó!Z17</f>
        <v>0</v>
      </c>
      <c r="AA172" s="47">
        <f>Hottó!AA17</f>
        <v>0</v>
      </c>
      <c r="AB172" s="47">
        <f>Hottó!AB17</f>
        <v>0</v>
      </c>
      <c r="AC172" s="48">
        <f>Hottó!AC17</f>
        <v>0</v>
      </c>
      <c r="AE172" s="160"/>
    </row>
    <row r="173" spans="1:31" s="182" customFormat="1" ht="60" x14ac:dyDescent="0.25">
      <c r="A173" s="149">
        <f>Hottó!A18</f>
        <v>851</v>
      </c>
      <c r="B173" s="150">
        <f>Hottó!B18</f>
        <v>0</v>
      </c>
      <c r="C173" s="150" t="str">
        <f>Hottó!C18</f>
        <v>Hottó</v>
      </c>
      <c r="D173" s="150" t="str">
        <f>Hottó!D18</f>
        <v>Gravitációs csatorna NA 150 rekonstrukció</v>
      </c>
      <c r="E173" s="150" t="str">
        <f>Hottó!E18</f>
        <v>Az üzemelő viziközmű technológiailag elavult, üzemeltetése, és javítása már nem gazdaságos. Jelenleg a piacon magasabb műszaki tartalmak érhetőek el</v>
      </c>
      <c r="F173" s="150" t="str">
        <f>Hottó!F18</f>
        <v>A viziközmű rendszer hatékonyságának növelése, az üzemeltetési költségek szinten tartása miatt szükséges</v>
      </c>
      <c r="G173" s="150" t="str">
        <f>Hottó!G18</f>
        <v>A beavatkozás után egy hatékonyan működő viziközmű elemet kapunk, mely a kor elvárásainak megfelel. A rendszer üzembiztos, hatékony, és korszerű lesz</v>
      </c>
      <c r="H173" s="150">
        <f>Hottó!H18</f>
        <v>0</v>
      </c>
      <c r="I173" s="461" t="str">
        <f>Hottó!I18</f>
        <v>Hottó</v>
      </c>
      <c r="J173" s="162">
        <f>Hottó!J18</f>
        <v>4000</v>
      </c>
      <c r="K173" s="162">
        <f>Hottó!K18</f>
        <v>0</v>
      </c>
      <c r="L173" s="456">
        <f>Hottó!L18</f>
        <v>45658</v>
      </c>
      <c r="M173" s="456">
        <f>Hottó!M18</f>
        <v>47848</v>
      </c>
      <c r="N173" s="162" t="str">
        <f>Hottó!N18</f>
        <v>hosszú</v>
      </c>
      <c r="O173" s="45"/>
      <c r="P173" s="46">
        <f>Hottó!P18</f>
        <v>0</v>
      </c>
      <c r="Q173" s="46">
        <f>Hottó!Q18</f>
        <v>0</v>
      </c>
      <c r="R173" s="46">
        <f>Hottó!R18</f>
        <v>0</v>
      </c>
      <c r="S173" s="46">
        <f>Hottó!S18</f>
        <v>0</v>
      </c>
      <c r="T173" s="47">
        <f>Hottó!T18</f>
        <v>0</v>
      </c>
      <c r="U173" s="47">
        <f>Hottó!U18</f>
        <v>0</v>
      </c>
      <c r="V173" s="47">
        <f>Hottó!V18</f>
        <v>2000</v>
      </c>
      <c r="W173" s="47">
        <f>Hottó!W18</f>
        <v>0</v>
      </c>
      <c r="X173" s="47">
        <f>Hottó!X18</f>
        <v>0</v>
      </c>
      <c r="Y173" s="47">
        <f>Hottó!Y18</f>
        <v>0</v>
      </c>
      <c r="Z173" s="47">
        <f>Hottó!Z18</f>
        <v>0</v>
      </c>
      <c r="AA173" s="47">
        <f>Hottó!AA18</f>
        <v>2000</v>
      </c>
      <c r="AB173" s="47">
        <f>Hottó!AB18</f>
        <v>0</v>
      </c>
      <c r="AC173" s="48">
        <f>Hottó!AC18</f>
        <v>0</v>
      </c>
      <c r="AE173" s="160"/>
    </row>
    <row r="174" spans="1:31" s="182" customFormat="1" ht="60" x14ac:dyDescent="0.25">
      <c r="A174" s="149">
        <f>Hottó!A19</f>
        <v>372</v>
      </c>
      <c r="B174" s="150">
        <f>Hottó!B19</f>
        <v>0</v>
      </c>
      <c r="C174" s="150" t="str">
        <f>Hottó!C19</f>
        <v>Hottó</v>
      </c>
      <c r="D174" s="150" t="str">
        <f>Hottó!D19</f>
        <v>Gravitációs csatorna NA200 rekonstrukció</v>
      </c>
      <c r="E174" s="150" t="str">
        <f>Hottó!E19</f>
        <v>Az üzemelő viziközmű technológiailag elavult, üzemeltetése, és javítása már nem gazdaságos. Jelenleg a piacon magasabb műszaki tartalmak érhetőek el</v>
      </c>
      <c r="F174" s="150" t="str">
        <f>Hottó!F19</f>
        <v>A viziközmű rendszer hatékonyságának növelése, az üzemeltetési költségek szinten tartása miatt szükséges</v>
      </c>
      <c r="G174" s="150" t="str">
        <f>Hottó!G19</f>
        <v>A beavatkozás után egy hatékonyan működő viziközmű elemet kapunk, mely a kor elvárásainak megfelel. A rendszer üzembiztos, hatékony, és korszerű lesz</v>
      </c>
      <c r="H174" s="150">
        <f>Hottó!H19</f>
        <v>0</v>
      </c>
      <c r="I174" s="461" t="str">
        <f>Hottó!I19</f>
        <v>Hottó</v>
      </c>
      <c r="J174" s="162">
        <f>Hottó!J19</f>
        <v>6800</v>
      </c>
      <c r="K174" s="162">
        <f>Hottó!K19</f>
        <v>0</v>
      </c>
      <c r="L174" s="456">
        <f>Hottó!L19</f>
        <v>43831</v>
      </c>
      <c r="M174" s="456">
        <f>Hottó!M19</f>
        <v>44926</v>
      </c>
      <c r="N174" s="162" t="str">
        <f>Hottó!N19</f>
        <v>közép</v>
      </c>
      <c r="O174" s="45"/>
      <c r="P174" s="46">
        <f>Hottó!P19</f>
        <v>0</v>
      </c>
      <c r="Q174" s="46">
        <f>Hottó!Q19</f>
        <v>3300</v>
      </c>
      <c r="R174" s="46">
        <f>Hottó!R19</f>
        <v>0</v>
      </c>
      <c r="S174" s="46">
        <f>Hottó!S19</f>
        <v>3500</v>
      </c>
      <c r="T174" s="47">
        <f>Hottó!T19</f>
        <v>0</v>
      </c>
      <c r="U174" s="47">
        <f>Hottó!U19</f>
        <v>0</v>
      </c>
      <c r="V174" s="47">
        <f>Hottó!V19</f>
        <v>0</v>
      </c>
      <c r="W174" s="47">
        <f>Hottó!W19</f>
        <v>0</v>
      </c>
      <c r="X174" s="47">
        <f>Hottó!X19</f>
        <v>0</v>
      </c>
      <c r="Y174" s="47">
        <f>Hottó!Y19</f>
        <v>0</v>
      </c>
      <c r="Z174" s="47">
        <f>Hottó!Z19</f>
        <v>0</v>
      </c>
      <c r="AA174" s="47">
        <f>Hottó!AA19</f>
        <v>0</v>
      </c>
      <c r="AB174" s="47">
        <f>Hottó!AB19</f>
        <v>0</v>
      </c>
      <c r="AC174" s="48">
        <f>Hottó!AC19</f>
        <v>0</v>
      </c>
      <c r="AE174" s="160"/>
    </row>
    <row r="175" spans="1:31" s="182" customFormat="1" ht="60" x14ac:dyDescent="0.25">
      <c r="A175" s="149">
        <f>Hottó!A20</f>
        <v>756</v>
      </c>
      <c r="B175" s="150">
        <f>Hottó!B20</f>
        <v>0</v>
      </c>
      <c r="C175" s="150" t="str">
        <f>Hottó!C20</f>
        <v>Hottó</v>
      </c>
      <c r="D175" s="150" t="str">
        <f>Hottó!D20</f>
        <v>Gravitációs csatorna NA200 rekonstrukció</v>
      </c>
      <c r="E175" s="150" t="str">
        <f>Hottó!E20</f>
        <v>Az üzemelő viziközmű technológiailag elavult, üzemeltetése, és javítása már nem gazdaságos. Jelenleg a piacon magasabb műszaki tartalmak érhetőek el</v>
      </c>
      <c r="F175" s="150" t="str">
        <f>Hottó!F20</f>
        <v>A viziközmű rendszer hatékonyságának növelése, az üzemeltetési költségek szinten tartása miatt szükséges</v>
      </c>
      <c r="G175" s="150" t="str">
        <f>Hottó!G20</f>
        <v>A beavatkozás után egy hatékonyan működő viziközmű elemet kapunk, mely a kor elvárásainak megfelel. A rendszer üzembiztos, hatékony, és korszerű lesz</v>
      </c>
      <c r="H175" s="150">
        <f>Hottó!H20</f>
        <v>0</v>
      </c>
      <c r="I175" s="461" t="str">
        <f>Hottó!I20</f>
        <v>Hottó</v>
      </c>
      <c r="J175" s="162">
        <f>Hottó!J20</f>
        <v>16900</v>
      </c>
      <c r="K175" s="162">
        <f>Hottó!K20</f>
        <v>0</v>
      </c>
      <c r="L175" s="456">
        <f>Hottó!L20</f>
        <v>45292</v>
      </c>
      <c r="M175" s="456">
        <f>Hottó!M20</f>
        <v>48579</v>
      </c>
      <c r="N175" s="162" t="str">
        <f>Hottó!N20</f>
        <v>hosszú</v>
      </c>
      <c r="O175" s="45"/>
      <c r="P175" s="46">
        <f>Hottó!P20</f>
        <v>0</v>
      </c>
      <c r="Q175" s="46">
        <f>Hottó!Q20</f>
        <v>0</v>
      </c>
      <c r="R175" s="46">
        <f>Hottó!R20</f>
        <v>0</v>
      </c>
      <c r="S175" s="46">
        <f>Hottó!S20</f>
        <v>0</v>
      </c>
      <c r="T175" s="47">
        <f>Hottó!T20</f>
        <v>0</v>
      </c>
      <c r="U175" s="47">
        <f>Hottó!U20</f>
        <v>3300</v>
      </c>
      <c r="V175" s="47">
        <f>Hottó!V20</f>
        <v>0</v>
      </c>
      <c r="W175" s="47">
        <f>Hottó!W20</f>
        <v>3300</v>
      </c>
      <c r="X175" s="47">
        <f>Hottó!X20</f>
        <v>0</v>
      </c>
      <c r="Y175" s="47">
        <f>Hottó!Y20</f>
        <v>3300</v>
      </c>
      <c r="Z175" s="47">
        <f>Hottó!Z20</f>
        <v>0</v>
      </c>
      <c r="AA175" s="47">
        <f>Hottó!AA20</f>
        <v>3500</v>
      </c>
      <c r="AB175" s="47">
        <f>Hottó!AB20</f>
        <v>0</v>
      </c>
      <c r="AC175" s="48">
        <f>Hottó!AC20</f>
        <v>3500</v>
      </c>
      <c r="AE175" s="160"/>
    </row>
    <row r="176" spans="1:31" s="182" customFormat="1" ht="60" x14ac:dyDescent="0.25">
      <c r="A176" s="149">
        <f>Kávás!A15</f>
        <v>187</v>
      </c>
      <c r="B176" s="150">
        <f>Kávás!B15</f>
        <v>0</v>
      </c>
      <c r="C176" s="150" t="str">
        <f>Kávás!C15</f>
        <v>Kávás</v>
      </c>
      <c r="D176" s="150" t="str">
        <f>Kávás!D15</f>
        <v xml:space="preserve">Idegenvíz kizárása a csatornadiagnosztikai vizsgálat és a helyszíni ellenőrzés alapján¹ </v>
      </c>
      <c r="E176" s="150" t="str">
        <f>Kávás!E15</f>
        <v>Az üzemelő viziközmű technológiailag elavult, üzemeltetése, és javítása már nem gazdaságos. Jelenleg a piacon magasabb műszaki tartalmak érhetőek el</v>
      </c>
      <c r="F176" s="150" t="str">
        <f>Kávás!F15</f>
        <v>A viziközmű rendszer hatékonyságának növelése, az üzemeltetési költségek szinten tartása miatt szükséges</v>
      </c>
      <c r="G176" s="150" t="str">
        <f>Kávás!G15</f>
        <v>A beavatkozás után egy hatékonyan működő viziközmű elemet kapunk, mely a kor elvárásainak megfelel. A rendszer üzembiztos, hatékony, és korszerű lesz</v>
      </c>
      <c r="H176" s="150">
        <f>Kávás!H15</f>
        <v>0</v>
      </c>
      <c r="I176" s="461" t="str">
        <f>Kávás!I15</f>
        <v>Kávás</v>
      </c>
      <c r="J176" s="162">
        <f>Kávás!J15</f>
        <v>1056</v>
      </c>
      <c r="K176" s="162">
        <f>Kávás!K15</f>
        <v>0</v>
      </c>
      <c r="L176" s="456">
        <f>Kávás!L15</f>
        <v>43466</v>
      </c>
      <c r="M176" s="456">
        <f>Kávás!M15</f>
        <v>44926</v>
      </c>
      <c r="N176" s="162" t="str">
        <f>Kávás!N15</f>
        <v>közép</v>
      </c>
      <c r="O176" s="45"/>
      <c r="P176" s="46">
        <f>Kávás!P15</f>
        <v>264</v>
      </c>
      <c r="Q176" s="46">
        <f>Kávás!Q15</f>
        <v>264</v>
      </c>
      <c r="R176" s="46">
        <f>Kávás!R15</f>
        <v>264</v>
      </c>
      <c r="S176" s="46">
        <f>Kávás!S15</f>
        <v>264</v>
      </c>
      <c r="T176" s="47">
        <f>Kávás!T15</f>
        <v>0</v>
      </c>
      <c r="U176" s="47">
        <f>Kávás!U15</f>
        <v>0</v>
      </c>
      <c r="V176" s="47">
        <f>Kávás!V15</f>
        <v>0</v>
      </c>
      <c r="W176" s="47">
        <f>Kávás!W15</f>
        <v>0</v>
      </c>
      <c r="X176" s="47">
        <f>Kávás!X15</f>
        <v>0</v>
      </c>
      <c r="Y176" s="47">
        <f>Kávás!Y15</f>
        <v>0</v>
      </c>
      <c r="Z176" s="47">
        <f>Kávás!Z15</f>
        <v>0</v>
      </c>
      <c r="AA176" s="47">
        <f>Kávás!AA15</f>
        <v>0</v>
      </c>
      <c r="AB176" s="47">
        <f>Kávás!AB15</f>
        <v>0</v>
      </c>
      <c r="AC176" s="48">
        <f>Kávás!AC15</f>
        <v>0</v>
      </c>
      <c r="AE176" s="160"/>
    </row>
    <row r="177" spans="1:31" s="182" customFormat="1" ht="60" x14ac:dyDescent="0.25">
      <c r="A177" s="149">
        <f>Kávás!A16</f>
        <v>595</v>
      </c>
      <c r="B177" s="150">
        <f>Kávás!B16</f>
        <v>0</v>
      </c>
      <c r="C177" s="150" t="str">
        <f>Kávás!C16</f>
        <v>Kávás</v>
      </c>
      <c r="D177" s="150" t="str">
        <f>Kávás!D16</f>
        <v xml:space="preserve">Idegenvíz kizárása a csatornadiagnosztikai vizsgálat és a helyszíni ellenőrzés alapján¹ </v>
      </c>
      <c r="E177" s="150" t="str">
        <f>Kávás!E16</f>
        <v>Az üzemelő viziközmű technológiailag elavult, üzemeltetése, és javítása már nem gazdaságos. Jelenleg a piacon magasabb műszaki tartalmak érhetőek el</v>
      </c>
      <c r="F177" s="150" t="str">
        <f>Kávás!F16</f>
        <v>A viziközmű rendszer hatékonyságának növelése, az üzemeltetési költségek szinten tartása miatt szükséges</v>
      </c>
      <c r="G177" s="150" t="str">
        <f>Kávás!G16</f>
        <v>A beavatkozás után egy hatékonyan működő viziközmű elemet kapunk, mely a kor elvárásainak megfelel. A rendszer üzembiztos, hatékony, és korszerű lesz</v>
      </c>
      <c r="H177" s="150">
        <f>Kávás!H16</f>
        <v>0</v>
      </c>
      <c r="I177" s="461" t="str">
        <f>Kávás!I16</f>
        <v>Kávás</v>
      </c>
      <c r="J177" s="162">
        <f>Kávás!J16</f>
        <v>2640</v>
      </c>
      <c r="K177" s="162">
        <f>Kávás!K16</f>
        <v>0</v>
      </c>
      <c r="L177" s="456">
        <f>Kávás!L16</f>
        <v>44927</v>
      </c>
      <c r="M177" s="456">
        <f>Kávás!M16</f>
        <v>48579</v>
      </c>
      <c r="N177" s="162" t="str">
        <f>Kávás!N16</f>
        <v>hosszú</v>
      </c>
      <c r="O177" s="45"/>
      <c r="P177" s="46">
        <f>Kávás!P16</f>
        <v>0</v>
      </c>
      <c r="Q177" s="46">
        <f>Kávás!Q16</f>
        <v>0</v>
      </c>
      <c r="R177" s="46">
        <f>Kávás!R16</f>
        <v>0</v>
      </c>
      <c r="S177" s="46">
        <f>Kávás!S16</f>
        <v>0</v>
      </c>
      <c r="T177" s="47">
        <f>Kávás!T16</f>
        <v>264</v>
      </c>
      <c r="U177" s="47">
        <f>Kávás!U16</f>
        <v>264</v>
      </c>
      <c r="V177" s="47">
        <f>Kávás!V16</f>
        <v>264</v>
      </c>
      <c r="W177" s="47">
        <f>Kávás!W16</f>
        <v>264</v>
      </c>
      <c r="X177" s="47">
        <f>Kávás!X16</f>
        <v>264</v>
      </c>
      <c r="Y177" s="47">
        <f>Kávás!Y16</f>
        <v>264</v>
      </c>
      <c r="Z177" s="47">
        <f>Kávás!Z16</f>
        <v>264</v>
      </c>
      <c r="AA177" s="47">
        <f>Kávás!AA16</f>
        <v>264</v>
      </c>
      <c r="AB177" s="47">
        <f>Kávás!AB16</f>
        <v>264</v>
      </c>
      <c r="AC177" s="48">
        <f>Kávás!AC16</f>
        <v>264</v>
      </c>
      <c r="AE177" s="160"/>
    </row>
    <row r="178" spans="1:31" s="182" customFormat="1" ht="60" x14ac:dyDescent="0.25">
      <c r="A178" s="149">
        <f>Kávás!A17</f>
        <v>510</v>
      </c>
      <c r="B178" s="150">
        <f>Kávás!B17</f>
        <v>0</v>
      </c>
      <c r="C178" s="150" t="str">
        <f>Kávás!C17</f>
        <v>Kávás</v>
      </c>
      <c r="D178" s="150" t="str">
        <f>Kávás!D17</f>
        <v>Gravitációs csatorna NA 150 rekonstrukció</v>
      </c>
      <c r="E178" s="150" t="str">
        <f>Kávás!E17</f>
        <v>Az üzemelő viziközmű technológiailag elavult, üzemeltetése, és javítása már nem gazdaságos. Jelenleg a piacon magasabb műszaki tartalmak érhetőek el</v>
      </c>
      <c r="F178" s="150" t="str">
        <f>Kávás!F17</f>
        <v>A viziközmű rendszer hatékonyságának növelése, az üzemeltetési költségek szinten tartása miatt szükséges</v>
      </c>
      <c r="G178" s="150" t="str">
        <f>Kávás!G17</f>
        <v>A beavatkozás után egy hatékonyan működő viziközmű elemet kapunk, mely a kor elvárásainak megfelel. A rendszer üzembiztos, hatékony, és korszerű lesz</v>
      </c>
      <c r="H178" s="150">
        <f>Kávás!H17</f>
        <v>0</v>
      </c>
      <c r="I178" s="461" t="str">
        <f>Kávás!I17</f>
        <v>Kávás</v>
      </c>
      <c r="J178" s="162">
        <f>Kávás!J17</f>
        <v>2000</v>
      </c>
      <c r="K178" s="162">
        <f>Kávás!K17</f>
        <v>0</v>
      </c>
      <c r="L178" s="456">
        <f>Kávás!L17</f>
        <v>44562</v>
      </c>
      <c r="M178" s="456">
        <f>Kávás!M17</f>
        <v>44926</v>
      </c>
      <c r="N178" s="162" t="str">
        <f>Kávás!N17</f>
        <v>közép</v>
      </c>
      <c r="O178" s="45"/>
      <c r="P178" s="46">
        <f>Kávás!P17</f>
        <v>0</v>
      </c>
      <c r="Q178" s="46">
        <f>Kávás!Q17</f>
        <v>0</v>
      </c>
      <c r="R178" s="46">
        <f>Kávás!R17</f>
        <v>0</v>
      </c>
      <c r="S178" s="46">
        <f>Kávás!S17</f>
        <v>2000</v>
      </c>
      <c r="T178" s="47">
        <f>Kávás!T17</f>
        <v>0</v>
      </c>
      <c r="U178" s="47">
        <f>Kávás!U17</f>
        <v>0</v>
      </c>
      <c r="V178" s="47">
        <f>Kávás!V17</f>
        <v>0</v>
      </c>
      <c r="W178" s="47">
        <f>Kávás!W17</f>
        <v>0</v>
      </c>
      <c r="X178" s="47">
        <f>Kávás!X17</f>
        <v>0</v>
      </c>
      <c r="Y178" s="47">
        <f>Kávás!Y17</f>
        <v>0</v>
      </c>
      <c r="Z178" s="47">
        <f>Kávás!Z17</f>
        <v>0</v>
      </c>
      <c r="AA178" s="47">
        <f>Kávás!AA17</f>
        <v>0</v>
      </c>
      <c r="AB178" s="47">
        <f>Kávás!AB17</f>
        <v>0</v>
      </c>
      <c r="AC178" s="48">
        <f>Kávás!AC17</f>
        <v>0</v>
      </c>
      <c r="AE178" s="160"/>
    </row>
    <row r="179" spans="1:31" s="182" customFormat="1" ht="60" x14ac:dyDescent="0.25">
      <c r="A179" s="149">
        <f>Kávás!A18</f>
        <v>951</v>
      </c>
      <c r="B179" s="150">
        <f>Kávás!B18</f>
        <v>0</v>
      </c>
      <c r="C179" s="150" t="str">
        <f>Kávás!C18</f>
        <v>Kávás</v>
      </c>
      <c r="D179" s="150" t="str">
        <f>Kávás!D18</f>
        <v>Gravitációs csatorna NA 150 rekonstrukció</v>
      </c>
      <c r="E179" s="150" t="str">
        <f>Kávás!E18</f>
        <v>Az üzemelő viziközmű technológiailag elavult, üzemeltetése, és javítása már nem gazdaságos. Jelenleg a piacon magasabb műszaki tartalmak érhetőek el</v>
      </c>
      <c r="F179" s="150" t="str">
        <f>Kávás!F18</f>
        <v>A viziközmű rendszer hatékonyságának növelése, az üzemeltetési költségek szinten tartása miatt szükséges</v>
      </c>
      <c r="G179" s="150" t="str">
        <f>Kávás!G18</f>
        <v>A beavatkozás után egy hatékonyan működő viziközmű elemet kapunk, mely a kor elvárásainak megfelel. A rendszer üzembiztos, hatékony, és korszerű lesz</v>
      </c>
      <c r="H179" s="150">
        <f>Kávás!H18</f>
        <v>0</v>
      </c>
      <c r="I179" s="461" t="str">
        <f>Kávás!I18</f>
        <v>Kávás</v>
      </c>
      <c r="J179" s="162">
        <f>Kávás!J18</f>
        <v>2000</v>
      </c>
      <c r="K179" s="162">
        <f>Kávás!K18</f>
        <v>0</v>
      </c>
      <c r="L179" s="456">
        <f>Kávás!L18</f>
        <v>47119</v>
      </c>
      <c r="M179" s="456">
        <f>Kávás!M18</f>
        <v>47483</v>
      </c>
      <c r="N179" s="162" t="str">
        <f>Kávás!N18</f>
        <v>hosszú</v>
      </c>
      <c r="O179" s="45"/>
      <c r="P179" s="46">
        <f>Kávás!P18</f>
        <v>0</v>
      </c>
      <c r="Q179" s="46">
        <f>Kávás!Q18</f>
        <v>0</v>
      </c>
      <c r="R179" s="46">
        <f>Kávás!R18</f>
        <v>0</v>
      </c>
      <c r="S179" s="46">
        <f>Kávás!S18</f>
        <v>0</v>
      </c>
      <c r="T179" s="47">
        <f>Kávás!T18</f>
        <v>0</v>
      </c>
      <c r="U179" s="47">
        <f>Kávás!U18</f>
        <v>0</v>
      </c>
      <c r="V179" s="47">
        <f>Kávás!V18</f>
        <v>0</v>
      </c>
      <c r="W179" s="47">
        <f>Kávás!W18</f>
        <v>0</v>
      </c>
      <c r="X179" s="47">
        <f>Kávás!X18</f>
        <v>0</v>
      </c>
      <c r="Y179" s="47">
        <f>Kávás!Y18</f>
        <v>0</v>
      </c>
      <c r="Z179" s="47">
        <f>Kávás!Z18</f>
        <v>2000</v>
      </c>
      <c r="AA179" s="47">
        <f>Kávás!AA18</f>
        <v>0</v>
      </c>
      <c r="AB179" s="47">
        <f>Kávás!AB18</f>
        <v>0</v>
      </c>
      <c r="AC179" s="48">
        <f>Kávás!AC18</f>
        <v>0</v>
      </c>
      <c r="AE179" s="160"/>
    </row>
    <row r="180" spans="1:31" s="182" customFormat="1" ht="60" x14ac:dyDescent="0.25">
      <c r="A180" s="149">
        <f>Kávás!A19</f>
        <v>374</v>
      </c>
      <c r="B180" s="150">
        <f>Kávás!B19</f>
        <v>0</v>
      </c>
      <c r="C180" s="150" t="str">
        <f>Kávás!C19</f>
        <v>Kávás</v>
      </c>
      <c r="D180" s="150" t="str">
        <f>Kávás!D19</f>
        <v>Gravitációs csatorna NA200 rekonstrukció</v>
      </c>
      <c r="E180" s="150" t="str">
        <f>Kávás!E19</f>
        <v>Az üzemelő viziközmű technológiailag elavult, üzemeltetése, és javítása már nem gazdaságos. Jelenleg a piacon magasabb műszaki tartalmak érhetőek el</v>
      </c>
      <c r="F180" s="150" t="str">
        <f>Kávás!F19</f>
        <v>A viziközmű rendszer hatékonyságának növelése, az üzemeltetési költségek szinten tartása miatt szükséges</v>
      </c>
      <c r="G180" s="150" t="str">
        <f>Kávás!G19</f>
        <v>A beavatkozás után egy hatékonyan működő viziközmű elemet kapunk, mely a kor elvárásainak megfelel. A rendszer üzembiztos, hatékony, és korszerű lesz</v>
      </c>
      <c r="H180" s="150">
        <f>Kávás!H19</f>
        <v>0</v>
      </c>
      <c r="I180" s="461" t="str">
        <f>Kávás!I19</f>
        <v>Kávás</v>
      </c>
      <c r="J180" s="162">
        <f>Kávás!J19</f>
        <v>4600</v>
      </c>
      <c r="K180" s="162">
        <f>Kávás!K19</f>
        <v>0</v>
      </c>
      <c r="L180" s="456">
        <f>Kávás!L19</f>
        <v>43831</v>
      </c>
      <c r="M180" s="456">
        <f>Kávás!M19</f>
        <v>44926</v>
      </c>
      <c r="N180" s="162" t="str">
        <f>Kávás!N19</f>
        <v>közép</v>
      </c>
      <c r="O180" s="45"/>
      <c r="P180" s="46">
        <f>Kávás!P19</f>
        <v>0</v>
      </c>
      <c r="Q180" s="46">
        <f>Kávás!Q19</f>
        <v>2300</v>
      </c>
      <c r="R180" s="46">
        <f>Kávás!R19</f>
        <v>0</v>
      </c>
      <c r="S180" s="46">
        <f>Kávás!S19</f>
        <v>2300</v>
      </c>
      <c r="T180" s="47">
        <f>Kávás!T19</f>
        <v>0</v>
      </c>
      <c r="U180" s="47">
        <f>Kávás!U19</f>
        <v>0</v>
      </c>
      <c r="V180" s="47">
        <f>Kávás!V19</f>
        <v>0</v>
      </c>
      <c r="W180" s="47">
        <f>Kávás!W19</f>
        <v>0</v>
      </c>
      <c r="X180" s="47">
        <f>Kávás!X19</f>
        <v>0</v>
      </c>
      <c r="Y180" s="47">
        <f>Kávás!Y19</f>
        <v>0</v>
      </c>
      <c r="Z180" s="47">
        <f>Kávás!Z19</f>
        <v>0</v>
      </c>
      <c r="AA180" s="47">
        <f>Kávás!AA19</f>
        <v>0</v>
      </c>
      <c r="AB180" s="47">
        <f>Kávás!AB19</f>
        <v>0</v>
      </c>
      <c r="AC180" s="48">
        <f>Kávás!AC19</f>
        <v>0</v>
      </c>
      <c r="AE180" s="160"/>
    </row>
    <row r="181" spans="1:31" s="182" customFormat="1" ht="60" x14ac:dyDescent="0.25">
      <c r="A181" s="149">
        <f>Kávás!A20</f>
        <v>758</v>
      </c>
      <c r="B181" s="150">
        <f>Kávás!B20</f>
        <v>0</v>
      </c>
      <c r="C181" s="150" t="str">
        <f>Kávás!C20</f>
        <v>Kávás</v>
      </c>
      <c r="D181" s="150" t="str">
        <f>Kávás!D20</f>
        <v>Gravitációs csatorna NA200 rekonstrukció</v>
      </c>
      <c r="E181" s="150" t="str">
        <f>Kávás!E20</f>
        <v>Az üzemelő viziközmű technológiailag elavult, üzemeltetése, és javítása már nem gazdaságos. Jelenleg a piacon magasabb műszaki tartalmak érhetőek el</v>
      </c>
      <c r="F181" s="150" t="str">
        <f>Kávás!F20</f>
        <v>A viziközmű rendszer hatékonyságának növelése, az üzemeltetési költségek szinten tartása miatt szükséges</v>
      </c>
      <c r="G181" s="150" t="str">
        <f>Kávás!G20</f>
        <v>A beavatkozás után egy hatékonyan működő viziközmű elemet kapunk, mely a kor elvárásainak megfelel. A rendszer üzembiztos, hatékony, és korszerű lesz</v>
      </c>
      <c r="H181" s="150">
        <f>Kávás!H20</f>
        <v>0</v>
      </c>
      <c r="I181" s="461" t="str">
        <f>Kávás!I20</f>
        <v>Kávás</v>
      </c>
      <c r="J181" s="162">
        <f>Kávás!J20</f>
        <v>9200</v>
      </c>
      <c r="K181" s="162">
        <f>Kávás!K20</f>
        <v>0</v>
      </c>
      <c r="L181" s="456">
        <f>Kávás!L20</f>
        <v>45292</v>
      </c>
      <c r="M181" s="456">
        <f>Kávás!M20</f>
        <v>48579</v>
      </c>
      <c r="N181" s="162" t="str">
        <f>Kávás!N20</f>
        <v>hosszú</v>
      </c>
      <c r="O181" s="45"/>
      <c r="P181" s="46">
        <f>Kávás!P20</f>
        <v>0</v>
      </c>
      <c r="Q181" s="46">
        <f>Kávás!Q20</f>
        <v>0</v>
      </c>
      <c r="R181" s="46">
        <f>Kávás!R20</f>
        <v>0</v>
      </c>
      <c r="S181" s="46">
        <f>Kávás!S20</f>
        <v>0</v>
      </c>
      <c r="T181" s="47">
        <f>Kávás!T20</f>
        <v>0</v>
      </c>
      <c r="U181" s="47">
        <f>Kávás!U20</f>
        <v>2300</v>
      </c>
      <c r="V181" s="47">
        <f>Kávás!V20</f>
        <v>0</v>
      </c>
      <c r="W181" s="47">
        <f>Kávás!W20</f>
        <v>2300</v>
      </c>
      <c r="X181" s="47">
        <f>Kávás!X20</f>
        <v>0</v>
      </c>
      <c r="Y181" s="47">
        <f>Kávás!Y20</f>
        <v>0</v>
      </c>
      <c r="Z181" s="47">
        <f>Kávás!Z20</f>
        <v>2300</v>
      </c>
      <c r="AA181" s="47">
        <f>Kávás!AA20</f>
        <v>0</v>
      </c>
      <c r="AB181" s="47">
        <f>Kávás!AB20</f>
        <v>0</v>
      </c>
      <c r="AC181" s="48">
        <f>Kávás!AC20</f>
        <v>2300</v>
      </c>
      <c r="AE181" s="160"/>
    </row>
    <row r="182" spans="1:31" s="182" customFormat="1" ht="60" x14ac:dyDescent="0.25">
      <c r="A182" s="149">
        <f>Kemendollár!A15</f>
        <v>190</v>
      </c>
      <c r="B182" s="149">
        <f>Kemendollár!B15</f>
        <v>0</v>
      </c>
      <c r="C182" s="150" t="str">
        <f>Kemendollár!C15</f>
        <v>Kemendollár</v>
      </c>
      <c r="D182" s="150" t="str">
        <f>Kemendollár!D15</f>
        <v xml:space="preserve">Idegenvíz kizárása a csatornadiagnosztikai vizsgálat és a helyszíni ellenőrzés alapján¹ </v>
      </c>
      <c r="E182" s="150" t="str">
        <f>Kemendollár!E15</f>
        <v>Az üzemelő viziközmű technológiailag elavult, üzemeltetése, és javítása már nem gazdaságos. Jelenleg a piacon magasabb műszaki tartalmak érhetőek el</v>
      </c>
      <c r="F182" s="150" t="str">
        <f>Kemendollár!F15</f>
        <v>A viziközmű rendszer hatékonyságának növelése, az üzemeltetési költségek szinten tartása miatt szükséges</v>
      </c>
      <c r="G182" s="150" t="str">
        <f>Kemendollár!G15</f>
        <v>A beavatkozás után egy hatékonyan működő viziközmű elemet kapunk, mely a kor elvárásainak megfelel. A rendszer üzembiztos, hatékony, és korszerű lesz</v>
      </c>
      <c r="H182" s="149">
        <f>Kemendollár!H15</f>
        <v>0</v>
      </c>
      <c r="I182" s="461" t="str">
        <f>Kemendollár!I15</f>
        <v>Kemendollár</v>
      </c>
      <c r="J182" s="162">
        <f>Kemendollár!J15</f>
        <v>868</v>
      </c>
      <c r="K182" s="162">
        <f>Kemendollár!K15</f>
        <v>0</v>
      </c>
      <c r="L182" s="456">
        <f>Kemendollár!L15</f>
        <v>43466</v>
      </c>
      <c r="M182" s="456">
        <f>Kemendollár!M15</f>
        <v>44196</v>
      </c>
      <c r="N182" s="162" t="str">
        <f>Kemendollár!N15</f>
        <v>közép</v>
      </c>
      <c r="O182" s="45"/>
      <c r="P182" s="46">
        <f>Kemendollár!P15</f>
        <v>434</v>
      </c>
      <c r="Q182" s="46">
        <f>Kemendollár!Q15</f>
        <v>434</v>
      </c>
      <c r="R182" s="46">
        <f>Kemendollár!R15</f>
        <v>0</v>
      </c>
      <c r="S182" s="46">
        <f>Kemendollár!S15</f>
        <v>0</v>
      </c>
      <c r="T182" s="47">
        <f>Kemendollár!T15</f>
        <v>0</v>
      </c>
      <c r="U182" s="47">
        <f>Kemendollár!U15</f>
        <v>0</v>
      </c>
      <c r="V182" s="47">
        <f>Kemendollár!V15</f>
        <v>0</v>
      </c>
      <c r="W182" s="47">
        <f>Kemendollár!W15</f>
        <v>0</v>
      </c>
      <c r="X182" s="47">
        <f>Kemendollár!X15</f>
        <v>0</v>
      </c>
      <c r="Y182" s="47">
        <f>Kemendollár!Y15</f>
        <v>0</v>
      </c>
      <c r="Z182" s="47">
        <f>Kemendollár!Z15</f>
        <v>0</v>
      </c>
      <c r="AA182" s="47">
        <f>Kemendollár!AA15</f>
        <v>0</v>
      </c>
      <c r="AB182" s="47">
        <f>Kemendollár!AB15</f>
        <v>0</v>
      </c>
      <c r="AC182" s="48">
        <f>Kemendollár!AC15</f>
        <v>0</v>
      </c>
      <c r="AE182" s="160"/>
    </row>
    <row r="183" spans="1:31" s="182" customFormat="1" ht="60" x14ac:dyDescent="0.25">
      <c r="A183" s="149">
        <f>Kemendollár!A16</f>
        <v>452</v>
      </c>
      <c r="B183" s="149">
        <f>Kemendollár!B16</f>
        <v>0</v>
      </c>
      <c r="C183" s="150" t="str">
        <f>Kemendollár!C16</f>
        <v>Kemendollár</v>
      </c>
      <c r="D183" s="150" t="str">
        <f>Kemendollár!D16</f>
        <v>Gravitációs csatorna NA 150 rekonstrukció</v>
      </c>
      <c r="E183" s="150" t="str">
        <f>Kemendollár!E16</f>
        <v>Az üzemelő viziközmű technológiailag elavult, üzemeltetése, és javítása már nem gazdaságos. Jelenleg a piacon magasabb műszaki tartalmak érhetőek el</v>
      </c>
      <c r="F183" s="150" t="str">
        <f>Kemendollár!F16</f>
        <v>A viziközmű rendszer hatékonyságának növelése, az üzemeltetési költségek szinten tartása miatt szükséges</v>
      </c>
      <c r="G183" s="150" t="str">
        <f>Kemendollár!G16</f>
        <v>A beavatkozás után egy hatékonyan működő viziközmű elemet kapunk, mely a kor elvárásainak megfelel. A rendszer üzembiztos, hatékony, és korszerű lesz</v>
      </c>
      <c r="H183" s="149">
        <f>Kemendollár!H16</f>
        <v>0</v>
      </c>
      <c r="I183" s="461" t="str">
        <f>Kemendollár!I16</f>
        <v>Kemendollár</v>
      </c>
      <c r="J183" s="162">
        <f>Kemendollár!J16</f>
        <v>2500</v>
      </c>
      <c r="K183" s="162">
        <f>Kemendollár!K16</f>
        <v>0</v>
      </c>
      <c r="L183" s="456">
        <f>Kemendollár!L16</f>
        <v>44197</v>
      </c>
      <c r="M183" s="456">
        <f>Kemendollár!M16</f>
        <v>44561</v>
      </c>
      <c r="N183" s="162" t="str">
        <f>Kemendollár!N16</f>
        <v>közép</v>
      </c>
      <c r="O183" s="45"/>
      <c r="P183" s="46">
        <f>Kemendollár!P16</f>
        <v>0</v>
      </c>
      <c r="Q183" s="46">
        <f>Kemendollár!Q16</f>
        <v>0</v>
      </c>
      <c r="R183" s="46">
        <f>Kemendollár!R16</f>
        <v>2500</v>
      </c>
      <c r="S183" s="46">
        <f>Kemendollár!S16</f>
        <v>0</v>
      </c>
      <c r="T183" s="47">
        <f>Kemendollár!T16</f>
        <v>0</v>
      </c>
      <c r="U183" s="47">
        <f>Kemendollár!U16</f>
        <v>0</v>
      </c>
      <c r="V183" s="47">
        <f>Kemendollár!V16</f>
        <v>0</v>
      </c>
      <c r="W183" s="47">
        <f>Kemendollár!W16</f>
        <v>0</v>
      </c>
      <c r="X183" s="47">
        <f>Kemendollár!X16</f>
        <v>0</v>
      </c>
      <c r="Y183" s="47">
        <f>Kemendollár!Y16</f>
        <v>0</v>
      </c>
      <c r="Z183" s="47">
        <f>Kemendollár!Z16</f>
        <v>0</v>
      </c>
      <c r="AA183" s="47">
        <f>Kemendollár!AA16</f>
        <v>0</v>
      </c>
      <c r="AB183" s="47">
        <f>Kemendollár!AB16</f>
        <v>0</v>
      </c>
      <c r="AC183" s="48">
        <f>Kemendollár!AC16</f>
        <v>0</v>
      </c>
      <c r="AE183" s="160"/>
    </row>
    <row r="184" spans="1:31" s="182" customFormat="1" ht="60" x14ac:dyDescent="0.25">
      <c r="A184" s="149">
        <f>Kemendollár!A17</f>
        <v>760</v>
      </c>
      <c r="B184" s="149">
        <f>Kemendollár!B17</f>
        <v>0</v>
      </c>
      <c r="C184" s="150" t="str">
        <f>Kemendollár!C17</f>
        <v>Kemendollár</v>
      </c>
      <c r="D184" s="150" t="str">
        <f>Kemendollár!D17</f>
        <v>Gravitációs csatorna NA 150 rekonstrukció</v>
      </c>
      <c r="E184" s="150" t="str">
        <f>Kemendollár!E17</f>
        <v>Az üzemelő viziközmű technológiailag elavult, üzemeltetése, és javítása már nem gazdaságos. Jelenleg a piacon magasabb műszaki tartalmak érhetőek el</v>
      </c>
      <c r="F184" s="150" t="str">
        <f>Kemendollár!F17</f>
        <v>A viziközmű rendszer hatékonyságának növelése, az üzemeltetési költségek szinten tartása miatt szükséges</v>
      </c>
      <c r="G184" s="150" t="str">
        <f>Kemendollár!G17</f>
        <v>A beavatkozás után egy hatékonyan működő viziközmű elemet kapunk, mely a kor elvárásainak megfelel. A rendszer üzembiztos, hatékony, és korszerű lesz</v>
      </c>
      <c r="H184" s="149">
        <f>Kemendollár!H17</f>
        <v>0</v>
      </c>
      <c r="I184" s="461" t="str">
        <f>Kemendollár!I17</f>
        <v>Kemendollár</v>
      </c>
      <c r="J184" s="162">
        <f>Kemendollár!J17</f>
        <v>7500</v>
      </c>
      <c r="K184" s="162">
        <f>Kemendollár!K17</f>
        <v>0</v>
      </c>
      <c r="L184" s="456">
        <f>Kemendollár!L17</f>
        <v>45292</v>
      </c>
      <c r="M184" s="456">
        <f>Kemendollár!M17</f>
        <v>47848</v>
      </c>
      <c r="N184" s="162" t="str">
        <f>Kemendollár!N17</f>
        <v>hosszú</v>
      </c>
      <c r="O184" s="45"/>
      <c r="P184" s="46">
        <f>Kemendollár!P17</f>
        <v>0</v>
      </c>
      <c r="Q184" s="46">
        <f>Kemendollár!Q17</f>
        <v>0</v>
      </c>
      <c r="R184" s="46">
        <f>Kemendollár!R17</f>
        <v>0</v>
      </c>
      <c r="S184" s="46">
        <f>Kemendollár!S17</f>
        <v>0</v>
      </c>
      <c r="T184" s="47">
        <f>Kemendollár!T17</f>
        <v>0</v>
      </c>
      <c r="U184" s="47">
        <f>Kemendollár!U17</f>
        <v>2500</v>
      </c>
      <c r="V184" s="47">
        <f>Kemendollár!V17</f>
        <v>0</v>
      </c>
      <c r="W184" s="47">
        <f>Kemendollár!W17</f>
        <v>0</v>
      </c>
      <c r="X184" s="47">
        <f>Kemendollár!X17</f>
        <v>2500</v>
      </c>
      <c r="Y184" s="47">
        <f>Kemendollár!Y17</f>
        <v>0</v>
      </c>
      <c r="Z184" s="47">
        <f>Kemendollár!Z17</f>
        <v>0</v>
      </c>
      <c r="AA184" s="47">
        <f>Kemendollár!AA17</f>
        <v>2500</v>
      </c>
      <c r="AB184" s="47">
        <f>Kemendollár!AB17</f>
        <v>0</v>
      </c>
      <c r="AC184" s="48">
        <f>Kemendollár!AC17</f>
        <v>0</v>
      </c>
      <c r="AE184" s="160"/>
    </row>
    <row r="185" spans="1:31" s="182" customFormat="1" ht="60" x14ac:dyDescent="0.25">
      <c r="A185" s="149">
        <f>Kemendollár!A18</f>
        <v>375</v>
      </c>
      <c r="B185" s="149">
        <f>Kemendollár!B18</f>
        <v>0</v>
      </c>
      <c r="C185" s="150" t="str">
        <f>Kemendollár!C18</f>
        <v>Kemendollár</v>
      </c>
      <c r="D185" s="150" t="str">
        <f>Kemendollár!D18</f>
        <v>Gravitációs csatorna NA200 rekonstrukció</v>
      </c>
      <c r="E185" s="150" t="str">
        <f>Kemendollár!E18</f>
        <v>Az üzemelő viziközmű technológiailag elavult, üzemeltetése, és javítása már nem gazdaságos. Jelenleg a piacon magasabb műszaki tartalmak érhetőek el</v>
      </c>
      <c r="F185" s="150" t="str">
        <f>Kemendollár!F18</f>
        <v>A viziközmű rendszer hatékonyságának növelése, az üzemeltetési költségek szinten tartása miatt szükséges</v>
      </c>
      <c r="G185" s="150" t="str">
        <f>Kemendollár!G18</f>
        <v>A beavatkozás után egy hatékonyan működő viziközmű elemet kapunk, mely a kor elvárásainak megfelel. A rendszer üzembiztos, hatékony, és korszerű lesz</v>
      </c>
      <c r="H185" s="149">
        <f>Kemendollár!H18</f>
        <v>0</v>
      </c>
      <c r="I185" s="461" t="str">
        <f>Kemendollár!I18</f>
        <v>Kemendollár</v>
      </c>
      <c r="J185" s="162">
        <f>Kemendollár!J18</f>
        <v>8000</v>
      </c>
      <c r="K185" s="162">
        <f>Kemendollár!K18</f>
        <v>0</v>
      </c>
      <c r="L185" s="456">
        <f>Kemendollár!L18</f>
        <v>43831</v>
      </c>
      <c r="M185" s="456">
        <f>Kemendollár!M18</f>
        <v>44926</v>
      </c>
      <c r="N185" s="162" t="str">
        <f>Kemendollár!N18</f>
        <v>közép</v>
      </c>
      <c r="O185" s="45"/>
      <c r="P185" s="46">
        <f>Kemendollár!P18</f>
        <v>0</v>
      </c>
      <c r="Q185" s="46">
        <f>Kemendollár!Q18</f>
        <v>4000</v>
      </c>
      <c r="R185" s="46">
        <f>Kemendollár!R18</f>
        <v>0</v>
      </c>
      <c r="S185" s="46">
        <f>Kemendollár!S18</f>
        <v>4000</v>
      </c>
      <c r="T185" s="47">
        <f>Kemendollár!T18</f>
        <v>0</v>
      </c>
      <c r="U185" s="47">
        <f>Kemendollár!U18</f>
        <v>0</v>
      </c>
      <c r="V185" s="47">
        <f>Kemendollár!V18</f>
        <v>0</v>
      </c>
      <c r="W185" s="47">
        <f>Kemendollár!W18</f>
        <v>0</v>
      </c>
      <c r="X185" s="47">
        <f>Kemendollár!X18</f>
        <v>0</v>
      </c>
      <c r="Y185" s="47">
        <f>Kemendollár!Y18</f>
        <v>0</v>
      </c>
      <c r="Z185" s="47">
        <f>Kemendollár!Z18</f>
        <v>0</v>
      </c>
      <c r="AA185" s="47">
        <f>Kemendollár!AA18</f>
        <v>0</v>
      </c>
      <c r="AB185" s="47">
        <f>Kemendollár!AB18</f>
        <v>0</v>
      </c>
      <c r="AC185" s="48">
        <f>Kemendollár!AC18</f>
        <v>0</v>
      </c>
      <c r="AE185" s="160"/>
    </row>
    <row r="186" spans="1:31" s="182" customFormat="1" ht="60" x14ac:dyDescent="0.25">
      <c r="A186" s="149">
        <f>Kemendollár!A19</f>
        <v>854</v>
      </c>
      <c r="B186" s="149">
        <f>Kemendollár!B19</f>
        <v>0</v>
      </c>
      <c r="C186" s="150" t="str">
        <f>Kemendollár!C19</f>
        <v>Kemendollár</v>
      </c>
      <c r="D186" s="150" t="str">
        <f>Kemendollár!D19</f>
        <v>Gravitációs csatorna NA200 rekonstrukció</v>
      </c>
      <c r="E186" s="150" t="str">
        <f>Kemendollár!E19</f>
        <v>Az üzemelő viziközmű technológiailag elavult, üzemeltetése, és javítása már nem gazdaságos. Jelenleg a piacon magasabb műszaki tartalmak érhetőek el</v>
      </c>
      <c r="F186" s="150" t="str">
        <f>Kemendollár!F19</f>
        <v>A viziközmű rendszer hatékonyságának növelése, az üzemeltetési költségek szinten tartása miatt szükséges</v>
      </c>
      <c r="G186" s="150" t="str">
        <f>Kemendollár!G19</f>
        <v>A beavatkozás után egy hatékonyan működő viziközmű elemet kapunk, mely a kor elvárásainak megfelel. A rendszer üzembiztos, hatékony, és korszerű lesz</v>
      </c>
      <c r="H186" s="149">
        <f>Kemendollár!H19</f>
        <v>0</v>
      </c>
      <c r="I186" s="461" t="str">
        <f>Kemendollár!I19</f>
        <v>Kemendollár</v>
      </c>
      <c r="J186" s="162">
        <f>Kemendollár!J19</f>
        <v>8000</v>
      </c>
      <c r="K186" s="162">
        <f>Kemendollár!K19</f>
        <v>0</v>
      </c>
      <c r="L186" s="456">
        <f>Kemendollár!L19</f>
        <v>45658</v>
      </c>
      <c r="M186" s="456">
        <f>Kemendollár!M19</f>
        <v>47118</v>
      </c>
      <c r="N186" s="162" t="str">
        <f>Kemendollár!N19</f>
        <v>hosszú</v>
      </c>
      <c r="O186" s="45"/>
      <c r="P186" s="46">
        <f>Kemendollár!P19</f>
        <v>0</v>
      </c>
      <c r="Q186" s="46">
        <f>Kemendollár!Q19</f>
        <v>0</v>
      </c>
      <c r="R186" s="46">
        <f>Kemendollár!R19</f>
        <v>0</v>
      </c>
      <c r="S186" s="46">
        <f>Kemendollár!S19</f>
        <v>0</v>
      </c>
      <c r="T186" s="47">
        <f>Kemendollár!T19</f>
        <v>0</v>
      </c>
      <c r="U186" s="47">
        <f>Kemendollár!U19</f>
        <v>0</v>
      </c>
      <c r="V186" s="47">
        <f>Kemendollár!V19</f>
        <v>4000</v>
      </c>
      <c r="W186" s="47">
        <f>Kemendollár!W19</f>
        <v>0</v>
      </c>
      <c r="X186" s="47">
        <f>Kemendollár!X19</f>
        <v>0</v>
      </c>
      <c r="Y186" s="47">
        <f>Kemendollár!Y19</f>
        <v>4000</v>
      </c>
      <c r="Z186" s="47">
        <f>Kemendollár!Z19</f>
        <v>0</v>
      </c>
      <c r="AA186" s="47">
        <f>Kemendollár!AA19</f>
        <v>0</v>
      </c>
      <c r="AB186" s="47">
        <f>Kemendollár!AB19</f>
        <v>0</v>
      </c>
      <c r="AC186" s="48">
        <f>Kemendollár!AC19</f>
        <v>0</v>
      </c>
      <c r="AE186" s="160"/>
    </row>
    <row r="187" spans="1:31" s="182" customFormat="1" ht="60" x14ac:dyDescent="0.25">
      <c r="A187" s="149">
        <f>Keménfa!A15</f>
        <v>194</v>
      </c>
      <c r="B187" s="149">
        <f>Keménfa!B15</f>
        <v>0</v>
      </c>
      <c r="C187" s="150" t="str">
        <f>Keménfa!C15</f>
        <v>Keménfa</v>
      </c>
      <c r="D187" s="150" t="str">
        <f>Keménfa!D15</f>
        <v xml:space="preserve">Idegenvíz kizárása a csatornadiagnosztikai vizsgálat és a helyszíni ellenőrzés alapján¹ </v>
      </c>
      <c r="E187" s="150" t="str">
        <f>Keménfa!E15</f>
        <v>Az üzemelő viziközmű technológiailag elavult, üzemeltetése, és javítása már nem gazdaságos. Jelenleg a piacon magasabb műszaki tartalmak érhetőek el</v>
      </c>
      <c r="F187" s="150" t="str">
        <f>Keménfa!F15</f>
        <v>A viziközmű rendszer hatékonyságának növelése, az üzemeltetési költségek szinten tartása miatt szükséges</v>
      </c>
      <c r="G187" s="150" t="str">
        <f>Keménfa!G15</f>
        <v>A beavatkozás után egy hatékonyan működő viziközmű elemet kapunk, mely a kor elvárásainak megfelel. A rendszer üzembiztos, hatékony, és korszerű lesz</v>
      </c>
      <c r="H187" s="150">
        <f>Keménfa!H15</f>
        <v>0</v>
      </c>
      <c r="I187" s="461" t="str">
        <f>Keménfa!I15</f>
        <v>Keménfa</v>
      </c>
      <c r="J187" s="162">
        <f>Keménfa!J15</f>
        <v>400</v>
      </c>
      <c r="K187" s="162">
        <f>Keménfa!K15</f>
        <v>0</v>
      </c>
      <c r="L187" s="456">
        <f>Keménfa!L15</f>
        <v>43466</v>
      </c>
      <c r="M187" s="456">
        <f>Keménfa!M15</f>
        <v>44926</v>
      </c>
      <c r="N187" s="162" t="str">
        <f>Keménfa!N15</f>
        <v>közép</v>
      </c>
      <c r="O187" s="45"/>
      <c r="P187" s="46">
        <f>Keménfa!P15</f>
        <v>100</v>
      </c>
      <c r="Q187" s="46">
        <f>Keménfa!Q15</f>
        <v>100</v>
      </c>
      <c r="R187" s="46">
        <f>Keménfa!R15</f>
        <v>100</v>
      </c>
      <c r="S187" s="46">
        <f>Keménfa!S15</f>
        <v>100</v>
      </c>
      <c r="T187" s="47">
        <f>Keménfa!T15</f>
        <v>0</v>
      </c>
      <c r="U187" s="47">
        <f>Keménfa!U15</f>
        <v>0</v>
      </c>
      <c r="V187" s="47">
        <f>Keménfa!V15</f>
        <v>0</v>
      </c>
      <c r="W187" s="47">
        <f>Keménfa!W15</f>
        <v>0</v>
      </c>
      <c r="X187" s="47">
        <f>Keménfa!X15</f>
        <v>0</v>
      </c>
      <c r="Y187" s="47">
        <f>Keménfa!Y15</f>
        <v>0</v>
      </c>
      <c r="Z187" s="47">
        <f>Keménfa!Z15</f>
        <v>0</v>
      </c>
      <c r="AA187" s="47">
        <f>Keménfa!AA15</f>
        <v>0</v>
      </c>
      <c r="AB187" s="47">
        <f>Keménfa!AB15</f>
        <v>0</v>
      </c>
      <c r="AC187" s="48">
        <f>Keménfa!AC15</f>
        <v>0</v>
      </c>
      <c r="AE187" s="160"/>
    </row>
    <row r="188" spans="1:31" s="182" customFormat="1" ht="60" x14ac:dyDescent="0.25">
      <c r="A188" s="149">
        <f>Keménfa!A16</f>
        <v>600</v>
      </c>
      <c r="B188" s="149">
        <f>Keménfa!B16</f>
        <v>0</v>
      </c>
      <c r="C188" s="150" t="str">
        <f>Keménfa!C16</f>
        <v>Keménfa</v>
      </c>
      <c r="D188" s="150" t="str">
        <f>Keménfa!D16</f>
        <v xml:space="preserve">Idegenvíz kizárása a csatornadiagnosztikai vizsgálat és a helyszíni ellenőrzés alapján¹ </v>
      </c>
      <c r="E188" s="150" t="str">
        <f>Keménfa!E16</f>
        <v>Az üzemelő viziközmű technológiailag elavult, üzemeltetése, és javítása már nem gazdaságos. Jelenleg a piacon magasabb műszaki tartalmak érhetőek el</v>
      </c>
      <c r="F188" s="150" t="str">
        <f>Keménfa!F16</f>
        <v>A viziközmű rendszer hatékonyságának növelése, az üzemeltetési költségek szinten tartása miatt szükséges</v>
      </c>
      <c r="G188" s="150" t="str">
        <f>Keménfa!G16</f>
        <v>A beavatkozás után egy hatékonyan működő viziközmű elemet kapunk, mely a kor elvárásainak megfelel. A rendszer üzembiztos, hatékony, és korszerű lesz</v>
      </c>
      <c r="H188" s="150">
        <f>Keménfa!H16</f>
        <v>0</v>
      </c>
      <c r="I188" s="461" t="str">
        <f>Keménfa!I16</f>
        <v>Keménfa</v>
      </c>
      <c r="J188" s="162">
        <f>Keménfa!J16</f>
        <v>1000</v>
      </c>
      <c r="K188" s="162">
        <f>Keménfa!K16</f>
        <v>0</v>
      </c>
      <c r="L188" s="456">
        <f>Keménfa!L16</f>
        <v>44927</v>
      </c>
      <c r="M188" s="456">
        <f>Keménfa!M16</f>
        <v>48579</v>
      </c>
      <c r="N188" s="162" t="str">
        <f>Keménfa!N16</f>
        <v>hosszú</v>
      </c>
      <c r="O188" s="45"/>
      <c r="P188" s="46">
        <f>Keménfa!P16</f>
        <v>0</v>
      </c>
      <c r="Q188" s="46">
        <f>Keménfa!Q16</f>
        <v>0</v>
      </c>
      <c r="R188" s="46">
        <f>Keménfa!R16</f>
        <v>0</v>
      </c>
      <c r="S188" s="46">
        <f>Keménfa!S16</f>
        <v>0</v>
      </c>
      <c r="T188" s="47">
        <f>Keménfa!T16</f>
        <v>100</v>
      </c>
      <c r="U188" s="47">
        <f>Keménfa!U16</f>
        <v>100</v>
      </c>
      <c r="V188" s="47">
        <f>Keménfa!V16</f>
        <v>100</v>
      </c>
      <c r="W188" s="47">
        <f>Keménfa!W16</f>
        <v>100</v>
      </c>
      <c r="X188" s="47">
        <f>Keménfa!X16</f>
        <v>100</v>
      </c>
      <c r="Y188" s="47">
        <f>Keménfa!Y16</f>
        <v>100</v>
      </c>
      <c r="Z188" s="47">
        <f>Keménfa!Z16</f>
        <v>100</v>
      </c>
      <c r="AA188" s="47">
        <f>Keménfa!AA16</f>
        <v>100</v>
      </c>
      <c r="AB188" s="47">
        <f>Keménfa!AB16</f>
        <v>100</v>
      </c>
      <c r="AC188" s="48">
        <f>Keménfa!AC16</f>
        <v>100</v>
      </c>
      <c r="AE188" s="160"/>
    </row>
    <row r="189" spans="1:31" s="182" customFormat="1" ht="60" x14ac:dyDescent="0.25">
      <c r="A189" s="149">
        <f>Keménfa!A17</f>
        <v>980</v>
      </c>
      <c r="B189" s="149">
        <f>Keménfa!B17</f>
        <v>0</v>
      </c>
      <c r="C189" s="150" t="str">
        <f>Keménfa!C17</f>
        <v>Keménfa</v>
      </c>
      <c r="D189" s="150" t="str">
        <f>Keménfa!D17</f>
        <v>Gravitációs csatorna NA 150 rekonstrukció</v>
      </c>
      <c r="E189" s="150" t="str">
        <f>Keménfa!E17</f>
        <v>Az üzemelő viziközmű technológiailag elavult, üzemeltetése, és javítása már nem gazdaságos. Jelenleg a piacon magasabb műszaki tartalmak érhetőek el</v>
      </c>
      <c r="F189" s="150" t="str">
        <f>Keménfa!F17</f>
        <v>A viziközmű rendszer hatékonyságának növelése, az üzemeltetési költségek szinten tartása miatt szükséges</v>
      </c>
      <c r="G189" s="150" t="str">
        <f>Keménfa!G17</f>
        <v>A beavatkozás után egy hatékonyan működő viziközmű elemet kapunk, mely a kor elvárásainak megfelel. A rendszer üzembiztos, hatékony, és korszerű lesz</v>
      </c>
      <c r="H189" s="150">
        <f>Keménfa!H17</f>
        <v>0</v>
      </c>
      <c r="I189" s="461" t="str">
        <f>Keménfa!I17</f>
        <v>Keménfa</v>
      </c>
      <c r="J189" s="162">
        <f>Keménfa!J17</f>
        <v>1800</v>
      </c>
      <c r="K189" s="162">
        <f>Keménfa!K17</f>
        <v>0</v>
      </c>
      <c r="L189" s="456">
        <f>Keménfa!L17</f>
        <v>47484</v>
      </c>
      <c r="M189" s="456">
        <f>Keménfa!M17</f>
        <v>47848</v>
      </c>
      <c r="N189" s="162" t="str">
        <f>Keménfa!N17</f>
        <v>hosszú</v>
      </c>
      <c r="O189" s="45"/>
      <c r="P189" s="46">
        <f>Keménfa!P17</f>
        <v>0</v>
      </c>
      <c r="Q189" s="46">
        <f>Keménfa!Q17</f>
        <v>0</v>
      </c>
      <c r="R189" s="46">
        <f>Keménfa!R17</f>
        <v>0</v>
      </c>
      <c r="S189" s="46">
        <f>Keménfa!S17</f>
        <v>0</v>
      </c>
      <c r="T189" s="47">
        <f>Keménfa!T17</f>
        <v>0</v>
      </c>
      <c r="U189" s="47">
        <f>Keménfa!U17</f>
        <v>0</v>
      </c>
      <c r="V189" s="47">
        <f>Keménfa!V17</f>
        <v>0</v>
      </c>
      <c r="W189" s="47">
        <f>Keménfa!W17</f>
        <v>0</v>
      </c>
      <c r="X189" s="47">
        <f>Keménfa!X17</f>
        <v>0</v>
      </c>
      <c r="Y189" s="47">
        <f>Keménfa!Y17</f>
        <v>0</v>
      </c>
      <c r="Z189" s="47">
        <f>Keménfa!Z17</f>
        <v>0</v>
      </c>
      <c r="AA189" s="47">
        <f>Keménfa!AA17</f>
        <v>1800</v>
      </c>
      <c r="AB189" s="47">
        <f>Keménfa!AB17</f>
        <v>0</v>
      </c>
      <c r="AC189" s="48">
        <f>Keménfa!AC17</f>
        <v>0</v>
      </c>
      <c r="AE189" s="160"/>
    </row>
    <row r="190" spans="1:31" s="182" customFormat="1" ht="60" x14ac:dyDescent="0.25">
      <c r="A190" s="149">
        <f>Keménfa!A18</f>
        <v>195</v>
      </c>
      <c r="B190" s="149">
        <f>Keménfa!B18</f>
        <v>0</v>
      </c>
      <c r="C190" s="150" t="str">
        <f>Keménfa!C18</f>
        <v>Keménfa</v>
      </c>
      <c r="D190" s="150" t="str">
        <f>Keménfa!D18</f>
        <v>Gravitációs csatorna NA200 rekonstrukció</v>
      </c>
      <c r="E190" s="150" t="str">
        <f>Keménfa!E18</f>
        <v>Az üzemelő viziközmű technológiailag elavult, üzemeltetése, és javítása már nem gazdaságos. Jelenleg a piacon magasabb műszaki tartalmak érhetőek el</v>
      </c>
      <c r="F190" s="150" t="str">
        <f>Keménfa!F18</f>
        <v>A viziközmű rendszer hatékonyságának növelése, az üzemeltetési költségek szinten tartása miatt szükséges</v>
      </c>
      <c r="G190" s="150" t="str">
        <f>Keménfa!G18</f>
        <v>A beavatkozás után egy hatékonyan működő viziközmű elemet kapunk, mely a kor elvárásainak megfelel. A rendszer üzembiztos, hatékony, és korszerű lesz</v>
      </c>
      <c r="H190" s="150">
        <f>Keménfa!H18</f>
        <v>0</v>
      </c>
      <c r="I190" s="461" t="str">
        <f>Keménfa!I18</f>
        <v>Keménfa</v>
      </c>
      <c r="J190" s="162">
        <f>Keménfa!J18</f>
        <v>5000</v>
      </c>
      <c r="K190" s="162">
        <f>Keménfa!K18</f>
        <v>0</v>
      </c>
      <c r="L190" s="456">
        <f>Keménfa!L18</f>
        <v>43466</v>
      </c>
      <c r="M190" s="456">
        <f>Keménfa!M18</f>
        <v>44561</v>
      </c>
      <c r="N190" s="162" t="str">
        <f>Keménfa!N18</f>
        <v>közép</v>
      </c>
      <c r="O190" s="45"/>
      <c r="P190" s="46">
        <f>Keménfa!P18</f>
        <v>2500</v>
      </c>
      <c r="Q190" s="46">
        <f>Keménfa!Q18</f>
        <v>0</v>
      </c>
      <c r="R190" s="46">
        <f>Keménfa!R18</f>
        <v>2500</v>
      </c>
      <c r="S190" s="46">
        <f>Keménfa!S18</f>
        <v>0</v>
      </c>
      <c r="T190" s="47">
        <f>Keménfa!T18</f>
        <v>0</v>
      </c>
      <c r="U190" s="47">
        <f>Keménfa!U18</f>
        <v>0</v>
      </c>
      <c r="V190" s="47">
        <f>Keménfa!V18</f>
        <v>0</v>
      </c>
      <c r="W190" s="47">
        <f>Keménfa!W18</f>
        <v>0</v>
      </c>
      <c r="X190" s="47">
        <f>Keménfa!X18</f>
        <v>0</v>
      </c>
      <c r="Y190" s="47">
        <f>Keménfa!Y18</f>
        <v>0</v>
      </c>
      <c r="Z190" s="47">
        <f>Keménfa!Z18</f>
        <v>0</v>
      </c>
      <c r="AA190" s="47">
        <f>Keménfa!AA18</f>
        <v>0</v>
      </c>
      <c r="AB190" s="47">
        <f>Keménfa!AB18</f>
        <v>0</v>
      </c>
      <c r="AC190" s="48">
        <f>Keménfa!AC18</f>
        <v>0</v>
      </c>
      <c r="AE190" s="160"/>
    </row>
    <row r="191" spans="1:31" s="182" customFormat="1" ht="60" x14ac:dyDescent="0.25">
      <c r="A191" s="149">
        <f>Keménfa!A19</f>
        <v>601</v>
      </c>
      <c r="B191" s="149">
        <f>Keménfa!B19</f>
        <v>0</v>
      </c>
      <c r="C191" s="150" t="str">
        <f>Keménfa!C19</f>
        <v>Keménfa</v>
      </c>
      <c r="D191" s="150" t="str">
        <f>Keménfa!D19</f>
        <v>Gravitációs csatorna NA200 rekonstrukció</v>
      </c>
      <c r="E191" s="150" t="str">
        <f>Keménfa!E19</f>
        <v>Az üzemelő viziközmű technológiailag elavult, üzemeltetése, és javítása már nem gazdaságos. Jelenleg a piacon magasabb műszaki tartalmak érhetőek el</v>
      </c>
      <c r="F191" s="150" t="str">
        <f>Keménfa!F19</f>
        <v>A viziközmű rendszer hatékonyságának növelése, az üzemeltetési költségek szinten tartása miatt szükséges</v>
      </c>
      <c r="G191" s="150" t="str">
        <f>Keménfa!G19</f>
        <v>A beavatkozás után egy hatékonyan működő viziközmű elemet kapunk, mely a kor elvárásainak megfelel. A rendszer üzembiztos, hatékony, és korszerű lesz</v>
      </c>
      <c r="H191" s="150">
        <f>Keménfa!H19</f>
        <v>0</v>
      </c>
      <c r="I191" s="461" t="str">
        <f>Keménfa!I19</f>
        <v>Keménfa</v>
      </c>
      <c r="J191" s="162">
        <f>Keménfa!J19</f>
        <v>7500</v>
      </c>
      <c r="K191" s="162">
        <f>Keménfa!K19</f>
        <v>0</v>
      </c>
      <c r="L191" s="456">
        <f>Keménfa!L19</f>
        <v>44927</v>
      </c>
      <c r="M191" s="456">
        <f>Keménfa!M19</f>
        <v>47483</v>
      </c>
      <c r="N191" s="162" t="str">
        <f>Keménfa!N19</f>
        <v>hosszú</v>
      </c>
      <c r="O191" s="45"/>
      <c r="P191" s="46">
        <f>Keménfa!P19</f>
        <v>0</v>
      </c>
      <c r="Q191" s="46">
        <f>Keménfa!Q19</f>
        <v>0</v>
      </c>
      <c r="R191" s="46">
        <f>Keménfa!R19</f>
        <v>0</v>
      </c>
      <c r="S191" s="46">
        <f>Keménfa!S19</f>
        <v>0</v>
      </c>
      <c r="T191" s="47">
        <f>Keménfa!T19</f>
        <v>2500</v>
      </c>
      <c r="U191" s="47">
        <f>Keménfa!U19</f>
        <v>0</v>
      </c>
      <c r="V191" s="47">
        <f>Keménfa!V19</f>
        <v>0</v>
      </c>
      <c r="W191" s="47">
        <f>Keménfa!W19</f>
        <v>2500</v>
      </c>
      <c r="X191" s="47">
        <f>Keménfa!X19</f>
        <v>0</v>
      </c>
      <c r="Y191" s="47">
        <f>Keménfa!Y19</f>
        <v>0</v>
      </c>
      <c r="Z191" s="47">
        <f>Keménfa!Z19</f>
        <v>2500</v>
      </c>
      <c r="AA191" s="47">
        <f>Keménfa!AA19</f>
        <v>0</v>
      </c>
      <c r="AB191" s="47">
        <f>Keménfa!AB19</f>
        <v>0</v>
      </c>
      <c r="AC191" s="48">
        <f>Keménfa!AC19</f>
        <v>0</v>
      </c>
      <c r="AE191" s="160"/>
    </row>
    <row r="192" spans="1:31" s="182" customFormat="1" ht="60" x14ac:dyDescent="0.25">
      <c r="A192" s="149">
        <f>Kisbucsa!A15</f>
        <v>198</v>
      </c>
      <c r="B192" s="150">
        <f>Kisbucsa!B15</f>
        <v>0</v>
      </c>
      <c r="C192" s="150" t="str">
        <f>Kisbucsa!C15</f>
        <v>Kisbucsa</v>
      </c>
      <c r="D192" s="150" t="str">
        <f>Kisbucsa!D15</f>
        <v xml:space="preserve">Idegenvíz kizárása a csatornadiagnosztikai vizsgálat és a helyszíni ellenőrzés alapján¹ </v>
      </c>
      <c r="E192" s="150" t="str">
        <f>Kisbucsa!E15</f>
        <v>Az üzemelő viziközmű technológiailag elavult, üzemeltetése, és javítása már nem gazdaságos. Jelenleg a piacon magasabb műszaki tartalmak érhetőek el</v>
      </c>
      <c r="F192" s="150" t="str">
        <f>Kisbucsa!F15</f>
        <v>A viziközmű rendszer hatékonyságának növelése, az üzemeltetési költségek szinten tartása miatt szükséges</v>
      </c>
      <c r="G192" s="150" t="str">
        <f>Kisbucsa!G15</f>
        <v>A beavatkozás után egy hatékonyan működő viziközmű elemet kapunk, mely a kor elvárásainak megfelel. A rendszer üzembiztos, hatékony, és korszerű lesz</v>
      </c>
      <c r="H192" s="150">
        <f>Kisbucsa!H15</f>
        <v>0</v>
      </c>
      <c r="I192" s="461" t="str">
        <f>Kisbucsa!I15</f>
        <v>Kisbucsa</v>
      </c>
      <c r="J192" s="162">
        <f>Kisbucsa!J15</f>
        <v>890</v>
      </c>
      <c r="K192" s="162">
        <f>Kisbucsa!K15</f>
        <v>0</v>
      </c>
      <c r="L192" s="456">
        <f>Kisbucsa!L15</f>
        <v>43466</v>
      </c>
      <c r="M192" s="456">
        <f>Kisbucsa!M15</f>
        <v>44926</v>
      </c>
      <c r="N192" s="162" t="str">
        <f>Kisbucsa!N15</f>
        <v>közép</v>
      </c>
      <c r="O192" s="45"/>
      <c r="P192" s="46">
        <f>Kisbucsa!P15</f>
        <v>275</v>
      </c>
      <c r="Q192" s="46">
        <f>Kisbucsa!Q15</f>
        <v>275</v>
      </c>
      <c r="R192" s="46">
        <f>Kisbucsa!R15</f>
        <v>170</v>
      </c>
      <c r="S192" s="46">
        <f>Kisbucsa!S15</f>
        <v>170</v>
      </c>
      <c r="T192" s="47">
        <f>Kisbucsa!T15</f>
        <v>0</v>
      </c>
      <c r="U192" s="47">
        <f>Kisbucsa!U15</f>
        <v>0</v>
      </c>
      <c r="V192" s="47">
        <f>Kisbucsa!V15</f>
        <v>0</v>
      </c>
      <c r="W192" s="47">
        <f>Kisbucsa!W15</f>
        <v>0</v>
      </c>
      <c r="X192" s="47">
        <f>Kisbucsa!X15</f>
        <v>0</v>
      </c>
      <c r="Y192" s="47">
        <f>Kisbucsa!Y15</f>
        <v>0</v>
      </c>
      <c r="Z192" s="47">
        <f>Kisbucsa!Z15</f>
        <v>0</v>
      </c>
      <c r="AA192" s="47">
        <f>Kisbucsa!AA15</f>
        <v>0</v>
      </c>
      <c r="AB192" s="47">
        <f>Kisbucsa!AB15</f>
        <v>0</v>
      </c>
      <c r="AC192" s="48">
        <f>Kisbucsa!AC15</f>
        <v>0</v>
      </c>
      <c r="AE192" s="160"/>
    </row>
    <row r="193" spans="1:31" s="182" customFormat="1" ht="60" x14ac:dyDescent="0.25">
      <c r="A193" s="149">
        <f>Kisbucsa!A16</f>
        <v>604</v>
      </c>
      <c r="B193" s="150">
        <f>Kisbucsa!B16</f>
        <v>0</v>
      </c>
      <c r="C193" s="150" t="str">
        <f>Kisbucsa!C16</f>
        <v>Kisbucsa</v>
      </c>
      <c r="D193" s="150" t="str">
        <f>Kisbucsa!D16</f>
        <v xml:space="preserve">Idegenvíz kizárása a csatornadiagnosztikai vizsgálat és a helyszíni ellenőrzés alapján¹ </v>
      </c>
      <c r="E193" s="150" t="str">
        <f>Kisbucsa!E16</f>
        <v>Az üzemelő viziközmű technológiailag elavult, üzemeltetése, és javítása már nem gazdaságos. Jelenleg a piacon magasabb műszaki tartalmak érhetőek el</v>
      </c>
      <c r="F193" s="150" t="str">
        <f>Kisbucsa!F16</f>
        <v>A viziközmű rendszer hatékonyságának növelése, az üzemeltetési költségek szinten tartása miatt szükséges</v>
      </c>
      <c r="G193" s="150" t="str">
        <f>Kisbucsa!G16</f>
        <v>A beavatkozás után egy hatékonyan működő viziközmű elemet kapunk, mely a kor elvárásainak megfelel. A rendszer üzembiztos, hatékony, és korszerű lesz</v>
      </c>
      <c r="H193" s="150">
        <f>Kisbucsa!H16</f>
        <v>0</v>
      </c>
      <c r="I193" s="461" t="str">
        <f>Kisbucsa!I16</f>
        <v>Kisbucsa</v>
      </c>
      <c r="J193" s="162">
        <f>Kisbucsa!J16</f>
        <v>1700</v>
      </c>
      <c r="K193" s="162">
        <f>Kisbucsa!K16</f>
        <v>0</v>
      </c>
      <c r="L193" s="456">
        <f>Kisbucsa!L16</f>
        <v>44927</v>
      </c>
      <c r="M193" s="456">
        <f>Kisbucsa!M16</f>
        <v>48579</v>
      </c>
      <c r="N193" s="162" t="str">
        <f>Kisbucsa!N16</f>
        <v>hosszú</v>
      </c>
      <c r="O193" s="45"/>
      <c r="P193" s="46">
        <f>Kisbucsa!P16</f>
        <v>0</v>
      </c>
      <c r="Q193" s="46">
        <f>Kisbucsa!Q16</f>
        <v>0</v>
      </c>
      <c r="R193" s="46">
        <f>Kisbucsa!R16</f>
        <v>0</v>
      </c>
      <c r="S193" s="46">
        <f>Kisbucsa!S16</f>
        <v>0</v>
      </c>
      <c r="T193" s="47">
        <f>Kisbucsa!T16</f>
        <v>170</v>
      </c>
      <c r="U193" s="47">
        <f>Kisbucsa!U16</f>
        <v>170</v>
      </c>
      <c r="V193" s="47">
        <f>Kisbucsa!V16</f>
        <v>170</v>
      </c>
      <c r="W193" s="47">
        <f>Kisbucsa!W16</f>
        <v>170</v>
      </c>
      <c r="X193" s="47">
        <f>Kisbucsa!X16</f>
        <v>170</v>
      </c>
      <c r="Y193" s="47">
        <f>Kisbucsa!Y16</f>
        <v>170</v>
      </c>
      <c r="Z193" s="47">
        <f>Kisbucsa!Z16</f>
        <v>170</v>
      </c>
      <c r="AA193" s="47">
        <f>Kisbucsa!AA16</f>
        <v>170</v>
      </c>
      <c r="AB193" s="47">
        <f>Kisbucsa!AB16</f>
        <v>170</v>
      </c>
      <c r="AC193" s="48">
        <f>Kisbucsa!AC16</f>
        <v>170</v>
      </c>
      <c r="AE193" s="160"/>
    </row>
    <row r="194" spans="1:31" s="182" customFormat="1" ht="60" x14ac:dyDescent="0.25">
      <c r="A194" s="149">
        <f>Kisbucsa!A17</f>
        <v>199</v>
      </c>
      <c r="B194" s="150">
        <f>Kisbucsa!B17</f>
        <v>0</v>
      </c>
      <c r="C194" s="150" t="str">
        <f>Kisbucsa!C17</f>
        <v>Kisbucsa</v>
      </c>
      <c r="D194" s="150" t="str">
        <f>Kisbucsa!D17</f>
        <v>Gravitációs csatorna NA 150 rekonstrukció</v>
      </c>
      <c r="E194" s="150" t="str">
        <f>Kisbucsa!E17</f>
        <v>Az üzemelő viziközmű technológiailag elavult, üzemeltetése, és javítása már nem gazdaságos. Jelenleg a piacon magasabb műszaki tartalmak érhetőek el</v>
      </c>
      <c r="F194" s="150" t="str">
        <f>Kisbucsa!F17</f>
        <v>A viziközmű rendszer hatékonyságának növelése, az üzemeltetési költségek szinten tartása miatt szükséges</v>
      </c>
      <c r="G194" s="150" t="str">
        <f>Kisbucsa!G17</f>
        <v>A beavatkozás után egy hatékonyan működő viziközmű elemet kapunk, mely a kor elvárásainak megfelel. A rendszer üzembiztos, hatékony, és korszerű lesz</v>
      </c>
      <c r="H194" s="150">
        <f>Kisbucsa!H17</f>
        <v>0</v>
      </c>
      <c r="I194" s="461" t="str">
        <f>Kisbucsa!I17</f>
        <v>Kisbucsa</v>
      </c>
      <c r="J194" s="162">
        <f>Kisbucsa!J17</f>
        <v>2300</v>
      </c>
      <c r="K194" s="162">
        <f>Kisbucsa!K17</f>
        <v>0</v>
      </c>
      <c r="L194" s="456">
        <f>Kisbucsa!L17</f>
        <v>43466</v>
      </c>
      <c r="M194" s="456">
        <f>Kisbucsa!M17</f>
        <v>43830</v>
      </c>
      <c r="N194" s="162" t="str">
        <f>Kisbucsa!N17</f>
        <v>közép</v>
      </c>
      <c r="O194" s="45"/>
      <c r="P194" s="46">
        <f>Kisbucsa!P17</f>
        <v>2300</v>
      </c>
      <c r="Q194" s="46">
        <f>Kisbucsa!Q17</f>
        <v>0</v>
      </c>
      <c r="R194" s="46">
        <f>Kisbucsa!R17</f>
        <v>0</v>
      </c>
      <c r="S194" s="46">
        <f>Kisbucsa!S17</f>
        <v>0</v>
      </c>
      <c r="T194" s="47">
        <f>Kisbucsa!T17</f>
        <v>0</v>
      </c>
      <c r="U194" s="47">
        <f>Kisbucsa!U17</f>
        <v>0</v>
      </c>
      <c r="V194" s="47">
        <f>Kisbucsa!V17</f>
        <v>0</v>
      </c>
      <c r="W194" s="47">
        <f>Kisbucsa!W17</f>
        <v>0</v>
      </c>
      <c r="X194" s="47">
        <f>Kisbucsa!X17</f>
        <v>0</v>
      </c>
      <c r="Y194" s="47">
        <f>Kisbucsa!Y17</f>
        <v>0</v>
      </c>
      <c r="Z194" s="47">
        <f>Kisbucsa!Z17</f>
        <v>0</v>
      </c>
      <c r="AA194" s="47">
        <f>Kisbucsa!AA17</f>
        <v>0</v>
      </c>
      <c r="AB194" s="47">
        <f>Kisbucsa!AB17</f>
        <v>0</v>
      </c>
      <c r="AC194" s="48">
        <f>Kisbucsa!AC17</f>
        <v>0</v>
      </c>
      <c r="AE194" s="160"/>
    </row>
    <row r="195" spans="1:31" s="182" customFormat="1" ht="60" x14ac:dyDescent="0.25">
      <c r="A195" s="149">
        <f>Kisbucsa!A18</f>
        <v>605</v>
      </c>
      <c r="B195" s="150">
        <f>Kisbucsa!B18</f>
        <v>0</v>
      </c>
      <c r="C195" s="150" t="str">
        <f>Kisbucsa!C18</f>
        <v>Kisbucsa</v>
      </c>
      <c r="D195" s="150" t="str">
        <f>Kisbucsa!D18</f>
        <v>Gravitációs csatorna NA 150 rekonstrukció</v>
      </c>
      <c r="E195" s="150" t="str">
        <f>Kisbucsa!E18</f>
        <v>Az üzemelő viziközmű technológiailag elavult, üzemeltetése, és javítása már nem gazdaságos. Jelenleg a piacon magasabb műszaki tartalmak érhetőek el</v>
      </c>
      <c r="F195" s="150" t="str">
        <f>Kisbucsa!F18</f>
        <v>A viziközmű rendszer hatékonyságának növelése, az üzemeltetési költségek szinten tartása miatt szükséges</v>
      </c>
      <c r="G195" s="150" t="str">
        <f>Kisbucsa!G18</f>
        <v>A beavatkozás után egy hatékonyan működő viziközmű elemet kapunk, mely a kor elvárásainak megfelel. A rendszer üzembiztos, hatékony, és korszerű lesz</v>
      </c>
      <c r="H195" s="150">
        <f>Kisbucsa!H18</f>
        <v>0</v>
      </c>
      <c r="I195" s="461" t="str">
        <f>Kisbucsa!I18</f>
        <v>Kisbucsa</v>
      </c>
      <c r="J195" s="162">
        <f>Kisbucsa!J18</f>
        <v>6900</v>
      </c>
      <c r="K195" s="162">
        <f>Kisbucsa!K18</f>
        <v>0</v>
      </c>
      <c r="L195" s="456">
        <f>Kisbucsa!L18</f>
        <v>44927</v>
      </c>
      <c r="M195" s="456">
        <f>Kisbucsa!M18</f>
        <v>48213</v>
      </c>
      <c r="N195" s="162" t="str">
        <f>Kisbucsa!N18</f>
        <v>hosszú</v>
      </c>
      <c r="O195" s="45"/>
      <c r="P195" s="46">
        <f>Kisbucsa!P18</f>
        <v>0</v>
      </c>
      <c r="Q195" s="46">
        <f>Kisbucsa!Q18</f>
        <v>0</v>
      </c>
      <c r="R195" s="46">
        <f>Kisbucsa!R18</f>
        <v>0</v>
      </c>
      <c r="S195" s="46">
        <f>Kisbucsa!S18</f>
        <v>0</v>
      </c>
      <c r="T195" s="47">
        <f>Kisbucsa!T18</f>
        <v>2300</v>
      </c>
      <c r="U195" s="47">
        <f>Kisbucsa!U18</f>
        <v>0</v>
      </c>
      <c r="V195" s="47">
        <f>Kisbucsa!V18</f>
        <v>0</v>
      </c>
      <c r="W195" s="47">
        <f>Kisbucsa!W18</f>
        <v>0</v>
      </c>
      <c r="X195" s="47">
        <f>Kisbucsa!X18</f>
        <v>2300</v>
      </c>
      <c r="Y195" s="47">
        <f>Kisbucsa!Y18</f>
        <v>0</v>
      </c>
      <c r="Z195" s="47">
        <f>Kisbucsa!Z18</f>
        <v>0</v>
      </c>
      <c r="AA195" s="47">
        <f>Kisbucsa!AA18</f>
        <v>0</v>
      </c>
      <c r="AB195" s="47">
        <f>Kisbucsa!AB18</f>
        <v>2300</v>
      </c>
      <c r="AC195" s="48">
        <f>Kisbucsa!AC18</f>
        <v>0</v>
      </c>
      <c r="AE195" s="160"/>
    </row>
    <row r="196" spans="1:31" s="182" customFormat="1" ht="60" x14ac:dyDescent="0.25">
      <c r="A196" s="149">
        <f>Kisbucsa!A19</f>
        <v>378</v>
      </c>
      <c r="B196" s="150">
        <f>Kisbucsa!B19</f>
        <v>0</v>
      </c>
      <c r="C196" s="150" t="str">
        <f>Kisbucsa!C19</f>
        <v>Kisbucsa</v>
      </c>
      <c r="D196" s="150" t="str">
        <f>Kisbucsa!D19</f>
        <v>Gravitációs csatorna NA200 rekonstrukció</v>
      </c>
      <c r="E196" s="150" t="str">
        <f>Kisbucsa!E19</f>
        <v>Az üzemelő viziközmű technológiailag elavult, üzemeltetése, és javítása már nem gazdaságos. Jelenleg a piacon magasabb műszaki tartalmak érhetőek el</v>
      </c>
      <c r="F196" s="150" t="str">
        <f>Kisbucsa!F19</f>
        <v>A viziközmű rendszer hatékonyságának növelése, az üzemeltetési költségek szinten tartása miatt szükséges</v>
      </c>
      <c r="G196" s="150" t="str">
        <f>Kisbucsa!G19</f>
        <v>A beavatkozás után egy hatékonyan működő viziközmű elemet kapunk, mely a kor elvárásainak megfelel. A rendszer üzembiztos, hatékony, és korszerű lesz</v>
      </c>
      <c r="H196" s="150">
        <f>Kisbucsa!H19</f>
        <v>0</v>
      </c>
      <c r="I196" s="461" t="str">
        <f>Kisbucsa!I19</f>
        <v>Kisbucsa</v>
      </c>
      <c r="J196" s="162">
        <f>Kisbucsa!J19</f>
        <v>3800</v>
      </c>
      <c r="K196" s="162">
        <f>Kisbucsa!K19</f>
        <v>0</v>
      </c>
      <c r="L196" s="456">
        <f>Kisbucsa!L19</f>
        <v>43831</v>
      </c>
      <c r="M196" s="456">
        <f>Kisbucsa!M19</f>
        <v>44196</v>
      </c>
      <c r="N196" s="162" t="str">
        <f>Kisbucsa!N19</f>
        <v>közép</v>
      </c>
      <c r="O196" s="45"/>
      <c r="P196" s="46">
        <f>Kisbucsa!P19</f>
        <v>0</v>
      </c>
      <c r="Q196" s="46">
        <f>Kisbucsa!Q19</f>
        <v>3800</v>
      </c>
      <c r="R196" s="46">
        <f>Kisbucsa!R19</f>
        <v>0</v>
      </c>
      <c r="S196" s="46">
        <f>Kisbucsa!S19</f>
        <v>0</v>
      </c>
      <c r="T196" s="47">
        <f>Kisbucsa!T19</f>
        <v>0</v>
      </c>
      <c r="U196" s="47">
        <f>Kisbucsa!U19</f>
        <v>0</v>
      </c>
      <c r="V196" s="47">
        <f>Kisbucsa!V19</f>
        <v>0</v>
      </c>
      <c r="W196" s="47">
        <f>Kisbucsa!W19</f>
        <v>0</v>
      </c>
      <c r="X196" s="47">
        <f>Kisbucsa!X19</f>
        <v>0</v>
      </c>
      <c r="Y196" s="47">
        <f>Kisbucsa!Y19</f>
        <v>0</v>
      </c>
      <c r="Z196" s="47">
        <f>Kisbucsa!Z19</f>
        <v>0</v>
      </c>
      <c r="AA196" s="47">
        <f>Kisbucsa!AA19</f>
        <v>0</v>
      </c>
      <c r="AB196" s="47">
        <f>Kisbucsa!AB19</f>
        <v>0</v>
      </c>
      <c r="AC196" s="48">
        <f>Kisbucsa!AC19</f>
        <v>0</v>
      </c>
      <c r="AE196" s="160"/>
    </row>
    <row r="197" spans="1:31" s="182" customFormat="1" ht="60" x14ac:dyDescent="0.25">
      <c r="A197" s="149">
        <f>Kisbucsa!A20</f>
        <v>606</v>
      </c>
      <c r="B197" s="150">
        <f>Kisbucsa!B20</f>
        <v>0</v>
      </c>
      <c r="C197" s="150" t="str">
        <f>Kisbucsa!C20</f>
        <v>Kisbucsa</v>
      </c>
      <c r="D197" s="150" t="str">
        <f>Kisbucsa!D20</f>
        <v>Gravitációs csatorna NA200 rekonstrukció</v>
      </c>
      <c r="E197" s="150" t="str">
        <f>Kisbucsa!E20</f>
        <v>Az üzemelő viziközmű technológiailag elavult, üzemeltetése, és javítása már nem gazdaságos. Jelenleg a piacon magasabb műszaki tartalmak érhetőek el</v>
      </c>
      <c r="F197" s="150" t="str">
        <f>Kisbucsa!F20</f>
        <v>A viziközmű rendszer hatékonyságának növelése, az üzemeltetési költségek szinten tartása miatt szükséges</v>
      </c>
      <c r="G197" s="150" t="str">
        <f>Kisbucsa!G20</f>
        <v>A beavatkozás után egy hatékonyan működő viziközmű elemet kapunk, mely a kor elvárásainak megfelel. A rendszer üzembiztos, hatékony, és korszerű lesz</v>
      </c>
      <c r="H197" s="150">
        <f>Kisbucsa!H20</f>
        <v>0</v>
      </c>
      <c r="I197" s="461" t="str">
        <f>Kisbucsa!I20</f>
        <v>Kisbucsa</v>
      </c>
      <c r="J197" s="162">
        <f>Kisbucsa!J20</f>
        <v>11400</v>
      </c>
      <c r="K197" s="162">
        <f>Kisbucsa!K20</f>
        <v>0</v>
      </c>
      <c r="L197" s="456">
        <f>Kisbucsa!L20</f>
        <v>44926</v>
      </c>
      <c r="M197" s="456">
        <f>Kisbucsa!M20</f>
        <v>47119</v>
      </c>
      <c r="N197" s="162" t="str">
        <f>Kisbucsa!N20</f>
        <v>hosszú</v>
      </c>
      <c r="O197" s="45"/>
      <c r="P197" s="46">
        <f>Kisbucsa!P20</f>
        <v>0</v>
      </c>
      <c r="Q197" s="46">
        <f>Kisbucsa!Q20</f>
        <v>0</v>
      </c>
      <c r="R197" s="46">
        <f>Kisbucsa!R20</f>
        <v>0</v>
      </c>
      <c r="S197" s="46">
        <f>Kisbucsa!S20</f>
        <v>0</v>
      </c>
      <c r="T197" s="47">
        <f>Kisbucsa!T20</f>
        <v>3800</v>
      </c>
      <c r="U197" s="47">
        <f>Kisbucsa!U20</f>
        <v>0</v>
      </c>
      <c r="V197" s="47">
        <f>Kisbucsa!V20</f>
        <v>0</v>
      </c>
      <c r="W197" s="47">
        <f>Kisbucsa!W20</f>
        <v>3800</v>
      </c>
      <c r="X197" s="47">
        <f>Kisbucsa!X20</f>
        <v>0</v>
      </c>
      <c r="Y197" s="47">
        <f>Kisbucsa!Y20</f>
        <v>0</v>
      </c>
      <c r="Z197" s="47">
        <f>Kisbucsa!Z20</f>
        <v>3800</v>
      </c>
      <c r="AA197" s="47">
        <f>Kisbucsa!AA20</f>
        <v>0</v>
      </c>
      <c r="AB197" s="47">
        <f>Kisbucsa!AB20</f>
        <v>0</v>
      </c>
      <c r="AC197" s="48">
        <f>Kisbucsa!AC20</f>
        <v>0</v>
      </c>
      <c r="AE197" s="160"/>
    </row>
    <row r="198" spans="1:31" s="182" customFormat="1" ht="60" x14ac:dyDescent="0.25">
      <c r="A198" s="149">
        <f>Kiskutas!A15</f>
        <v>202</v>
      </c>
      <c r="B198" s="149">
        <f>Kiskutas!B15</f>
        <v>0</v>
      </c>
      <c r="C198" s="150" t="str">
        <f>Kiskutas!C15</f>
        <v>Kiskutas</v>
      </c>
      <c r="D198" s="150" t="str">
        <f>Kiskutas!D15</f>
        <v xml:space="preserve">Idegenvíz kizárása a csatornadiagnosztikai vizsgálat és a helyszíni ellenőrzés alapján¹ </v>
      </c>
      <c r="E198" s="150" t="str">
        <f>Kiskutas!E15</f>
        <v>Az üzemelő viziközmű technológiailag elavult, üzemeltetése, és javítása már nem gazdaságos. Jelenleg a piacon magasabb műszaki tartalmak érhetőek el</v>
      </c>
      <c r="F198" s="150" t="str">
        <f>Kiskutas!F15</f>
        <v>A viziközmű rendszer hatékonyságának növelése, az üzemeltetési költségek szinten tartása miatt szükséges</v>
      </c>
      <c r="G198" s="150" t="str">
        <f>Kiskutas!G15</f>
        <v>A beavatkozás után egy hatékonyan működő viziközmű elemet kapunk, mely a kor elvárásainak megfelel. A rendszer üzembiztos, hatékony, és korszerű lesz</v>
      </c>
      <c r="H198" s="149">
        <f>Kiskutas!H15</f>
        <v>0</v>
      </c>
      <c r="I198" s="461" t="str">
        <f>Kiskutas!I15</f>
        <v>Kiskutas</v>
      </c>
      <c r="J198" s="162">
        <f>Kiskutas!J15</f>
        <v>1056</v>
      </c>
      <c r="K198" s="162">
        <f>Kiskutas!K15</f>
        <v>0</v>
      </c>
      <c r="L198" s="456">
        <f>Kiskutas!L15</f>
        <v>43466</v>
      </c>
      <c r="M198" s="456">
        <f>Kiskutas!M15</f>
        <v>44926</v>
      </c>
      <c r="N198" s="162" t="str">
        <f>Kiskutas!N15</f>
        <v>közép</v>
      </c>
      <c r="O198" s="45"/>
      <c r="P198" s="46">
        <f>Kiskutas!P15</f>
        <v>264</v>
      </c>
      <c r="Q198" s="46">
        <f>Kiskutas!Q15</f>
        <v>264</v>
      </c>
      <c r="R198" s="46">
        <f>Kiskutas!R15</f>
        <v>264</v>
      </c>
      <c r="S198" s="46">
        <f>Kiskutas!S15</f>
        <v>264</v>
      </c>
      <c r="T198" s="47">
        <f>Kiskutas!T15</f>
        <v>0</v>
      </c>
      <c r="U198" s="47">
        <f>Kiskutas!U15</f>
        <v>0</v>
      </c>
      <c r="V198" s="47">
        <f>Kiskutas!V15</f>
        <v>0</v>
      </c>
      <c r="W198" s="47">
        <f>Kiskutas!W15</f>
        <v>0</v>
      </c>
      <c r="X198" s="47">
        <f>Kiskutas!X15</f>
        <v>0</v>
      </c>
      <c r="Y198" s="47">
        <f>Kiskutas!Y15</f>
        <v>0</v>
      </c>
      <c r="Z198" s="47">
        <f>Kiskutas!Z15</f>
        <v>0</v>
      </c>
      <c r="AA198" s="47">
        <f>Kiskutas!AA15</f>
        <v>0</v>
      </c>
      <c r="AB198" s="47">
        <f>Kiskutas!AB15</f>
        <v>0</v>
      </c>
      <c r="AC198" s="48">
        <f>Kiskutas!AC15</f>
        <v>0</v>
      </c>
      <c r="AE198" s="160"/>
    </row>
    <row r="199" spans="1:31" s="182" customFormat="1" ht="60" x14ac:dyDescent="0.25">
      <c r="A199" s="149">
        <f>Kiskutas!A16</f>
        <v>609</v>
      </c>
      <c r="B199" s="149">
        <f>Kiskutas!B16</f>
        <v>0</v>
      </c>
      <c r="C199" s="150" t="str">
        <f>Kiskutas!C16</f>
        <v>Kiskutas</v>
      </c>
      <c r="D199" s="150" t="str">
        <f>Kiskutas!D16</f>
        <v xml:space="preserve">Idegenvíz kizárása a csatornadiagnosztikai vizsgálat és a helyszíni ellenőrzés alapján¹ </v>
      </c>
      <c r="E199" s="150" t="str">
        <f>Kiskutas!E16</f>
        <v>Az üzemelő viziközmű technológiailag elavult, üzemeltetése, és javítása már nem gazdaságos. Jelenleg a piacon magasabb műszaki tartalmak érhetőek el</v>
      </c>
      <c r="F199" s="150" t="str">
        <f>Kiskutas!F16</f>
        <v>A viziközmű rendszer hatékonyságának növelése, az üzemeltetési költségek szinten tartása miatt szükséges</v>
      </c>
      <c r="G199" s="150" t="str">
        <f>Kiskutas!G16</f>
        <v>A beavatkozás után egy hatékonyan működő viziközmű elemet kapunk, mely a kor elvárásainak megfelel. A rendszer üzembiztos, hatékony, és korszerű lesz</v>
      </c>
      <c r="H199" s="149">
        <f>Kiskutas!H16</f>
        <v>0</v>
      </c>
      <c r="I199" s="461" t="str">
        <f>Kiskutas!I16</f>
        <v>Kiskutas</v>
      </c>
      <c r="J199" s="162">
        <f>Kiskutas!J16</f>
        <v>2640</v>
      </c>
      <c r="K199" s="162">
        <f>Kiskutas!K16</f>
        <v>0</v>
      </c>
      <c r="L199" s="456">
        <f>Kiskutas!L16</f>
        <v>44927</v>
      </c>
      <c r="M199" s="456">
        <f>Kiskutas!M16</f>
        <v>48579</v>
      </c>
      <c r="N199" s="162" t="str">
        <f>Kiskutas!N16</f>
        <v>hosszú</v>
      </c>
      <c r="O199" s="45"/>
      <c r="P199" s="46">
        <f>Kiskutas!P16</f>
        <v>0</v>
      </c>
      <c r="Q199" s="46">
        <f>Kiskutas!Q16</f>
        <v>0</v>
      </c>
      <c r="R199" s="46">
        <f>Kiskutas!R16</f>
        <v>0</v>
      </c>
      <c r="S199" s="46">
        <f>Kiskutas!S16</f>
        <v>0</v>
      </c>
      <c r="T199" s="47">
        <f>Kiskutas!T16</f>
        <v>264</v>
      </c>
      <c r="U199" s="47">
        <f>Kiskutas!U16</f>
        <v>264</v>
      </c>
      <c r="V199" s="47">
        <f>Kiskutas!V16</f>
        <v>264</v>
      </c>
      <c r="W199" s="47">
        <f>Kiskutas!W16</f>
        <v>264</v>
      </c>
      <c r="X199" s="47">
        <f>Kiskutas!X16</f>
        <v>264</v>
      </c>
      <c r="Y199" s="47">
        <f>Kiskutas!Y16</f>
        <v>264</v>
      </c>
      <c r="Z199" s="47">
        <f>Kiskutas!Z16</f>
        <v>264</v>
      </c>
      <c r="AA199" s="47">
        <f>Kiskutas!AA16</f>
        <v>264</v>
      </c>
      <c r="AB199" s="47">
        <f>Kiskutas!AB16</f>
        <v>264</v>
      </c>
      <c r="AC199" s="48">
        <f>Kiskutas!AC16</f>
        <v>264</v>
      </c>
      <c r="AE199" s="160"/>
    </row>
    <row r="200" spans="1:31" s="182" customFormat="1" ht="60" x14ac:dyDescent="0.25">
      <c r="A200" s="149">
        <f>Kiskutas!A17</f>
        <v>511</v>
      </c>
      <c r="B200" s="149">
        <f>Kiskutas!B17</f>
        <v>0</v>
      </c>
      <c r="C200" s="150" t="str">
        <f>Kiskutas!C17</f>
        <v>Kiskutas</v>
      </c>
      <c r="D200" s="150" t="str">
        <f>Kiskutas!D17</f>
        <v>Gravitációs csatorna NA 150 rekonstrukció</v>
      </c>
      <c r="E200" s="150" t="str">
        <f>Kiskutas!E17</f>
        <v>Az üzemelő viziközmű technológiailag elavult, üzemeltetése, és javítása már nem gazdaságos. Jelenleg a piacon magasabb műszaki tartalmak érhetőek el</v>
      </c>
      <c r="F200" s="150" t="str">
        <f>Kiskutas!F17</f>
        <v>A viziközmű rendszer hatékonyságának növelése, az üzemeltetési költségek szinten tartása miatt szükséges</v>
      </c>
      <c r="G200" s="150" t="str">
        <f>Kiskutas!G17</f>
        <v>A beavatkozás után egy hatékonyan működő viziközmű elemet kapunk, mely a kor elvárásainak megfelel. A rendszer üzembiztos, hatékony, és korszerű lesz</v>
      </c>
      <c r="H200" s="149">
        <f>Kiskutas!H17</f>
        <v>0</v>
      </c>
      <c r="I200" s="461" t="str">
        <f>Kiskutas!I17</f>
        <v>Kiskutas</v>
      </c>
      <c r="J200" s="162">
        <f>Kiskutas!J17</f>
        <v>2000</v>
      </c>
      <c r="K200" s="162">
        <f>Kiskutas!K17</f>
        <v>0</v>
      </c>
      <c r="L200" s="456">
        <f>Kiskutas!L17</f>
        <v>44562</v>
      </c>
      <c r="M200" s="456">
        <f>Kiskutas!M17</f>
        <v>44926</v>
      </c>
      <c r="N200" s="162" t="str">
        <f>Kiskutas!N17</f>
        <v>közép</v>
      </c>
      <c r="O200" s="45"/>
      <c r="P200" s="46">
        <f>Kiskutas!P17</f>
        <v>0</v>
      </c>
      <c r="Q200" s="46">
        <f>Kiskutas!Q17</f>
        <v>0</v>
      </c>
      <c r="R200" s="46">
        <f>Kiskutas!R17</f>
        <v>0</v>
      </c>
      <c r="S200" s="46">
        <f>Kiskutas!S17</f>
        <v>2000</v>
      </c>
      <c r="T200" s="47">
        <f>Kiskutas!T17</f>
        <v>0</v>
      </c>
      <c r="U200" s="47">
        <f>Kiskutas!U17</f>
        <v>0</v>
      </c>
      <c r="V200" s="47">
        <f>Kiskutas!V17</f>
        <v>0</v>
      </c>
      <c r="W200" s="47">
        <f>Kiskutas!W17</f>
        <v>0</v>
      </c>
      <c r="X200" s="47">
        <f>Kiskutas!X17</f>
        <v>0</v>
      </c>
      <c r="Y200" s="47">
        <f>Kiskutas!Y17</f>
        <v>0</v>
      </c>
      <c r="Z200" s="47">
        <f>Kiskutas!Z17</f>
        <v>0</v>
      </c>
      <c r="AA200" s="47">
        <f>Kiskutas!AA17</f>
        <v>0</v>
      </c>
      <c r="AB200" s="47">
        <f>Kiskutas!AB17</f>
        <v>0</v>
      </c>
      <c r="AC200" s="48">
        <f>Kiskutas!AC17</f>
        <v>0</v>
      </c>
      <c r="AE200" s="160"/>
    </row>
    <row r="201" spans="1:31" s="182" customFormat="1" ht="60" x14ac:dyDescent="0.25">
      <c r="A201" s="149">
        <f>Kiskutas!A18</f>
        <v>952</v>
      </c>
      <c r="B201" s="149">
        <f>Kiskutas!B18</f>
        <v>0</v>
      </c>
      <c r="C201" s="150" t="str">
        <f>Kiskutas!C18</f>
        <v>Kiskutas</v>
      </c>
      <c r="D201" s="150" t="str">
        <f>Kiskutas!D18</f>
        <v>Gravitációs csatorna NA 150 rekonstrukció</v>
      </c>
      <c r="E201" s="150" t="str">
        <f>Kiskutas!E18</f>
        <v>Az üzemelő viziközmű technológiailag elavult, üzemeltetése, és javítása már nem gazdaságos. Jelenleg a piacon magasabb műszaki tartalmak érhetőek el</v>
      </c>
      <c r="F201" s="150" t="str">
        <f>Kiskutas!F18</f>
        <v>A viziközmű rendszer hatékonyságának növelése, az üzemeltetési költségek szinten tartása miatt szükséges</v>
      </c>
      <c r="G201" s="150" t="str">
        <f>Kiskutas!G18</f>
        <v>A beavatkozás után egy hatékonyan működő viziközmű elemet kapunk, mely a kor elvárásainak megfelel. A rendszer üzembiztos, hatékony, és korszerű lesz</v>
      </c>
      <c r="H201" s="149">
        <f>Kiskutas!H18</f>
        <v>0</v>
      </c>
      <c r="I201" s="461" t="str">
        <f>Kiskutas!I18</f>
        <v>Kiskutas</v>
      </c>
      <c r="J201" s="162">
        <f>Kiskutas!J18</f>
        <v>2000</v>
      </c>
      <c r="K201" s="162">
        <f>Kiskutas!K18</f>
        <v>0</v>
      </c>
      <c r="L201" s="456">
        <f>Kiskutas!L18</f>
        <v>47119</v>
      </c>
      <c r="M201" s="456">
        <f>Kiskutas!M18</f>
        <v>47483</v>
      </c>
      <c r="N201" s="162" t="str">
        <f>Kiskutas!N18</f>
        <v>hosszú</v>
      </c>
      <c r="O201" s="45"/>
      <c r="P201" s="46">
        <f>Kiskutas!P18</f>
        <v>0</v>
      </c>
      <c r="Q201" s="46">
        <f>Kiskutas!Q18</f>
        <v>0</v>
      </c>
      <c r="R201" s="46">
        <f>Kiskutas!R18</f>
        <v>0</v>
      </c>
      <c r="S201" s="46">
        <f>Kiskutas!S18</f>
        <v>0</v>
      </c>
      <c r="T201" s="47">
        <f>Kiskutas!T18</f>
        <v>0</v>
      </c>
      <c r="U201" s="47">
        <f>Kiskutas!U18</f>
        <v>0</v>
      </c>
      <c r="V201" s="47">
        <f>Kiskutas!V18</f>
        <v>0</v>
      </c>
      <c r="W201" s="47">
        <f>Kiskutas!W18</f>
        <v>0</v>
      </c>
      <c r="X201" s="47">
        <f>Kiskutas!X18</f>
        <v>0</v>
      </c>
      <c r="Y201" s="47">
        <f>Kiskutas!Y18</f>
        <v>0</v>
      </c>
      <c r="Z201" s="47">
        <f>Kiskutas!Z18</f>
        <v>2000</v>
      </c>
      <c r="AA201" s="47">
        <f>Kiskutas!AA18</f>
        <v>0</v>
      </c>
      <c r="AB201" s="47">
        <f>Kiskutas!AB18</f>
        <v>0</v>
      </c>
      <c r="AC201" s="48">
        <f>Kiskutas!AC18</f>
        <v>0</v>
      </c>
      <c r="AE201" s="160"/>
    </row>
    <row r="202" spans="1:31" s="182" customFormat="1" ht="60" x14ac:dyDescent="0.25">
      <c r="A202" s="149">
        <f>Kiskutas!A19</f>
        <v>203</v>
      </c>
      <c r="B202" s="149">
        <f>Kiskutas!B19</f>
        <v>0</v>
      </c>
      <c r="C202" s="150" t="str">
        <f>Kiskutas!C19</f>
        <v>Kiskutas</v>
      </c>
      <c r="D202" s="150" t="str">
        <f>Kiskutas!D19</f>
        <v>Gravitációs csatorna NA200 rekonstrukció</v>
      </c>
      <c r="E202" s="150" t="str">
        <f>Kiskutas!E19</f>
        <v>Az üzemelő viziközmű technológiailag elavult, üzemeltetése, és javítása már nem gazdaságos. Jelenleg a piacon magasabb műszaki tartalmak érhetőek el</v>
      </c>
      <c r="F202" s="150" t="str">
        <f>Kiskutas!F19</f>
        <v>A viziközmű rendszer hatékonyságának növelése, az üzemeltetési költségek szinten tartása miatt szükséges</v>
      </c>
      <c r="G202" s="150" t="str">
        <f>Kiskutas!G19</f>
        <v>A beavatkozás után egy hatékonyan működő viziközmű elemet kapunk, mely a kor elvárásainak megfelel. A rendszer üzembiztos, hatékony, és korszerű lesz</v>
      </c>
      <c r="H202" s="149">
        <f>Kiskutas!H19</f>
        <v>0</v>
      </c>
      <c r="I202" s="461" t="str">
        <f>Kiskutas!I19</f>
        <v>Kiskutas</v>
      </c>
      <c r="J202" s="162">
        <f>Kiskutas!J19</f>
        <v>6000</v>
      </c>
      <c r="K202" s="162">
        <f>Kiskutas!K19</f>
        <v>0</v>
      </c>
      <c r="L202" s="456">
        <f>Kiskutas!L19</f>
        <v>43466</v>
      </c>
      <c r="M202" s="456">
        <f>Kiskutas!M19</f>
        <v>44561</v>
      </c>
      <c r="N202" s="162" t="str">
        <f>Kiskutas!N19</f>
        <v>közép</v>
      </c>
      <c r="O202" s="45"/>
      <c r="P202" s="46">
        <f>Kiskutas!P19</f>
        <v>3000</v>
      </c>
      <c r="Q202" s="46">
        <f>Kiskutas!Q19</f>
        <v>0</v>
      </c>
      <c r="R202" s="46">
        <f>Kiskutas!R19</f>
        <v>3000</v>
      </c>
      <c r="S202" s="46">
        <f>Kiskutas!S19</f>
        <v>0</v>
      </c>
      <c r="T202" s="47">
        <f>Kiskutas!T19</f>
        <v>0</v>
      </c>
      <c r="U202" s="47">
        <f>Kiskutas!U19</f>
        <v>0</v>
      </c>
      <c r="V202" s="47">
        <f>Kiskutas!V19</f>
        <v>0</v>
      </c>
      <c r="W202" s="47">
        <f>Kiskutas!W19</f>
        <v>0</v>
      </c>
      <c r="X202" s="47">
        <f>Kiskutas!X19</f>
        <v>0</v>
      </c>
      <c r="Y202" s="47">
        <f>Kiskutas!Y19</f>
        <v>0</v>
      </c>
      <c r="Z202" s="47">
        <f>Kiskutas!Z19</f>
        <v>0</v>
      </c>
      <c r="AA202" s="47">
        <f>Kiskutas!AA19</f>
        <v>0</v>
      </c>
      <c r="AB202" s="47">
        <f>Kiskutas!AB19</f>
        <v>0</v>
      </c>
      <c r="AC202" s="48">
        <f>Kiskutas!AC19</f>
        <v>0</v>
      </c>
      <c r="AE202" s="160"/>
    </row>
    <row r="203" spans="1:31" s="182" customFormat="1" ht="60" x14ac:dyDescent="0.25">
      <c r="A203" s="149">
        <f>Kiskutas!A20</f>
        <v>765</v>
      </c>
      <c r="B203" s="149">
        <f>Kiskutas!B20</f>
        <v>0</v>
      </c>
      <c r="C203" s="150" t="str">
        <f>Kiskutas!C20</f>
        <v>Kiskutas</v>
      </c>
      <c r="D203" s="150" t="str">
        <f>Kiskutas!D20</f>
        <v>Gravitációs csatorna NA200 rekonstrukció</v>
      </c>
      <c r="E203" s="150" t="str">
        <f>Kiskutas!E20</f>
        <v>Az üzemelő viziközmű technológiailag elavult, üzemeltetése, és javítása már nem gazdaságos. Jelenleg a piacon magasabb műszaki tartalmak érhetőek el</v>
      </c>
      <c r="F203" s="150" t="str">
        <f>Kiskutas!F20</f>
        <v>A viziközmű rendszer hatékonyságának növelése, az üzemeltetési költségek szinten tartása miatt szükséges</v>
      </c>
      <c r="G203" s="150" t="str">
        <f>Kiskutas!G20</f>
        <v>A beavatkozás után egy hatékonyan működő viziközmű elemet kapunk, mely a kor elvárásainak megfelel. A rendszer üzembiztos, hatékony, és korszerű lesz</v>
      </c>
      <c r="H203" s="149">
        <f>Kiskutas!H20</f>
        <v>0</v>
      </c>
      <c r="I203" s="461" t="str">
        <f>Kiskutas!I20</f>
        <v>Kiskutas</v>
      </c>
      <c r="J203" s="162">
        <f>Kiskutas!J20</f>
        <v>9000</v>
      </c>
      <c r="K203" s="162">
        <f>Kiskutas!K20</f>
        <v>0</v>
      </c>
      <c r="L203" s="456" t="str">
        <f>Kiskutas!L20</f>
        <v>2024.010.1</v>
      </c>
      <c r="M203" s="456">
        <f>Kiskutas!M20</f>
        <v>47848</v>
      </c>
      <c r="N203" s="162" t="str">
        <f>Kiskutas!N20</f>
        <v>hosszú</v>
      </c>
      <c r="O203" s="45"/>
      <c r="P203" s="46">
        <f>Kiskutas!P20</f>
        <v>0</v>
      </c>
      <c r="Q203" s="46">
        <f>Kiskutas!Q20</f>
        <v>0</v>
      </c>
      <c r="R203" s="46">
        <f>Kiskutas!R20</f>
        <v>0</v>
      </c>
      <c r="S203" s="46">
        <f>Kiskutas!S20</f>
        <v>0</v>
      </c>
      <c r="T203" s="47">
        <f>Kiskutas!T20</f>
        <v>0</v>
      </c>
      <c r="U203" s="47">
        <f>Kiskutas!U20</f>
        <v>3000</v>
      </c>
      <c r="V203" s="47">
        <f>Kiskutas!V20</f>
        <v>0</v>
      </c>
      <c r="W203" s="47">
        <f>Kiskutas!W20</f>
        <v>0</v>
      </c>
      <c r="X203" s="47">
        <f>Kiskutas!X20</f>
        <v>3000</v>
      </c>
      <c r="Y203" s="47">
        <f>Kiskutas!Y20</f>
        <v>0</v>
      </c>
      <c r="Z203" s="47">
        <f>Kiskutas!Z20</f>
        <v>0</v>
      </c>
      <c r="AA203" s="47">
        <f>Kiskutas!AA20</f>
        <v>3000</v>
      </c>
      <c r="AB203" s="47">
        <f>Kiskutas!AB20</f>
        <v>0</v>
      </c>
      <c r="AC203" s="48">
        <f>Kiskutas!AC20</f>
        <v>0</v>
      </c>
      <c r="AE203" s="160"/>
    </row>
    <row r="204" spans="1:31" s="182" customFormat="1" ht="60" x14ac:dyDescent="0.25">
      <c r="A204" s="149">
        <f>Kispáli!A15</f>
        <v>206</v>
      </c>
      <c r="B204" s="149">
        <f>Kispáli!B15</f>
        <v>0</v>
      </c>
      <c r="C204" s="150" t="str">
        <f>Kispáli!C15</f>
        <v>Kispáli</v>
      </c>
      <c r="D204" s="150" t="str">
        <f>Kispáli!D15</f>
        <v xml:space="preserve">Idegenvíz kizárása a csatornadiagnosztikai vizsgálat és a helyszíni ellenőrzés alapján¹ </v>
      </c>
      <c r="E204" s="150" t="str">
        <f>Kispáli!E15</f>
        <v>Az üzemelő viziközmű technológiailag elavult, üzemeltetése, és javítása már nem gazdaságos. Jelenleg a piacon magasabb műszaki tartalmak érhetőek el</v>
      </c>
      <c r="F204" s="150" t="str">
        <f>Kispáli!F15</f>
        <v>A viziközmű rendszer hatékonyságának növelése, az üzemeltetési költségek szinten tartása miatt szükséges</v>
      </c>
      <c r="G204" s="150" t="str">
        <f>Kispáli!G15</f>
        <v>A beavatkozás után egy hatékonyan működő viziközmű elemet kapunk, mely a kor elvárásainak megfelel. A rendszer üzembiztos, hatékony, és korszerű lesz</v>
      </c>
      <c r="H204" s="149">
        <f>Kispáli!H15</f>
        <v>0</v>
      </c>
      <c r="I204" s="461" t="str">
        <f>Kispáli!I15</f>
        <v>Kispáli</v>
      </c>
      <c r="J204" s="162">
        <f>Kispáli!J15</f>
        <v>1216</v>
      </c>
      <c r="K204" s="162">
        <f>Kispáli!K15</f>
        <v>0</v>
      </c>
      <c r="L204" s="456">
        <f>Kispáli!L15</f>
        <v>43466</v>
      </c>
      <c r="M204" s="456">
        <f>Kispáli!M15</f>
        <v>44926</v>
      </c>
      <c r="N204" s="162" t="str">
        <f>Kispáli!N15</f>
        <v>közép</v>
      </c>
      <c r="O204" s="45"/>
      <c r="P204" s="46">
        <f>Kispáli!P15</f>
        <v>304</v>
      </c>
      <c r="Q204" s="46">
        <f>Kispáli!Q15</f>
        <v>304</v>
      </c>
      <c r="R204" s="46">
        <f>Kispáli!R15</f>
        <v>304</v>
      </c>
      <c r="S204" s="46">
        <f>Kispáli!S15</f>
        <v>304</v>
      </c>
      <c r="T204" s="47">
        <f>Kispáli!T15</f>
        <v>0</v>
      </c>
      <c r="U204" s="47">
        <f>Kispáli!U15</f>
        <v>0</v>
      </c>
      <c r="V204" s="47">
        <f>Kispáli!V15</f>
        <v>0</v>
      </c>
      <c r="W204" s="47">
        <f>Kispáli!W15</f>
        <v>0</v>
      </c>
      <c r="X204" s="47">
        <f>Kispáli!X15</f>
        <v>0</v>
      </c>
      <c r="Y204" s="47">
        <f>Kispáli!Y15</f>
        <v>0</v>
      </c>
      <c r="Z204" s="47">
        <f>Kispáli!Z15</f>
        <v>0</v>
      </c>
      <c r="AA204" s="47">
        <f>Kispáli!AA15</f>
        <v>0</v>
      </c>
      <c r="AB204" s="47">
        <f>Kispáli!AB15</f>
        <v>0</v>
      </c>
      <c r="AC204" s="48">
        <f>Kispáli!AC15</f>
        <v>0</v>
      </c>
      <c r="AE204" s="160"/>
    </row>
    <row r="205" spans="1:31" s="182" customFormat="1" ht="60" x14ac:dyDescent="0.25">
      <c r="A205" s="149">
        <f>Kispáli!A16</f>
        <v>610</v>
      </c>
      <c r="B205" s="149">
        <f>Kispáli!B16</f>
        <v>0</v>
      </c>
      <c r="C205" s="150" t="str">
        <f>Kispáli!C16</f>
        <v>Kispáli</v>
      </c>
      <c r="D205" s="150" t="str">
        <f>Kispáli!D16</f>
        <v xml:space="preserve">Idegenvíz kizárása a csatornadiagnosztikai vizsgálat és a helyszíni ellenőrzés alapján¹ </v>
      </c>
      <c r="E205" s="150" t="str">
        <f>Kispáli!E16</f>
        <v>Az üzemelő viziközmű technológiailag elavult, üzemeltetése, és javítása már nem gazdaságos. Jelenleg a piacon magasabb műszaki tartalmak érhetőek el</v>
      </c>
      <c r="F205" s="150" t="str">
        <f>Kispáli!F16</f>
        <v>A viziközmű rendszer hatékonyságának növelése, az üzemeltetési költségek szinten tartása miatt szükséges</v>
      </c>
      <c r="G205" s="150" t="str">
        <f>Kispáli!G16</f>
        <v>A beavatkozás után egy hatékonyan működő viziközmű elemet kapunk, mely a kor elvárásainak megfelel. A rendszer üzembiztos, hatékony, és korszerű lesz</v>
      </c>
      <c r="H205" s="149">
        <f>Kispáli!H16</f>
        <v>0</v>
      </c>
      <c r="I205" s="461" t="str">
        <f>Kispáli!I16</f>
        <v>Kispáli</v>
      </c>
      <c r="J205" s="162">
        <f>Kispáli!J16</f>
        <v>3040</v>
      </c>
      <c r="K205" s="162">
        <f>Kispáli!K16</f>
        <v>0</v>
      </c>
      <c r="L205" s="456">
        <f>Kispáli!L16</f>
        <v>44562</v>
      </c>
      <c r="M205" s="456">
        <f>Kispáli!M16</f>
        <v>48579</v>
      </c>
      <c r="N205" s="162" t="str">
        <f>Kispáli!N16</f>
        <v>hosszú</v>
      </c>
      <c r="O205" s="45"/>
      <c r="P205" s="46">
        <f>Kispáli!P16</f>
        <v>0</v>
      </c>
      <c r="Q205" s="46">
        <f>Kispáli!Q16</f>
        <v>0</v>
      </c>
      <c r="R205" s="46">
        <f>Kispáli!R16</f>
        <v>0</v>
      </c>
      <c r="S205" s="46">
        <f>Kispáli!S16</f>
        <v>0</v>
      </c>
      <c r="T205" s="47">
        <f>Kispáli!T16</f>
        <v>304</v>
      </c>
      <c r="U205" s="47">
        <f>Kispáli!U16</f>
        <v>304</v>
      </c>
      <c r="V205" s="47">
        <f>Kispáli!V16</f>
        <v>304</v>
      </c>
      <c r="W205" s="47">
        <f>Kispáli!W16</f>
        <v>304</v>
      </c>
      <c r="X205" s="47">
        <f>Kispáli!X16</f>
        <v>304</v>
      </c>
      <c r="Y205" s="47">
        <f>Kispáli!Y16</f>
        <v>304</v>
      </c>
      <c r="Z205" s="47">
        <f>Kispáli!Z16</f>
        <v>304</v>
      </c>
      <c r="AA205" s="47">
        <f>Kispáli!AA16</f>
        <v>304</v>
      </c>
      <c r="AB205" s="47">
        <f>Kispáli!AB16</f>
        <v>304</v>
      </c>
      <c r="AC205" s="48">
        <f>Kispáli!AC16</f>
        <v>304</v>
      </c>
      <c r="AE205" s="160"/>
    </row>
    <row r="206" spans="1:31" s="182" customFormat="1" ht="60" x14ac:dyDescent="0.25">
      <c r="A206" s="149">
        <f>Kispáli!A17</f>
        <v>461</v>
      </c>
      <c r="B206" s="149">
        <f>Kispáli!B17</f>
        <v>0</v>
      </c>
      <c r="C206" s="150" t="str">
        <f>Kispáli!C17</f>
        <v>Kispáli</v>
      </c>
      <c r="D206" s="150" t="str">
        <f>Kispáli!D17</f>
        <v>Gravitációs csatorna NA 150 rekonstrukció</v>
      </c>
      <c r="E206" s="150" t="str">
        <f>Kispáli!E17</f>
        <v>Az üzemelő viziközmű technológiailag elavult, üzemeltetése, és javítása már nem gazdaságos. Jelenleg a piacon magasabb műszaki tartalmak érhetőek el</v>
      </c>
      <c r="F206" s="150" t="str">
        <f>Kispáli!F17</f>
        <v>A viziközmű rendszer hatékonyságának növelése, az üzemeltetési költségek szinten tartása miatt szükséges</v>
      </c>
      <c r="G206" s="150" t="str">
        <f>Kispáli!G17</f>
        <v>A beavatkozás után egy hatékonyan működő viziközmű elemet kapunk, mely a kor elvárásainak megfelel. A rendszer üzembiztos, hatékony, és korszerű lesz</v>
      </c>
      <c r="H206" s="149">
        <f>Kispáli!H17</f>
        <v>0</v>
      </c>
      <c r="I206" s="461" t="str">
        <f>Kispáli!I17</f>
        <v>Kispáli</v>
      </c>
      <c r="J206" s="162">
        <f>Kispáli!J17</f>
        <v>2300</v>
      </c>
      <c r="K206" s="162">
        <f>Kispáli!K17</f>
        <v>0</v>
      </c>
      <c r="L206" s="456">
        <f>Kispáli!L17</f>
        <v>44197</v>
      </c>
      <c r="M206" s="456">
        <f>Kispáli!M17</f>
        <v>44561</v>
      </c>
      <c r="N206" s="162" t="str">
        <f>Kispáli!N17</f>
        <v>közép</v>
      </c>
      <c r="O206" s="45"/>
      <c r="P206" s="46">
        <f>Kispáli!P17</f>
        <v>0</v>
      </c>
      <c r="Q206" s="46">
        <f>Kispáli!Q17</f>
        <v>0</v>
      </c>
      <c r="R206" s="46">
        <f>Kispáli!R17</f>
        <v>2300</v>
      </c>
      <c r="S206" s="46">
        <f>Kispáli!S17</f>
        <v>0</v>
      </c>
      <c r="T206" s="47">
        <f>Kispáli!T17</f>
        <v>0</v>
      </c>
      <c r="U206" s="47">
        <f>Kispáli!U17</f>
        <v>0</v>
      </c>
      <c r="V206" s="47">
        <f>Kispáli!V17</f>
        <v>0</v>
      </c>
      <c r="W206" s="47">
        <f>Kispáli!W17</f>
        <v>0</v>
      </c>
      <c r="X206" s="47">
        <f>Kispáli!X17</f>
        <v>0</v>
      </c>
      <c r="Y206" s="47">
        <f>Kispáli!Y17</f>
        <v>0</v>
      </c>
      <c r="Z206" s="47">
        <f>Kispáli!Z17</f>
        <v>0</v>
      </c>
      <c r="AA206" s="47">
        <f>Kispáli!AA17</f>
        <v>0</v>
      </c>
      <c r="AB206" s="47">
        <f>Kispáli!AB17</f>
        <v>0</v>
      </c>
      <c r="AC206" s="48">
        <f>Kispáli!AC17</f>
        <v>0</v>
      </c>
      <c r="AE206" s="160"/>
    </row>
    <row r="207" spans="1:31" s="182" customFormat="1" ht="60" x14ac:dyDescent="0.25">
      <c r="A207" s="149">
        <f>Kispáli!A18</f>
        <v>925</v>
      </c>
      <c r="B207" s="149">
        <f>Kispáli!B18</f>
        <v>0</v>
      </c>
      <c r="C207" s="150" t="str">
        <f>Kispáli!C18</f>
        <v>Kispáli</v>
      </c>
      <c r="D207" s="150" t="str">
        <f>Kispáli!D18</f>
        <v>Gravitációs csatorna NA 150 rekonstrukció</v>
      </c>
      <c r="E207" s="150" t="str">
        <f>Kispáli!E18</f>
        <v>Az üzemelő viziközmű technológiailag elavult, üzemeltetése, és javítása már nem gazdaságos. Jelenleg a piacon magasabb műszaki tartalmak érhetőek el</v>
      </c>
      <c r="F207" s="150" t="str">
        <f>Kispáli!F18</f>
        <v>A viziközmű rendszer hatékonyságának növelése, az üzemeltetési költségek szinten tartása miatt szükséges</v>
      </c>
      <c r="G207" s="150" t="str">
        <f>Kispáli!G18</f>
        <v>A beavatkozás után egy hatékonyan működő viziközmű elemet kapunk, mely a kor elvárásainak megfelel. A rendszer üzembiztos, hatékony, és korszerű lesz</v>
      </c>
      <c r="H207" s="149">
        <f>Kispáli!H18</f>
        <v>0</v>
      </c>
      <c r="I207" s="461" t="str">
        <f>Kispáli!I18</f>
        <v>Kispáli</v>
      </c>
      <c r="J207" s="162">
        <f>Kispáli!J18</f>
        <v>2300</v>
      </c>
      <c r="K207" s="162">
        <f>Kispáli!K18</f>
        <v>0</v>
      </c>
      <c r="L207" s="456">
        <f>Kispáli!L18</f>
        <v>46388</v>
      </c>
      <c r="M207" s="456">
        <f>Kispáli!M18</f>
        <v>46752</v>
      </c>
      <c r="N207" s="162" t="str">
        <f>Kispáli!N18</f>
        <v>hosszú</v>
      </c>
      <c r="O207" s="45"/>
      <c r="P207" s="46">
        <f>Kispáli!P18</f>
        <v>0</v>
      </c>
      <c r="Q207" s="46">
        <f>Kispáli!Q18</f>
        <v>0</v>
      </c>
      <c r="R207" s="46">
        <f>Kispáli!R18</f>
        <v>0</v>
      </c>
      <c r="S207" s="46">
        <f>Kispáli!S18</f>
        <v>0</v>
      </c>
      <c r="T207" s="47">
        <f>Kispáli!T18</f>
        <v>0</v>
      </c>
      <c r="U207" s="47">
        <f>Kispáli!U18</f>
        <v>0</v>
      </c>
      <c r="V207" s="47">
        <f>Kispáli!V18</f>
        <v>0</v>
      </c>
      <c r="W207" s="47">
        <f>Kispáli!W18</f>
        <v>0</v>
      </c>
      <c r="X207" s="47">
        <f>Kispáli!X18</f>
        <v>2300</v>
      </c>
      <c r="Y207" s="47">
        <f>Kispáli!Y18</f>
        <v>0</v>
      </c>
      <c r="Z207" s="47">
        <f>Kispáli!Z18</f>
        <v>0</v>
      </c>
      <c r="AA207" s="47">
        <f>Kispáli!AA18</f>
        <v>0</v>
      </c>
      <c r="AB207" s="47">
        <f>Kispáli!AB18</f>
        <v>0</v>
      </c>
      <c r="AC207" s="48">
        <f>Kispáli!AC18</f>
        <v>0</v>
      </c>
      <c r="AE207" s="160"/>
    </row>
    <row r="208" spans="1:31" s="182" customFormat="1" ht="60" x14ac:dyDescent="0.25">
      <c r="A208" s="149">
        <f>Kispáli!A19</f>
        <v>207</v>
      </c>
      <c r="B208" s="149">
        <f>Kispáli!B19</f>
        <v>0</v>
      </c>
      <c r="C208" s="150" t="str">
        <f>Kispáli!C19</f>
        <v>Kispáli</v>
      </c>
      <c r="D208" s="150" t="str">
        <f>Kispáli!D19</f>
        <v>Gravitációs csatorna NA200 rekonstrukció</v>
      </c>
      <c r="E208" s="150" t="str">
        <f>Kispáli!E19</f>
        <v>Az üzemelő viziközmű technológiailag elavult, üzemeltetése, és javítása már nem gazdaságos. Jelenleg a piacon magasabb műszaki tartalmak érhetőek el</v>
      </c>
      <c r="F208" s="150" t="str">
        <f>Kispáli!F19</f>
        <v>A viziközmű rendszer hatékonyságának növelése, az üzemeltetési költségek szinten tartása miatt szükséges</v>
      </c>
      <c r="G208" s="150" t="str">
        <f>Kispáli!G19</f>
        <v>A beavatkozás után egy hatékonyan működő viziközmű elemet kapunk, mely a kor elvárásainak megfelel. A rendszer üzembiztos, hatékony, és korszerű lesz</v>
      </c>
      <c r="H208" s="149">
        <f>Kispáli!H19</f>
        <v>0</v>
      </c>
      <c r="I208" s="461" t="str">
        <f>Kispáli!I19</f>
        <v>Kispáli</v>
      </c>
      <c r="J208" s="162">
        <f>Kispáli!J19</f>
        <v>7400</v>
      </c>
      <c r="K208" s="162">
        <f>Kispáli!K19</f>
        <v>0</v>
      </c>
      <c r="L208" s="456">
        <f>Kispáli!L19</f>
        <v>43466</v>
      </c>
      <c r="M208" s="456">
        <f>Kispáli!M19</f>
        <v>44561</v>
      </c>
      <c r="N208" s="162" t="str">
        <f>Kispáli!N19</f>
        <v>közép</v>
      </c>
      <c r="O208" s="45"/>
      <c r="P208" s="46">
        <f>Kispáli!P19</f>
        <v>3700</v>
      </c>
      <c r="Q208" s="46">
        <f>Kispáli!Q19</f>
        <v>0</v>
      </c>
      <c r="R208" s="46">
        <f>Kispáli!R19</f>
        <v>3700</v>
      </c>
      <c r="S208" s="46">
        <f>Kispáli!S19</f>
        <v>0</v>
      </c>
      <c r="T208" s="47">
        <f>Kispáli!T19</f>
        <v>0</v>
      </c>
      <c r="U208" s="47">
        <f>Kispáli!U19</f>
        <v>0</v>
      </c>
      <c r="V208" s="47">
        <f>Kispáli!V19</f>
        <v>0</v>
      </c>
      <c r="W208" s="47">
        <f>Kispáli!W19</f>
        <v>0</v>
      </c>
      <c r="X208" s="47">
        <f>Kispáli!X19</f>
        <v>0</v>
      </c>
      <c r="Y208" s="47">
        <f>Kispáli!Y19</f>
        <v>0</v>
      </c>
      <c r="Z208" s="47">
        <f>Kispáli!Z19</f>
        <v>0</v>
      </c>
      <c r="AA208" s="47">
        <f>Kispáli!AA19</f>
        <v>0</v>
      </c>
      <c r="AB208" s="47">
        <f>Kispáli!AB19</f>
        <v>0</v>
      </c>
      <c r="AC208" s="48">
        <f>Kispáli!AC19</f>
        <v>0</v>
      </c>
      <c r="AE208" s="160"/>
    </row>
    <row r="209" spans="1:31" s="182" customFormat="1" ht="60" x14ac:dyDescent="0.25">
      <c r="A209" s="149">
        <f>Kispáli!A20</f>
        <v>611</v>
      </c>
      <c r="B209" s="149">
        <f>Kispáli!B20</f>
        <v>0</v>
      </c>
      <c r="C209" s="150" t="str">
        <f>Kispáli!C20</f>
        <v>Kispáli</v>
      </c>
      <c r="D209" s="150" t="str">
        <f>Kispáli!D20</f>
        <v>Gravitációs csatorna NA200 rekonstrukció</v>
      </c>
      <c r="E209" s="150" t="str">
        <f>Kispáli!E20</f>
        <v>Az üzemelő viziközmű technológiailag elavult, üzemeltetése, és javítása már nem gazdaságos. Jelenleg a piacon magasabb műszaki tartalmak érhetőek el</v>
      </c>
      <c r="F209" s="150" t="str">
        <f>Kispáli!F20</f>
        <v>A viziközmű rendszer hatékonyságának növelése, az üzemeltetési költségek szinten tartása miatt szükséges</v>
      </c>
      <c r="G209" s="150" t="str">
        <f>Kispáli!G20</f>
        <v>A beavatkozás után egy hatékonyan működő viziközmű elemet kapunk, mely a kor elvárásainak megfelel. A rendszer üzembiztos, hatékony, és korszerű lesz</v>
      </c>
      <c r="H209" s="149">
        <f>Kispáli!H20</f>
        <v>0</v>
      </c>
      <c r="I209" s="461" t="str">
        <f>Kispáli!I20</f>
        <v>Kispáli</v>
      </c>
      <c r="J209" s="162">
        <f>Kispáli!J20</f>
        <v>18500</v>
      </c>
      <c r="K209" s="162">
        <f>Kispáli!K20</f>
        <v>0</v>
      </c>
      <c r="L209" s="456">
        <f>Kispáli!L20</f>
        <v>44927</v>
      </c>
      <c r="M209" s="456">
        <f>Kispáli!M20</f>
        <v>48213</v>
      </c>
      <c r="N209" s="162" t="str">
        <f>Kispáli!N20</f>
        <v>hosszú</v>
      </c>
      <c r="O209" s="45"/>
      <c r="P209" s="46">
        <f>Kispáli!P20</f>
        <v>0</v>
      </c>
      <c r="Q209" s="46">
        <f>Kispáli!Q20</f>
        <v>0</v>
      </c>
      <c r="R209" s="46">
        <f>Kispáli!R20</f>
        <v>0</v>
      </c>
      <c r="S209" s="46">
        <f>Kispáli!S20</f>
        <v>0</v>
      </c>
      <c r="T209" s="47">
        <f>Kispáli!T20</f>
        <v>3700</v>
      </c>
      <c r="U209" s="47">
        <f>Kispáli!U20</f>
        <v>0</v>
      </c>
      <c r="V209" s="47">
        <f>Kispáli!V20</f>
        <v>3700</v>
      </c>
      <c r="W209" s="47">
        <f>Kispáli!W20</f>
        <v>0</v>
      </c>
      <c r="X209" s="47">
        <f>Kispáli!X20</f>
        <v>3700</v>
      </c>
      <c r="Y209" s="47">
        <f>Kispáli!Y20</f>
        <v>0</v>
      </c>
      <c r="Z209" s="47">
        <f>Kispáli!Z20</f>
        <v>3700</v>
      </c>
      <c r="AA209" s="47">
        <f>Kispáli!AA20</f>
        <v>0</v>
      </c>
      <c r="AB209" s="47">
        <f>Kispáli!AB20</f>
        <v>3700</v>
      </c>
      <c r="AC209" s="48">
        <f>Kispáli!AC20</f>
        <v>0</v>
      </c>
      <c r="AE209" s="160"/>
    </row>
    <row r="210" spans="1:31" s="182" customFormat="1" ht="60" x14ac:dyDescent="0.25">
      <c r="A210" s="149">
        <f>Lakhegy!A15</f>
        <v>211</v>
      </c>
      <c r="B210" s="149">
        <f>Lakhegy!B15</f>
        <v>0</v>
      </c>
      <c r="C210" s="150" t="str">
        <f>Lakhegy!C15</f>
        <v>Lakhegy</v>
      </c>
      <c r="D210" s="150" t="str">
        <f>Lakhegy!D15</f>
        <v xml:space="preserve">Idegenvíz kizárása a csatornadiagnosztikai vizsgálat és a helyszíni ellenőrzés alapján¹ </v>
      </c>
      <c r="E210" s="150" t="str">
        <f>Lakhegy!E15</f>
        <v>Az üzemelő viziközmű technológiailag elavult, üzemeltetése, és javítása már nem gazdaságos. Jelenleg a piacon magasabb műszaki tartalmak érhetőek el</v>
      </c>
      <c r="F210" s="150" t="str">
        <f>Lakhegy!F15</f>
        <v>A viziközmű rendszer hatékonyságának növelése, az üzemeltetési költségek szinten tartása miatt szükséges</v>
      </c>
      <c r="G210" s="150" t="str">
        <f>Lakhegy!G15</f>
        <v>A beavatkozás után egy hatékonyan működő viziközmű elemet kapunk, mely a kor elvárásainak megfelel. A rendszer üzembiztos, hatékony, és korszerű lesz</v>
      </c>
      <c r="H210" s="149">
        <f>Lakhegy!H15</f>
        <v>0</v>
      </c>
      <c r="I210" s="461" t="str">
        <f>Lakhegy!I15</f>
        <v>Lakhegy</v>
      </c>
      <c r="J210" s="162">
        <f>Lakhegy!J15</f>
        <v>1768</v>
      </c>
      <c r="K210" s="162">
        <f>Lakhegy!K15</f>
        <v>0</v>
      </c>
      <c r="L210" s="456">
        <f>Lakhegy!L15</f>
        <v>43466</v>
      </c>
      <c r="M210" s="456">
        <f>Lakhegy!M15</f>
        <v>44926</v>
      </c>
      <c r="N210" s="162" t="str">
        <f>Lakhegy!N15</f>
        <v>közép</v>
      </c>
      <c r="O210" s="45"/>
      <c r="P210" s="46">
        <f>Lakhegy!P15</f>
        <v>442</v>
      </c>
      <c r="Q210" s="46">
        <f>Lakhegy!Q15</f>
        <v>442</v>
      </c>
      <c r="R210" s="46">
        <f>Lakhegy!R15</f>
        <v>442</v>
      </c>
      <c r="S210" s="46">
        <f>Lakhegy!S15</f>
        <v>442</v>
      </c>
      <c r="T210" s="47">
        <f>Lakhegy!T15</f>
        <v>0</v>
      </c>
      <c r="U210" s="47">
        <f>Lakhegy!U15</f>
        <v>0</v>
      </c>
      <c r="V210" s="47">
        <f>Lakhegy!V15</f>
        <v>0</v>
      </c>
      <c r="W210" s="47">
        <f>Lakhegy!W15</f>
        <v>0</v>
      </c>
      <c r="X210" s="47">
        <f>Lakhegy!X15</f>
        <v>0</v>
      </c>
      <c r="Y210" s="47">
        <f>Lakhegy!Y15</f>
        <v>0</v>
      </c>
      <c r="Z210" s="47">
        <f>Lakhegy!Z15</f>
        <v>0</v>
      </c>
      <c r="AA210" s="47">
        <f>Lakhegy!AA15</f>
        <v>0</v>
      </c>
      <c r="AB210" s="47">
        <f>Lakhegy!AB15</f>
        <v>0</v>
      </c>
      <c r="AC210" s="48">
        <f>Lakhegy!AC15</f>
        <v>0</v>
      </c>
      <c r="AE210" s="160"/>
    </row>
    <row r="211" spans="1:31" s="182" customFormat="1" ht="60" x14ac:dyDescent="0.25">
      <c r="A211" s="149">
        <f>Lakhegy!A16</f>
        <v>613</v>
      </c>
      <c r="B211" s="149">
        <f>Lakhegy!B16</f>
        <v>0</v>
      </c>
      <c r="C211" s="150" t="str">
        <f>Lakhegy!C16</f>
        <v>Lakhegy</v>
      </c>
      <c r="D211" s="150" t="str">
        <f>Lakhegy!D16</f>
        <v xml:space="preserve">Idegenvíz kizárása a csatornadiagnosztikai vizsgálat és a helyszíni ellenőrzés alapján¹ </v>
      </c>
      <c r="E211" s="150" t="str">
        <f>Lakhegy!E16</f>
        <v>Az üzemelő viziközmű technológiailag elavult, üzemeltetése, és javítása már nem gazdaságos. Jelenleg a piacon magasabb műszaki tartalmak érhetőek el</v>
      </c>
      <c r="F211" s="150" t="str">
        <f>Lakhegy!F16</f>
        <v>A viziközmű rendszer hatékonyságának növelése, az üzemeltetési költségek szinten tartása miatt szükséges</v>
      </c>
      <c r="G211" s="150" t="str">
        <f>Lakhegy!G16</f>
        <v>A beavatkozás után egy hatékonyan működő viziközmű elemet kapunk, mely a kor elvárásainak megfelel. A rendszer üzembiztos, hatékony, és korszerű lesz</v>
      </c>
      <c r="H211" s="149">
        <f>Lakhegy!H16</f>
        <v>0</v>
      </c>
      <c r="I211" s="461" t="str">
        <f>Lakhegy!I16</f>
        <v>Lakhegy</v>
      </c>
      <c r="J211" s="162">
        <f>Lakhegy!J16</f>
        <v>4420</v>
      </c>
      <c r="K211" s="162">
        <f>Lakhegy!K16</f>
        <v>0</v>
      </c>
      <c r="L211" s="456">
        <f>Lakhegy!L16</f>
        <v>44927</v>
      </c>
      <c r="M211" s="456">
        <f>Lakhegy!M16</f>
        <v>48579</v>
      </c>
      <c r="N211" s="162" t="str">
        <f>Lakhegy!N16</f>
        <v>hosszú</v>
      </c>
      <c r="O211" s="45"/>
      <c r="P211" s="46">
        <f>Lakhegy!P16</f>
        <v>0</v>
      </c>
      <c r="Q211" s="46">
        <f>Lakhegy!Q16</f>
        <v>0</v>
      </c>
      <c r="R211" s="46">
        <f>Lakhegy!R16</f>
        <v>0</v>
      </c>
      <c r="S211" s="46">
        <f>Lakhegy!S16</f>
        <v>0</v>
      </c>
      <c r="T211" s="47">
        <f>Lakhegy!T16</f>
        <v>442</v>
      </c>
      <c r="U211" s="47">
        <f>Lakhegy!U16</f>
        <v>442</v>
      </c>
      <c r="V211" s="47">
        <f>Lakhegy!V16</f>
        <v>442</v>
      </c>
      <c r="W211" s="47">
        <f>Lakhegy!W16</f>
        <v>442</v>
      </c>
      <c r="X211" s="47">
        <f>Lakhegy!X16</f>
        <v>442</v>
      </c>
      <c r="Y211" s="47">
        <f>Lakhegy!Y16</f>
        <v>442</v>
      </c>
      <c r="Z211" s="47">
        <f>Lakhegy!Z16</f>
        <v>442</v>
      </c>
      <c r="AA211" s="47">
        <f>Lakhegy!AA16</f>
        <v>442</v>
      </c>
      <c r="AB211" s="47">
        <f>Lakhegy!AB16</f>
        <v>442</v>
      </c>
      <c r="AC211" s="48">
        <f>Lakhegy!AC16</f>
        <v>442</v>
      </c>
      <c r="AE211" s="160"/>
    </row>
    <row r="212" spans="1:31" s="182" customFormat="1" ht="60" x14ac:dyDescent="0.25">
      <c r="A212" s="149">
        <f>Lakhegy!A17</f>
        <v>212</v>
      </c>
      <c r="B212" s="149">
        <f>Lakhegy!B17</f>
        <v>0</v>
      </c>
      <c r="C212" s="150" t="str">
        <f>Lakhegy!C17</f>
        <v>Lakhegy</v>
      </c>
      <c r="D212" s="150" t="str">
        <f>Lakhegy!D17</f>
        <v>Gravitációs csatorna NA 150 rekonstrukció</v>
      </c>
      <c r="E212" s="150" t="str">
        <f>Lakhegy!E17</f>
        <v>Az üzemelő viziközmű technológiailag elavult, üzemeltetése, és javítása már nem gazdaságos. Jelenleg a piacon magasabb műszaki tartalmak érhetőek el</v>
      </c>
      <c r="F212" s="150" t="str">
        <f>Lakhegy!F17</f>
        <v>A viziközmű rendszer hatékonyságának növelése, az üzemeltetési költségek szinten tartása miatt szükséges</v>
      </c>
      <c r="G212" s="150" t="str">
        <f>Lakhegy!G17</f>
        <v>A beavatkozás után egy hatékonyan működő viziközmű elemet kapunk, mely a kor elvárásainak megfelel. A rendszer üzembiztos, hatékony, és korszerű lesz</v>
      </c>
      <c r="H212" s="149">
        <f>Lakhegy!H17</f>
        <v>0</v>
      </c>
      <c r="I212" s="461" t="str">
        <f>Lakhegy!I17</f>
        <v>Lakhegy</v>
      </c>
      <c r="J212" s="162">
        <f>Lakhegy!J17</f>
        <v>2400</v>
      </c>
      <c r="K212" s="162">
        <f>Lakhegy!K17</f>
        <v>0</v>
      </c>
      <c r="L212" s="456">
        <f>Lakhegy!L17</f>
        <v>43466</v>
      </c>
      <c r="M212" s="456">
        <f>Lakhegy!M17</f>
        <v>43830</v>
      </c>
      <c r="N212" s="162" t="str">
        <f>Lakhegy!N17</f>
        <v>közép</v>
      </c>
      <c r="O212" s="45"/>
      <c r="P212" s="46">
        <f>Lakhegy!P17</f>
        <v>2400</v>
      </c>
      <c r="Q212" s="46">
        <f>Lakhegy!Q17</f>
        <v>0</v>
      </c>
      <c r="R212" s="46">
        <f>Lakhegy!R17</f>
        <v>0</v>
      </c>
      <c r="S212" s="46">
        <f>Lakhegy!S17</f>
        <v>0</v>
      </c>
      <c r="T212" s="47">
        <f>Lakhegy!T17</f>
        <v>0</v>
      </c>
      <c r="U212" s="47">
        <f>Lakhegy!U17</f>
        <v>0</v>
      </c>
      <c r="V212" s="47">
        <f>Lakhegy!V17</f>
        <v>0</v>
      </c>
      <c r="W212" s="47">
        <f>Lakhegy!W17</f>
        <v>0</v>
      </c>
      <c r="X212" s="47">
        <f>Lakhegy!X17</f>
        <v>0</v>
      </c>
      <c r="Y212" s="47">
        <f>Lakhegy!Y17</f>
        <v>0</v>
      </c>
      <c r="Z212" s="47">
        <f>Lakhegy!Z17</f>
        <v>0</v>
      </c>
      <c r="AA212" s="47">
        <f>Lakhegy!AA17</f>
        <v>0</v>
      </c>
      <c r="AB212" s="47">
        <f>Lakhegy!AB17</f>
        <v>0</v>
      </c>
      <c r="AC212" s="48">
        <f>Lakhegy!AC17</f>
        <v>0</v>
      </c>
      <c r="AE212" s="160"/>
    </row>
    <row r="213" spans="1:31" s="182" customFormat="1" ht="60" x14ac:dyDescent="0.25">
      <c r="A213" s="149">
        <f>Lakhegy!A18</f>
        <v>614</v>
      </c>
      <c r="B213" s="149">
        <f>Lakhegy!B18</f>
        <v>0</v>
      </c>
      <c r="C213" s="150" t="str">
        <f>Lakhegy!C18</f>
        <v>Lakhegy</v>
      </c>
      <c r="D213" s="150" t="str">
        <f>Lakhegy!D18</f>
        <v>Gravitációs csatorna NA 150 rekonstrukció</v>
      </c>
      <c r="E213" s="150" t="str">
        <f>Lakhegy!E18</f>
        <v>Az üzemelő viziközmű technológiailag elavult, üzemeltetése, és javítása már nem gazdaságos. Jelenleg a piacon magasabb műszaki tartalmak érhetőek el</v>
      </c>
      <c r="F213" s="150" t="str">
        <f>Lakhegy!F18</f>
        <v>A viziközmű rendszer hatékonyságának növelése, az üzemeltetési költségek szinten tartása miatt szükséges</v>
      </c>
      <c r="G213" s="150" t="str">
        <f>Lakhegy!G18</f>
        <v>A beavatkozás után egy hatékonyan működő viziközmű elemet kapunk, mely a kor elvárásainak megfelel. A rendszer üzembiztos, hatékony, és korszerű lesz</v>
      </c>
      <c r="H213" s="149">
        <f>Lakhegy!H18</f>
        <v>0</v>
      </c>
      <c r="I213" s="461" t="str">
        <f>Lakhegy!I18</f>
        <v>Lakhegy</v>
      </c>
      <c r="J213" s="162">
        <f>Lakhegy!J18</f>
        <v>7200</v>
      </c>
      <c r="K213" s="162">
        <f>Lakhegy!K18</f>
        <v>0</v>
      </c>
      <c r="L213" s="456">
        <f>Lakhegy!L18</f>
        <v>44927</v>
      </c>
      <c r="M213" s="456">
        <f>Lakhegy!M18</f>
        <v>48213</v>
      </c>
      <c r="N213" s="162" t="str">
        <f>Lakhegy!N18</f>
        <v>hosszú</v>
      </c>
      <c r="O213" s="45"/>
      <c r="P213" s="46">
        <f>Lakhegy!P18</f>
        <v>0</v>
      </c>
      <c r="Q213" s="46">
        <f>Lakhegy!Q18</f>
        <v>0</v>
      </c>
      <c r="R213" s="46">
        <f>Lakhegy!R18</f>
        <v>0</v>
      </c>
      <c r="S213" s="46">
        <f>Lakhegy!S18</f>
        <v>0</v>
      </c>
      <c r="T213" s="47">
        <f>Lakhegy!T18</f>
        <v>2400</v>
      </c>
      <c r="U213" s="47">
        <f>Lakhegy!U18</f>
        <v>0</v>
      </c>
      <c r="V213" s="47">
        <f>Lakhegy!V18</f>
        <v>0</v>
      </c>
      <c r="W213" s="47">
        <f>Lakhegy!W18</f>
        <v>0</v>
      </c>
      <c r="X213" s="47">
        <f>Lakhegy!X18</f>
        <v>2400</v>
      </c>
      <c r="Y213" s="47">
        <f>Lakhegy!Y18</f>
        <v>0</v>
      </c>
      <c r="Z213" s="47">
        <f>Lakhegy!Z18</f>
        <v>0</v>
      </c>
      <c r="AA213" s="47">
        <f>Lakhegy!AA18</f>
        <v>0</v>
      </c>
      <c r="AB213" s="47">
        <f>Lakhegy!AB18</f>
        <v>2400</v>
      </c>
      <c r="AC213" s="48">
        <f>Lakhegy!AC18</f>
        <v>0</v>
      </c>
      <c r="AE213" s="160"/>
    </row>
    <row r="214" spans="1:31" s="182" customFormat="1" ht="60" x14ac:dyDescent="0.25">
      <c r="A214" s="149">
        <f>Lakhegy!A19</f>
        <v>383</v>
      </c>
      <c r="B214" s="149">
        <f>Lakhegy!B19</f>
        <v>0</v>
      </c>
      <c r="C214" s="150" t="str">
        <f>Lakhegy!C19</f>
        <v>Lakhegy</v>
      </c>
      <c r="D214" s="150" t="str">
        <f>Lakhegy!D19</f>
        <v>Gravitációs csatorna NA200 rekonstrukció</v>
      </c>
      <c r="E214" s="150" t="str">
        <f>Lakhegy!E19</f>
        <v>Az üzemelő viziközmű technológiailag elavult, üzemeltetése, és javítása már nem gazdaságos. Jelenleg a piacon magasabb műszaki tartalmak érhetőek el</v>
      </c>
      <c r="F214" s="150" t="str">
        <f>Lakhegy!F19</f>
        <v>A viziközmű rendszer hatékonyságának növelése, az üzemeltetési költségek szinten tartása miatt szükséges</v>
      </c>
      <c r="G214" s="150" t="str">
        <f>Lakhegy!G19</f>
        <v>A beavatkozás után egy hatékonyan működő viziközmű elemet kapunk, mely a kor elvárásainak megfelel. A rendszer üzembiztos, hatékony, és korszerű lesz</v>
      </c>
      <c r="H214" s="149">
        <f>Lakhegy!H19</f>
        <v>0</v>
      </c>
      <c r="I214" s="461" t="str">
        <f>Lakhegy!I19</f>
        <v>Lakhegy</v>
      </c>
      <c r="J214" s="162">
        <f>Lakhegy!J19</f>
        <v>3300</v>
      </c>
      <c r="K214" s="162">
        <f>Lakhegy!K19</f>
        <v>0</v>
      </c>
      <c r="L214" s="456">
        <f>Lakhegy!L19</f>
        <v>43831</v>
      </c>
      <c r="M214" s="456">
        <f>Lakhegy!M19</f>
        <v>44926</v>
      </c>
      <c r="N214" s="162" t="str">
        <f>Lakhegy!N19</f>
        <v>közép</v>
      </c>
      <c r="O214" s="45"/>
      <c r="P214" s="46">
        <f>Lakhegy!P19</f>
        <v>0</v>
      </c>
      <c r="Q214" s="46">
        <f>Lakhegy!Q19</f>
        <v>3000</v>
      </c>
      <c r="R214" s="46">
        <f>Lakhegy!R19</f>
        <v>0</v>
      </c>
      <c r="S214" s="46">
        <f>Lakhegy!S19</f>
        <v>300</v>
      </c>
      <c r="T214" s="47">
        <f>Lakhegy!T19</f>
        <v>0</v>
      </c>
      <c r="U214" s="47">
        <f>Lakhegy!U19</f>
        <v>0</v>
      </c>
      <c r="V214" s="47">
        <f>Lakhegy!V19</f>
        <v>0</v>
      </c>
      <c r="W214" s="47">
        <f>Lakhegy!W19</f>
        <v>0</v>
      </c>
      <c r="X214" s="47">
        <f>Lakhegy!X19</f>
        <v>0</v>
      </c>
      <c r="Y214" s="47">
        <f>Lakhegy!Y19</f>
        <v>0</v>
      </c>
      <c r="Z214" s="47">
        <f>Lakhegy!Z19</f>
        <v>0</v>
      </c>
      <c r="AA214" s="47">
        <f>Lakhegy!AA19</f>
        <v>0</v>
      </c>
      <c r="AB214" s="47">
        <f>Lakhegy!AB19</f>
        <v>0</v>
      </c>
      <c r="AC214" s="48">
        <f>Lakhegy!AC19</f>
        <v>0</v>
      </c>
      <c r="AE214" s="160"/>
    </row>
    <row r="215" spans="1:31" s="182" customFormat="1" ht="60" x14ac:dyDescent="0.25">
      <c r="A215" s="149">
        <f>Lakhegy!A20</f>
        <v>861</v>
      </c>
      <c r="B215" s="149">
        <f>Lakhegy!B20</f>
        <v>0</v>
      </c>
      <c r="C215" s="150" t="str">
        <f>Lakhegy!C20</f>
        <v>Lakhegy</v>
      </c>
      <c r="D215" s="150" t="str">
        <f>Lakhegy!D20</f>
        <v>Gravitációs csatorna NA200 rekonstrukció</v>
      </c>
      <c r="E215" s="150" t="str">
        <f>Lakhegy!E20</f>
        <v>Az üzemelő viziközmű technológiailag elavult, üzemeltetése, és javítása már nem gazdaságos. Jelenleg a piacon magasabb műszaki tartalmak érhetőek el</v>
      </c>
      <c r="F215" s="150" t="str">
        <f>Lakhegy!F20</f>
        <v>A viziközmű rendszer hatékonyságának növelése, az üzemeltetési költségek szinten tartása miatt szükséges</v>
      </c>
      <c r="G215" s="150" t="str">
        <f>Lakhegy!G20</f>
        <v>A beavatkozás után egy hatékonyan működő viziközmű elemet kapunk, mely a kor elvárásainak megfelel. A rendszer üzembiztos, hatékony, és korszerű lesz</v>
      </c>
      <c r="H215" s="149">
        <f>Lakhegy!H20</f>
        <v>0</v>
      </c>
      <c r="I215" s="461" t="str">
        <f>Lakhegy!I20</f>
        <v>Lakhegy</v>
      </c>
      <c r="J215" s="162">
        <f>Lakhegy!J20</f>
        <v>6300</v>
      </c>
      <c r="K215" s="162">
        <f>Lakhegy!K20</f>
        <v>0</v>
      </c>
      <c r="L215" s="456">
        <f>Lakhegy!L20</f>
        <v>45658</v>
      </c>
      <c r="M215" s="456">
        <f>Lakhegy!M20</f>
        <v>48213</v>
      </c>
      <c r="N215" s="162" t="str">
        <f>Lakhegy!N20</f>
        <v>hosszú</v>
      </c>
      <c r="O215" s="45"/>
      <c r="P215" s="46">
        <f>Lakhegy!P20</f>
        <v>0</v>
      </c>
      <c r="Q215" s="46">
        <f>Lakhegy!Q20</f>
        <v>0</v>
      </c>
      <c r="R215" s="46">
        <f>Lakhegy!R20</f>
        <v>0</v>
      </c>
      <c r="S215" s="46">
        <f>Lakhegy!S20</f>
        <v>0</v>
      </c>
      <c r="T215" s="47">
        <f>Lakhegy!T20</f>
        <v>0</v>
      </c>
      <c r="U215" s="47">
        <f>Lakhegy!U20</f>
        <v>0</v>
      </c>
      <c r="V215" s="47">
        <f>Lakhegy!V20</f>
        <v>3000</v>
      </c>
      <c r="W215" s="47">
        <f>Lakhegy!W20</f>
        <v>0</v>
      </c>
      <c r="X215" s="47">
        <f>Lakhegy!X20</f>
        <v>0</v>
      </c>
      <c r="Y215" s="47">
        <f>Lakhegy!Y20</f>
        <v>3000</v>
      </c>
      <c r="Z215" s="47">
        <f>Lakhegy!Z20</f>
        <v>0</v>
      </c>
      <c r="AA215" s="47">
        <f>Lakhegy!AA20</f>
        <v>0</v>
      </c>
      <c r="AB215" s="47">
        <f>Lakhegy!AB20</f>
        <v>300</v>
      </c>
      <c r="AC215" s="48">
        <f>Lakhegy!AC20</f>
        <v>0</v>
      </c>
      <c r="AE215" s="160"/>
    </row>
    <row r="216" spans="1:31" s="182" customFormat="1" ht="60" x14ac:dyDescent="0.25">
      <c r="A216" s="149">
        <f>Nagykutas!A15</f>
        <v>215</v>
      </c>
      <c r="B216" s="149">
        <f>Nagykutas!B15</f>
        <v>0</v>
      </c>
      <c r="C216" s="150" t="str">
        <f>Nagykutas!C15</f>
        <v>Nagykutas</v>
      </c>
      <c r="D216" s="150" t="str">
        <f>Nagykutas!D15</f>
        <v xml:space="preserve">Idegenvíz kizárása a csatornadiagnosztikai vizsgálat és a helyszíni ellenőrzés alapján¹ </v>
      </c>
      <c r="E216" s="150" t="str">
        <f>Nagykutas!E15</f>
        <v>Az üzemelő viziközmű technológiailag elavult, üzemeltetése, és javítása már nem gazdaságos. Jelenleg a piacon magasabb műszaki tartalmak érhetőek el</v>
      </c>
      <c r="F216" s="150" t="str">
        <f>Nagykutas!F15</f>
        <v>A viziközmű rendszer hatékonyságának növelése, az üzemeltetési költségek szinten tartása miatt szükséges</v>
      </c>
      <c r="G216" s="150" t="str">
        <f>Nagykutas!G15</f>
        <v>A beavatkozás után egy hatékonyan működő viziközmű elemet kapunk, mely a kor elvárásainak megfelel. A rendszer üzembiztos, hatékony, és korszerű lesz</v>
      </c>
      <c r="H216" s="149">
        <f>Nagykutas!H15</f>
        <v>0</v>
      </c>
      <c r="I216" s="461" t="str">
        <f>Nagykutas!I15</f>
        <v>Nagykutas</v>
      </c>
      <c r="J216" s="162">
        <f>Nagykutas!J15</f>
        <v>1936</v>
      </c>
      <c r="K216" s="162">
        <f>Nagykutas!K15</f>
        <v>0</v>
      </c>
      <c r="L216" s="456">
        <f>Nagykutas!L15</f>
        <v>43466</v>
      </c>
      <c r="M216" s="456">
        <f>Nagykutas!M15</f>
        <v>44926</v>
      </c>
      <c r="N216" s="162" t="str">
        <f>Nagykutas!N15</f>
        <v>közép</v>
      </c>
      <c r="O216" s="45"/>
      <c r="P216" s="46">
        <f>Nagykutas!P15</f>
        <v>484</v>
      </c>
      <c r="Q216" s="46">
        <f>Nagykutas!Q15</f>
        <v>484</v>
      </c>
      <c r="R216" s="46">
        <f>Nagykutas!R15</f>
        <v>484</v>
      </c>
      <c r="S216" s="46">
        <f>Nagykutas!S15</f>
        <v>484</v>
      </c>
      <c r="T216" s="47">
        <f>Nagykutas!T15</f>
        <v>0</v>
      </c>
      <c r="U216" s="47">
        <f>Nagykutas!U15</f>
        <v>0</v>
      </c>
      <c r="V216" s="47">
        <f>Nagykutas!V15</f>
        <v>0</v>
      </c>
      <c r="W216" s="47">
        <f>Nagykutas!W15</f>
        <v>0</v>
      </c>
      <c r="X216" s="47">
        <f>Nagykutas!X15</f>
        <v>0</v>
      </c>
      <c r="Y216" s="47">
        <f>Nagykutas!Y15</f>
        <v>0</v>
      </c>
      <c r="Z216" s="47">
        <f>Nagykutas!Z15</f>
        <v>0</v>
      </c>
      <c r="AA216" s="47">
        <f>Nagykutas!AA15</f>
        <v>0</v>
      </c>
      <c r="AB216" s="47">
        <f>Nagykutas!AB15</f>
        <v>0</v>
      </c>
      <c r="AC216" s="48">
        <f>Nagykutas!AC15</f>
        <v>0</v>
      </c>
      <c r="AE216" s="160"/>
    </row>
    <row r="217" spans="1:31" s="182" customFormat="1" ht="60" x14ac:dyDescent="0.25">
      <c r="A217" s="149">
        <f>Nagykutas!A16</f>
        <v>616</v>
      </c>
      <c r="B217" s="149">
        <f>Nagykutas!B16</f>
        <v>0</v>
      </c>
      <c r="C217" s="150" t="str">
        <f>Nagykutas!C16</f>
        <v>Nagykutas</v>
      </c>
      <c r="D217" s="150" t="str">
        <f>Nagykutas!D16</f>
        <v xml:space="preserve">Idegenvíz kizárása a csatornadiagnosztikai vizsgálat és a helyszíni ellenőrzés alapján¹ </v>
      </c>
      <c r="E217" s="150" t="str">
        <f>Nagykutas!E16</f>
        <v>Az üzemelő viziközmű technológiailag elavult, üzemeltetése, és javítása már nem gazdaságos. Jelenleg a piacon magasabb műszaki tartalmak érhetőek el</v>
      </c>
      <c r="F217" s="150" t="str">
        <f>Nagykutas!F16</f>
        <v>A viziközmű rendszer hatékonyságának növelése, az üzemeltetési költségek szinten tartása miatt szükséges</v>
      </c>
      <c r="G217" s="150" t="str">
        <f>Nagykutas!G16</f>
        <v>A beavatkozás után egy hatékonyan működő viziközmű elemet kapunk, mely a kor elvárásainak megfelel. A rendszer üzembiztos, hatékony, és korszerű lesz</v>
      </c>
      <c r="H217" s="149">
        <f>Nagykutas!H16</f>
        <v>0</v>
      </c>
      <c r="I217" s="461" t="str">
        <f>Nagykutas!I16</f>
        <v>Nagykutas</v>
      </c>
      <c r="J217" s="162">
        <f>Nagykutas!J16</f>
        <v>4840</v>
      </c>
      <c r="K217" s="162">
        <f>Nagykutas!K16</f>
        <v>0</v>
      </c>
      <c r="L217" s="456">
        <f>Nagykutas!L16</f>
        <v>44927</v>
      </c>
      <c r="M217" s="456">
        <f>Nagykutas!M16</f>
        <v>48579</v>
      </c>
      <c r="N217" s="162" t="str">
        <f>Nagykutas!N16</f>
        <v>hosszú</v>
      </c>
      <c r="O217" s="45"/>
      <c r="P217" s="46">
        <f>Nagykutas!P16</f>
        <v>0</v>
      </c>
      <c r="Q217" s="46">
        <f>Nagykutas!Q16</f>
        <v>0</v>
      </c>
      <c r="R217" s="46">
        <f>Nagykutas!R16</f>
        <v>0</v>
      </c>
      <c r="S217" s="46">
        <f>Nagykutas!S16</f>
        <v>0</v>
      </c>
      <c r="T217" s="47">
        <f>Nagykutas!T16</f>
        <v>484</v>
      </c>
      <c r="U217" s="47">
        <f>Nagykutas!U16</f>
        <v>484</v>
      </c>
      <c r="V217" s="47">
        <f>Nagykutas!V16</f>
        <v>484</v>
      </c>
      <c r="W217" s="47">
        <f>Nagykutas!W16</f>
        <v>484</v>
      </c>
      <c r="X217" s="47">
        <f>Nagykutas!X16</f>
        <v>484</v>
      </c>
      <c r="Y217" s="47">
        <f>Nagykutas!Y16</f>
        <v>484</v>
      </c>
      <c r="Z217" s="47">
        <f>Nagykutas!Z16</f>
        <v>484</v>
      </c>
      <c r="AA217" s="47">
        <f>Nagykutas!AA16</f>
        <v>484</v>
      </c>
      <c r="AB217" s="47">
        <f>Nagykutas!AB16</f>
        <v>484</v>
      </c>
      <c r="AC217" s="48">
        <f>Nagykutas!AC16</f>
        <v>484</v>
      </c>
      <c r="AE217" s="160"/>
    </row>
    <row r="218" spans="1:31" s="182" customFormat="1" ht="60" x14ac:dyDescent="0.25">
      <c r="A218" s="149">
        <f>Nagykutas!A17</f>
        <v>216</v>
      </c>
      <c r="B218" s="149">
        <f>Nagykutas!B17</f>
        <v>0</v>
      </c>
      <c r="C218" s="150" t="str">
        <f>Nagykutas!C17</f>
        <v>Nagykutas</v>
      </c>
      <c r="D218" s="150" t="str">
        <f>Nagykutas!D17</f>
        <v>Gravitációs csatorna NA 150 rekonstrukció</v>
      </c>
      <c r="E218" s="150" t="str">
        <f>Nagykutas!E17</f>
        <v>Az üzemelő viziközmű technológiailag elavult, üzemeltetése, és javítása már nem gazdaságos. Jelenleg a piacon magasabb műszaki tartalmak érhetőek el</v>
      </c>
      <c r="F218" s="150" t="str">
        <f>Nagykutas!F17</f>
        <v>A viziközmű rendszer hatékonyságának növelése, az üzemeltetési költségek szinten tartása miatt szükséges</v>
      </c>
      <c r="G218" s="150" t="str">
        <f>Nagykutas!G17</f>
        <v>A beavatkozás után egy hatékonyan működő viziközmű elemet kapunk, mely a kor elvárásainak megfelel. A rendszer üzembiztos, hatékony, és korszerű lesz</v>
      </c>
      <c r="H218" s="149">
        <f>Nagykutas!H17</f>
        <v>0</v>
      </c>
      <c r="I218" s="461" t="str">
        <f>Nagykutas!I17</f>
        <v>Nagykutas</v>
      </c>
      <c r="J218" s="162">
        <f>Nagykutas!J17</f>
        <v>2300</v>
      </c>
      <c r="K218" s="162">
        <f>Nagykutas!K17</f>
        <v>0</v>
      </c>
      <c r="L218" s="456">
        <f>Nagykutas!L17</f>
        <v>43466</v>
      </c>
      <c r="M218" s="456">
        <f>Nagykutas!M17</f>
        <v>43830</v>
      </c>
      <c r="N218" s="162" t="str">
        <f>Nagykutas!N17</f>
        <v>közép</v>
      </c>
      <c r="O218" s="45"/>
      <c r="P218" s="46">
        <f>Nagykutas!P17</f>
        <v>2300</v>
      </c>
      <c r="Q218" s="46">
        <f>Nagykutas!Q17</f>
        <v>0</v>
      </c>
      <c r="R218" s="46">
        <f>Nagykutas!R17</f>
        <v>0</v>
      </c>
      <c r="S218" s="46">
        <f>Nagykutas!S17</f>
        <v>0</v>
      </c>
      <c r="T218" s="47">
        <f>Nagykutas!T17</f>
        <v>0</v>
      </c>
      <c r="U218" s="47">
        <f>Nagykutas!U17</f>
        <v>0</v>
      </c>
      <c r="V218" s="47">
        <f>Nagykutas!V17</f>
        <v>0</v>
      </c>
      <c r="W218" s="47">
        <f>Nagykutas!W17</f>
        <v>0</v>
      </c>
      <c r="X218" s="47">
        <f>Nagykutas!X17</f>
        <v>0</v>
      </c>
      <c r="Y218" s="47">
        <f>Nagykutas!Y17</f>
        <v>0</v>
      </c>
      <c r="Z218" s="47">
        <f>Nagykutas!Z17</f>
        <v>0</v>
      </c>
      <c r="AA218" s="47">
        <f>Nagykutas!AA17</f>
        <v>0</v>
      </c>
      <c r="AB218" s="47">
        <f>Nagykutas!AB17</f>
        <v>0</v>
      </c>
      <c r="AC218" s="48">
        <f>Nagykutas!AC17</f>
        <v>0</v>
      </c>
      <c r="AE218" s="160"/>
    </row>
    <row r="219" spans="1:31" s="182" customFormat="1" ht="60" x14ac:dyDescent="0.25">
      <c r="A219" s="149">
        <f>Nagykutas!A18</f>
        <v>617</v>
      </c>
      <c r="B219" s="149">
        <f>Nagykutas!B18</f>
        <v>0</v>
      </c>
      <c r="C219" s="150" t="str">
        <f>Nagykutas!C18</f>
        <v>Nagykutas</v>
      </c>
      <c r="D219" s="150" t="str">
        <f>Nagykutas!D18</f>
        <v>Gravitációs csatorna NA 150 rekonstrukció</v>
      </c>
      <c r="E219" s="150" t="str">
        <f>Nagykutas!E18</f>
        <v>Az üzemelő viziközmű technológiailag elavult, üzemeltetése, és javítása már nem gazdaságos. Jelenleg a piacon magasabb műszaki tartalmak érhetőek el</v>
      </c>
      <c r="F219" s="150" t="str">
        <f>Nagykutas!F18</f>
        <v>A viziközmű rendszer hatékonyságának növelése, az üzemeltetési költségek szinten tartása miatt szükséges</v>
      </c>
      <c r="G219" s="150" t="str">
        <f>Nagykutas!G18</f>
        <v>A beavatkozás után egy hatékonyan működő viziközmű elemet kapunk, mely a kor elvárásainak megfelel. A rendszer üzembiztos, hatékony, és korszerű lesz</v>
      </c>
      <c r="H219" s="149">
        <f>Nagykutas!H18</f>
        <v>0</v>
      </c>
      <c r="I219" s="461" t="str">
        <f>Nagykutas!I18</f>
        <v>Nagykutas</v>
      </c>
      <c r="J219" s="162">
        <f>Nagykutas!J18</f>
        <v>4600</v>
      </c>
      <c r="K219" s="162">
        <f>Nagykutas!K18</f>
        <v>0</v>
      </c>
      <c r="L219" s="456">
        <f>Nagykutas!L18</f>
        <v>44927</v>
      </c>
      <c r="M219" s="456">
        <f>Nagykutas!M18</f>
        <v>46752</v>
      </c>
      <c r="N219" s="162" t="str">
        <f>Nagykutas!N18</f>
        <v>hosszú</v>
      </c>
      <c r="O219" s="45"/>
      <c r="P219" s="46">
        <f>Nagykutas!P18</f>
        <v>0</v>
      </c>
      <c r="Q219" s="46">
        <f>Nagykutas!Q18</f>
        <v>0</v>
      </c>
      <c r="R219" s="46">
        <f>Nagykutas!R18</f>
        <v>0</v>
      </c>
      <c r="S219" s="46">
        <f>Nagykutas!S18</f>
        <v>0</v>
      </c>
      <c r="T219" s="47">
        <f>Nagykutas!T18</f>
        <v>2300</v>
      </c>
      <c r="U219" s="47">
        <f>Nagykutas!U18</f>
        <v>0</v>
      </c>
      <c r="V219" s="47">
        <f>Nagykutas!V18</f>
        <v>0</v>
      </c>
      <c r="W219" s="47">
        <f>Nagykutas!W18</f>
        <v>0</v>
      </c>
      <c r="X219" s="47">
        <f>Nagykutas!X18</f>
        <v>2300</v>
      </c>
      <c r="Y219" s="47">
        <f>Nagykutas!Y18</f>
        <v>0</v>
      </c>
      <c r="Z219" s="47">
        <f>Nagykutas!Z18</f>
        <v>0</v>
      </c>
      <c r="AA219" s="47">
        <f>Nagykutas!AA18</f>
        <v>0</v>
      </c>
      <c r="AB219" s="47">
        <f>Nagykutas!AB18</f>
        <v>0</v>
      </c>
      <c r="AC219" s="48">
        <f>Nagykutas!AC18</f>
        <v>0</v>
      </c>
      <c r="AE219" s="160"/>
    </row>
    <row r="220" spans="1:31" s="182" customFormat="1" ht="60" x14ac:dyDescent="0.25">
      <c r="A220" s="149">
        <f>Nagykutas!A19</f>
        <v>384</v>
      </c>
      <c r="B220" s="149">
        <f>Nagykutas!B19</f>
        <v>0</v>
      </c>
      <c r="C220" s="150" t="str">
        <f>Nagykutas!C19</f>
        <v>Nagykutas</v>
      </c>
      <c r="D220" s="150" t="str">
        <f>Nagykutas!D19</f>
        <v>Gravitációs csatorna NA200 rekonstrukció</v>
      </c>
      <c r="E220" s="150" t="str">
        <f>Nagykutas!E19</f>
        <v>Az üzemelő viziközmű technológiailag elavult, üzemeltetése, és javítása már nem gazdaságos. Jelenleg a piacon magasabb műszaki tartalmak érhetőek el</v>
      </c>
      <c r="F220" s="150" t="str">
        <f>Nagykutas!F19</f>
        <v>A viziközmű rendszer hatékonyságának növelése, az üzemeltetési költségek szinten tartása miatt szükséges</v>
      </c>
      <c r="G220" s="150" t="str">
        <f>Nagykutas!G19</f>
        <v>A beavatkozás után egy hatékonyan működő viziközmű elemet kapunk, mely a kor elvárásainak megfelel. A rendszer üzembiztos, hatékony, és korszerű lesz</v>
      </c>
      <c r="H220" s="149">
        <f>Nagykutas!H19</f>
        <v>0</v>
      </c>
      <c r="I220" s="461" t="str">
        <f>Nagykutas!I19</f>
        <v>Nagykutas</v>
      </c>
      <c r="J220" s="162">
        <f>Nagykutas!J19</f>
        <v>8000</v>
      </c>
      <c r="K220" s="162">
        <f>Nagykutas!K19</f>
        <v>0</v>
      </c>
      <c r="L220" s="456">
        <f>Nagykutas!L19</f>
        <v>43831</v>
      </c>
      <c r="M220" s="456">
        <f>Nagykutas!M19</f>
        <v>44926</v>
      </c>
      <c r="N220" s="162" t="str">
        <f>Nagykutas!N19</f>
        <v>közép</v>
      </c>
      <c r="O220" s="45"/>
      <c r="P220" s="46">
        <f>Nagykutas!P19</f>
        <v>0</v>
      </c>
      <c r="Q220" s="46">
        <f>Nagykutas!Q19</f>
        <v>4000</v>
      </c>
      <c r="R220" s="46">
        <f>Nagykutas!R19</f>
        <v>0</v>
      </c>
      <c r="S220" s="46">
        <f>Nagykutas!S19</f>
        <v>4000</v>
      </c>
      <c r="T220" s="47">
        <f>Nagykutas!T19</f>
        <v>0</v>
      </c>
      <c r="U220" s="47">
        <f>Nagykutas!U19</f>
        <v>0</v>
      </c>
      <c r="V220" s="47">
        <f>Nagykutas!V19</f>
        <v>0</v>
      </c>
      <c r="W220" s="47">
        <f>Nagykutas!W19</f>
        <v>0</v>
      </c>
      <c r="X220" s="47">
        <f>Nagykutas!X19</f>
        <v>0</v>
      </c>
      <c r="Y220" s="47">
        <f>Nagykutas!Y19</f>
        <v>0</v>
      </c>
      <c r="Z220" s="47">
        <f>Nagykutas!Z19</f>
        <v>0</v>
      </c>
      <c r="AA220" s="47">
        <f>Nagykutas!AA19</f>
        <v>0</v>
      </c>
      <c r="AB220" s="47">
        <f>Nagykutas!AB19</f>
        <v>0</v>
      </c>
      <c r="AC220" s="48">
        <f>Nagykutas!AC19</f>
        <v>0</v>
      </c>
      <c r="AE220" s="160"/>
    </row>
    <row r="221" spans="1:31" s="182" customFormat="1" ht="60" x14ac:dyDescent="0.25">
      <c r="A221" s="149">
        <f>Nagykutas!A20</f>
        <v>863</v>
      </c>
      <c r="B221" s="149">
        <f>Nagykutas!B20</f>
        <v>0</v>
      </c>
      <c r="C221" s="150" t="str">
        <f>Nagykutas!C20</f>
        <v>Nagykutas</v>
      </c>
      <c r="D221" s="150" t="str">
        <f>Nagykutas!D20</f>
        <v>Gravitációs csatorna NA200 rekonstrukció</v>
      </c>
      <c r="E221" s="150" t="str">
        <f>Nagykutas!E20</f>
        <v>Az üzemelő viziközmű technológiailag elavult, üzemeltetése, és javítása már nem gazdaságos. Jelenleg a piacon magasabb műszaki tartalmak érhetőek el</v>
      </c>
      <c r="F221" s="150" t="str">
        <f>Nagykutas!F20</f>
        <v>A viziközmű rendszer hatékonyságának növelése, az üzemeltetési költségek szinten tartása miatt szükséges</v>
      </c>
      <c r="G221" s="150" t="str">
        <f>Nagykutas!G20</f>
        <v>A beavatkozás után egy hatékonyan működő viziközmű elemet kapunk, mely a kor elvárásainak megfelel. A rendszer üzembiztos, hatékony, és korszerű lesz</v>
      </c>
      <c r="H221" s="149">
        <f>Nagykutas!H20</f>
        <v>0</v>
      </c>
      <c r="I221" s="461" t="str">
        <f>Nagykutas!I20</f>
        <v>Nagykutas</v>
      </c>
      <c r="J221" s="162">
        <f>Nagykutas!J20</f>
        <v>12000</v>
      </c>
      <c r="K221" s="162">
        <f>Nagykutas!K20</f>
        <v>0</v>
      </c>
      <c r="L221" s="456">
        <f>Nagykutas!L20</f>
        <v>45658</v>
      </c>
      <c r="M221" s="456">
        <f>Nagykutas!M20</f>
        <v>47848</v>
      </c>
      <c r="N221" s="162" t="str">
        <f>Nagykutas!N20</f>
        <v>hosszú</v>
      </c>
      <c r="O221" s="45"/>
      <c r="P221" s="46">
        <f>Nagykutas!P20</f>
        <v>0</v>
      </c>
      <c r="Q221" s="46">
        <f>Nagykutas!Q20</f>
        <v>0</v>
      </c>
      <c r="R221" s="46">
        <f>Nagykutas!R20</f>
        <v>0</v>
      </c>
      <c r="S221" s="46">
        <f>Nagykutas!S20</f>
        <v>0</v>
      </c>
      <c r="T221" s="47">
        <f>Nagykutas!T20</f>
        <v>0</v>
      </c>
      <c r="U221" s="47">
        <f>Nagykutas!U20</f>
        <v>0</v>
      </c>
      <c r="V221" s="47">
        <f>Nagykutas!V20</f>
        <v>4000</v>
      </c>
      <c r="W221" s="47">
        <f>Nagykutas!W20</f>
        <v>0</v>
      </c>
      <c r="X221" s="47">
        <f>Nagykutas!X20</f>
        <v>0</v>
      </c>
      <c r="Y221" s="47">
        <f>Nagykutas!Y20</f>
        <v>4000</v>
      </c>
      <c r="Z221" s="47">
        <f>Nagykutas!Z20</f>
        <v>0</v>
      </c>
      <c r="AA221" s="47">
        <f>Nagykutas!AA20</f>
        <v>4000</v>
      </c>
      <c r="AB221" s="47">
        <f>Nagykutas!AB20</f>
        <v>0</v>
      </c>
      <c r="AC221" s="48">
        <f>Nagykutas!AC20</f>
        <v>0</v>
      </c>
      <c r="AE221" s="160"/>
    </row>
    <row r="222" spans="1:31" s="182" customFormat="1" ht="60" x14ac:dyDescent="0.25">
      <c r="A222" s="149">
        <f>Nagypáli!A15</f>
        <v>219</v>
      </c>
      <c r="B222" s="149">
        <f>Nagypáli!B15</f>
        <v>0</v>
      </c>
      <c r="C222" s="150" t="str">
        <f>Nagypáli!C15</f>
        <v>Nagypáli</v>
      </c>
      <c r="D222" s="150" t="str">
        <f>Nagypáli!D15</f>
        <v xml:space="preserve">Idegenvíz kizárása a csatornadiagnosztikai vizsgálat és a helyszíni ellenőrzés alapján¹ </v>
      </c>
      <c r="E222" s="150" t="str">
        <f>Nagypáli!E15</f>
        <v>Az üzemelő viziközmű technológiailag elavult, üzemeltetése, és javítása már nem gazdaságos. Jelenleg a piacon magasabb műszaki tartalmak érhetőek el</v>
      </c>
      <c r="F222" s="150" t="str">
        <f>Nagypáli!F15</f>
        <v>A viziközmű rendszer hatékonyságának növelése, az üzemeltetési költségek szinten tartása miatt szükséges</v>
      </c>
      <c r="G222" s="150" t="str">
        <f>Nagypáli!G15</f>
        <v>A beavatkozás után egy hatékonyan működő viziközmű elemet kapunk, mely a kor elvárásainak megfelel. A rendszer üzembiztos, hatékony, és korszerű lesz</v>
      </c>
      <c r="H222" s="149">
        <f>Nagypáli!H15</f>
        <v>0</v>
      </c>
      <c r="I222" s="461" t="str">
        <f>Nagypáli!I15</f>
        <v>Nagypáli</v>
      </c>
      <c r="J222" s="162">
        <f>Nagypáli!J15</f>
        <v>1100</v>
      </c>
      <c r="K222" s="162">
        <f>Nagypáli!K15</f>
        <v>0</v>
      </c>
      <c r="L222" s="456">
        <f>Nagypáli!L15</f>
        <v>43466</v>
      </c>
      <c r="M222" s="456">
        <f>Nagypáli!M15</f>
        <v>44926</v>
      </c>
      <c r="N222" s="162" t="str">
        <f>Nagypáli!N15</f>
        <v>közép</v>
      </c>
      <c r="O222" s="45"/>
      <c r="P222" s="46">
        <f>Nagypáli!P15</f>
        <v>275</v>
      </c>
      <c r="Q222" s="46">
        <f>Nagypáli!Q15</f>
        <v>275</v>
      </c>
      <c r="R222" s="46">
        <f>Nagypáli!R15</f>
        <v>275</v>
      </c>
      <c r="S222" s="46">
        <f>Nagypáli!S15</f>
        <v>275</v>
      </c>
      <c r="T222" s="47">
        <f>Nagypáli!T15</f>
        <v>0</v>
      </c>
      <c r="U222" s="47">
        <f>Nagypáli!U15</f>
        <v>0</v>
      </c>
      <c r="V222" s="47">
        <f>Nagypáli!V15</f>
        <v>0</v>
      </c>
      <c r="W222" s="47">
        <f>Nagypáli!W15</f>
        <v>0</v>
      </c>
      <c r="X222" s="47">
        <f>Nagypáli!X15</f>
        <v>0</v>
      </c>
      <c r="Y222" s="47">
        <f>Nagypáli!Y15</f>
        <v>0</v>
      </c>
      <c r="Z222" s="47">
        <f>Nagypáli!Z15</f>
        <v>0</v>
      </c>
      <c r="AA222" s="47">
        <f>Nagypáli!AA15</f>
        <v>0</v>
      </c>
      <c r="AB222" s="47">
        <f>Nagypáli!AB15</f>
        <v>0</v>
      </c>
      <c r="AC222" s="48">
        <f>Nagypáli!AC15</f>
        <v>0</v>
      </c>
      <c r="AE222" s="160"/>
    </row>
    <row r="223" spans="1:31" s="182" customFormat="1" ht="60" x14ac:dyDescent="0.25">
      <c r="A223" s="149">
        <f>Nagypáli!A16</f>
        <v>618</v>
      </c>
      <c r="B223" s="149">
        <f>Nagypáli!B16</f>
        <v>0</v>
      </c>
      <c r="C223" s="150" t="str">
        <f>Nagypáli!C16</f>
        <v>Nagypáli</v>
      </c>
      <c r="D223" s="150" t="str">
        <f>Nagypáli!D16</f>
        <v xml:space="preserve">Idegenvíz kizárása a csatornadiagnosztikai vizsgálat és a helyszíni ellenőrzés alapján¹ </v>
      </c>
      <c r="E223" s="150" t="str">
        <f>Nagypáli!E16</f>
        <v>Az üzemelő viziközmű technológiailag elavult, üzemeltetése, és javítása már nem gazdaságos. Jelenleg a piacon magasabb műszaki tartalmak érhetőek el</v>
      </c>
      <c r="F223" s="150" t="str">
        <f>Nagypáli!F16</f>
        <v>A viziközmű rendszer hatékonyságának növelése, az üzemeltetési költségek szinten tartása miatt szükséges</v>
      </c>
      <c r="G223" s="150" t="str">
        <f>Nagypáli!G16</f>
        <v>A beavatkozás után egy hatékonyan működő viziközmű elemet kapunk, mely a kor elvárásainak megfelel. A rendszer üzembiztos, hatékony, és korszerű lesz</v>
      </c>
      <c r="H223" s="149">
        <f>Nagypáli!H16</f>
        <v>0</v>
      </c>
      <c r="I223" s="461" t="str">
        <f>Nagypáli!I16</f>
        <v>Nagypáli</v>
      </c>
      <c r="J223" s="162">
        <f>Nagypáli!J16</f>
        <v>2750</v>
      </c>
      <c r="K223" s="162">
        <f>Nagypáli!K16</f>
        <v>0</v>
      </c>
      <c r="L223" s="456">
        <f>Nagypáli!L16</f>
        <v>44927</v>
      </c>
      <c r="M223" s="456">
        <f>Nagypáli!M16</f>
        <v>48579</v>
      </c>
      <c r="N223" s="162" t="str">
        <f>Nagypáli!N16</f>
        <v>hosszú</v>
      </c>
      <c r="O223" s="45"/>
      <c r="P223" s="46">
        <f>Nagypáli!P16</f>
        <v>0</v>
      </c>
      <c r="Q223" s="46">
        <f>Nagypáli!Q16</f>
        <v>0</v>
      </c>
      <c r="R223" s="46">
        <f>Nagypáli!R16</f>
        <v>0</v>
      </c>
      <c r="S223" s="46">
        <f>Nagypáli!S16</f>
        <v>0</v>
      </c>
      <c r="T223" s="47">
        <f>Nagypáli!T16</f>
        <v>275</v>
      </c>
      <c r="U223" s="47">
        <f>Nagypáli!U16</f>
        <v>275</v>
      </c>
      <c r="V223" s="47">
        <f>Nagypáli!V16</f>
        <v>275</v>
      </c>
      <c r="W223" s="47">
        <f>Nagypáli!W16</f>
        <v>275</v>
      </c>
      <c r="X223" s="47">
        <f>Nagypáli!X16</f>
        <v>275</v>
      </c>
      <c r="Y223" s="47">
        <f>Nagypáli!Y16</f>
        <v>275</v>
      </c>
      <c r="Z223" s="47">
        <f>Nagypáli!Z16</f>
        <v>275</v>
      </c>
      <c r="AA223" s="47">
        <f>Nagypáli!AA16</f>
        <v>275</v>
      </c>
      <c r="AB223" s="47">
        <f>Nagypáli!AB16</f>
        <v>275</v>
      </c>
      <c r="AC223" s="48">
        <f>Nagypáli!AC16</f>
        <v>275</v>
      </c>
      <c r="AE223" s="160"/>
    </row>
    <row r="224" spans="1:31" s="182" customFormat="1" ht="60" x14ac:dyDescent="0.25">
      <c r="A224" s="149">
        <f>Nagypáli!A17</f>
        <v>220</v>
      </c>
      <c r="B224" s="149">
        <f>Nagypáli!B17</f>
        <v>0</v>
      </c>
      <c r="C224" s="150" t="str">
        <f>Nagypáli!C17</f>
        <v>Nagypáli</v>
      </c>
      <c r="D224" s="150" t="str">
        <f>Nagypáli!D17</f>
        <v>Gravitációs csatorna NA 150 rekonstrukció</v>
      </c>
      <c r="E224" s="150" t="str">
        <f>Nagypáli!E17</f>
        <v>Az üzemelő viziközmű technológiailag elavult, üzemeltetése, és javítása már nem gazdaságos. Jelenleg a piacon magasabb műszaki tartalmak érhetőek el</v>
      </c>
      <c r="F224" s="150" t="str">
        <f>Nagypáli!F17</f>
        <v>A viziközmű rendszer hatékonyságának növelése, az üzemeltetési költségek szinten tartása miatt szükséges</v>
      </c>
      <c r="G224" s="150" t="str">
        <f>Nagypáli!G17</f>
        <v>A beavatkozás után egy hatékonyan működő viziközmű elemet kapunk, mely a kor elvárásainak megfelel. A rendszer üzembiztos, hatékony, és korszerű lesz</v>
      </c>
      <c r="H224" s="149">
        <f>Nagypáli!H17</f>
        <v>0</v>
      </c>
      <c r="I224" s="461" t="str">
        <f>Nagypáli!I17</f>
        <v>Nagypáli</v>
      </c>
      <c r="J224" s="162">
        <f>Nagypáli!J17</f>
        <v>2300</v>
      </c>
      <c r="K224" s="162">
        <f>Nagypáli!K17</f>
        <v>0</v>
      </c>
      <c r="L224" s="456">
        <f>Nagypáli!L17</f>
        <v>43466</v>
      </c>
      <c r="M224" s="456">
        <f>Nagypáli!M17</f>
        <v>43830</v>
      </c>
      <c r="N224" s="162" t="str">
        <f>Nagypáli!N17</f>
        <v>közép</v>
      </c>
      <c r="O224" s="45"/>
      <c r="P224" s="46">
        <f>Nagypáli!P17</f>
        <v>2300</v>
      </c>
      <c r="Q224" s="46">
        <f>Nagypáli!Q17</f>
        <v>0</v>
      </c>
      <c r="R224" s="46">
        <f>Nagypáli!R17</f>
        <v>0</v>
      </c>
      <c r="S224" s="46">
        <f>Nagypáli!S17</f>
        <v>0</v>
      </c>
      <c r="T224" s="47">
        <f>Nagypáli!T17</f>
        <v>0</v>
      </c>
      <c r="U224" s="47">
        <f>Nagypáli!U17</f>
        <v>0</v>
      </c>
      <c r="V224" s="47">
        <f>Nagypáli!V17</f>
        <v>0</v>
      </c>
      <c r="W224" s="47">
        <f>Nagypáli!W17</f>
        <v>0</v>
      </c>
      <c r="X224" s="47">
        <f>Nagypáli!X17</f>
        <v>0</v>
      </c>
      <c r="Y224" s="47">
        <f>Nagypáli!Y17</f>
        <v>0</v>
      </c>
      <c r="Z224" s="47">
        <f>Nagypáli!Z17</f>
        <v>0</v>
      </c>
      <c r="AA224" s="47">
        <f>Nagypáli!AA17</f>
        <v>0</v>
      </c>
      <c r="AB224" s="47">
        <f>Nagypáli!AB17</f>
        <v>0</v>
      </c>
      <c r="AC224" s="48">
        <f>Nagypáli!AC17</f>
        <v>0</v>
      </c>
      <c r="AE224" s="160"/>
    </row>
    <row r="225" spans="1:31" s="182" customFormat="1" ht="60" x14ac:dyDescent="0.25">
      <c r="A225" s="149">
        <f>Nagypáli!A18</f>
        <v>619</v>
      </c>
      <c r="B225" s="149">
        <f>Nagypáli!B18</f>
        <v>0</v>
      </c>
      <c r="C225" s="150" t="str">
        <f>Nagypáli!C18</f>
        <v>Nagypáli</v>
      </c>
      <c r="D225" s="150" t="str">
        <f>Nagypáli!D18</f>
        <v>Gravitációs csatorna NA 150 rekonstrukció</v>
      </c>
      <c r="E225" s="150" t="str">
        <f>Nagypáli!E18</f>
        <v>Az üzemelő viziközmű technológiailag elavult, üzemeltetése, és javítása már nem gazdaságos. Jelenleg a piacon magasabb műszaki tartalmak érhetőek el</v>
      </c>
      <c r="F225" s="150" t="str">
        <f>Nagypáli!F18</f>
        <v>A viziközmű rendszer hatékonyságának növelése, az üzemeltetési költségek szinten tartása miatt szükséges</v>
      </c>
      <c r="G225" s="150" t="str">
        <f>Nagypáli!G18</f>
        <v>A beavatkozás után egy hatékonyan működő viziközmű elemet kapunk, mely a kor elvárásainak megfelel. A rendszer üzembiztos, hatékony, és korszerű lesz</v>
      </c>
      <c r="H225" s="149">
        <f>Nagypáli!H18</f>
        <v>0</v>
      </c>
      <c r="I225" s="461" t="str">
        <f>Nagypáli!I18</f>
        <v>Nagypáli</v>
      </c>
      <c r="J225" s="162">
        <f>Nagypáli!J18</f>
        <v>6900</v>
      </c>
      <c r="K225" s="162">
        <f>Nagypáli!K18</f>
        <v>0</v>
      </c>
      <c r="L225" s="456">
        <f>Nagypáli!L18</f>
        <v>44927</v>
      </c>
      <c r="M225" s="456">
        <f>Nagypáli!M18</f>
        <v>48213</v>
      </c>
      <c r="N225" s="162" t="str">
        <f>Nagypáli!N18</f>
        <v>hosszú</v>
      </c>
      <c r="O225" s="45"/>
      <c r="P225" s="46">
        <f>Nagypáli!P18</f>
        <v>0</v>
      </c>
      <c r="Q225" s="46">
        <f>Nagypáli!Q18</f>
        <v>0</v>
      </c>
      <c r="R225" s="46">
        <f>Nagypáli!R18</f>
        <v>0</v>
      </c>
      <c r="S225" s="46">
        <f>Nagypáli!S18</f>
        <v>0</v>
      </c>
      <c r="T225" s="47">
        <f>Nagypáli!T18</f>
        <v>2300</v>
      </c>
      <c r="U225" s="47">
        <f>Nagypáli!U18</f>
        <v>0</v>
      </c>
      <c r="V225" s="47">
        <f>Nagypáli!V18</f>
        <v>0</v>
      </c>
      <c r="W225" s="47">
        <f>Nagypáli!W18</f>
        <v>0</v>
      </c>
      <c r="X225" s="47">
        <f>Nagypáli!X18</f>
        <v>2300</v>
      </c>
      <c r="Y225" s="47">
        <f>Nagypáli!Y18</f>
        <v>0</v>
      </c>
      <c r="Z225" s="47">
        <f>Nagypáli!Z18</f>
        <v>0</v>
      </c>
      <c r="AA225" s="47">
        <f>Nagypáli!AA18</f>
        <v>0</v>
      </c>
      <c r="AB225" s="47">
        <f>Nagypáli!AB18</f>
        <v>2300</v>
      </c>
      <c r="AC225" s="48">
        <f>Nagypáli!AC18</f>
        <v>0</v>
      </c>
      <c r="AE225" s="160"/>
    </row>
    <row r="226" spans="1:31" s="182" customFormat="1" ht="60" x14ac:dyDescent="0.25">
      <c r="A226" s="149">
        <f>Nagypáli!A19</f>
        <v>385</v>
      </c>
      <c r="B226" s="149">
        <f>Nagypáli!B19</f>
        <v>0</v>
      </c>
      <c r="C226" s="150" t="str">
        <f>Nagypáli!C19</f>
        <v>Nagypáli</v>
      </c>
      <c r="D226" s="150" t="str">
        <f>Nagypáli!D19</f>
        <v>Gravitációs csatorna NA200 rekonstrukció</v>
      </c>
      <c r="E226" s="150" t="str">
        <f>Nagypáli!E19</f>
        <v>Az üzemelő viziközmű technológiailag elavult, üzemeltetése, és javítása már nem gazdaságos. Jelenleg a piacon magasabb műszaki tartalmak érhetőek el</v>
      </c>
      <c r="F226" s="150" t="str">
        <f>Nagypáli!F19</f>
        <v>A viziközmű rendszer hatékonyságának növelése, az üzemeltetési költségek szinten tartása miatt szükséges</v>
      </c>
      <c r="G226" s="150" t="str">
        <f>Nagypáli!G19</f>
        <v>A beavatkozás után egy hatékonyan működő viziközmű elemet kapunk, mely a kor elvárásainak megfelel. A rendszer üzembiztos, hatékony, és korszerű lesz</v>
      </c>
      <c r="H226" s="149">
        <f>Nagypáli!H19</f>
        <v>0</v>
      </c>
      <c r="I226" s="461" t="str">
        <f>Nagypáli!I19</f>
        <v>Nagypáli</v>
      </c>
      <c r="J226" s="162">
        <f>Nagypáli!J19</f>
        <v>4400</v>
      </c>
      <c r="K226" s="162">
        <f>Nagypáli!K19</f>
        <v>0</v>
      </c>
      <c r="L226" s="456">
        <f>Nagypáli!L19</f>
        <v>43831</v>
      </c>
      <c r="M226" s="456">
        <f>Nagypáli!M19</f>
        <v>44926</v>
      </c>
      <c r="N226" s="162" t="str">
        <f>Nagypáli!N19</f>
        <v>közép</v>
      </c>
      <c r="O226" s="45"/>
      <c r="P226" s="46">
        <f>Nagypáli!P19</f>
        <v>0</v>
      </c>
      <c r="Q226" s="46">
        <f>Nagypáli!Q19</f>
        <v>2200</v>
      </c>
      <c r="R226" s="46">
        <f>Nagypáli!R19</f>
        <v>0</v>
      </c>
      <c r="S226" s="46">
        <f>Nagypáli!S19</f>
        <v>2200</v>
      </c>
      <c r="T226" s="47">
        <f>Nagypáli!T19</f>
        <v>0</v>
      </c>
      <c r="U226" s="47">
        <f>Nagypáli!U19</f>
        <v>0</v>
      </c>
      <c r="V226" s="47">
        <f>Nagypáli!V19</f>
        <v>0</v>
      </c>
      <c r="W226" s="47">
        <f>Nagypáli!W19</f>
        <v>0</v>
      </c>
      <c r="X226" s="47">
        <f>Nagypáli!X19</f>
        <v>0</v>
      </c>
      <c r="Y226" s="47">
        <f>Nagypáli!Y19</f>
        <v>0</v>
      </c>
      <c r="Z226" s="47">
        <f>Nagypáli!Z19</f>
        <v>0</v>
      </c>
      <c r="AA226" s="47">
        <f>Nagypáli!AA19</f>
        <v>0</v>
      </c>
      <c r="AB226" s="47">
        <f>Nagypáli!AB19</f>
        <v>0</v>
      </c>
      <c r="AC226" s="48">
        <f>Nagypáli!AC19</f>
        <v>0</v>
      </c>
      <c r="AE226" s="160"/>
    </row>
    <row r="227" spans="1:31" s="182" customFormat="1" ht="60" x14ac:dyDescent="0.25">
      <c r="A227" s="149">
        <f>Nagypáli!A20</f>
        <v>864</v>
      </c>
      <c r="B227" s="149">
        <f>Nagypáli!B20</f>
        <v>0</v>
      </c>
      <c r="C227" s="150" t="str">
        <f>Nagypáli!C20</f>
        <v>Nagypáli</v>
      </c>
      <c r="D227" s="150" t="str">
        <f>Nagypáli!D20</f>
        <v>Gravitációs csatorna NA200 rekonstrukció</v>
      </c>
      <c r="E227" s="150" t="str">
        <f>Nagypáli!E20</f>
        <v>Az üzemelő viziközmű technológiailag elavult, üzemeltetése, és javítása már nem gazdaságos. Jelenleg a piacon magasabb műszaki tartalmak érhetőek el</v>
      </c>
      <c r="F227" s="150" t="str">
        <f>Nagypáli!F20</f>
        <v>A viziközmű rendszer hatékonyságának növelése, az üzemeltetési költségek szinten tartása miatt szükséges</v>
      </c>
      <c r="G227" s="150" t="str">
        <f>Nagypáli!G20</f>
        <v>A beavatkozás után egy hatékonyan működő viziközmű elemet kapunk, mely a kor elvárásainak megfelel. A rendszer üzembiztos, hatékony, és korszerű lesz</v>
      </c>
      <c r="H227" s="149">
        <f>Nagypáli!H20</f>
        <v>0</v>
      </c>
      <c r="I227" s="461" t="str">
        <f>Nagypáli!I20</f>
        <v>Nagypáli</v>
      </c>
      <c r="J227" s="162">
        <f>Nagypáli!J20</f>
        <v>8800</v>
      </c>
      <c r="K227" s="162">
        <f>Nagypáli!K20</f>
        <v>0</v>
      </c>
      <c r="L227" s="456">
        <f>Nagypáli!L20</f>
        <v>45658</v>
      </c>
      <c r="M227" s="456">
        <f>Nagypáli!M20</f>
        <v>48213</v>
      </c>
      <c r="N227" s="162" t="str">
        <f>Nagypáli!N20</f>
        <v>hosszú</v>
      </c>
      <c r="O227" s="45"/>
      <c r="P227" s="46">
        <f>Nagypáli!P20</f>
        <v>0</v>
      </c>
      <c r="Q227" s="46">
        <f>Nagypáli!Q20</f>
        <v>0</v>
      </c>
      <c r="R227" s="46">
        <f>Nagypáli!R20</f>
        <v>0</v>
      </c>
      <c r="S227" s="46">
        <f>Nagypáli!S20</f>
        <v>0</v>
      </c>
      <c r="T227" s="47">
        <f>Nagypáli!T20</f>
        <v>0</v>
      </c>
      <c r="U227" s="47">
        <f>Nagypáli!U20</f>
        <v>0</v>
      </c>
      <c r="V227" s="47">
        <f>Nagypáli!V20</f>
        <v>2200</v>
      </c>
      <c r="W227" s="47">
        <f>Nagypáli!W20</f>
        <v>0</v>
      </c>
      <c r="X227" s="47">
        <f>Nagypáli!X20</f>
        <v>2200</v>
      </c>
      <c r="Y227" s="47">
        <f>Nagypáli!Y20</f>
        <v>0</v>
      </c>
      <c r="Z227" s="47">
        <f>Nagypáli!Z20</f>
        <v>2200</v>
      </c>
      <c r="AA227" s="47">
        <f>Nagypáli!AA20</f>
        <v>0</v>
      </c>
      <c r="AB227" s="47">
        <f>Nagypáli!AB20</f>
        <v>2200</v>
      </c>
      <c r="AC227" s="48">
        <f>Nagypáli!AC20</f>
        <v>0</v>
      </c>
      <c r="AE227" s="160"/>
    </row>
    <row r="228" spans="1:31" s="182" customFormat="1" ht="60" x14ac:dyDescent="0.25">
      <c r="A228" s="149">
        <f>Nemesapáti!A15</f>
        <v>223</v>
      </c>
      <c r="B228" s="149">
        <f>Nemesapáti!B15</f>
        <v>0</v>
      </c>
      <c r="C228" s="150" t="str">
        <f>Nemesapáti!C15</f>
        <v>Nemesapáti</v>
      </c>
      <c r="D228" s="150" t="str">
        <f>Nemesapáti!D15</f>
        <v xml:space="preserve">Idegenvíz kizárása a csatornadiagnosztikai vizsgálat és a helyszíni ellenőrzés alapján¹ </v>
      </c>
      <c r="E228" s="150" t="str">
        <f>Nemesapáti!E15</f>
        <v>Az üzemelő viziközmű technológiailag elavult, üzemeltetése, és javítása már nem gazdaságos. Jelenleg a piacon magasabb műszaki tartalmak érhetőek el</v>
      </c>
      <c r="F228" s="150" t="str">
        <f>Nemesapáti!F15</f>
        <v>A viziközmű rendszer hatékonyságának növelése, az üzemeltetési költségek szinten tartása miatt szükséges</v>
      </c>
      <c r="G228" s="150" t="str">
        <f>Nemesapáti!G15</f>
        <v>A beavatkozás után egy hatékonyan működő viziközmű elemet kapunk, mely a kor elvárásainak megfelel. A rendszer üzembiztos, hatékony, és korszerű lesz</v>
      </c>
      <c r="H228" s="149">
        <f>Nemesapáti!H15</f>
        <v>0</v>
      </c>
      <c r="I228" s="461" t="str">
        <f>Nemesapáti!I15</f>
        <v>Nemesapáti</v>
      </c>
      <c r="J228" s="162">
        <f>Nemesapáti!J15</f>
        <v>1720</v>
      </c>
      <c r="K228" s="162">
        <f>Nemesapáti!K15</f>
        <v>0</v>
      </c>
      <c r="L228" s="456">
        <f>Nemesapáti!L15</f>
        <v>43466</v>
      </c>
      <c r="M228" s="456">
        <f>Nemesapáti!M15</f>
        <v>44926</v>
      </c>
      <c r="N228" s="162" t="str">
        <f>Nemesapáti!N15</f>
        <v>közép</v>
      </c>
      <c r="O228" s="45"/>
      <c r="P228" s="46">
        <f>Nemesapáti!P15</f>
        <v>430</v>
      </c>
      <c r="Q228" s="46">
        <f>Nemesapáti!Q15</f>
        <v>430</v>
      </c>
      <c r="R228" s="46">
        <f>Nemesapáti!R15</f>
        <v>430</v>
      </c>
      <c r="S228" s="46">
        <f>Nemesapáti!S15</f>
        <v>430</v>
      </c>
      <c r="T228" s="47">
        <f>Nemesapáti!T15</f>
        <v>0</v>
      </c>
      <c r="U228" s="47">
        <f>Nemesapáti!U15</f>
        <v>0</v>
      </c>
      <c r="V228" s="47">
        <f>Nemesapáti!V15</f>
        <v>0</v>
      </c>
      <c r="W228" s="47">
        <f>Nemesapáti!W15</f>
        <v>0</v>
      </c>
      <c r="X228" s="47">
        <f>Nemesapáti!X15</f>
        <v>0</v>
      </c>
      <c r="Y228" s="47">
        <f>Nemesapáti!Y15</f>
        <v>0</v>
      </c>
      <c r="Z228" s="47">
        <f>Nemesapáti!Z15</f>
        <v>0</v>
      </c>
      <c r="AA228" s="47">
        <f>Nemesapáti!AA15</f>
        <v>0</v>
      </c>
      <c r="AB228" s="47">
        <f>Nemesapáti!AB15</f>
        <v>0</v>
      </c>
      <c r="AC228" s="48">
        <f>Nemesapáti!AC15</f>
        <v>0</v>
      </c>
      <c r="AE228" s="160"/>
    </row>
    <row r="229" spans="1:31" s="182" customFormat="1" ht="60" x14ac:dyDescent="0.25">
      <c r="A229" s="149">
        <f>Nemesapáti!A16</f>
        <v>621</v>
      </c>
      <c r="B229" s="149">
        <f>Nemesapáti!B16</f>
        <v>0</v>
      </c>
      <c r="C229" s="150" t="str">
        <f>Nemesapáti!C16</f>
        <v>Nemesapáti</v>
      </c>
      <c r="D229" s="150" t="str">
        <f>Nemesapáti!D16</f>
        <v xml:space="preserve">Idegenvíz kizárása a csatornadiagnosztikai vizsgálat és a helyszíni ellenőrzés alapján¹ </v>
      </c>
      <c r="E229" s="150" t="str">
        <f>Nemesapáti!E16</f>
        <v>Az üzemelő viziközmű technológiailag elavult, üzemeltetése, és javítása már nem gazdaságos. Jelenleg a piacon magasabb műszaki tartalmak érhetőek el</v>
      </c>
      <c r="F229" s="150" t="str">
        <f>Nemesapáti!F16</f>
        <v>A viziközmű rendszer hatékonyságának növelése, az üzemeltetési költségek szinten tartása miatt szükséges</v>
      </c>
      <c r="G229" s="150" t="str">
        <f>Nemesapáti!G16</f>
        <v>A beavatkozás után egy hatékonyan működő viziközmű elemet kapunk, mely a kor elvárásainak megfelel. A rendszer üzembiztos, hatékony, és korszerű lesz</v>
      </c>
      <c r="H229" s="149">
        <f>Nemesapáti!H16</f>
        <v>0</v>
      </c>
      <c r="I229" s="461" t="str">
        <f>Nemesapáti!I16</f>
        <v>Nemesapáti</v>
      </c>
      <c r="J229" s="162">
        <f>Nemesapáti!J16</f>
        <v>4300</v>
      </c>
      <c r="K229" s="162">
        <f>Nemesapáti!K16</f>
        <v>0</v>
      </c>
      <c r="L229" s="456">
        <f>Nemesapáti!L16</f>
        <v>44927</v>
      </c>
      <c r="M229" s="456">
        <f>Nemesapáti!M16</f>
        <v>48579</v>
      </c>
      <c r="N229" s="162" t="str">
        <f>Nemesapáti!N16</f>
        <v>hosszú</v>
      </c>
      <c r="O229" s="45"/>
      <c r="P229" s="46">
        <f>Nemesapáti!P16</f>
        <v>0</v>
      </c>
      <c r="Q229" s="46">
        <f>Nemesapáti!Q16</f>
        <v>0</v>
      </c>
      <c r="R229" s="46">
        <f>Nemesapáti!R16</f>
        <v>0</v>
      </c>
      <c r="S229" s="46">
        <f>Nemesapáti!S16</f>
        <v>0</v>
      </c>
      <c r="T229" s="47">
        <f>Nemesapáti!T16</f>
        <v>430</v>
      </c>
      <c r="U229" s="47">
        <f>Nemesapáti!U16</f>
        <v>430</v>
      </c>
      <c r="V229" s="47">
        <f>Nemesapáti!V16</f>
        <v>430</v>
      </c>
      <c r="W229" s="47">
        <f>Nemesapáti!W16</f>
        <v>430</v>
      </c>
      <c r="X229" s="47">
        <f>Nemesapáti!X16</f>
        <v>430</v>
      </c>
      <c r="Y229" s="47">
        <f>Nemesapáti!Y16</f>
        <v>430</v>
      </c>
      <c r="Z229" s="47">
        <f>Nemesapáti!Z16</f>
        <v>430</v>
      </c>
      <c r="AA229" s="47">
        <f>Nemesapáti!AA16</f>
        <v>430</v>
      </c>
      <c r="AB229" s="47">
        <f>Nemesapáti!AB16</f>
        <v>430</v>
      </c>
      <c r="AC229" s="48">
        <f>Nemesapáti!AC16</f>
        <v>430</v>
      </c>
      <c r="AE229" s="160"/>
    </row>
    <row r="230" spans="1:31" s="182" customFormat="1" ht="60" x14ac:dyDescent="0.25">
      <c r="A230" s="149">
        <f>Nemesapáti!A17</f>
        <v>466</v>
      </c>
      <c r="B230" s="149">
        <f>Nemesapáti!B17</f>
        <v>0</v>
      </c>
      <c r="C230" s="150" t="str">
        <f>Nemesapáti!C17</f>
        <v>Nemesapáti</v>
      </c>
      <c r="D230" s="150" t="str">
        <f>Nemesapáti!D17</f>
        <v>Gravitációs csatorna NA 150 rekonstrukció</v>
      </c>
      <c r="E230" s="150" t="str">
        <f>Nemesapáti!E17</f>
        <v>Az üzemelő viziközmű technológiailag elavult, üzemeltetése, és javítása már nem gazdaságos. Jelenleg a piacon magasabb műszaki tartalmak érhetőek el</v>
      </c>
      <c r="F230" s="150" t="str">
        <f>Nemesapáti!F17</f>
        <v>A viziközmű rendszer hatékonyságának növelése, az üzemeltetési költségek szinten tartása miatt szükséges</v>
      </c>
      <c r="G230" s="150" t="str">
        <f>Nemesapáti!G17</f>
        <v>A beavatkozás után egy hatékonyan működő viziközmű elemet kapunk, mely a kor elvárásainak megfelel. A rendszer üzembiztos, hatékony, és korszerű lesz</v>
      </c>
      <c r="H230" s="149">
        <f>Nemesapáti!H17</f>
        <v>0</v>
      </c>
      <c r="I230" s="461" t="str">
        <f>Nemesapáti!I17</f>
        <v>Nemesapáti</v>
      </c>
      <c r="J230" s="162">
        <f>Nemesapáti!J17</f>
        <v>2000</v>
      </c>
      <c r="K230" s="162">
        <f>Nemesapáti!K17</f>
        <v>0</v>
      </c>
      <c r="L230" s="456">
        <f>Nemesapáti!L17</f>
        <v>44197</v>
      </c>
      <c r="M230" s="456">
        <f>Nemesapáti!M17</f>
        <v>44561</v>
      </c>
      <c r="N230" s="162" t="str">
        <f>Nemesapáti!N17</f>
        <v>közép</v>
      </c>
      <c r="O230" s="45"/>
      <c r="P230" s="46">
        <f>Nemesapáti!P17</f>
        <v>0</v>
      </c>
      <c r="Q230" s="46">
        <f>Nemesapáti!Q17</f>
        <v>0</v>
      </c>
      <c r="R230" s="46">
        <f>Nemesapáti!R17</f>
        <v>2000</v>
      </c>
      <c r="S230" s="46">
        <f>Nemesapáti!S17</f>
        <v>0</v>
      </c>
      <c r="T230" s="47">
        <f>Nemesapáti!T17</f>
        <v>0</v>
      </c>
      <c r="U230" s="47">
        <f>Nemesapáti!U17</f>
        <v>0</v>
      </c>
      <c r="V230" s="47">
        <f>Nemesapáti!V17</f>
        <v>0</v>
      </c>
      <c r="W230" s="47">
        <f>Nemesapáti!W17</f>
        <v>0</v>
      </c>
      <c r="X230" s="47">
        <f>Nemesapáti!X17</f>
        <v>0</v>
      </c>
      <c r="Y230" s="47">
        <f>Nemesapáti!Y17</f>
        <v>0</v>
      </c>
      <c r="Z230" s="47">
        <f>Nemesapáti!Z17</f>
        <v>0</v>
      </c>
      <c r="AA230" s="47">
        <f>Nemesapáti!AA17</f>
        <v>0</v>
      </c>
      <c r="AB230" s="47">
        <f>Nemesapáti!AB17</f>
        <v>0</v>
      </c>
      <c r="AC230" s="48">
        <f>Nemesapáti!AC17</f>
        <v>0</v>
      </c>
      <c r="AE230" s="160"/>
    </row>
    <row r="231" spans="1:31" s="182" customFormat="1" ht="60" x14ac:dyDescent="0.25">
      <c r="A231" s="149">
        <f>Nemesapáti!A18</f>
        <v>775</v>
      </c>
      <c r="B231" s="149">
        <f>Nemesapáti!B18</f>
        <v>0</v>
      </c>
      <c r="C231" s="150" t="str">
        <f>Nemesapáti!C18</f>
        <v>Nemesapáti</v>
      </c>
      <c r="D231" s="150" t="str">
        <f>Nemesapáti!D18</f>
        <v>Gravitációs csatorna NA 150 rekonstrukció</v>
      </c>
      <c r="E231" s="150" t="str">
        <f>Nemesapáti!E18</f>
        <v>Az üzemelő viziközmű technológiailag elavult, üzemeltetése, és javítása már nem gazdaságos. Jelenleg a piacon magasabb műszaki tartalmak érhetőek el</v>
      </c>
      <c r="F231" s="150" t="str">
        <f>Nemesapáti!F18</f>
        <v>A viziközmű rendszer hatékonyságának növelése, az üzemeltetési költségek szinten tartása miatt szükséges</v>
      </c>
      <c r="G231" s="150" t="str">
        <f>Nemesapáti!G18</f>
        <v>A beavatkozás után egy hatékonyan működő viziközmű elemet kapunk, mely a kor elvárásainak megfelel. A rendszer üzembiztos, hatékony, és korszerű lesz</v>
      </c>
      <c r="H231" s="149">
        <f>Nemesapáti!H18</f>
        <v>0</v>
      </c>
      <c r="I231" s="461" t="str">
        <f>Nemesapáti!I18</f>
        <v>Nemesapáti</v>
      </c>
      <c r="J231" s="162">
        <f>Nemesapáti!J18</f>
        <v>6000</v>
      </c>
      <c r="K231" s="162">
        <f>Nemesapáti!K18</f>
        <v>0</v>
      </c>
      <c r="L231" s="456">
        <f>Nemesapáti!L18</f>
        <v>45292</v>
      </c>
      <c r="M231" s="456">
        <f>Nemesapáti!M18</f>
        <v>47848</v>
      </c>
      <c r="N231" s="162" t="str">
        <f>Nemesapáti!N18</f>
        <v>hosszú</v>
      </c>
      <c r="O231" s="45"/>
      <c r="P231" s="46">
        <f>Nemesapáti!P18</f>
        <v>0</v>
      </c>
      <c r="Q231" s="46">
        <f>Nemesapáti!Q18</f>
        <v>0</v>
      </c>
      <c r="R231" s="46">
        <f>Nemesapáti!R18</f>
        <v>0</v>
      </c>
      <c r="S231" s="46">
        <f>Nemesapáti!S18</f>
        <v>0</v>
      </c>
      <c r="T231" s="47">
        <f>Nemesapáti!T18</f>
        <v>0</v>
      </c>
      <c r="U231" s="47">
        <f>Nemesapáti!U18</f>
        <v>2000</v>
      </c>
      <c r="V231" s="47">
        <f>Nemesapáti!V18</f>
        <v>0</v>
      </c>
      <c r="W231" s="47">
        <f>Nemesapáti!W18</f>
        <v>0</v>
      </c>
      <c r="X231" s="47">
        <f>Nemesapáti!X18</f>
        <v>2000</v>
      </c>
      <c r="Y231" s="47">
        <f>Nemesapáti!Y18</f>
        <v>0</v>
      </c>
      <c r="Z231" s="47">
        <f>Nemesapáti!Z18</f>
        <v>0</v>
      </c>
      <c r="AA231" s="47">
        <f>Nemesapáti!AA18</f>
        <v>2000</v>
      </c>
      <c r="AB231" s="47">
        <f>Nemesapáti!AB18</f>
        <v>0</v>
      </c>
      <c r="AC231" s="48">
        <f>Nemesapáti!AC18</f>
        <v>0</v>
      </c>
      <c r="AE231" s="160"/>
    </row>
    <row r="232" spans="1:31" s="182" customFormat="1" ht="60" x14ac:dyDescent="0.25">
      <c r="A232" s="149">
        <f>Nemesapáti!A19</f>
        <v>386</v>
      </c>
      <c r="B232" s="149">
        <f>Nemesapáti!B19</f>
        <v>0</v>
      </c>
      <c r="C232" s="150" t="str">
        <f>Nemesapáti!C19</f>
        <v>Nemesapáti</v>
      </c>
      <c r="D232" s="150" t="str">
        <f>Nemesapáti!D19</f>
        <v>Gravitációs csatorna NA200 rekonstrukció</v>
      </c>
      <c r="E232" s="150" t="str">
        <f>Nemesapáti!E19</f>
        <v>Az üzemelő viziközmű technológiailag elavult, üzemeltetése, és javítása már nem gazdaságos. Jelenleg a piacon magasabb műszaki tartalmak érhetőek el</v>
      </c>
      <c r="F232" s="150" t="str">
        <f>Nemesapáti!F19</f>
        <v>A viziközmű rendszer hatékonyságának növelése, az üzemeltetési költségek szinten tartása miatt szükséges</v>
      </c>
      <c r="G232" s="150" t="str">
        <f>Nemesapáti!G19</f>
        <v>A beavatkozás után egy hatékonyan működő viziközmű elemet kapunk, mely a kor elvárásainak megfelel. A rendszer üzembiztos, hatékony, és korszerű lesz</v>
      </c>
      <c r="H232" s="149">
        <f>Nemesapáti!H19</f>
        <v>0</v>
      </c>
      <c r="I232" s="461" t="str">
        <f>Nemesapáti!I19</f>
        <v>Nemesapáti</v>
      </c>
      <c r="J232" s="162">
        <f>Nemesapáti!J19</f>
        <v>7600</v>
      </c>
      <c r="K232" s="162">
        <f>Nemesapáti!K19</f>
        <v>0</v>
      </c>
      <c r="L232" s="456">
        <f>Nemesapáti!L19</f>
        <v>43831</v>
      </c>
      <c r="M232" s="456">
        <f>Nemesapáti!M19</f>
        <v>44926</v>
      </c>
      <c r="N232" s="162" t="str">
        <f>Nemesapáti!N19</f>
        <v>közép</v>
      </c>
      <c r="O232" s="45"/>
      <c r="P232" s="46">
        <f>Nemesapáti!P19</f>
        <v>0</v>
      </c>
      <c r="Q232" s="46">
        <f>Nemesapáti!Q19</f>
        <v>3800</v>
      </c>
      <c r="R232" s="46">
        <f>Nemesapáti!R19</f>
        <v>0</v>
      </c>
      <c r="S232" s="46">
        <f>Nemesapáti!S19</f>
        <v>3800</v>
      </c>
      <c r="T232" s="47">
        <f>Nemesapáti!T19</f>
        <v>0</v>
      </c>
      <c r="U232" s="47">
        <f>Nemesapáti!U19</f>
        <v>0</v>
      </c>
      <c r="V232" s="47">
        <f>Nemesapáti!V19</f>
        <v>0</v>
      </c>
      <c r="W232" s="47">
        <f>Nemesapáti!W19</f>
        <v>0</v>
      </c>
      <c r="X232" s="47">
        <f>Nemesapáti!X19</f>
        <v>0</v>
      </c>
      <c r="Y232" s="47">
        <f>Nemesapáti!Y19</f>
        <v>0</v>
      </c>
      <c r="Z232" s="47">
        <f>Nemesapáti!Z19</f>
        <v>0</v>
      </c>
      <c r="AA232" s="47">
        <f>Nemesapáti!AA19</f>
        <v>0</v>
      </c>
      <c r="AB232" s="47">
        <f>Nemesapáti!AB19</f>
        <v>0</v>
      </c>
      <c r="AC232" s="48">
        <f>Nemesapáti!AC19</f>
        <v>0</v>
      </c>
      <c r="AE232" s="160"/>
    </row>
    <row r="233" spans="1:31" s="182" customFormat="1" ht="60" x14ac:dyDescent="0.25">
      <c r="A233" s="149">
        <f>Nemesapáti!A20</f>
        <v>865</v>
      </c>
      <c r="B233" s="149">
        <f>Nemesapáti!B20</f>
        <v>0</v>
      </c>
      <c r="C233" s="150" t="str">
        <f>Nemesapáti!C20</f>
        <v>Nemesapáti</v>
      </c>
      <c r="D233" s="150" t="str">
        <f>Nemesapáti!D20</f>
        <v>Gravitációs csatorna NA200 rekonstrukció</v>
      </c>
      <c r="E233" s="150" t="str">
        <f>Nemesapáti!E20</f>
        <v>Az üzemelő viziközmű technológiailag elavult, üzemeltetése, és javítása már nem gazdaságos. Jelenleg a piacon magasabb műszaki tartalmak érhetőek el</v>
      </c>
      <c r="F233" s="150" t="str">
        <f>Nemesapáti!F20</f>
        <v>A viziközmű rendszer hatékonyságának növelése, az üzemeltetési költségek szinten tartása miatt szükséges</v>
      </c>
      <c r="G233" s="150" t="str">
        <f>Nemesapáti!G20</f>
        <v>A beavatkozás után egy hatékonyan működő viziközmű elemet kapunk, mely a kor elvárásainak megfelel. A rendszer üzembiztos, hatékony, és korszerű lesz</v>
      </c>
      <c r="H233" s="149">
        <f>Nemesapáti!H20</f>
        <v>0</v>
      </c>
      <c r="I233" s="461" t="str">
        <f>Nemesapáti!I20</f>
        <v>Nemesapáti</v>
      </c>
      <c r="J233" s="162">
        <f>Nemesapáti!J20</f>
        <v>11400</v>
      </c>
      <c r="K233" s="162">
        <f>Nemesapáti!K20</f>
        <v>0</v>
      </c>
      <c r="L233" s="456">
        <f>Nemesapáti!L20</f>
        <v>45658</v>
      </c>
      <c r="M233" s="456">
        <f>Nemesapáti!M20</f>
        <v>48213</v>
      </c>
      <c r="N233" s="162" t="str">
        <f>Nemesapáti!N20</f>
        <v>hosszú</v>
      </c>
      <c r="O233" s="45"/>
      <c r="P233" s="46">
        <f>Nemesapáti!P20</f>
        <v>0</v>
      </c>
      <c r="Q233" s="46">
        <f>Nemesapáti!Q20</f>
        <v>0</v>
      </c>
      <c r="R233" s="46">
        <f>Nemesapáti!R20</f>
        <v>0</v>
      </c>
      <c r="S233" s="46">
        <f>Nemesapáti!S20</f>
        <v>0</v>
      </c>
      <c r="T233" s="47">
        <f>Nemesapáti!T20</f>
        <v>0</v>
      </c>
      <c r="U233" s="47">
        <f>Nemesapáti!U20</f>
        <v>0</v>
      </c>
      <c r="V233" s="47">
        <f>Nemesapáti!V20</f>
        <v>3800</v>
      </c>
      <c r="W233" s="47">
        <f>Nemesapáti!W20</f>
        <v>0</v>
      </c>
      <c r="X233" s="47">
        <f>Nemesapáti!X20</f>
        <v>0</v>
      </c>
      <c r="Y233" s="47">
        <f>Nemesapáti!Y20</f>
        <v>3800</v>
      </c>
      <c r="Z233" s="47">
        <f>Nemesapáti!Z20</f>
        <v>0</v>
      </c>
      <c r="AA233" s="47">
        <f>Nemesapáti!AA20</f>
        <v>0</v>
      </c>
      <c r="AB233" s="47">
        <f>Nemesapáti!AB20</f>
        <v>3800</v>
      </c>
      <c r="AC233" s="48">
        <f>Nemesapáti!AC20</f>
        <v>0</v>
      </c>
      <c r="AE233" s="160"/>
    </row>
    <row r="234" spans="1:31" s="182" customFormat="1" ht="60" x14ac:dyDescent="0.25">
      <c r="A234" s="149">
        <f>Nemeshetés!A15</f>
        <v>228</v>
      </c>
      <c r="B234" s="149">
        <f>Nemeshetés!B15</f>
        <v>0</v>
      </c>
      <c r="C234" s="150" t="str">
        <f>Nemeshetés!C15</f>
        <v>Nemeshetés</v>
      </c>
      <c r="D234" s="150" t="str">
        <f>Nemeshetés!D15</f>
        <v xml:space="preserve">Idegenvíz kizárása a csatornadiagnosztikai vizsgálat és a helyszíni ellenőrzés alapján¹ </v>
      </c>
      <c r="E234" s="150" t="str">
        <f>Nemeshetés!E15</f>
        <v>Az üzemelő viziközmű technológiailag elavult, üzemeltetése, és javítása már nem gazdaságos. Jelenleg a piacon magasabb műszaki tartalmak érhetőek el</v>
      </c>
      <c r="F234" s="150" t="str">
        <f>Nemeshetés!F15</f>
        <v>A viziközmű rendszer hatékonyságának növelése, az üzemeltetési költségek szinten tartása miatt szükséges</v>
      </c>
      <c r="G234" s="150" t="str">
        <f>Nemeshetés!G15</f>
        <v>A beavatkozás után egy hatékonyan működő viziközmű elemet kapunk, mely a kor elvárásainak megfelel. A rendszer üzembiztos, hatékony, és korszerű lesz</v>
      </c>
      <c r="H234" s="149">
        <f>Nemeshetés!H15</f>
        <v>0</v>
      </c>
      <c r="I234" s="461" t="str">
        <f>Nemeshetés!I15</f>
        <v>Nemeshetés</v>
      </c>
      <c r="J234" s="162">
        <f>Nemeshetés!J15</f>
        <v>740</v>
      </c>
      <c r="K234" s="162">
        <f>Nemeshetés!K15</f>
        <v>0</v>
      </c>
      <c r="L234" s="456">
        <f>Nemeshetés!L15</f>
        <v>43466</v>
      </c>
      <c r="M234" s="456">
        <f>Nemeshetés!M15</f>
        <v>44926</v>
      </c>
      <c r="N234" s="162" t="str">
        <f>Nemeshetés!N15</f>
        <v>közép</v>
      </c>
      <c r="O234" s="45"/>
      <c r="P234" s="46">
        <f>Nemeshetés!P15</f>
        <v>220</v>
      </c>
      <c r="Q234" s="46">
        <f>Nemeshetés!Q15</f>
        <v>220</v>
      </c>
      <c r="R234" s="46">
        <f>Nemeshetés!R15</f>
        <v>150</v>
      </c>
      <c r="S234" s="46">
        <f>Nemeshetés!S15</f>
        <v>150</v>
      </c>
      <c r="T234" s="47">
        <f>Nemeshetés!T15</f>
        <v>0</v>
      </c>
      <c r="U234" s="47">
        <f>Nemeshetés!U15</f>
        <v>0</v>
      </c>
      <c r="V234" s="47">
        <f>Nemeshetés!V15</f>
        <v>0</v>
      </c>
      <c r="W234" s="47">
        <f>Nemeshetés!W15</f>
        <v>0</v>
      </c>
      <c r="X234" s="47">
        <f>Nemeshetés!X15</f>
        <v>0</v>
      </c>
      <c r="Y234" s="47">
        <f>Nemeshetés!Y15</f>
        <v>0</v>
      </c>
      <c r="Z234" s="47">
        <f>Nemeshetés!Z15</f>
        <v>0</v>
      </c>
      <c r="AA234" s="47">
        <f>Nemeshetés!AA15</f>
        <v>0</v>
      </c>
      <c r="AB234" s="47">
        <f>Nemeshetés!AB15</f>
        <v>0</v>
      </c>
      <c r="AC234" s="48">
        <f>Nemeshetés!AC15</f>
        <v>0</v>
      </c>
      <c r="AE234" s="160"/>
    </row>
    <row r="235" spans="1:31" s="182" customFormat="1" ht="60" x14ac:dyDescent="0.25">
      <c r="A235" s="149">
        <f>Nemeshetés!A16</f>
        <v>624</v>
      </c>
      <c r="B235" s="149">
        <f>Nemeshetés!B16</f>
        <v>0</v>
      </c>
      <c r="C235" s="150" t="str">
        <f>Nemeshetés!C16</f>
        <v>Nemeshetés</v>
      </c>
      <c r="D235" s="150" t="str">
        <f>Nemeshetés!D16</f>
        <v xml:space="preserve">Idegenvíz kizárása a csatornadiagnosztikai vizsgálat és a helyszíni ellenőrzés alapján¹ </v>
      </c>
      <c r="E235" s="150" t="str">
        <f>Nemeshetés!E16</f>
        <v>Az üzemelő viziközmű technológiailag elavult, üzemeltetése, és javítása már nem gazdaságos. Jelenleg a piacon magasabb műszaki tartalmak érhetőek el</v>
      </c>
      <c r="F235" s="150" t="str">
        <f>Nemeshetés!F16</f>
        <v>A viziközmű rendszer hatékonyságának növelése, az üzemeltetési költségek szinten tartása miatt szükséges</v>
      </c>
      <c r="G235" s="150" t="str">
        <f>Nemeshetés!G16</f>
        <v>A beavatkozás után egy hatékonyan működő viziközmű elemet kapunk, mely a kor elvárásainak megfelel. A rendszer üzembiztos, hatékony, és korszerű lesz</v>
      </c>
      <c r="H235" s="149">
        <f>Nemeshetés!H16</f>
        <v>0</v>
      </c>
      <c r="I235" s="461" t="str">
        <f>Nemeshetés!I16</f>
        <v>Nemeshetés</v>
      </c>
      <c r="J235" s="162">
        <f>Nemeshetés!J16</f>
        <v>1500</v>
      </c>
      <c r="K235" s="162">
        <f>Nemeshetés!K16</f>
        <v>0</v>
      </c>
      <c r="L235" s="456">
        <f>Nemeshetés!L16</f>
        <v>44927</v>
      </c>
      <c r="M235" s="456">
        <f>Nemeshetés!M16</f>
        <v>48579</v>
      </c>
      <c r="N235" s="162" t="str">
        <f>Nemeshetés!N16</f>
        <v>hosszú</v>
      </c>
      <c r="O235" s="45"/>
      <c r="P235" s="46">
        <f>Nemeshetés!P16</f>
        <v>0</v>
      </c>
      <c r="Q235" s="46">
        <f>Nemeshetés!Q16</f>
        <v>0</v>
      </c>
      <c r="R235" s="46">
        <f>Nemeshetés!R16</f>
        <v>0</v>
      </c>
      <c r="S235" s="46">
        <f>Nemeshetés!S16</f>
        <v>0</v>
      </c>
      <c r="T235" s="47">
        <f>Nemeshetés!T16</f>
        <v>150</v>
      </c>
      <c r="U235" s="47">
        <f>Nemeshetés!U16</f>
        <v>150</v>
      </c>
      <c r="V235" s="47">
        <f>Nemeshetés!V16</f>
        <v>150</v>
      </c>
      <c r="W235" s="47">
        <f>Nemeshetés!W16</f>
        <v>150</v>
      </c>
      <c r="X235" s="47">
        <f>Nemeshetés!X16</f>
        <v>150</v>
      </c>
      <c r="Y235" s="47">
        <f>Nemeshetés!Y16</f>
        <v>150</v>
      </c>
      <c r="Z235" s="47">
        <f>Nemeshetés!Z16</f>
        <v>150</v>
      </c>
      <c r="AA235" s="47">
        <f>Nemeshetés!AA16</f>
        <v>150</v>
      </c>
      <c r="AB235" s="47">
        <f>Nemeshetés!AB16</f>
        <v>150</v>
      </c>
      <c r="AC235" s="48">
        <f>Nemeshetés!AC16</f>
        <v>150</v>
      </c>
      <c r="AE235" s="160"/>
    </row>
    <row r="236" spans="1:31" s="182" customFormat="1" ht="60" x14ac:dyDescent="0.25">
      <c r="A236" s="149">
        <f>Nemeshetés!A17</f>
        <v>387</v>
      </c>
      <c r="B236" s="149">
        <f>Nemeshetés!B17</f>
        <v>0</v>
      </c>
      <c r="C236" s="150" t="str">
        <f>Nemeshetés!C17</f>
        <v>Nemeshetés</v>
      </c>
      <c r="D236" s="150" t="str">
        <f>Nemeshetés!D17</f>
        <v>Gravitációs csatorna NA 150 rekonstrukció</v>
      </c>
      <c r="E236" s="150" t="str">
        <f>Nemeshetés!E17</f>
        <v>Az üzemelő viziközmű technológiailag elavult, üzemeltetése, és javítása már nem gazdaságos. Jelenleg a piacon magasabb műszaki tartalmak érhetőek el</v>
      </c>
      <c r="F236" s="150" t="str">
        <f>Nemeshetés!F17</f>
        <v>A viziközmű rendszer hatékonyságának növelése, az üzemeltetési költségek szinten tartása miatt szükséges</v>
      </c>
      <c r="G236" s="150" t="str">
        <f>Nemeshetés!G17</f>
        <v>A beavatkozás után egy hatékonyan működő viziközmű elemet kapunk, mely a kor elvárásainak megfelel. A rendszer üzembiztos, hatékony, és korszerű lesz</v>
      </c>
      <c r="H236" s="149">
        <f>Nemeshetés!H17</f>
        <v>0</v>
      </c>
      <c r="I236" s="461" t="str">
        <f>Nemeshetés!I17</f>
        <v>Nemeshetés</v>
      </c>
      <c r="J236" s="162">
        <f>Nemeshetés!J17</f>
        <v>2200</v>
      </c>
      <c r="K236" s="162">
        <f>Nemeshetés!K17</f>
        <v>0</v>
      </c>
      <c r="L236" s="456">
        <f>Nemeshetés!L17</f>
        <v>43831</v>
      </c>
      <c r="M236" s="456">
        <f>Nemeshetés!M17</f>
        <v>44196</v>
      </c>
      <c r="N236" s="162" t="str">
        <f>Nemeshetés!N17</f>
        <v>közép</v>
      </c>
      <c r="O236" s="45"/>
      <c r="P236" s="46">
        <f>Nemeshetés!P17</f>
        <v>0</v>
      </c>
      <c r="Q236" s="46">
        <f>Nemeshetés!Q17</f>
        <v>2200</v>
      </c>
      <c r="R236" s="46">
        <f>Nemeshetés!R17</f>
        <v>0</v>
      </c>
      <c r="S236" s="46">
        <f>Nemeshetés!S17</f>
        <v>0</v>
      </c>
      <c r="T236" s="47">
        <f>Nemeshetés!T17</f>
        <v>0</v>
      </c>
      <c r="U236" s="47">
        <f>Nemeshetés!U17</f>
        <v>0</v>
      </c>
      <c r="V236" s="47">
        <f>Nemeshetés!V17</f>
        <v>0</v>
      </c>
      <c r="W236" s="47">
        <f>Nemeshetés!W17</f>
        <v>0</v>
      </c>
      <c r="X236" s="47">
        <f>Nemeshetés!X17</f>
        <v>0</v>
      </c>
      <c r="Y236" s="47">
        <f>Nemeshetés!Y17</f>
        <v>0</v>
      </c>
      <c r="Z236" s="47">
        <f>Nemeshetés!Z17</f>
        <v>0</v>
      </c>
      <c r="AA236" s="47">
        <f>Nemeshetés!AA17</f>
        <v>0</v>
      </c>
      <c r="AB236" s="47">
        <f>Nemeshetés!AB17</f>
        <v>0</v>
      </c>
      <c r="AC236" s="48">
        <f>Nemeshetés!AC17</f>
        <v>0</v>
      </c>
      <c r="AE236" s="160"/>
    </row>
    <row r="237" spans="1:31" s="182" customFormat="1" ht="60" x14ac:dyDescent="0.25">
      <c r="A237" s="149">
        <f>Nemeshetés!A18</f>
        <v>866</v>
      </c>
      <c r="B237" s="149">
        <f>Nemeshetés!B18</f>
        <v>0</v>
      </c>
      <c r="C237" s="150" t="str">
        <f>Nemeshetés!C18</f>
        <v>Nemeshetés</v>
      </c>
      <c r="D237" s="150" t="str">
        <f>Nemeshetés!D18</f>
        <v>Gravitációs csatorna NA 150 rekonstrukció</v>
      </c>
      <c r="E237" s="150" t="str">
        <f>Nemeshetés!E18</f>
        <v>Az üzemelő viziközmű technológiailag elavult, üzemeltetése, és javítása már nem gazdaságos. Jelenleg a piacon magasabb műszaki tartalmak érhetőek el</v>
      </c>
      <c r="F237" s="150" t="str">
        <f>Nemeshetés!F18</f>
        <v>A viziközmű rendszer hatékonyságának növelése, az üzemeltetési költségek szinten tartása miatt szükséges</v>
      </c>
      <c r="G237" s="150" t="str">
        <f>Nemeshetés!G18</f>
        <v>A beavatkozás után egy hatékonyan működő viziközmű elemet kapunk, mely a kor elvárásainak megfelel. A rendszer üzembiztos, hatékony, és korszerű lesz</v>
      </c>
      <c r="H237" s="149">
        <f>Nemeshetés!H18</f>
        <v>0</v>
      </c>
      <c r="I237" s="461" t="str">
        <f>Nemeshetés!I18</f>
        <v>Nemeshetés</v>
      </c>
      <c r="J237" s="162">
        <f>Nemeshetés!J18</f>
        <v>4400</v>
      </c>
      <c r="K237" s="162">
        <f>Nemeshetés!K18</f>
        <v>0</v>
      </c>
      <c r="L237" s="456">
        <f>Nemeshetés!L18</f>
        <v>45658</v>
      </c>
      <c r="M237" s="456">
        <f>Nemeshetés!M18</f>
        <v>47848</v>
      </c>
      <c r="N237" s="162" t="str">
        <f>Nemeshetés!N18</f>
        <v>hosszú</v>
      </c>
      <c r="O237" s="45"/>
      <c r="P237" s="46">
        <f>Nemeshetés!P18</f>
        <v>0</v>
      </c>
      <c r="Q237" s="46">
        <f>Nemeshetés!Q18</f>
        <v>0</v>
      </c>
      <c r="R237" s="46">
        <f>Nemeshetés!R18</f>
        <v>0</v>
      </c>
      <c r="S237" s="46">
        <f>Nemeshetés!S18</f>
        <v>0</v>
      </c>
      <c r="T237" s="47">
        <f>Nemeshetés!T18</f>
        <v>0</v>
      </c>
      <c r="U237" s="47">
        <f>Nemeshetés!U18</f>
        <v>0</v>
      </c>
      <c r="V237" s="47">
        <f>Nemeshetés!V18</f>
        <v>2200</v>
      </c>
      <c r="W237" s="47">
        <f>Nemeshetés!W18</f>
        <v>0</v>
      </c>
      <c r="X237" s="47">
        <f>Nemeshetés!X18</f>
        <v>0</v>
      </c>
      <c r="Y237" s="47">
        <f>Nemeshetés!Y18</f>
        <v>0</v>
      </c>
      <c r="Z237" s="47">
        <f>Nemeshetés!Z18</f>
        <v>0</v>
      </c>
      <c r="AA237" s="47">
        <f>Nemeshetés!AA18</f>
        <v>2200</v>
      </c>
      <c r="AB237" s="47">
        <f>Nemeshetés!AB18</f>
        <v>0</v>
      </c>
      <c r="AC237" s="48">
        <f>Nemeshetés!AC18</f>
        <v>0</v>
      </c>
      <c r="AE237" s="160"/>
    </row>
    <row r="238" spans="1:31" s="182" customFormat="1" ht="60" x14ac:dyDescent="0.25">
      <c r="A238" s="149">
        <f>Nemeshetés!A19</f>
        <v>388</v>
      </c>
      <c r="B238" s="149">
        <f>Nemeshetés!B19</f>
        <v>0</v>
      </c>
      <c r="C238" s="150" t="str">
        <f>Nemeshetés!C19</f>
        <v>Nemeshetés</v>
      </c>
      <c r="D238" s="150" t="str">
        <f>Nemeshetés!D19</f>
        <v>Gravitációs csatorna NA200 rekonstrukció</v>
      </c>
      <c r="E238" s="150" t="str">
        <f>Nemeshetés!E19</f>
        <v>Az üzemelő viziközmű technológiailag elavult, üzemeltetése, és javítása már nem gazdaságos. Jelenleg a piacon magasabb műszaki tartalmak érhetőek el</v>
      </c>
      <c r="F238" s="150" t="str">
        <f>Nemeshetés!F19</f>
        <v>A viziközmű rendszer hatékonyságának növelése, az üzemeltetési költségek szinten tartása miatt szükséges</v>
      </c>
      <c r="G238" s="150" t="str">
        <f>Nemeshetés!G19</f>
        <v>A beavatkozás után egy hatékonyan működő viziközmű elemet kapunk, mely a kor elvárásainak megfelel. A rendszer üzembiztos, hatékony, és korszerű lesz</v>
      </c>
      <c r="H238" s="149">
        <f>Nemeshetés!H19</f>
        <v>0</v>
      </c>
      <c r="I238" s="461" t="str">
        <f>Nemeshetés!I19</f>
        <v>Nemeshetés</v>
      </c>
      <c r="J238" s="162">
        <f>Nemeshetés!J19</f>
        <v>9400</v>
      </c>
      <c r="K238" s="162">
        <f>Nemeshetés!K19</f>
        <v>0</v>
      </c>
      <c r="L238" s="456">
        <f>Nemeshetés!L19</f>
        <v>43831</v>
      </c>
      <c r="M238" s="456">
        <f>Nemeshetés!M19</f>
        <v>44926</v>
      </c>
      <c r="N238" s="162" t="str">
        <f>Nemeshetés!N19</f>
        <v>közép</v>
      </c>
      <c r="O238" s="45"/>
      <c r="P238" s="46">
        <f>Nemeshetés!P19</f>
        <v>0</v>
      </c>
      <c r="Q238" s="46">
        <f>Nemeshetés!Q19</f>
        <v>4700</v>
      </c>
      <c r="R238" s="46">
        <f>Nemeshetés!R19</f>
        <v>0</v>
      </c>
      <c r="S238" s="46">
        <f>Nemeshetés!S19</f>
        <v>4700</v>
      </c>
      <c r="T238" s="47">
        <f>Nemeshetés!T19</f>
        <v>0</v>
      </c>
      <c r="U238" s="47">
        <f>Nemeshetés!U19</f>
        <v>0</v>
      </c>
      <c r="V238" s="47">
        <f>Nemeshetés!V19</f>
        <v>0</v>
      </c>
      <c r="W238" s="47">
        <f>Nemeshetés!W19</f>
        <v>0</v>
      </c>
      <c r="X238" s="47">
        <f>Nemeshetés!X19</f>
        <v>0</v>
      </c>
      <c r="Y238" s="47">
        <f>Nemeshetés!Y19</f>
        <v>0</v>
      </c>
      <c r="Z238" s="47">
        <f>Nemeshetés!Z19</f>
        <v>0</v>
      </c>
      <c r="AA238" s="47">
        <f>Nemeshetés!AA19</f>
        <v>0</v>
      </c>
      <c r="AB238" s="47">
        <f>Nemeshetés!AB19</f>
        <v>0</v>
      </c>
      <c r="AC238" s="48">
        <f>Nemeshetés!AC19</f>
        <v>0</v>
      </c>
      <c r="AE238" s="160"/>
    </row>
    <row r="239" spans="1:31" s="182" customFormat="1" ht="60" x14ac:dyDescent="0.25">
      <c r="A239" s="149">
        <f>Nemeshetés!A20</f>
        <v>781</v>
      </c>
      <c r="B239" s="149">
        <f>Nemeshetés!B20</f>
        <v>0</v>
      </c>
      <c r="C239" s="150" t="str">
        <f>Nemeshetés!C20</f>
        <v>Nemeshetés</v>
      </c>
      <c r="D239" s="150" t="str">
        <f>Nemeshetés!D20</f>
        <v>Gravitációs csatorna NA200 rekonstrukció</v>
      </c>
      <c r="E239" s="150" t="str">
        <f>Nemeshetés!E20</f>
        <v>Az üzemelő viziközmű technológiailag elavult, üzemeltetése, és javítása már nem gazdaságos. Jelenleg a piacon magasabb műszaki tartalmak érhetőek el</v>
      </c>
      <c r="F239" s="150" t="str">
        <f>Nemeshetés!F20</f>
        <v>A viziközmű rendszer hatékonyságának növelése, az üzemeltetési költségek szinten tartása miatt szükséges</v>
      </c>
      <c r="G239" s="150" t="str">
        <f>Nemeshetés!G20</f>
        <v>A beavatkozás után egy hatékonyan működő viziközmű elemet kapunk, mely a kor elvárásainak megfelel. A rendszer üzembiztos, hatékony, és korszerű lesz</v>
      </c>
      <c r="H239" s="149">
        <f>Nemeshetés!H20</f>
        <v>0</v>
      </c>
      <c r="I239" s="461" t="str">
        <f>Nemeshetés!I20</f>
        <v>Nemeshetés</v>
      </c>
      <c r="J239" s="162">
        <f>Nemeshetés!J20</f>
        <v>18800</v>
      </c>
      <c r="K239" s="162">
        <f>Nemeshetés!K20</f>
        <v>0</v>
      </c>
      <c r="L239" s="456">
        <f>Nemeshetés!L20</f>
        <v>45292</v>
      </c>
      <c r="M239" s="456">
        <f>Nemeshetés!M20</f>
        <v>48579</v>
      </c>
      <c r="N239" s="162" t="str">
        <f>Nemeshetés!N20</f>
        <v>hosszú</v>
      </c>
      <c r="O239" s="45"/>
      <c r="P239" s="46">
        <f>Nemeshetés!P20</f>
        <v>0</v>
      </c>
      <c r="Q239" s="46">
        <f>Nemeshetés!Q20</f>
        <v>0</v>
      </c>
      <c r="R239" s="46">
        <f>Nemeshetés!R20</f>
        <v>0</v>
      </c>
      <c r="S239" s="46">
        <f>Nemeshetés!S20</f>
        <v>0</v>
      </c>
      <c r="T239" s="47">
        <f>Nemeshetés!T20</f>
        <v>0</v>
      </c>
      <c r="U239" s="47">
        <f>Nemeshetés!U20</f>
        <v>4700</v>
      </c>
      <c r="V239" s="47">
        <f>Nemeshetés!V20</f>
        <v>0</v>
      </c>
      <c r="W239" s="47">
        <f>Nemeshetés!W20</f>
        <v>4700</v>
      </c>
      <c r="X239" s="47">
        <f>Nemeshetés!X20</f>
        <v>0</v>
      </c>
      <c r="Y239" s="47">
        <f>Nemeshetés!Y20</f>
        <v>0</v>
      </c>
      <c r="Z239" s="47">
        <f>Nemeshetés!Z20</f>
        <v>4700</v>
      </c>
      <c r="AA239" s="47">
        <f>Nemeshetés!AA20</f>
        <v>0</v>
      </c>
      <c r="AB239" s="47">
        <f>Nemeshetés!AB20</f>
        <v>0</v>
      </c>
      <c r="AC239" s="48">
        <f>Nemeshetés!AC20</f>
        <v>4700</v>
      </c>
      <c r="AE239" s="160"/>
    </row>
    <row r="240" spans="1:31" s="182" customFormat="1" ht="60" x14ac:dyDescent="0.25">
      <c r="A240" s="149">
        <f>Nemesándorháza!A15</f>
        <v>232</v>
      </c>
      <c r="B240" s="149">
        <f>Nemesándorháza!B15</f>
        <v>0</v>
      </c>
      <c r="C240" s="150" t="str">
        <f>Nemesándorháza!C15</f>
        <v>Nemessándorháza</v>
      </c>
      <c r="D240" s="150" t="str">
        <f>Nemesándorháza!D15</f>
        <v xml:space="preserve">Idegenvíz kizárása a csatornadiagnosztikai vizsgálat és a helyszíni ellenőrzés alapján¹ </v>
      </c>
      <c r="E240" s="150" t="str">
        <f>Nemesándorháza!E15</f>
        <v>Az üzemelő viziközmű technológiailag elavult, üzemeltetése, és javítása már nem gazdaságos. Jelenleg a piacon magasabb műszaki tartalmak érhetőek el</v>
      </c>
      <c r="F240" s="150" t="str">
        <f>Nemesándorháza!F15</f>
        <v>A viziközmű rendszer hatékonyságának növelése, az üzemeltetési költségek szinten tartása miatt szükséges</v>
      </c>
      <c r="G240" s="150" t="str">
        <f>Nemesándorháza!G15</f>
        <v>A beavatkozás után egy hatékonyan működő viziközmű elemet kapunk, mely a kor elvárásainak megfelel. A rendszer üzembiztos, hatékony, és korszerű lesz</v>
      </c>
      <c r="H240" s="149">
        <f>Nemesándorháza!H15</f>
        <v>0</v>
      </c>
      <c r="I240" s="461" t="str">
        <f>Nemesándorháza!I15</f>
        <v>Nemessándorháza</v>
      </c>
      <c r="J240" s="162">
        <f>Nemesándorháza!J15</f>
        <v>1056</v>
      </c>
      <c r="K240" s="162">
        <f>Nemesándorháza!K15</f>
        <v>0</v>
      </c>
      <c r="L240" s="456">
        <f>Nemesándorháza!L15</f>
        <v>43466</v>
      </c>
      <c r="M240" s="456">
        <f>Nemesándorháza!M15</f>
        <v>44926</v>
      </c>
      <c r="N240" s="162" t="str">
        <f>Nemesándorháza!N15</f>
        <v>közép</v>
      </c>
      <c r="O240" s="45"/>
      <c r="P240" s="46">
        <f>Nemesándorháza!P15</f>
        <v>264</v>
      </c>
      <c r="Q240" s="46">
        <f>Nemesándorháza!Q15</f>
        <v>264</v>
      </c>
      <c r="R240" s="46">
        <f>Nemesándorháza!R15</f>
        <v>264</v>
      </c>
      <c r="S240" s="46">
        <f>Nemesándorháza!S15</f>
        <v>264</v>
      </c>
      <c r="T240" s="47">
        <f>Nemesándorháza!T15</f>
        <v>0</v>
      </c>
      <c r="U240" s="47">
        <f>Nemesándorháza!U15</f>
        <v>0</v>
      </c>
      <c r="V240" s="47">
        <f>Nemesándorháza!V15</f>
        <v>0</v>
      </c>
      <c r="W240" s="47">
        <f>Nemesándorháza!W15</f>
        <v>0</v>
      </c>
      <c r="X240" s="47">
        <f>Nemesándorháza!X15</f>
        <v>0</v>
      </c>
      <c r="Y240" s="47">
        <f>Nemesándorháza!Y15</f>
        <v>0</v>
      </c>
      <c r="Z240" s="47">
        <f>Nemesándorháza!Z15</f>
        <v>0</v>
      </c>
      <c r="AA240" s="47">
        <f>Nemesándorháza!AA15</f>
        <v>0</v>
      </c>
      <c r="AB240" s="47">
        <f>Nemesándorháza!AB15</f>
        <v>0</v>
      </c>
      <c r="AC240" s="48">
        <f>Nemesándorháza!AC15</f>
        <v>0</v>
      </c>
      <c r="AE240" s="160"/>
    </row>
    <row r="241" spans="1:31" s="182" customFormat="1" ht="60" x14ac:dyDescent="0.25">
      <c r="A241" s="149">
        <f>Nemesándorháza!A16</f>
        <v>628</v>
      </c>
      <c r="B241" s="149">
        <f>Nemesándorháza!B16</f>
        <v>0</v>
      </c>
      <c r="C241" s="150" t="str">
        <f>Nemesándorháza!C16</f>
        <v>Nemessándorháza</v>
      </c>
      <c r="D241" s="150" t="str">
        <f>Nemesándorháza!D16</f>
        <v xml:space="preserve">Idegenvíz kizárása a csatornadiagnosztikai vizsgálat és a helyszíni ellenőrzés alapján¹ </v>
      </c>
      <c r="E241" s="150" t="str">
        <f>Nemesándorháza!E16</f>
        <v>Az üzemelő viziközmű technológiailag elavult, üzemeltetése, és javítása már nem gazdaságos. Jelenleg a piacon magasabb műszaki tartalmak érhetőek el</v>
      </c>
      <c r="F241" s="150" t="str">
        <f>Nemesándorháza!F16</f>
        <v>A viziközmű rendszer hatékonyságának növelése, az üzemeltetési költségek szinten tartása miatt szükséges</v>
      </c>
      <c r="G241" s="150" t="str">
        <f>Nemesándorháza!G16</f>
        <v>A beavatkozás után egy hatékonyan működő viziközmű elemet kapunk, mely a kor elvárásainak megfelel. A rendszer üzembiztos, hatékony, és korszerű lesz</v>
      </c>
      <c r="H241" s="149">
        <f>Nemesándorháza!H16</f>
        <v>0</v>
      </c>
      <c r="I241" s="461" t="str">
        <f>Nemesándorháza!I16</f>
        <v>Nemessándorháza</v>
      </c>
      <c r="J241" s="162">
        <f>Nemesándorháza!J16</f>
        <v>2640</v>
      </c>
      <c r="K241" s="162">
        <f>Nemesándorháza!K16</f>
        <v>0</v>
      </c>
      <c r="L241" s="456">
        <f>Nemesándorháza!L16</f>
        <v>44927</v>
      </c>
      <c r="M241" s="456">
        <f>Nemesándorháza!M16</f>
        <v>48579</v>
      </c>
      <c r="N241" s="162" t="str">
        <f>Nemesándorháza!N16</f>
        <v>hosszú</v>
      </c>
      <c r="O241" s="45"/>
      <c r="P241" s="46">
        <f>Nemesándorháza!P16</f>
        <v>0</v>
      </c>
      <c r="Q241" s="46">
        <f>Nemesándorháza!Q16</f>
        <v>0</v>
      </c>
      <c r="R241" s="46">
        <f>Nemesándorháza!R16</f>
        <v>0</v>
      </c>
      <c r="S241" s="46">
        <f>Nemesándorháza!S16</f>
        <v>0</v>
      </c>
      <c r="T241" s="47">
        <f>Nemesándorháza!T16</f>
        <v>264</v>
      </c>
      <c r="U241" s="47">
        <f>Nemesándorháza!U16</f>
        <v>264</v>
      </c>
      <c r="V241" s="47">
        <f>Nemesándorháza!V16</f>
        <v>264</v>
      </c>
      <c r="W241" s="47">
        <f>Nemesándorháza!W16</f>
        <v>264</v>
      </c>
      <c r="X241" s="47">
        <f>Nemesándorháza!X16</f>
        <v>264</v>
      </c>
      <c r="Y241" s="47">
        <f>Nemesándorháza!Y16</f>
        <v>264</v>
      </c>
      <c r="Z241" s="47">
        <f>Nemesándorháza!Z16</f>
        <v>264</v>
      </c>
      <c r="AA241" s="47">
        <f>Nemesándorháza!AA16</f>
        <v>264</v>
      </c>
      <c r="AB241" s="47">
        <f>Nemesándorháza!AB16</f>
        <v>264</v>
      </c>
      <c r="AC241" s="48">
        <f>Nemesándorháza!AC16</f>
        <v>264</v>
      </c>
      <c r="AE241" s="160"/>
    </row>
    <row r="242" spans="1:31" s="182" customFormat="1" ht="60" x14ac:dyDescent="0.25">
      <c r="A242" s="149">
        <f>Nemesándorháza!A17</f>
        <v>391</v>
      </c>
      <c r="B242" s="149">
        <f>Nemesándorháza!B17</f>
        <v>0</v>
      </c>
      <c r="C242" s="150" t="str">
        <f>Nemesándorháza!C17</f>
        <v>Nemessándorháza</v>
      </c>
      <c r="D242" s="150" t="str">
        <f>Nemesándorháza!D17</f>
        <v>Gravitációs csatorna NA 150 rekonstrukció</v>
      </c>
      <c r="E242" s="150" t="str">
        <f>Nemesándorháza!E17</f>
        <v>Az üzemelő viziközmű technológiailag elavult, üzemeltetése, és javítása már nem gazdaságos. Jelenleg a piacon magasabb műszaki tartalmak érhetőek el</v>
      </c>
      <c r="F242" s="150" t="str">
        <f>Nemesándorháza!F17</f>
        <v>A viziközmű rendszer hatékonyságának növelése, az üzemeltetési költségek szinten tartása miatt szükséges</v>
      </c>
      <c r="G242" s="150" t="str">
        <f>Nemesándorháza!G17</f>
        <v>A beavatkozás után egy hatékonyan működő viziközmű elemet kapunk, mely a kor elvárásainak megfelel. A rendszer üzembiztos, hatékony, és korszerű lesz</v>
      </c>
      <c r="H242" s="149">
        <f>Nemesándorháza!H17</f>
        <v>0</v>
      </c>
      <c r="I242" s="461" t="str">
        <f>Nemesándorháza!I17</f>
        <v>Nemessándorháza</v>
      </c>
      <c r="J242" s="162">
        <f>Nemesándorháza!J17</f>
        <v>2300</v>
      </c>
      <c r="K242" s="162">
        <f>Nemesándorháza!K17</f>
        <v>0</v>
      </c>
      <c r="L242" s="456">
        <f>Nemesándorháza!L17</f>
        <v>43831</v>
      </c>
      <c r="M242" s="456">
        <f>Nemesándorháza!M17</f>
        <v>44196</v>
      </c>
      <c r="N242" s="162" t="str">
        <f>Nemesándorháza!N17</f>
        <v>közép</v>
      </c>
      <c r="O242" s="45"/>
      <c r="P242" s="46">
        <f>Nemesándorháza!P17</f>
        <v>0</v>
      </c>
      <c r="Q242" s="46">
        <f>Nemesándorháza!Q17</f>
        <v>2300</v>
      </c>
      <c r="R242" s="46">
        <f>Nemesándorháza!R17</f>
        <v>0</v>
      </c>
      <c r="S242" s="46">
        <f>Nemesándorháza!S17</f>
        <v>0</v>
      </c>
      <c r="T242" s="47">
        <f>Nemesándorháza!T17</f>
        <v>0</v>
      </c>
      <c r="U242" s="47">
        <f>Nemesándorháza!U17</f>
        <v>0</v>
      </c>
      <c r="V242" s="47">
        <f>Nemesándorháza!V17</f>
        <v>0</v>
      </c>
      <c r="W242" s="47">
        <f>Nemesándorháza!W17</f>
        <v>0</v>
      </c>
      <c r="X242" s="47">
        <f>Nemesándorháza!X17</f>
        <v>0</v>
      </c>
      <c r="Y242" s="47">
        <f>Nemesándorháza!Y17</f>
        <v>0</v>
      </c>
      <c r="Z242" s="47">
        <f>Nemesándorháza!Z17</f>
        <v>0</v>
      </c>
      <c r="AA242" s="47">
        <f>Nemesándorháza!AA17</f>
        <v>0</v>
      </c>
      <c r="AB242" s="47">
        <f>Nemesándorháza!AB17</f>
        <v>0</v>
      </c>
      <c r="AC242" s="48">
        <f>Nemesándorháza!AC17</f>
        <v>0</v>
      </c>
      <c r="AE242" s="160"/>
    </row>
    <row r="243" spans="1:31" s="182" customFormat="1" ht="60" x14ac:dyDescent="0.25">
      <c r="A243" s="149">
        <f>Nemesándorháza!A18</f>
        <v>868</v>
      </c>
      <c r="B243" s="149">
        <f>Nemesándorháza!B18</f>
        <v>0</v>
      </c>
      <c r="C243" s="150" t="str">
        <f>Nemesándorháza!C18</f>
        <v>Nemessándorháza</v>
      </c>
      <c r="D243" s="150" t="str">
        <f>Nemesándorháza!D18</f>
        <v>Gravitációs csatorna NA 150 rekonstrukció</v>
      </c>
      <c r="E243" s="150" t="str">
        <f>Nemesándorháza!E18</f>
        <v>Az üzemelő viziközmű technológiailag elavult, üzemeltetése, és javítása már nem gazdaságos. Jelenleg a piacon magasabb műszaki tartalmak érhetőek el</v>
      </c>
      <c r="F243" s="150" t="str">
        <f>Nemesándorháza!F18</f>
        <v>A viziközmű rendszer hatékonyságának növelése, az üzemeltetési költségek szinten tartása miatt szükséges</v>
      </c>
      <c r="G243" s="150" t="str">
        <f>Nemesándorháza!G18</f>
        <v>A beavatkozás után egy hatékonyan működő viziközmű elemet kapunk, mely a kor elvárásainak megfelel. A rendszer üzembiztos, hatékony, és korszerű lesz</v>
      </c>
      <c r="H243" s="149">
        <f>Nemesándorháza!H18</f>
        <v>0</v>
      </c>
      <c r="I243" s="461" t="str">
        <f>Nemesándorháza!I18</f>
        <v>Nemessándorháza</v>
      </c>
      <c r="J243" s="162">
        <f>Nemesándorháza!J18</f>
        <v>4600</v>
      </c>
      <c r="K243" s="162">
        <f>Nemesándorháza!K18</f>
        <v>0</v>
      </c>
      <c r="L243" s="456">
        <f>Nemesándorháza!L18</f>
        <v>45658</v>
      </c>
      <c r="M243" s="456">
        <f>Nemesándorháza!M18</f>
        <v>47848</v>
      </c>
      <c r="N243" s="162" t="str">
        <f>Nemesándorháza!N18</f>
        <v>hosszú</v>
      </c>
      <c r="O243" s="45"/>
      <c r="P243" s="46">
        <f>Nemesándorháza!P18</f>
        <v>0</v>
      </c>
      <c r="Q243" s="46">
        <f>Nemesándorháza!Q18</f>
        <v>0</v>
      </c>
      <c r="R243" s="46">
        <f>Nemesándorháza!R18</f>
        <v>0</v>
      </c>
      <c r="S243" s="46">
        <f>Nemesándorháza!S18</f>
        <v>0</v>
      </c>
      <c r="T243" s="47">
        <f>Nemesándorháza!T18</f>
        <v>0</v>
      </c>
      <c r="U243" s="47">
        <f>Nemesándorháza!U18</f>
        <v>0</v>
      </c>
      <c r="V243" s="47">
        <f>Nemesándorháza!V18</f>
        <v>2300</v>
      </c>
      <c r="W243" s="47">
        <f>Nemesándorháza!W18</f>
        <v>0</v>
      </c>
      <c r="X243" s="47">
        <f>Nemesándorháza!X18</f>
        <v>0</v>
      </c>
      <c r="Y243" s="47">
        <f>Nemesándorháza!Y18</f>
        <v>0</v>
      </c>
      <c r="Z243" s="47">
        <f>Nemesándorháza!Z18</f>
        <v>0</v>
      </c>
      <c r="AA243" s="47">
        <f>Nemesándorháza!AA18</f>
        <v>2300</v>
      </c>
      <c r="AB243" s="47">
        <f>Nemesándorháza!AB18</f>
        <v>0</v>
      </c>
      <c r="AC243" s="48">
        <f>Nemesándorháza!AC18</f>
        <v>0</v>
      </c>
      <c r="AE243" s="160"/>
    </row>
    <row r="244" spans="1:31" s="182" customFormat="1" ht="60" x14ac:dyDescent="0.25">
      <c r="A244" s="149">
        <f>Nemesándorháza!A19</f>
        <v>392</v>
      </c>
      <c r="B244" s="149">
        <f>Nemesándorháza!B19</f>
        <v>0</v>
      </c>
      <c r="C244" s="150" t="str">
        <f>Nemesándorháza!C19</f>
        <v>Nemessándorháza</v>
      </c>
      <c r="D244" s="150" t="str">
        <f>Nemesándorháza!D19</f>
        <v>Gravitációs csatorna NA200 rekonstrukció</v>
      </c>
      <c r="E244" s="150" t="str">
        <f>Nemesándorháza!E19</f>
        <v>Az üzemelő viziközmű technológiailag elavult, üzemeltetése, és javítása már nem gazdaságos. Jelenleg a piacon magasabb műszaki tartalmak érhetőek el</v>
      </c>
      <c r="F244" s="150" t="str">
        <f>Nemesándorháza!F19</f>
        <v>A viziközmű rendszer hatékonyságának növelése, az üzemeltetési költségek szinten tartása miatt szükséges</v>
      </c>
      <c r="G244" s="150" t="str">
        <f>Nemesándorháza!G19</f>
        <v>A beavatkozás után egy hatékonyan működő viziközmű elemet kapunk, mely a kor elvárásainak megfelel. A rendszer üzembiztos, hatékony, és korszerű lesz</v>
      </c>
      <c r="H244" s="149">
        <f>Nemesándorháza!H19</f>
        <v>0</v>
      </c>
      <c r="I244" s="461" t="str">
        <f>Nemesándorháza!I19</f>
        <v>Nemessándorháza</v>
      </c>
      <c r="J244" s="162">
        <f>Nemesándorháza!J19</f>
        <v>6600</v>
      </c>
      <c r="K244" s="162">
        <f>Nemesándorháza!K19</f>
        <v>0</v>
      </c>
      <c r="L244" s="456">
        <f>Nemesándorháza!L19</f>
        <v>43831</v>
      </c>
      <c r="M244" s="456">
        <f>Nemesándorháza!M19</f>
        <v>44926</v>
      </c>
      <c r="N244" s="162" t="str">
        <f>Nemesándorháza!N19</f>
        <v>közép</v>
      </c>
      <c r="O244" s="45"/>
      <c r="P244" s="46">
        <f>Nemesándorháza!P19</f>
        <v>0</v>
      </c>
      <c r="Q244" s="46">
        <f>Nemesándorháza!Q19</f>
        <v>3300</v>
      </c>
      <c r="R244" s="46">
        <f>Nemesándorháza!R19</f>
        <v>0</v>
      </c>
      <c r="S244" s="46">
        <f>Nemesándorháza!S19</f>
        <v>3300</v>
      </c>
      <c r="T244" s="47">
        <f>Nemesándorháza!T19</f>
        <v>0</v>
      </c>
      <c r="U244" s="47">
        <f>Nemesándorháza!U19</f>
        <v>0</v>
      </c>
      <c r="V244" s="47">
        <f>Nemesándorháza!V19</f>
        <v>0</v>
      </c>
      <c r="W244" s="47">
        <f>Nemesándorháza!W19</f>
        <v>0</v>
      </c>
      <c r="X244" s="47">
        <f>Nemesándorháza!X19</f>
        <v>0</v>
      </c>
      <c r="Y244" s="47">
        <f>Nemesándorháza!Y19</f>
        <v>0</v>
      </c>
      <c r="Z244" s="47">
        <f>Nemesándorháza!Z19</f>
        <v>0</v>
      </c>
      <c r="AA244" s="47">
        <f>Nemesándorháza!AA19</f>
        <v>0</v>
      </c>
      <c r="AB244" s="47">
        <f>Nemesándorháza!AB19</f>
        <v>0</v>
      </c>
      <c r="AC244" s="48">
        <f>Nemesándorháza!AC19</f>
        <v>0</v>
      </c>
      <c r="AE244" s="160"/>
    </row>
    <row r="245" spans="1:31" s="182" customFormat="1" ht="60" x14ac:dyDescent="0.25">
      <c r="A245" s="149">
        <f>Nemesándorháza!A20</f>
        <v>784</v>
      </c>
      <c r="B245" s="149">
        <f>Nemesándorháza!B20</f>
        <v>0</v>
      </c>
      <c r="C245" s="150" t="str">
        <f>Nemesándorháza!C20</f>
        <v>Nemessándorháza</v>
      </c>
      <c r="D245" s="150" t="str">
        <f>Nemesándorháza!D20</f>
        <v>Gravitációs csatorna NA200 rekonstrukció</v>
      </c>
      <c r="E245" s="150" t="str">
        <f>Nemesándorháza!E20</f>
        <v>Az üzemelő viziközmű technológiailag elavult, üzemeltetése, és javítása már nem gazdaságos. Jelenleg a piacon magasabb műszaki tartalmak érhetőek el</v>
      </c>
      <c r="F245" s="150" t="str">
        <f>Nemesándorháza!F20</f>
        <v>A viziközmű rendszer hatékonyságának növelése, az üzemeltetési költségek szinten tartása miatt szükséges</v>
      </c>
      <c r="G245" s="150" t="str">
        <f>Nemesándorháza!G20</f>
        <v>A beavatkozás után egy hatékonyan működő viziközmű elemet kapunk, mely a kor elvárásainak megfelel. A rendszer üzembiztos, hatékony, és korszerű lesz</v>
      </c>
      <c r="H245" s="149">
        <f>Nemesándorháza!H20</f>
        <v>0</v>
      </c>
      <c r="I245" s="461" t="str">
        <f>Nemesándorháza!I20</f>
        <v>Nemessándorháza</v>
      </c>
      <c r="J245" s="162">
        <f>Nemesándorháza!J20</f>
        <v>9900</v>
      </c>
      <c r="K245" s="162">
        <f>Nemesándorháza!K20</f>
        <v>0</v>
      </c>
      <c r="L245" s="456">
        <f>Nemesándorháza!L20</f>
        <v>45292</v>
      </c>
      <c r="M245" s="456">
        <f>Nemesándorháza!M20</f>
        <v>47848</v>
      </c>
      <c r="N245" s="162" t="str">
        <f>Nemesándorháza!N20</f>
        <v>hosszú</v>
      </c>
      <c r="O245" s="45"/>
      <c r="P245" s="46">
        <f>Nemesándorháza!P20</f>
        <v>0</v>
      </c>
      <c r="Q245" s="46">
        <f>Nemesándorháza!Q20</f>
        <v>0</v>
      </c>
      <c r="R245" s="46">
        <f>Nemesándorháza!R20</f>
        <v>0</v>
      </c>
      <c r="S245" s="46">
        <f>Nemesándorháza!S20</f>
        <v>0</v>
      </c>
      <c r="T245" s="47">
        <f>Nemesándorháza!T20</f>
        <v>0</v>
      </c>
      <c r="U245" s="47">
        <f>Nemesándorháza!U20</f>
        <v>3300</v>
      </c>
      <c r="V245" s="47">
        <f>Nemesándorháza!V20</f>
        <v>0</v>
      </c>
      <c r="W245" s="47">
        <f>Nemesándorháza!W20</f>
        <v>0</v>
      </c>
      <c r="X245" s="47">
        <f>Nemesándorháza!X20</f>
        <v>3300</v>
      </c>
      <c r="Y245" s="47">
        <f>Nemesándorháza!Y20</f>
        <v>0</v>
      </c>
      <c r="Z245" s="47">
        <f>Nemesándorháza!Z20</f>
        <v>0</v>
      </c>
      <c r="AA245" s="47">
        <f>Nemesándorháza!AA20</f>
        <v>3300</v>
      </c>
      <c r="AB245" s="47">
        <f>Nemesándorháza!AB20</f>
        <v>0</v>
      </c>
      <c r="AC245" s="48">
        <f>Nemesándorháza!AC20</f>
        <v>0</v>
      </c>
      <c r="AE245" s="160"/>
    </row>
    <row r="246" spans="1:31" s="182" customFormat="1" ht="60" x14ac:dyDescent="0.25">
      <c r="A246" s="149">
        <f>Nemesszentandrás!A15</f>
        <v>237</v>
      </c>
      <c r="B246" s="149">
        <f>Nemesszentandrás!B15</f>
        <v>0</v>
      </c>
      <c r="C246" s="150" t="str">
        <f>Nemesszentandrás!C15</f>
        <v>Nemesszentandrás</v>
      </c>
      <c r="D246" s="150" t="str">
        <f>Nemesszentandrás!D15</f>
        <v xml:space="preserve">Idegenvíz kizárása a csatornadiagnosztikai vizsgálat és a helyszíni ellenőrzés alapján¹ </v>
      </c>
      <c r="E246" s="150" t="str">
        <f>Nemesszentandrás!E15</f>
        <v>Az üzemelő viziközmű technológiailag elavult, üzemeltetése, és javítása már nem gazdaságos. Jelenleg a piacon magasabb műszaki tartalmak érhetőek el</v>
      </c>
      <c r="F246" s="150" t="str">
        <f>Nemesszentandrás!F15</f>
        <v>A viziközmű rendszer hatékonyságának növelése, az üzemeltetési költségek szinten tartása miatt szükséges</v>
      </c>
      <c r="G246" s="150" t="str">
        <f>Nemesszentandrás!G15</f>
        <v>A beavatkozás után egy hatékonyan működő viziközmű elemet kapunk, mely a kor elvárásainak megfelel. A rendszer üzembiztos, hatékony, és korszerű lesz</v>
      </c>
      <c r="H246" s="149">
        <f>Nemesszentandrás!H15</f>
        <v>0</v>
      </c>
      <c r="I246" s="461" t="str">
        <f>Nemesszentandrás!I15</f>
        <v>Nemesszentandrás</v>
      </c>
      <c r="J246" s="162">
        <f>Nemesszentandrás!J15</f>
        <v>948</v>
      </c>
      <c r="K246" s="162">
        <f>Nemesszentandrás!K15</f>
        <v>0</v>
      </c>
      <c r="L246" s="456">
        <f>Nemesszentandrás!L15</f>
        <v>43466</v>
      </c>
      <c r="M246" s="456">
        <f>Nemesszentandrás!M15</f>
        <v>44926</v>
      </c>
      <c r="N246" s="162" t="str">
        <f>Nemesszentandrás!N15</f>
        <v>közép</v>
      </c>
      <c r="O246" s="45"/>
      <c r="P246" s="46">
        <f>Nemesszentandrás!P15</f>
        <v>237</v>
      </c>
      <c r="Q246" s="46">
        <f>Nemesszentandrás!Q15</f>
        <v>237</v>
      </c>
      <c r="R246" s="46">
        <f>Nemesszentandrás!R15</f>
        <v>237</v>
      </c>
      <c r="S246" s="46">
        <f>Nemesszentandrás!S15</f>
        <v>237</v>
      </c>
      <c r="T246" s="47">
        <f>Nemesszentandrás!T15</f>
        <v>0</v>
      </c>
      <c r="U246" s="47">
        <f>Nemesszentandrás!U15</f>
        <v>0</v>
      </c>
      <c r="V246" s="47">
        <f>Nemesszentandrás!V15</f>
        <v>0</v>
      </c>
      <c r="W246" s="47">
        <f>Nemesszentandrás!W15</f>
        <v>0</v>
      </c>
      <c r="X246" s="47">
        <f>Nemesszentandrás!X15</f>
        <v>0</v>
      </c>
      <c r="Y246" s="47">
        <f>Nemesszentandrás!Y15</f>
        <v>0</v>
      </c>
      <c r="Z246" s="47">
        <f>Nemesszentandrás!Z15</f>
        <v>0</v>
      </c>
      <c r="AA246" s="47">
        <f>Nemesszentandrás!AA15</f>
        <v>0</v>
      </c>
      <c r="AB246" s="47">
        <f>Nemesszentandrás!AB15</f>
        <v>0</v>
      </c>
      <c r="AC246" s="48">
        <f>Nemesszentandrás!AC15</f>
        <v>0</v>
      </c>
      <c r="AE246" s="160"/>
    </row>
    <row r="247" spans="1:31" s="182" customFormat="1" ht="60" x14ac:dyDescent="0.25">
      <c r="A247" s="149">
        <f>Nemesszentandrás!A16</f>
        <v>631</v>
      </c>
      <c r="B247" s="149">
        <f>Nemesszentandrás!B16</f>
        <v>0</v>
      </c>
      <c r="C247" s="150" t="str">
        <f>Nemesszentandrás!C16</f>
        <v>Nemesszentandrás</v>
      </c>
      <c r="D247" s="150" t="str">
        <f>Nemesszentandrás!D16</f>
        <v xml:space="preserve">Idegenvíz kizárása a csatornadiagnosztikai vizsgálat és a helyszíni ellenőrzés alapján¹ </v>
      </c>
      <c r="E247" s="150" t="str">
        <f>Nemesszentandrás!E16</f>
        <v>Az üzemelő viziközmű technológiailag elavult, üzemeltetése, és javítása már nem gazdaságos. Jelenleg a piacon magasabb műszaki tartalmak érhetőek el</v>
      </c>
      <c r="F247" s="150" t="str">
        <f>Nemesszentandrás!F16</f>
        <v>A viziközmű rendszer hatékonyságának növelése, az üzemeltetési költségek szinten tartása miatt szükséges</v>
      </c>
      <c r="G247" s="150" t="str">
        <f>Nemesszentandrás!G16</f>
        <v>A beavatkozás után egy hatékonyan működő viziközmű elemet kapunk, mely a kor elvárásainak megfelel. A rendszer üzembiztos, hatékony, és korszerű lesz</v>
      </c>
      <c r="H247" s="149">
        <f>Nemesszentandrás!H16</f>
        <v>0</v>
      </c>
      <c r="I247" s="461" t="str">
        <f>Nemesszentandrás!I16</f>
        <v>Nemesszentandrás</v>
      </c>
      <c r="J247" s="162">
        <f>Nemesszentandrás!J16</f>
        <v>2370</v>
      </c>
      <c r="K247" s="162">
        <f>Nemesszentandrás!K16</f>
        <v>0</v>
      </c>
      <c r="L247" s="456">
        <f>Nemesszentandrás!L16</f>
        <v>44927</v>
      </c>
      <c r="M247" s="456">
        <f>Nemesszentandrás!M16</f>
        <v>48579</v>
      </c>
      <c r="N247" s="162" t="str">
        <f>Nemesszentandrás!N16</f>
        <v>hosszú</v>
      </c>
      <c r="O247" s="45"/>
      <c r="P247" s="46">
        <f>Nemesszentandrás!P16</f>
        <v>0</v>
      </c>
      <c r="Q247" s="46">
        <f>Nemesszentandrás!Q16</f>
        <v>0</v>
      </c>
      <c r="R247" s="46">
        <f>Nemesszentandrás!R16</f>
        <v>0</v>
      </c>
      <c r="S247" s="46">
        <f>Nemesszentandrás!S16</f>
        <v>0</v>
      </c>
      <c r="T247" s="47">
        <f>Nemesszentandrás!T16</f>
        <v>237</v>
      </c>
      <c r="U247" s="47">
        <f>Nemesszentandrás!U16</f>
        <v>237</v>
      </c>
      <c r="V247" s="47">
        <f>Nemesszentandrás!V16</f>
        <v>237</v>
      </c>
      <c r="W247" s="47">
        <f>Nemesszentandrás!W16</f>
        <v>237</v>
      </c>
      <c r="X247" s="47">
        <f>Nemesszentandrás!X16</f>
        <v>237</v>
      </c>
      <c r="Y247" s="47">
        <f>Nemesszentandrás!Y16</f>
        <v>237</v>
      </c>
      <c r="Z247" s="47">
        <f>Nemesszentandrás!Z16</f>
        <v>237</v>
      </c>
      <c r="AA247" s="47">
        <f>Nemesszentandrás!AA16</f>
        <v>237</v>
      </c>
      <c r="AB247" s="47">
        <f>Nemesszentandrás!AB16</f>
        <v>237</v>
      </c>
      <c r="AC247" s="48">
        <f>Nemesszentandrás!AC16</f>
        <v>237</v>
      </c>
      <c r="AE247" s="160"/>
    </row>
    <row r="248" spans="1:31" s="182" customFormat="1" ht="60" x14ac:dyDescent="0.25">
      <c r="A248" s="149">
        <f>Nemesszentandrás!A17</f>
        <v>469</v>
      </c>
      <c r="B248" s="149">
        <f>Nemesszentandrás!B17</f>
        <v>0</v>
      </c>
      <c r="C248" s="150" t="str">
        <f>Nemesszentandrás!C17</f>
        <v>Nemesszentandrás</v>
      </c>
      <c r="D248" s="150" t="str">
        <f>Nemesszentandrás!D17</f>
        <v>Gravitációs csatorna NA 150 rekonstrukció</v>
      </c>
      <c r="E248" s="150" t="str">
        <f>Nemesszentandrás!E17</f>
        <v>Az üzemelő viziközmű technológiailag elavult, üzemeltetése, és javítása már nem gazdaságos. Jelenleg a piacon magasabb műszaki tartalmak érhetőek el</v>
      </c>
      <c r="F248" s="150" t="str">
        <f>Nemesszentandrás!F17</f>
        <v>A viziközmű rendszer hatékonyságának növelése, az üzemeltetési költségek szinten tartása miatt szükséges</v>
      </c>
      <c r="G248" s="150" t="str">
        <f>Nemesszentandrás!G17</f>
        <v>A beavatkozás után egy hatékonyan működő viziközmű elemet kapunk, mely a kor elvárásainak megfelel. A rendszer üzembiztos, hatékony, és korszerű lesz</v>
      </c>
      <c r="H248" s="149">
        <f>Nemesszentandrás!H17</f>
        <v>0</v>
      </c>
      <c r="I248" s="461" t="str">
        <f>Nemesszentandrás!I17</f>
        <v>Nemesszentandrás</v>
      </c>
      <c r="J248" s="162">
        <f>Nemesszentandrás!J17</f>
        <v>2300</v>
      </c>
      <c r="K248" s="162">
        <f>Nemesszentandrás!K17</f>
        <v>0</v>
      </c>
      <c r="L248" s="456">
        <f>Nemesszentandrás!L17</f>
        <v>44197</v>
      </c>
      <c r="M248" s="456">
        <f>Nemesszentandrás!M17</f>
        <v>44561</v>
      </c>
      <c r="N248" s="162" t="str">
        <f>Nemesszentandrás!N17</f>
        <v>közép</v>
      </c>
      <c r="O248" s="45"/>
      <c r="P248" s="46">
        <f>Nemesszentandrás!P17</f>
        <v>0</v>
      </c>
      <c r="Q248" s="46">
        <f>Nemesszentandrás!Q17</f>
        <v>0</v>
      </c>
      <c r="R248" s="46">
        <f>Nemesszentandrás!R17</f>
        <v>2300</v>
      </c>
      <c r="S248" s="46">
        <f>Nemesszentandrás!S17</f>
        <v>0</v>
      </c>
      <c r="T248" s="47">
        <f>Nemesszentandrás!T17</f>
        <v>0</v>
      </c>
      <c r="U248" s="47">
        <f>Nemesszentandrás!U17</f>
        <v>0</v>
      </c>
      <c r="V248" s="47">
        <f>Nemesszentandrás!V17</f>
        <v>0</v>
      </c>
      <c r="W248" s="47">
        <f>Nemesszentandrás!W17</f>
        <v>0</v>
      </c>
      <c r="X248" s="47">
        <f>Nemesszentandrás!X17</f>
        <v>0</v>
      </c>
      <c r="Y248" s="47">
        <f>Nemesszentandrás!Y17</f>
        <v>0</v>
      </c>
      <c r="Z248" s="47">
        <f>Nemesszentandrás!Z17</f>
        <v>0</v>
      </c>
      <c r="AA248" s="47">
        <f>Nemesszentandrás!AA17</f>
        <v>0</v>
      </c>
      <c r="AB248" s="47">
        <f>Nemesszentandrás!AB17</f>
        <v>0</v>
      </c>
      <c r="AC248" s="48">
        <f>Nemesszentandrás!AC17</f>
        <v>0</v>
      </c>
      <c r="AE248" s="160"/>
    </row>
    <row r="249" spans="1:31" s="182" customFormat="1" ht="60" x14ac:dyDescent="0.25">
      <c r="A249" s="149">
        <f>Nemesszentandrás!A18</f>
        <v>927</v>
      </c>
      <c r="B249" s="149">
        <f>Nemesszentandrás!B18</f>
        <v>0</v>
      </c>
      <c r="C249" s="150" t="str">
        <f>Nemesszentandrás!C18</f>
        <v>Nemesszentandrás</v>
      </c>
      <c r="D249" s="150" t="str">
        <f>Nemesszentandrás!D18</f>
        <v>Gravitációs csatorna NA 150 rekonstrukció</v>
      </c>
      <c r="E249" s="150" t="str">
        <f>Nemesszentandrás!E18</f>
        <v>Az üzemelő viziközmű technológiailag elavult, üzemeltetése, és javítása már nem gazdaságos. Jelenleg a piacon magasabb műszaki tartalmak érhetőek el</v>
      </c>
      <c r="F249" s="150" t="str">
        <f>Nemesszentandrás!F18</f>
        <v>A viziközmű rendszer hatékonyságának növelése, az üzemeltetési költségek szinten tartása miatt szükséges</v>
      </c>
      <c r="G249" s="150" t="str">
        <f>Nemesszentandrás!G18</f>
        <v>A beavatkozás után egy hatékonyan működő viziközmű elemet kapunk, mely a kor elvárásainak megfelel. A rendszer üzembiztos, hatékony, és korszerű lesz</v>
      </c>
      <c r="H249" s="149">
        <f>Nemesszentandrás!H18</f>
        <v>0</v>
      </c>
      <c r="I249" s="461" t="str">
        <f>Nemesszentandrás!I18</f>
        <v>Nemesszentandrás</v>
      </c>
      <c r="J249" s="162">
        <f>Nemesszentandrás!J18</f>
        <v>2300</v>
      </c>
      <c r="K249" s="162">
        <f>Nemesszentandrás!K18</f>
        <v>0</v>
      </c>
      <c r="L249" s="456">
        <f>Nemesszentandrás!L18</f>
        <v>46388</v>
      </c>
      <c r="M249" s="456">
        <f>Nemesszentandrás!M18</f>
        <v>46752</v>
      </c>
      <c r="N249" s="162" t="str">
        <f>Nemesszentandrás!N18</f>
        <v>hosszú</v>
      </c>
      <c r="O249" s="45"/>
      <c r="P249" s="46">
        <f>Nemesszentandrás!P18</f>
        <v>0</v>
      </c>
      <c r="Q249" s="46">
        <f>Nemesszentandrás!Q18</f>
        <v>0</v>
      </c>
      <c r="R249" s="46">
        <f>Nemesszentandrás!R18</f>
        <v>0</v>
      </c>
      <c r="S249" s="46">
        <f>Nemesszentandrás!S18</f>
        <v>0</v>
      </c>
      <c r="T249" s="47">
        <f>Nemesszentandrás!T18</f>
        <v>0</v>
      </c>
      <c r="U249" s="47">
        <f>Nemesszentandrás!U18</f>
        <v>0</v>
      </c>
      <c r="V249" s="47">
        <f>Nemesszentandrás!V18</f>
        <v>0</v>
      </c>
      <c r="W249" s="47">
        <f>Nemesszentandrás!W18</f>
        <v>0</v>
      </c>
      <c r="X249" s="47">
        <f>Nemesszentandrás!X18</f>
        <v>2300</v>
      </c>
      <c r="Y249" s="47">
        <f>Nemesszentandrás!Y18</f>
        <v>0</v>
      </c>
      <c r="Z249" s="47">
        <f>Nemesszentandrás!Z18</f>
        <v>0</v>
      </c>
      <c r="AA249" s="47">
        <f>Nemesszentandrás!AA18</f>
        <v>0</v>
      </c>
      <c r="AB249" s="47">
        <f>Nemesszentandrás!AB18</f>
        <v>0</v>
      </c>
      <c r="AC249" s="48">
        <f>Nemesszentandrás!AC18</f>
        <v>0</v>
      </c>
      <c r="AE249" s="160"/>
    </row>
    <row r="250" spans="1:31" s="182" customFormat="1" ht="60" x14ac:dyDescent="0.25">
      <c r="A250" s="149">
        <f>Nemesszentandrás!A19</f>
        <v>393</v>
      </c>
      <c r="B250" s="149">
        <f>Nemesszentandrás!B19</f>
        <v>0</v>
      </c>
      <c r="C250" s="150" t="str">
        <f>Nemesszentandrás!C19</f>
        <v>Nemesszentandrás</v>
      </c>
      <c r="D250" s="150" t="str">
        <f>Nemesszentandrás!D19</f>
        <v>Gravitációs csatorna NA200 rekonstrukció</v>
      </c>
      <c r="E250" s="150" t="str">
        <f>Nemesszentandrás!E19</f>
        <v>Az üzemelő viziközmű technológiailag elavult, üzemeltetése, és javítása már nem gazdaságos. Jelenleg a piacon magasabb műszaki tartalmak érhetőek el</v>
      </c>
      <c r="F250" s="150" t="str">
        <f>Nemesszentandrás!F19</f>
        <v>A viziközmű rendszer hatékonyságának növelése, az üzemeltetési költségek szinten tartása miatt szükséges</v>
      </c>
      <c r="G250" s="150" t="str">
        <f>Nemesszentandrás!G19</f>
        <v>A beavatkozás után egy hatékonyan működő viziközmű elemet kapunk, mely a kor elvárásainak megfelel. A rendszer üzembiztos, hatékony, és korszerű lesz</v>
      </c>
      <c r="H250" s="149">
        <f>Nemesszentandrás!H19</f>
        <v>0</v>
      </c>
      <c r="I250" s="461" t="str">
        <f>Nemesszentandrás!I19</f>
        <v>Nemesszentandrás</v>
      </c>
      <c r="J250" s="162">
        <f>Nemesszentandrás!J19</f>
        <v>6000</v>
      </c>
      <c r="K250" s="162">
        <f>Nemesszentandrás!K19</f>
        <v>0</v>
      </c>
      <c r="L250" s="456">
        <f>Nemesszentandrás!L19</f>
        <v>43831</v>
      </c>
      <c r="M250" s="456">
        <f>Nemesszentandrás!M19</f>
        <v>44926</v>
      </c>
      <c r="N250" s="162" t="str">
        <f>Nemesszentandrás!N19</f>
        <v>közép</v>
      </c>
      <c r="O250" s="45"/>
      <c r="P250" s="46">
        <f>Nemesszentandrás!P19</f>
        <v>0</v>
      </c>
      <c r="Q250" s="46">
        <f>Nemesszentandrás!Q19</f>
        <v>3000</v>
      </c>
      <c r="R250" s="46">
        <f>Nemesszentandrás!R19</f>
        <v>0</v>
      </c>
      <c r="S250" s="46">
        <f>Nemesszentandrás!S19</f>
        <v>3000</v>
      </c>
      <c r="T250" s="47">
        <f>Nemesszentandrás!T19</f>
        <v>0</v>
      </c>
      <c r="U250" s="47">
        <f>Nemesszentandrás!U19</f>
        <v>0</v>
      </c>
      <c r="V250" s="47">
        <f>Nemesszentandrás!V19</f>
        <v>0</v>
      </c>
      <c r="W250" s="47">
        <f>Nemesszentandrás!W19</f>
        <v>0</v>
      </c>
      <c r="X250" s="47">
        <f>Nemesszentandrás!X19</f>
        <v>0</v>
      </c>
      <c r="Y250" s="47">
        <f>Nemesszentandrás!Y19</f>
        <v>0</v>
      </c>
      <c r="Z250" s="47">
        <f>Nemesszentandrás!Z19</f>
        <v>0</v>
      </c>
      <c r="AA250" s="47">
        <f>Nemesszentandrás!AA19</f>
        <v>0</v>
      </c>
      <c r="AB250" s="47">
        <f>Nemesszentandrás!AB19</f>
        <v>0</v>
      </c>
      <c r="AC250" s="48">
        <f>Nemesszentandrás!AC19</f>
        <v>0</v>
      </c>
      <c r="AE250" s="160"/>
    </row>
    <row r="251" spans="1:31" s="182" customFormat="1" ht="60" x14ac:dyDescent="0.25">
      <c r="A251" s="149">
        <f>Nemesszentandrás!A20</f>
        <v>785</v>
      </c>
      <c r="B251" s="149">
        <f>Nemesszentandrás!B20</f>
        <v>0</v>
      </c>
      <c r="C251" s="150" t="str">
        <f>Nemesszentandrás!C20</f>
        <v>Nemesszentandrás</v>
      </c>
      <c r="D251" s="150" t="str">
        <f>Nemesszentandrás!D20</f>
        <v>Gravitációs csatorna NA200 rekonstrukció</v>
      </c>
      <c r="E251" s="150" t="str">
        <f>Nemesszentandrás!E20</f>
        <v>Az üzemelő viziközmű technológiailag elavult, üzemeltetése, és javítása már nem gazdaságos. Jelenleg a piacon magasabb műszaki tartalmak érhetőek el</v>
      </c>
      <c r="F251" s="150" t="str">
        <f>Nemesszentandrás!F20</f>
        <v>A viziközmű rendszer hatékonyságának növelése, az üzemeltetési költségek szinten tartása miatt szükséges</v>
      </c>
      <c r="G251" s="150" t="str">
        <f>Nemesszentandrás!G20</f>
        <v>A beavatkozás után egy hatékonyan működő viziközmű elemet kapunk, mely a kor elvárásainak megfelel. A rendszer üzembiztos, hatékony, és korszerű lesz</v>
      </c>
      <c r="H251" s="149">
        <f>Nemesszentandrás!H20</f>
        <v>0</v>
      </c>
      <c r="I251" s="461" t="str">
        <f>Nemesszentandrás!I20</f>
        <v>Nemesszentandrás</v>
      </c>
      <c r="J251" s="162">
        <f>Nemesszentandrás!J20</f>
        <v>12000</v>
      </c>
      <c r="K251" s="162">
        <f>Nemesszentandrás!K20</f>
        <v>0</v>
      </c>
      <c r="L251" s="456">
        <f>Nemesszentandrás!L20</f>
        <v>45292</v>
      </c>
      <c r="M251" s="456">
        <f>Nemesszentandrás!M20</f>
        <v>48579</v>
      </c>
      <c r="N251" s="162" t="str">
        <f>Nemesszentandrás!N20</f>
        <v>hosszú</v>
      </c>
      <c r="O251" s="45"/>
      <c r="P251" s="46">
        <f>Nemesszentandrás!P20</f>
        <v>0</v>
      </c>
      <c r="Q251" s="46">
        <f>Nemesszentandrás!Q20</f>
        <v>0</v>
      </c>
      <c r="R251" s="46">
        <f>Nemesszentandrás!R20</f>
        <v>0</v>
      </c>
      <c r="S251" s="46">
        <f>Nemesszentandrás!S20</f>
        <v>0</v>
      </c>
      <c r="T251" s="47">
        <f>Nemesszentandrás!T20</f>
        <v>0</v>
      </c>
      <c r="U251" s="47">
        <f>Nemesszentandrás!U20</f>
        <v>3000</v>
      </c>
      <c r="V251" s="47">
        <f>Nemesszentandrás!V20</f>
        <v>0</v>
      </c>
      <c r="W251" s="47">
        <f>Nemesszentandrás!W20</f>
        <v>3000</v>
      </c>
      <c r="X251" s="47">
        <f>Nemesszentandrás!X20</f>
        <v>0</v>
      </c>
      <c r="Y251" s="47">
        <f>Nemesszentandrás!Y20</f>
        <v>0</v>
      </c>
      <c r="Z251" s="47">
        <f>Nemesszentandrás!Z20</f>
        <v>3000</v>
      </c>
      <c r="AA251" s="47">
        <f>Nemesszentandrás!AA20</f>
        <v>0</v>
      </c>
      <c r="AB251" s="47">
        <f>Nemesszentandrás!AB20</f>
        <v>0</v>
      </c>
      <c r="AC251" s="48">
        <f>Nemesszentandrás!AC20</f>
        <v>3000</v>
      </c>
      <c r="AE251" s="160"/>
    </row>
    <row r="252" spans="1:31" s="182" customFormat="1" ht="60" x14ac:dyDescent="0.25">
      <c r="A252" s="149">
        <f>Németfalu!A15</f>
        <v>240</v>
      </c>
      <c r="B252" s="149">
        <f>Németfalu!B15</f>
        <v>0</v>
      </c>
      <c r="C252" s="150" t="str">
        <f>Németfalu!C15</f>
        <v>Németfalu</v>
      </c>
      <c r="D252" s="150" t="str">
        <f>Németfalu!D15</f>
        <v xml:space="preserve">Idegenvíz kizárása a csatornadiagnosztikai vizsgálat és a helyszíni ellenőrzés alapján¹ </v>
      </c>
      <c r="E252" s="150" t="str">
        <f>Németfalu!E15</f>
        <v>Az üzemelő viziközmű technológiailag elavult, üzemeltetése, és javítása már nem gazdaságos. Jelenleg a piacon magasabb műszaki tartalmak érhetőek el</v>
      </c>
      <c r="F252" s="150" t="str">
        <f>Németfalu!F15</f>
        <v>A viziközmű rendszer hatékonyságának növelése, az üzemeltetési költségek szinten tartása miatt szükséges</v>
      </c>
      <c r="G252" s="150" t="str">
        <f>Németfalu!G15</f>
        <v>A beavatkozás után egy hatékonyan működő viziközmű elemet kapunk, mely a kor elvárásainak megfelel. A rendszer üzembiztos, hatékony, és korszerű lesz</v>
      </c>
      <c r="H252" s="149">
        <f>Németfalu!H15</f>
        <v>0</v>
      </c>
      <c r="I252" s="461" t="str">
        <f>Németfalu!I15</f>
        <v>Németfalu</v>
      </c>
      <c r="J252" s="162">
        <f>Németfalu!J15</f>
        <v>56</v>
      </c>
      <c r="K252" s="162">
        <f>Németfalu!K15</f>
        <v>0</v>
      </c>
      <c r="L252" s="456">
        <f>Németfalu!L15</f>
        <v>43466</v>
      </c>
      <c r="M252" s="456">
        <f>Németfalu!M15</f>
        <v>44926</v>
      </c>
      <c r="N252" s="162" t="str">
        <f>Németfalu!N15</f>
        <v>közép</v>
      </c>
      <c r="O252" s="45"/>
      <c r="P252" s="46">
        <f>Németfalu!P15</f>
        <v>14</v>
      </c>
      <c r="Q252" s="46">
        <f>Németfalu!Q15</f>
        <v>14</v>
      </c>
      <c r="R252" s="46">
        <f>Németfalu!R15</f>
        <v>14</v>
      </c>
      <c r="S252" s="46">
        <f>Németfalu!S15</f>
        <v>14</v>
      </c>
      <c r="T252" s="47">
        <f>Németfalu!T15</f>
        <v>0</v>
      </c>
      <c r="U252" s="47">
        <f>Németfalu!U15</f>
        <v>0</v>
      </c>
      <c r="V252" s="47">
        <f>Németfalu!V15</f>
        <v>0</v>
      </c>
      <c r="W252" s="47">
        <f>Németfalu!W15</f>
        <v>0</v>
      </c>
      <c r="X252" s="47">
        <f>Németfalu!X15</f>
        <v>0</v>
      </c>
      <c r="Y252" s="47">
        <f>Németfalu!Y15</f>
        <v>0</v>
      </c>
      <c r="Z252" s="47">
        <f>Németfalu!Z15</f>
        <v>0</v>
      </c>
      <c r="AA252" s="47">
        <f>Németfalu!AA15</f>
        <v>0</v>
      </c>
      <c r="AB252" s="47">
        <f>Németfalu!AB15</f>
        <v>0</v>
      </c>
      <c r="AC252" s="48">
        <f>Németfalu!AC15</f>
        <v>0</v>
      </c>
      <c r="AE252" s="160"/>
    </row>
    <row r="253" spans="1:31" s="182" customFormat="1" ht="60" x14ac:dyDescent="0.25">
      <c r="A253" s="149">
        <f>Németfalu!A16</f>
        <v>634</v>
      </c>
      <c r="B253" s="149">
        <f>Németfalu!B16</f>
        <v>0</v>
      </c>
      <c r="C253" s="150" t="str">
        <f>Németfalu!C16</f>
        <v>Németfalu</v>
      </c>
      <c r="D253" s="150" t="str">
        <f>Németfalu!D16</f>
        <v xml:space="preserve">Idegenvíz kizárása a csatornadiagnosztikai vizsgálat és a helyszíni ellenőrzés alapján¹ </v>
      </c>
      <c r="E253" s="150" t="str">
        <f>Németfalu!E16</f>
        <v>Az üzemelő viziközmű technológiailag elavult, üzemeltetése, és javítása már nem gazdaságos. Jelenleg a piacon magasabb műszaki tartalmak érhetőek el</v>
      </c>
      <c r="F253" s="150" t="str">
        <f>Németfalu!F16</f>
        <v>A viziközmű rendszer hatékonyságának növelése, az üzemeltetési költségek szinten tartása miatt szükséges</v>
      </c>
      <c r="G253" s="150" t="str">
        <f>Németfalu!G16</f>
        <v>A beavatkozás után egy hatékonyan működő viziközmű elemet kapunk, mely a kor elvárásainak megfelel. A rendszer üzembiztos, hatékony, és korszerű lesz</v>
      </c>
      <c r="H253" s="149">
        <f>Németfalu!H16</f>
        <v>0</v>
      </c>
      <c r="I253" s="461" t="str">
        <f>Németfalu!I16</f>
        <v>Németfalu</v>
      </c>
      <c r="J253" s="162">
        <f>Németfalu!J16</f>
        <v>140</v>
      </c>
      <c r="K253" s="162">
        <f>Németfalu!K16</f>
        <v>0</v>
      </c>
      <c r="L253" s="456">
        <f>Németfalu!L16</f>
        <v>44927</v>
      </c>
      <c r="M253" s="456">
        <f>Németfalu!M16</f>
        <v>48579</v>
      </c>
      <c r="N253" s="162" t="str">
        <f>Németfalu!N16</f>
        <v>hosszú</v>
      </c>
      <c r="O253" s="45"/>
      <c r="P253" s="46">
        <f>Németfalu!P16</f>
        <v>0</v>
      </c>
      <c r="Q253" s="46">
        <f>Németfalu!Q16</f>
        <v>0</v>
      </c>
      <c r="R253" s="46">
        <f>Németfalu!R16</f>
        <v>0</v>
      </c>
      <c r="S253" s="46">
        <f>Németfalu!S16</f>
        <v>0</v>
      </c>
      <c r="T253" s="47">
        <f>Németfalu!T16</f>
        <v>14</v>
      </c>
      <c r="U253" s="47">
        <f>Németfalu!U16</f>
        <v>14</v>
      </c>
      <c r="V253" s="47">
        <f>Németfalu!V16</f>
        <v>14</v>
      </c>
      <c r="W253" s="47">
        <f>Németfalu!W16</f>
        <v>14</v>
      </c>
      <c r="X253" s="47">
        <f>Németfalu!X16</f>
        <v>14</v>
      </c>
      <c r="Y253" s="47">
        <f>Németfalu!Y16</f>
        <v>14</v>
      </c>
      <c r="Z253" s="47">
        <f>Németfalu!Z16</f>
        <v>14</v>
      </c>
      <c r="AA253" s="47">
        <f>Németfalu!AA16</f>
        <v>14</v>
      </c>
      <c r="AB253" s="47">
        <f>Németfalu!AB16</f>
        <v>14</v>
      </c>
      <c r="AC253" s="48">
        <f>Németfalu!AC16</f>
        <v>14</v>
      </c>
      <c r="AE253" s="160"/>
    </row>
    <row r="254" spans="1:31" s="182" customFormat="1" ht="60" x14ac:dyDescent="0.25">
      <c r="A254" s="149">
        <f>Németfalu!A17</f>
        <v>928</v>
      </c>
      <c r="B254" s="149">
        <f>Németfalu!B17</f>
        <v>0</v>
      </c>
      <c r="C254" s="150" t="str">
        <f>Németfalu!C17</f>
        <v>Németfalu</v>
      </c>
      <c r="D254" s="150" t="str">
        <f>Németfalu!D17</f>
        <v>Gravitációs csatorna NA 150 rekonstrukció</v>
      </c>
      <c r="E254" s="150" t="str">
        <f>Németfalu!E17</f>
        <v>Az üzemelő viziközmű technológiailag elavult, üzemeltetése, és javítása már nem gazdaságos. Jelenleg a piacon magasabb műszaki tartalmak érhetőek el</v>
      </c>
      <c r="F254" s="150" t="str">
        <f>Németfalu!F17</f>
        <v>A viziközmű rendszer hatékonyságának növelése, az üzemeltetési költségek szinten tartása miatt szükséges</v>
      </c>
      <c r="G254" s="150" t="str">
        <f>Németfalu!G17</f>
        <v>A beavatkozás után egy hatékonyan működő viziközmű elemet kapunk, mely a kor elvárásainak megfelel. A rendszer üzembiztos, hatékony, és korszerű lesz</v>
      </c>
      <c r="H254" s="149">
        <f>Németfalu!H17</f>
        <v>0</v>
      </c>
      <c r="I254" s="461" t="str">
        <f>Németfalu!I17</f>
        <v>Németfalu</v>
      </c>
      <c r="J254" s="162">
        <f>Németfalu!J17</f>
        <v>2000</v>
      </c>
      <c r="K254" s="162">
        <f>Németfalu!K17</f>
        <v>0</v>
      </c>
      <c r="L254" s="456">
        <f>Németfalu!L17</f>
        <v>46388</v>
      </c>
      <c r="M254" s="456">
        <f>Németfalu!M17</f>
        <v>46752</v>
      </c>
      <c r="N254" s="162" t="str">
        <f>Németfalu!N17</f>
        <v>hosszú</v>
      </c>
      <c r="O254" s="45"/>
      <c r="P254" s="46">
        <f>Németfalu!P17</f>
        <v>0</v>
      </c>
      <c r="Q254" s="46">
        <f>Németfalu!Q17</f>
        <v>0</v>
      </c>
      <c r="R254" s="46">
        <f>Németfalu!R17</f>
        <v>0</v>
      </c>
      <c r="S254" s="46">
        <f>Németfalu!S17</f>
        <v>0</v>
      </c>
      <c r="T254" s="47">
        <f>Németfalu!T17</f>
        <v>0</v>
      </c>
      <c r="U254" s="47">
        <f>Németfalu!U17</f>
        <v>0</v>
      </c>
      <c r="V254" s="47">
        <f>Németfalu!V17</f>
        <v>0</v>
      </c>
      <c r="W254" s="47">
        <f>Németfalu!W17</f>
        <v>0</v>
      </c>
      <c r="X254" s="47">
        <f>Németfalu!X17</f>
        <v>2000</v>
      </c>
      <c r="Y254" s="47">
        <f>Németfalu!Y17</f>
        <v>0</v>
      </c>
      <c r="Z254" s="47">
        <f>Németfalu!Z17</f>
        <v>0</v>
      </c>
      <c r="AA254" s="47">
        <f>Németfalu!AA17</f>
        <v>0</v>
      </c>
      <c r="AB254" s="47">
        <f>Németfalu!AB17</f>
        <v>0</v>
      </c>
      <c r="AC254" s="48">
        <f>Németfalu!AC17</f>
        <v>0</v>
      </c>
      <c r="AE254" s="160"/>
    </row>
    <row r="255" spans="1:31" s="182" customFormat="1" ht="60" x14ac:dyDescent="0.25">
      <c r="A255" s="149">
        <f>Németfalu!A18</f>
        <v>241</v>
      </c>
      <c r="B255" s="149">
        <f>Németfalu!B18</f>
        <v>0</v>
      </c>
      <c r="C255" s="150" t="str">
        <f>Németfalu!C18</f>
        <v>Németfalu</v>
      </c>
      <c r="D255" s="150" t="str">
        <f>Németfalu!D18</f>
        <v>Gravitációs csatorna NA200 rekonstrukció</v>
      </c>
      <c r="E255" s="150" t="str">
        <f>Németfalu!E18</f>
        <v>Az üzemelő viziközmű technológiailag elavult, üzemeltetése, és javítása már nem gazdaságos. Jelenleg a piacon magasabb műszaki tartalmak érhetőek el</v>
      </c>
      <c r="F255" s="150" t="str">
        <f>Németfalu!F18</f>
        <v>A viziközmű rendszer hatékonyságának növelése, az üzemeltetési költségek szinten tartása miatt szükséges</v>
      </c>
      <c r="G255" s="150" t="str">
        <f>Németfalu!G18</f>
        <v>A beavatkozás után egy hatékonyan működő viziközmű elemet kapunk, mely a kor elvárásainak megfelel. A rendszer üzembiztos, hatékony, és korszerű lesz</v>
      </c>
      <c r="H255" s="149">
        <f>Németfalu!H18</f>
        <v>0</v>
      </c>
      <c r="I255" s="461" t="str">
        <f>Németfalu!I18</f>
        <v>Németfalu</v>
      </c>
      <c r="J255" s="162">
        <f>Németfalu!J18</f>
        <v>7000</v>
      </c>
      <c r="K255" s="162">
        <f>Németfalu!K18</f>
        <v>0</v>
      </c>
      <c r="L255" s="456">
        <f>Németfalu!L18</f>
        <v>43466</v>
      </c>
      <c r="M255" s="456">
        <f>Németfalu!M18</f>
        <v>44561</v>
      </c>
      <c r="N255" s="162" t="str">
        <f>Németfalu!N18</f>
        <v>közép</v>
      </c>
      <c r="O255" s="45"/>
      <c r="P255" s="46">
        <f>Németfalu!P18</f>
        <v>3500</v>
      </c>
      <c r="Q255" s="46">
        <f>Németfalu!Q18</f>
        <v>0</v>
      </c>
      <c r="R255" s="46">
        <f>Németfalu!R18</f>
        <v>3500</v>
      </c>
      <c r="S255" s="46">
        <f>Németfalu!S18</f>
        <v>0</v>
      </c>
      <c r="T255" s="47">
        <f>Németfalu!T18</f>
        <v>0</v>
      </c>
      <c r="U255" s="47">
        <f>Németfalu!U18</f>
        <v>0</v>
      </c>
      <c r="V255" s="47">
        <f>Németfalu!V18</f>
        <v>0</v>
      </c>
      <c r="W255" s="47">
        <f>Németfalu!W18</f>
        <v>0</v>
      </c>
      <c r="X255" s="47">
        <f>Németfalu!X18</f>
        <v>0</v>
      </c>
      <c r="Y255" s="47">
        <f>Németfalu!Y18</f>
        <v>0</v>
      </c>
      <c r="Z255" s="47">
        <f>Németfalu!Z18</f>
        <v>0</v>
      </c>
      <c r="AA255" s="47">
        <f>Németfalu!AA18</f>
        <v>0</v>
      </c>
      <c r="AB255" s="47">
        <f>Németfalu!AB18</f>
        <v>0</v>
      </c>
      <c r="AC255" s="48">
        <f>Németfalu!AC18</f>
        <v>0</v>
      </c>
      <c r="AE255" s="160"/>
    </row>
    <row r="256" spans="1:31" s="182" customFormat="1" ht="60" x14ac:dyDescent="0.25">
      <c r="A256" s="149">
        <f>Németfalu!A19</f>
        <v>635</v>
      </c>
      <c r="B256" s="149">
        <f>Németfalu!B19</f>
        <v>0</v>
      </c>
      <c r="C256" s="150" t="str">
        <f>Németfalu!C19</f>
        <v>Németfalu</v>
      </c>
      <c r="D256" s="150" t="str">
        <f>Németfalu!D19</f>
        <v>Gravitációs csatorna NA200 rekonstrukció</v>
      </c>
      <c r="E256" s="150" t="str">
        <f>Németfalu!E19</f>
        <v>Az üzemelő viziközmű technológiailag elavult, üzemeltetése, és javítása már nem gazdaságos. Jelenleg a piacon magasabb műszaki tartalmak érhetőek el</v>
      </c>
      <c r="F256" s="150" t="str">
        <f>Németfalu!F19</f>
        <v>A viziközmű rendszer hatékonyságának növelése, az üzemeltetési költségek szinten tartása miatt szükséges</v>
      </c>
      <c r="G256" s="150" t="str">
        <f>Németfalu!G19</f>
        <v>A beavatkozás után egy hatékonyan működő viziközmű elemet kapunk, mely a kor elvárásainak megfelel. A rendszer üzembiztos, hatékony, és korszerű lesz</v>
      </c>
      <c r="H256" s="149">
        <f>Németfalu!H19</f>
        <v>0</v>
      </c>
      <c r="I256" s="461" t="str">
        <f>Németfalu!I19</f>
        <v>Németfalu</v>
      </c>
      <c r="J256" s="162">
        <f>Németfalu!J19</f>
        <v>17500</v>
      </c>
      <c r="K256" s="162">
        <f>Németfalu!K19</f>
        <v>0</v>
      </c>
      <c r="L256" s="456">
        <f>Németfalu!L19</f>
        <v>44927</v>
      </c>
      <c r="M256" s="456">
        <f>Németfalu!M19</f>
        <v>48213</v>
      </c>
      <c r="N256" s="162" t="str">
        <f>Németfalu!N19</f>
        <v>hosszú</v>
      </c>
      <c r="O256" s="45"/>
      <c r="P256" s="46">
        <f>Németfalu!P19</f>
        <v>0</v>
      </c>
      <c r="Q256" s="46">
        <f>Németfalu!Q19</f>
        <v>0</v>
      </c>
      <c r="R256" s="46">
        <f>Németfalu!R19</f>
        <v>0</v>
      </c>
      <c r="S256" s="46">
        <f>Németfalu!S19</f>
        <v>0</v>
      </c>
      <c r="T256" s="47">
        <f>Németfalu!T19</f>
        <v>3500</v>
      </c>
      <c r="U256" s="47">
        <f>Németfalu!U19</f>
        <v>0</v>
      </c>
      <c r="V256" s="47">
        <f>Németfalu!V19</f>
        <v>3500</v>
      </c>
      <c r="W256" s="47">
        <f>Németfalu!W19</f>
        <v>0</v>
      </c>
      <c r="X256" s="47">
        <f>Németfalu!X19</f>
        <v>3500</v>
      </c>
      <c r="Y256" s="47">
        <f>Németfalu!Y19</f>
        <v>0</v>
      </c>
      <c r="Z256" s="47">
        <f>Németfalu!Z19</f>
        <v>3500</v>
      </c>
      <c r="AA256" s="47">
        <f>Németfalu!AA19</f>
        <v>0</v>
      </c>
      <c r="AB256" s="47">
        <f>Németfalu!AB19</f>
        <v>3500</v>
      </c>
      <c r="AC256" s="48">
        <f>Németfalu!AC19</f>
        <v>0</v>
      </c>
      <c r="AE256" s="160"/>
    </row>
    <row r="257" spans="1:31" s="182" customFormat="1" ht="60" x14ac:dyDescent="0.25">
      <c r="A257" s="149">
        <f>Ozmánbük!A15</f>
        <v>245</v>
      </c>
      <c r="B257" s="150">
        <f>Ozmánbük!B15</f>
        <v>0</v>
      </c>
      <c r="C257" s="150" t="str">
        <f>Ozmánbük!C15</f>
        <v>Ozmánbük</v>
      </c>
      <c r="D257" s="150" t="str">
        <f>Ozmánbük!D15</f>
        <v xml:space="preserve">Idegenvíz kizárása a csatornadiagnosztikai vizsgálat és a helyszíni ellenőrzés alapján¹ </v>
      </c>
      <c r="E257" s="150" t="str">
        <f>Ozmánbük!E15</f>
        <v>Az üzemelő viziközmű technológiailag elavult, üzemeltetése, és javítása már nem gazdaságos. Jelenleg a piacon magasabb műszaki tartalmak érhetőek el</v>
      </c>
      <c r="F257" s="150" t="str">
        <f>Ozmánbük!F15</f>
        <v>A viziközmű rendszer hatékonyságának növelése, az üzemeltetési költségek szinten tartása miatt szükséges</v>
      </c>
      <c r="G257" s="150" t="str">
        <f>Ozmánbük!G15</f>
        <v>A beavatkozás után egy hatékonyan működő viziközmű elemet kapunk, mely a kor elvárásainak megfelel. A rendszer üzembiztos, hatékony, és korszerű lesz</v>
      </c>
      <c r="H257" s="150">
        <f>Ozmánbük!H15</f>
        <v>0</v>
      </c>
      <c r="I257" s="461" t="str">
        <f>Ozmánbük!I15</f>
        <v>Ozmánbük</v>
      </c>
      <c r="J257" s="162">
        <f>Ozmánbük!J15</f>
        <v>480</v>
      </c>
      <c r="K257" s="162">
        <f>Ozmánbük!K15</f>
        <v>0</v>
      </c>
      <c r="L257" s="456">
        <f>Ozmánbük!L15</f>
        <v>43466</v>
      </c>
      <c r="M257" s="456">
        <f>Ozmánbük!M15</f>
        <v>44926</v>
      </c>
      <c r="N257" s="162" t="str">
        <f>Ozmánbük!N15</f>
        <v>közép</v>
      </c>
      <c r="O257" s="45"/>
      <c r="P257" s="46">
        <f>Ozmánbük!P15</f>
        <v>120</v>
      </c>
      <c r="Q257" s="46">
        <f>Ozmánbük!Q15</f>
        <v>120</v>
      </c>
      <c r="R257" s="46">
        <f>Ozmánbük!R15</f>
        <v>120</v>
      </c>
      <c r="S257" s="46">
        <f>Ozmánbük!S15</f>
        <v>120</v>
      </c>
      <c r="T257" s="47">
        <f>Ozmánbük!T15</f>
        <v>0</v>
      </c>
      <c r="U257" s="47">
        <f>Ozmánbük!U15</f>
        <v>0</v>
      </c>
      <c r="V257" s="47">
        <f>Ozmánbük!V15</f>
        <v>0</v>
      </c>
      <c r="W257" s="47">
        <f>Ozmánbük!W15</f>
        <v>0</v>
      </c>
      <c r="X257" s="47">
        <f>Ozmánbük!X15</f>
        <v>0</v>
      </c>
      <c r="Y257" s="47">
        <f>Ozmánbük!Y15</f>
        <v>0</v>
      </c>
      <c r="Z257" s="47">
        <f>Ozmánbük!Z15</f>
        <v>0</v>
      </c>
      <c r="AA257" s="47">
        <f>Ozmánbük!AA15</f>
        <v>0</v>
      </c>
      <c r="AB257" s="47">
        <f>Ozmánbük!AB15</f>
        <v>0</v>
      </c>
      <c r="AC257" s="48">
        <f>Ozmánbük!AC15</f>
        <v>0</v>
      </c>
      <c r="AE257" s="160"/>
    </row>
    <row r="258" spans="1:31" s="182" customFormat="1" ht="60" x14ac:dyDescent="0.25">
      <c r="A258" s="149">
        <f>Ozmánbük!A16</f>
        <v>635</v>
      </c>
      <c r="B258" s="150">
        <f>Ozmánbük!B16</f>
        <v>0</v>
      </c>
      <c r="C258" s="150" t="str">
        <f>Ozmánbük!C16</f>
        <v>Ozmánbük</v>
      </c>
      <c r="D258" s="150" t="str">
        <f>Ozmánbük!D16</f>
        <v xml:space="preserve">Idegenvíz kizárása a csatornadiagnosztikai vizsgálat és a helyszíni ellenőrzés alapján¹ </v>
      </c>
      <c r="E258" s="150" t="str">
        <f>Ozmánbük!E16</f>
        <v>Az üzemelő viziközmű technológiailag elavult, üzemeltetése, és javítása már nem gazdaságos. Jelenleg a piacon magasabb műszaki tartalmak érhetőek el</v>
      </c>
      <c r="F258" s="150" t="str">
        <f>Ozmánbük!F16</f>
        <v>A viziközmű rendszer hatékonyságának növelése, az üzemeltetési költségek szinten tartása miatt szükséges</v>
      </c>
      <c r="G258" s="150" t="str">
        <f>Ozmánbük!G16</f>
        <v>A beavatkozás után egy hatékonyan működő viziközmű elemet kapunk, mely a kor elvárásainak megfelel. A rendszer üzembiztos, hatékony, és korszerű lesz</v>
      </c>
      <c r="H258" s="150">
        <f>Ozmánbük!H16</f>
        <v>0</v>
      </c>
      <c r="I258" s="461" t="str">
        <f>Ozmánbük!I16</f>
        <v>Ozmánbük</v>
      </c>
      <c r="J258" s="162">
        <f>Ozmánbük!J16</f>
        <v>1200</v>
      </c>
      <c r="K258" s="162">
        <f>Ozmánbük!K16</f>
        <v>0</v>
      </c>
      <c r="L258" s="456">
        <f>Ozmánbük!L16</f>
        <v>44927</v>
      </c>
      <c r="M258" s="456">
        <f>Ozmánbük!M16</f>
        <v>48579</v>
      </c>
      <c r="N258" s="162" t="str">
        <f>Ozmánbük!N16</f>
        <v>hosszú</v>
      </c>
      <c r="O258" s="45"/>
      <c r="P258" s="46">
        <f>Ozmánbük!P16</f>
        <v>0</v>
      </c>
      <c r="Q258" s="46">
        <f>Ozmánbük!Q16</f>
        <v>0</v>
      </c>
      <c r="R258" s="46">
        <f>Ozmánbük!R16</f>
        <v>0</v>
      </c>
      <c r="S258" s="46">
        <f>Ozmánbük!S16</f>
        <v>0</v>
      </c>
      <c r="T258" s="47">
        <f>Ozmánbük!T16</f>
        <v>120</v>
      </c>
      <c r="U258" s="47">
        <f>Ozmánbük!U16</f>
        <v>120</v>
      </c>
      <c r="V258" s="47">
        <f>Ozmánbük!V16</f>
        <v>120</v>
      </c>
      <c r="W258" s="47">
        <f>Ozmánbük!W16</f>
        <v>120</v>
      </c>
      <c r="X258" s="47">
        <f>Ozmánbük!X16</f>
        <v>120</v>
      </c>
      <c r="Y258" s="47">
        <f>Ozmánbük!Y16</f>
        <v>120</v>
      </c>
      <c r="Z258" s="47">
        <f>Ozmánbük!Z16</f>
        <v>120</v>
      </c>
      <c r="AA258" s="47">
        <f>Ozmánbük!AA16</f>
        <v>120</v>
      </c>
      <c r="AB258" s="47">
        <f>Ozmánbük!AB16</f>
        <v>120</v>
      </c>
      <c r="AC258" s="48">
        <f>Ozmánbük!AC16</f>
        <v>120</v>
      </c>
      <c r="AE258" s="160"/>
    </row>
    <row r="259" spans="1:31" s="182" customFormat="1" ht="60" x14ac:dyDescent="0.25">
      <c r="A259" s="149">
        <f>Ozmánbük!A17</f>
        <v>790</v>
      </c>
      <c r="B259" s="150">
        <f>Ozmánbük!B17</f>
        <v>0</v>
      </c>
      <c r="C259" s="150" t="str">
        <f>Ozmánbük!C17</f>
        <v>Ozmánbük</v>
      </c>
      <c r="D259" s="150" t="str">
        <f>Ozmánbük!D17</f>
        <v>Gravitációs csatorna NA 150 rekonstrukció</v>
      </c>
      <c r="E259" s="150" t="str">
        <f>Ozmánbük!E17</f>
        <v>Az üzemelő viziközmű technológiailag elavult, üzemeltetése, és javítása már nem gazdaságos. Jelenleg a piacon magasabb műszaki tartalmak érhetőek el</v>
      </c>
      <c r="F259" s="150" t="str">
        <f>Ozmánbük!F17</f>
        <v>A viziközmű rendszer hatékonyságának növelése, az üzemeltetési költségek szinten tartása miatt szükséges</v>
      </c>
      <c r="G259" s="150" t="str">
        <f>Ozmánbük!G17</f>
        <v>A beavatkozás után egy hatékonyan működő viziközmű elemet kapunk, mely a kor elvárásainak megfelel. A rendszer üzembiztos, hatékony, és korszerű lesz</v>
      </c>
      <c r="H259" s="150">
        <f>Ozmánbük!H17</f>
        <v>0</v>
      </c>
      <c r="I259" s="461" t="str">
        <f>Ozmánbük!I17</f>
        <v>Ozmánbük</v>
      </c>
      <c r="J259" s="162">
        <f>Ozmánbük!J17</f>
        <v>2000</v>
      </c>
      <c r="K259" s="162">
        <f>Ozmánbük!K17</f>
        <v>0</v>
      </c>
      <c r="L259" s="456">
        <f>Ozmánbük!L17</f>
        <v>45292</v>
      </c>
      <c r="M259" s="456">
        <f>Ozmánbük!M17</f>
        <v>45657</v>
      </c>
      <c r="N259" s="162" t="str">
        <f>Ozmánbük!N17</f>
        <v>hosszú</v>
      </c>
      <c r="O259" s="45"/>
      <c r="P259" s="46">
        <f>Ozmánbük!P17</f>
        <v>0</v>
      </c>
      <c r="Q259" s="46">
        <f>Ozmánbük!Q17</f>
        <v>0</v>
      </c>
      <c r="R259" s="46">
        <f>Ozmánbük!R17</f>
        <v>0</v>
      </c>
      <c r="S259" s="46">
        <f>Ozmánbük!S17</f>
        <v>0</v>
      </c>
      <c r="T259" s="47">
        <f>Ozmánbük!T17</f>
        <v>0</v>
      </c>
      <c r="U259" s="47">
        <f>Ozmánbük!U17</f>
        <v>2000</v>
      </c>
      <c r="V259" s="47">
        <f>Ozmánbük!V17</f>
        <v>0</v>
      </c>
      <c r="W259" s="47">
        <f>Ozmánbük!W17</f>
        <v>0</v>
      </c>
      <c r="X259" s="47">
        <f>Ozmánbük!X17</f>
        <v>0</v>
      </c>
      <c r="Y259" s="47">
        <f>Ozmánbük!Y17</f>
        <v>0</v>
      </c>
      <c r="Z259" s="47">
        <f>Ozmánbük!Z17</f>
        <v>0</v>
      </c>
      <c r="AA259" s="47">
        <f>Ozmánbük!AA17</f>
        <v>0</v>
      </c>
      <c r="AB259" s="47">
        <f>Ozmánbük!AB17</f>
        <v>0</v>
      </c>
      <c r="AC259" s="48">
        <f>Ozmánbük!AC17</f>
        <v>0</v>
      </c>
      <c r="AE259" s="160"/>
    </row>
    <row r="260" spans="1:31" s="182" customFormat="1" ht="60" x14ac:dyDescent="0.25">
      <c r="A260" s="149">
        <f>Ozmánbük!A18</f>
        <v>791</v>
      </c>
      <c r="B260" s="150">
        <f>Ozmánbük!B18</f>
        <v>0</v>
      </c>
      <c r="C260" s="150" t="str">
        <f>Ozmánbük!C18</f>
        <v>Ozmánbük</v>
      </c>
      <c r="D260" s="150" t="str">
        <f>Ozmánbük!D18</f>
        <v>Gravitációs csatorna NA200 rekonstrukció</v>
      </c>
      <c r="E260" s="150" t="str">
        <f>Ozmánbük!E18</f>
        <v>Az üzemelő viziközmű technológiailag elavult, üzemeltetése, és javítása már nem gazdaságos. Jelenleg a piacon magasabb műszaki tartalmak érhetőek el</v>
      </c>
      <c r="F260" s="150" t="str">
        <f>Ozmánbük!F18</f>
        <v>A viziközmű rendszer hatékonyságának növelése, az üzemeltetési költségek szinten tartása miatt szükséges</v>
      </c>
      <c r="G260" s="150" t="str">
        <f>Ozmánbük!G18</f>
        <v>A beavatkozás után egy hatékonyan működő viziközmű elemet kapunk, mely a kor elvárásainak megfelel. A rendszer üzembiztos, hatékony, és korszerű lesz</v>
      </c>
      <c r="H260" s="150">
        <f>Ozmánbük!H18</f>
        <v>0</v>
      </c>
      <c r="I260" s="461" t="str">
        <f>Ozmánbük!I18</f>
        <v>Ozmánbük</v>
      </c>
      <c r="J260" s="162">
        <f>Ozmánbük!J18</f>
        <v>6000</v>
      </c>
      <c r="K260" s="162">
        <f>Ozmánbük!K18</f>
        <v>0</v>
      </c>
      <c r="L260" s="456">
        <f>Ozmánbük!L18</f>
        <v>45292</v>
      </c>
      <c r="M260" s="456">
        <f>Ozmánbük!M18</f>
        <v>47848</v>
      </c>
      <c r="N260" s="162" t="str">
        <f>Ozmánbük!N18</f>
        <v>hosszú</v>
      </c>
      <c r="O260" s="45"/>
      <c r="P260" s="46">
        <f>Ozmánbük!P18</f>
        <v>0</v>
      </c>
      <c r="Q260" s="46">
        <f>Ozmánbük!Q18</f>
        <v>0</v>
      </c>
      <c r="R260" s="46">
        <f>Ozmánbük!R18</f>
        <v>0</v>
      </c>
      <c r="S260" s="46">
        <f>Ozmánbük!S18</f>
        <v>0</v>
      </c>
      <c r="T260" s="47">
        <f>Ozmánbük!T18</f>
        <v>0</v>
      </c>
      <c r="U260" s="47">
        <f>Ozmánbük!U18</f>
        <v>2000</v>
      </c>
      <c r="V260" s="47">
        <f>Ozmánbük!V18</f>
        <v>0</v>
      </c>
      <c r="W260" s="47">
        <f>Ozmánbük!W18</f>
        <v>0</v>
      </c>
      <c r="X260" s="47">
        <f>Ozmánbük!X18</f>
        <v>0</v>
      </c>
      <c r="Y260" s="47">
        <f>Ozmánbük!Y18</f>
        <v>2000</v>
      </c>
      <c r="Z260" s="47">
        <f>Ozmánbük!Z18</f>
        <v>0</v>
      </c>
      <c r="AA260" s="47">
        <f>Ozmánbük!AA18</f>
        <v>2000</v>
      </c>
      <c r="AB260" s="47">
        <f>Ozmánbük!AB18</f>
        <v>0</v>
      </c>
      <c r="AC260" s="48">
        <f>Ozmánbük!AC18</f>
        <v>0</v>
      </c>
      <c r="AE260" s="160"/>
    </row>
    <row r="261" spans="1:31" s="182" customFormat="1" ht="60" x14ac:dyDescent="0.25">
      <c r="A261" s="149">
        <f>Pethőhenye!A15</f>
        <v>246</v>
      </c>
      <c r="B261" s="149">
        <f>Pethőhenye!B15</f>
        <v>0</v>
      </c>
      <c r="C261" s="150" t="str">
        <f>Pethőhenye!C15</f>
        <v>Pethőhenye</v>
      </c>
      <c r="D261" s="150" t="str">
        <f>Pethőhenye!D15</f>
        <v xml:space="preserve">Idegenvíz kizárása a csatornadiagnosztikai vizsgálat és a helyszíni ellenőrzés alapján¹ </v>
      </c>
      <c r="E261" s="150" t="str">
        <f>Pethőhenye!E15</f>
        <v>Az üzemelő viziközmű technológiailag elavult, üzemeltetése, és javítása már nem gazdaságos. Jelenleg a piacon magasabb műszaki tartalmak érhetőek el</v>
      </c>
      <c r="F261" s="150" t="str">
        <f>Pethőhenye!F15</f>
        <v>A viziközmű rendszer hatékonyságának növelése, az üzemeltetési költségek szinten tartása miatt szükséges</v>
      </c>
      <c r="G261" s="150" t="str">
        <f>Pethőhenye!G15</f>
        <v>A beavatkozás után egy hatékonyan működő viziközmű elemet kapunk, mely a kor elvárásainak megfelel. A rendszer üzembiztos, hatékony, és korszerű lesz</v>
      </c>
      <c r="H261" s="149">
        <f>Pethőhenye!H15</f>
        <v>0</v>
      </c>
      <c r="I261" s="461" t="str">
        <f>Pethőhenye!I15</f>
        <v>Pethőhenye</v>
      </c>
      <c r="J261" s="162">
        <f>Pethőhenye!J15</f>
        <v>2024</v>
      </c>
      <c r="K261" s="162">
        <f>Pethőhenye!K15</f>
        <v>0</v>
      </c>
      <c r="L261" s="456">
        <f>Pethőhenye!L15</f>
        <v>43466</v>
      </c>
      <c r="M261" s="456">
        <f>Pethőhenye!M15</f>
        <v>44926</v>
      </c>
      <c r="N261" s="162" t="str">
        <f>Pethőhenye!N15</f>
        <v>közép</v>
      </c>
      <c r="O261" s="45"/>
      <c r="P261" s="46">
        <f>Pethőhenye!P15</f>
        <v>506</v>
      </c>
      <c r="Q261" s="46">
        <f>Pethőhenye!Q15</f>
        <v>506</v>
      </c>
      <c r="R261" s="46">
        <f>Pethőhenye!R15</f>
        <v>506</v>
      </c>
      <c r="S261" s="46">
        <f>Pethőhenye!S15</f>
        <v>506</v>
      </c>
      <c r="T261" s="47">
        <f>Pethőhenye!T15</f>
        <v>0</v>
      </c>
      <c r="U261" s="47">
        <f>Pethőhenye!U15</f>
        <v>0</v>
      </c>
      <c r="V261" s="47">
        <f>Pethőhenye!V15</f>
        <v>0</v>
      </c>
      <c r="W261" s="47">
        <f>Pethőhenye!W15</f>
        <v>0</v>
      </c>
      <c r="X261" s="47">
        <f>Pethőhenye!X15</f>
        <v>0</v>
      </c>
      <c r="Y261" s="47">
        <f>Pethőhenye!Y15</f>
        <v>0</v>
      </c>
      <c r="Z261" s="47">
        <f>Pethőhenye!Z15</f>
        <v>0</v>
      </c>
      <c r="AA261" s="47">
        <f>Pethőhenye!AA15</f>
        <v>0</v>
      </c>
      <c r="AB261" s="47">
        <f>Pethőhenye!AB15</f>
        <v>0</v>
      </c>
      <c r="AC261" s="48">
        <f>Pethőhenye!AC15</f>
        <v>0</v>
      </c>
      <c r="AE261" s="160"/>
    </row>
    <row r="262" spans="1:31" s="182" customFormat="1" ht="60" x14ac:dyDescent="0.25">
      <c r="A262" s="149">
        <f>Pethőhenye!A16</f>
        <v>636</v>
      </c>
      <c r="B262" s="149">
        <f>Pethőhenye!B16</f>
        <v>0</v>
      </c>
      <c r="C262" s="150" t="str">
        <f>Pethőhenye!C16</f>
        <v>Pethőhenye</v>
      </c>
      <c r="D262" s="150" t="str">
        <f>Pethőhenye!D16</f>
        <v xml:space="preserve">Idegenvíz kizárása a csatornadiagnosztikai vizsgálat és a helyszíni ellenőrzés alapján¹ </v>
      </c>
      <c r="E262" s="150" t="str">
        <f>Pethőhenye!E16</f>
        <v>Az üzemelő viziközmű technológiailag elavult, üzemeltetése, és javítása már nem gazdaságos. Jelenleg a piacon magasabb műszaki tartalmak érhetőek el</v>
      </c>
      <c r="F262" s="150" t="str">
        <f>Pethőhenye!F16</f>
        <v>A viziközmű rendszer hatékonyságának növelése, az üzemeltetési költségek szinten tartása miatt szükséges</v>
      </c>
      <c r="G262" s="150" t="str">
        <f>Pethőhenye!G16</f>
        <v>A beavatkozás után egy hatékonyan működő viziközmű elemet kapunk, mely a kor elvárásainak megfelel. A rendszer üzembiztos, hatékony, és korszerű lesz</v>
      </c>
      <c r="H262" s="149">
        <f>Pethőhenye!H16</f>
        <v>0</v>
      </c>
      <c r="I262" s="461" t="str">
        <f>Pethőhenye!I16</f>
        <v>Pethőhenye</v>
      </c>
      <c r="J262" s="162">
        <f>Pethőhenye!J16</f>
        <v>5060</v>
      </c>
      <c r="K262" s="162">
        <f>Pethőhenye!K16</f>
        <v>0</v>
      </c>
      <c r="L262" s="456">
        <f>Pethőhenye!L16</f>
        <v>44927</v>
      </c>
      <c r="M262" s="456">
        <f>Pethőhenye!M16</f>
        <v>48551</v>
      </c>
      <c r="N262" s="162" t="str">
        <f>Pethőhenye!N16</f>
        <v>hosszú</v>
      </c>
      <c r="O262" s="45"/>
      <c r="P262" s="46">
        <f>Pethőhenye!P16</f>
        <v>0</v>
      </c>
      <c r="Q262" s="46">
        <f>Pethőhenye!Q16</f>
        <v>0</v>
      </c>
      <c r="R262" s="46">
        <f>Pethőhenye!R16</f>
        <v>0</v>
      </c>
      <c r="S262" s="46">
        <f>Pethőhenye!S16</f>
        <v>0</v>
      </c>
      <c r="T262" s="47">
        <f>Pethőhenye!T16</f>
        <v>506</v>
      </c>
      <c r="U262" s="47">
        <f>Pethőhenye!U16</f>
        <v>506</v>
      </c>
      <c r="V262" s="47">
        <f>Pethőhenye!V16</f>
        <v>506</v>
      </c>
      <c r="W262" s="47">
        <f>Pethőhenye!W16</f>
        <v>506</v>
      </c>
      <c r="X262" s="47">
        <f>Pethőhenye!X16</f>
        <v>506</v>
      </c>
      <c r="Y262" s="47">
        <f>Pethőhenye!Y16</f>
        <v>506</v>
      </c>
      <c r="Z262" s="47">
        <f>Pethőhenye!Z16</f>
        <v>506</v>
      </c>
      <c r="AA262" s="47">
        <f>Pethőhenye!AA16</f>
        <v>506</v>
      </c>
      <c r="AB262" s="47">
        <f>Pethőhenye!AB16</f>
        <v>506</v>
      </c>
      <c r="AC262" s="48">
        <f>Pethőhenye!AC16</f>
        <v>506</v>
      </c>
      <c r="AE262" s="160"/>
    </row>
    <row r="263" spans="1:31" s="182" customFormat="1" ht="60" x14ac:dyDescent="0.25">
      <c r="A263" s="149">
        <f>Pethőhenye!A17</f>
        <v>474</v>
      </c>
      <c r="B263" s="149">
        <f>Pethőhenye!B17</f>
        <v>0</v>
      </c>
      <c r="C263" s="150" t="str">
        <f>Pethőhenye!C17</f>
        <v>Pethőhenye</v>
      </c>
      <c r="D263" s="150" t="str">
        <f>Pethőhenye!D17</f>
        <v>Gravitációs csatorna NA 150 rekonstrukció</v>
      </c>
      <c r="E263" s="150" t="str">
        <f>Pethőhenye!E17</f>
        <v>Az üzemelő viziközmű technológiailag elavult, üzemeltetése, és javítása már nem gazdaságos. Jelenleg a piacon magasabb műszaki tartalmak érhetőek el</v>
      </c>
      <c r="F263" s="150" t="str">
        <f>Pethőhenye!F17</f>
        <v>A viziközmű rendszer hatékonyságának növelése, az üzemeltetési költségek szinten tartása miatt szükséges</v>
      </c>
      <c r="G263" s="150" t="str">
        <f>Pethőhenye!G17</f>
        <v>A beavatkozás után egy hatékonyan működő viziközmű elemet kapunk, mely a kor elvárásainak megfelel. A rendszer üzembiztos, hatékony, és korszerű lesz</v>
      </c>
      <c r="H263" s="149">
        <f>Pethőhenye!H17</f>
        <v>0</v>
      </c>
      <c r="I263" s="461" t="str">
        <f>Pethőhenye!I17</f>
        <v>Pethőhenye</v>
      </c>
      <c r="J263" s="162">
        <f>Pethőhenye!J17</f>
        <v>2400</v>
      </c>
      <c r="K263" s="162">
        <f>Pethőhenye!K17</f>
        <v>0</v>
      </c>
      <c r="L263" s="456">
        <f>Pethőhenye!L17</f>
        <v>44197</v>
      </c>
      <c r="M263" s="456">
        <f>Pethőhenye!M17</f>
        <v>44561</v>
      </c>
      <c r="N263" s="162" t="str">
        <f>Pethőhenye!N17</f>
        <v>közép</v>
      </c>
      <c r="O263" s="45"/>
      <c r="P263" s="46">
        <f>Pethőhenye!P17</f>
        <v>0</v>
      </c>
      <c r="Q263" s="46">
        <f>Pethőhenye!Q17</f>
        <v>0</v>
      </c>
      <c r="R263" s="46">
        <f>Pethőhenye!R17</f>
        <v>2400</v>
      </c>
      <c r="S263" s="46">
        <f>Pethőhenye!S17</f>
        <v>0</v>
      </c>
      <c r="T263" s="47">
        <f>Pethőhenye!T17</f>
        <v>0</v>
      </c>
      <c r="U263" s="47">
        <f>Pethőhenye!U17</f>
        <v>0</v>
      </c>
      <c r="V263" s="47">
        <f>Pethőhenye!V17</f>
        <v>0</v>
      </c>
      <c r="W263" s="47">
        <f>Pethőhenye!W17</f>
        <v>0</v>
      </c>
      <c r="X263" s="47">
        <f>Pethőhenye!X17</f>
        <v>0</v>
      </c>
      <c r="Y263" s="47">
        <f>Pethőhenye!Y17</f>
        <v>0</v>
      </c>
      <c r="Z263" s="47">
        <f>Pethőhenye!Z17</f>
        <v>0</v>
      </c>
      <c r="AA263" s="47">
        <f>Pethőhenye!AA17</f>
        <v>0</v>
      </c>
      <c r="AB263" s="47">
        <f>Pethőhenye!AB17</f>
        <v>0</v>
      </c>
      <c r="AC263" s="48">
        <f>Pethőhenye!AC17</f>
        <v>0</v>
      </c>
      <c r="AE263" s="160"/>
    </row>
    <row r="264" spans="1:31" s="182" customFormat="1" ht="60" x14ac:dyDescent="0.25">
      <c r="A264" s="149">
        <f>Pethőhenye!A18</f>
        <v>907</v>
      </c>
      <c r="B264" s="149">
        <f>Pethőhenye!B18</f>
        <v>0</v>
      </c>
      <c r="C264" s="150" t="str">
        <f>Pethőhenye!C18</f>
        <v>Pethőhenye</v>
      </c>
      <c r="D264" s="150" t="str">
        <f>Pethőhenye!D18</f>
        <v>Gravitációs csatorna NA 150 rekonstrukció</v>
      </c>
      <c r="E264" s="150" t="str">
        <f>Pethőhenye!E18</f>
        <v>Az üzemelő viziközmű technológiailag elavult, üzemeltetése, és javítása már nem gazdaságos. Jelenleg a piacon magasabb műszaki tartalmak érhetőek el</v>
      </c>
      <c r="F264" s="150" t="str">
        <f>Pethőhenye!F18</f>
        <v>A viziközmű rendszer hatékonyságának növelése, az üzemeltetési költségek szinten tartása miatt szükséges</v>
      </c>
      <c r="G264" s="150" t="str">
        <f>Pethőhenye!G18</f>
        <v>A beavatkozás után egy hatékonyan működő viziközmű elemet kapunk, mely a kor elvárásainak megfelel. A rendszer üzembiztos, hatékony, és korszerű lesz</v>
      </c>
      <c r="H264" s="149">
        <f>Pethőhenye!H18</f>
        <v>0</v>
      </c>
      <c r="I264" s="461" t="str">
        <f>Pethőhenye!I18</f>
        <v>Pethőhenye</v>
      </c>
      <c r="J264" s="162">
        <f>Pethőhenye!J18</f>
        <v>2400</v>
      </c>
      <c r="K264" s="162">
        <f>Pethőhenye!K18</f>
        <v>0</v>
      </c>
      <c r="L264" s="456">
        <f>Pethőhenye!L18</f>
        <v>46023</v>
      </c>
      <c r="M264" s="456">
        <f>Pethőhenye!M18</f>
        <v>46387</v>
      </c>
      <c r="N264" s="162" t="str">
        <f>Pethőhenye!N18</f>
        <v>hosszú</v>
      </c>
      <c r="O264" s="45"/>
      <c r="P264" s="46">
        <f>Pethőhenye!P18</f>
        <v>0</v>
      </c>
      <c r="Q264" s="46">
        <f>Pethőhenye!Q18</f>
        <v>0</v>
      </c>
      <c r="R264" s="46">
        <f>Pethőhenye!R18</f>
        <v>0</v>
      </c>
      <c r="S264" s="46">
        <f>Pethőhenye!S18</f>
        <v>0</v>
      </c>
      <c r="T264" s="47">
        <f>Pethőhenye!T18</f>
        <v>0</v>
      </c>
      <c r="U264" s="47">
        <f>Pethőhenye!U18</f>
        <v>0</v>
      </c>
      <c r="V264" s="47">
        <f>Pethőhenye!V18</f>
        <v>0</v>
      </c>
      <c r="W264" s="47">
        <f>Pethőhenye!W18</f>
        <v>2400</v>
      </c>
      <c r="X264" s="47">
        <f>Pethőhenye!X18</f>
        <v>0</v>
      </c>
      <c r="Y264" s="47">
        <f>Pethőhenye!Y18</f>
        <v>0</v>
      </c>
      <c r="Z264" s="47">
        <f>Pethőhenye!Z18</f>
        <v>0</v>
      </c>
      <c r="AA264" s="47">
        <f>Pethőhenye!AA18</f>
        <v>0</v>
      </c>
      <c r="AB264" s="47">
        <f>Pethőhenye!AB18</f>
        <v>0</v>
      </c>
      <c r="AC264" s="48">
        <f>Pethőhenye!AC18</f>
        <v>0</v>
      </c>
      <c r="AE264" s="160"/>
    </row>
    <row r="265" spans="1:31" s="182" customFormat="1" ht="60" x14ac:dyDescent="0.25">
      <c r="A265" s="149">
        <f>Pethőhenye!A19</f>
        <v>247</v>
      </c>
      <c r="B265" s="149">
        <f>Pethőhenye!B19</f>
        <v>0</v>
      </c>
      <c r="C265" s="150" t="str">
        <f>Pethőhenye!C19</f>
        <v>Pethőhenye</v>
      </c>
      <c r="D265" s="150" t="str">
        <f>Pethőhenye!D19</f>
        <v>Gravitációs csatorna NA200 rekonstrukció</v>
      </c>
      <c r="E265" s="150" t="str">
        <f>Pethőhenye!E19</f>
        <v>Az üzemelő viziközmű technológiailag elavult, üzemeltetése, és javítása már nem gazdaságos. Jelenleg a piacon magasabb műszaki tartalmak érhetőek el</v>
      </c>
      <c r="F265" s="150" t="str">
        <f>Pethőhenye!F19</f>
        <v>A viziközmű rendszer hatékonyságának növelése, az üzemeltetési költségek szinten tartása miatt szükséges</v>
      </c>
      <c r="G265" s="150" t="str">
        <f>Pethőhenye!G19</f>
        <v>A beavatkozás után egy hatékonyan működő viziközmű elemet kapunk, mely a kor elvárásainak megfelel. A rendszer üzembiztos, hatékony, és korszerű lesz</v>
      </c>
      <c r="H265" s="149">
        <f>Pethőhenye!H19</f>
        <v>0</v>
      </c>
      <c r="I265" s="461" t="str">
        <f>Pethőhenye!I19</f>
        <v>Pethőhenye</v>
      </c>
      <c r="J265" s="162">
        <f>Pethőhenye!J19</f>
        <v>6600</v>
      </c>
      <c r="K265" s="162">
        <f>Pethőhenye!K19</f>
        <v>0</v>
      </c>
      <c r="L265" s="456">
        <f>Pethőhenye!L19</f>
        <v>43466</v>
      </c>
      <c r="M265" s="456">
        <f>Pethőhenye!M19</f>
        <v>44926</v>
      </c>
      <c r="N265" s="162" t="str">
        <f>Pethőhenye!N19</f>
        <v>közép</v>
      </c>
      <c r="O265" s="45"/>
      <c r="P265" s="46">
        <f>Pethőhenye!P19</f>
        <v>3300</v>
      </c>
      <c r="Q265" s="46">
        <f>Pethőhenye!Q19</f>
        <v>0</v>
      </c>
      <c r="R265" s="46">
        <f>Pethőhenye!R19</f>
        <v>0</v>
      </c>
      <c r="S265" s="46">
        <f>Pethőhenye!S19</f>
        <v>3300</v>
      </c>
      <c r="T265" s="47">
        <f>Pethőhenye!T19</f>
        <v>0</v>
      </c>
      <c r="U265" s="47">
        <f>Pethőhenye!U19</f>
        <v>0</v>
      </c>
      <c r="V265" s="47">
        <f>Pethőhenye!V19</f>
        <v>0</v>
      </c>
      <c r="W265" s="47">
        <f>Pethőhenye!W19</f>
        <v>0</v>
      </c>
      <c r="X265" s="47">
        <f>Pethőhenye!X19</f>
        <v>0</v>
      </c>
      <c r="Y265" s="47">
        <f>Pethőhenye!Y19</f>
        <v>0</v>
      </c>
      <c r="Z265" s="47">
        <f>Pethőhenye!Z19</f>
        <v>0</v>
      </c>
      <c r="AA265" s="47">
        <f>Pethőhenye!AA19</f>
        <v>0</v>
      </c>
      <c r="AB265" s="47">
        <f>Pethőhenye!AB19</f>
        <v>0</v>
      </c>
      <c r="AC265" s="48">
        <f>Pethőhenye!AC19</f>
        <v>0</v>
      </c>
      <c r="AE265" s="160"/>
    </row>
    <row r="266" spans="1:31" s="182" customFormat="1" ht="60" x14ac:dyDescent="0.25">
      <c r="A266" s="149">
        <f>Pethőhenye!A20</f>
        <v>794</v>
      </c>
      <c r="B266" s="149">
        <f>Pethőhenye!B20</f>
        <v>0</v>
      </c>
      <c r="C266" s="150" t="str">
        <f>Pethőhenye!C20</f>
        <v>Pethőhenye</v>
      </c>
      <c r="D266" s="150" t="str">
        <f>Pethőhenye!D20</f>
        <v>Gravitációs csatorna NA200 rekonstrukció</v>
      </c>
      <c r="E266" s="150" t="str">
        <f>Pethőhenye!E20</f>
        <v>Az üzemelő viziközmű technológiailag elavult, üzemeltetése, és javítása már nem gazdaságos. Jelenleg a piacon magasabb műszaki tartalmak érhetőek el</v>
      </c>
      <c r="F266" s="150" t="str">
        <f>Pethőhenye!F20</f>
        <v>A viziközmű rendszer hatékonyságának növelése, az üzemeltetési költségek szinten tartása miatt szükséges</v>
      </c>
      <c r="G266" s="150" t="str">
        <f>Pethőhenye!G20</f>
        <v>A beavatkozás után egy hatékonyan működő viziközmű elemet kapunk, mely a kor elvárásainak megfelel. A rendszer üzembiztos, hatékony, és korszerű lesz</v>
      </c>
      <c r="H266" s="149">
        <f>Pethőhenye!H20</f>
        <v>0</v>
      </c>
      <c r="I266" s="461" t="str">
        <f>Pethőhenye!I20</f>
        <v>Pethőhenye</v>
      </c>
      <c r="J266" s="162">
        <f>Pethőhenye!J20</f>
        <v>13200</v>
      </c>
      <c r="K266" s="162">
        <f>Pethőhenye!K20</f>
        <v>0</v>
      </c>
      <c r="L266" s="456">
        <f>Pethőhenye!L20</f>
        <v>45292</v>
      </c>
      <c r="M266" s="456">
        <f>Pethőhenye!M20</f>
        <v>48579</v>
      </c>
      <c r="N266" s="162" t="str">
        <f>Pethőhenye!N20</f>
        <v>hosszú</v>
      </c>
      <c r="O266" s="45"/>
      <c r="P266" s="46">
        <f>Pethőhenye!P20</f>
        <v>0</v>
      </c>
      <c r="Q266" s="46">
        <f>Pethőhenye!Q20</f>
        <v>0</v>
      </c>
      <c r="R266" s="46">
        <f>Pethőhenye!R20</f>
        <v>0</v>
      </c>
      <c r="S266" s="46">
        <f>Pethőhenye!S20</f>
        <v>0</v>
      </c>
      <c r="T266" s="47">
        <f>Pethőhenye!T20</f>
        <v>0</v>
      </c>
      <c r="U266" s="47">
        <f>Pethőhenye!U20</f>
        <v>3300</v>
      </c>
      <c r="V266" s="47">
        <f>Pethőhenye!V20</f>
        <v>0</v>
      </c>
      <c r="W266" s="47">
        <f>Pethőhenye!W20</f>
        <v>0</v>
      </c>
      <c r="X266" s="47">
        <f>Pethőhenye!X20</f>
        <v>3300</v>
      </c>
      <c r="Y266" s="47">
        <f>Pethőhenye!Y20</f>
        <v>0</v>
      </c>
      <c r="Z266" s="47">
        <f>Pethőhenye!Z20</f>
        <v>3300</v>
      </c>
      <c r="AA266" s="47">
        <f>Pethőhenye!AA20</f>
        <v>0</v>
      </c>
      <c r="AB266" s="47">
        <f>Pethőhenye!AB20</f>
        <v>0</v>
      </c>
      <c r="AC266" s="48">
        <f>Pethőhenye!AC20</f>
        <v>3300</v>
      </c>
      <c r="AE266" s="160"/>
    </row>
    <row r="267" spans="1:31" s="182" customFormat="1" ht="60" x14ac:dyDescent="0.25">
      <c r="A267" s="149">
        <f>Pókaszepetk!A15</f>
        <v>251</v>
      </c>
      <c r="B267" s="149">
        <f>Pókaszepetk!B15</f>
        <v>0</v>
      </c>
      <c r="C267" s="150" t="str">
        <f>Pókaszepetk!C15</f>
        <v>Pókaszepetk</v>
      </c>
      <c r="D267" s="150" t="str">
        <f>Pókaszepetk!D15</f>
        <v xml:space="preserve">Idegenvíz kizárása a csatornadiagnosztikai vizsgálat és a helyszíni ellenőrzés alapján¹ </v>
      </c>
      <c r="E267" s="150" t="str">
        <f>Pókaszepetk!E15</f>
        <v>Az üzemelő viziközmű technológiailag elavult, üzemeltetése, és javítása már nem gazdaságos. Jelenleg a piacon magasabb műszaki tartalmak érhetőek el</v>
      </c>
      <c r="F267" s="150" t="str">
        <f>Pókaszepetk!F15</f>
        <v>A viziközmű rendszer hatékonyságának növelése, az üzemeltetési költségek szinten tartása miatt szükséges</v>
      </c>
      <c r="G267" s="150" t="str">
        <f>Pókaszepetk!G15</f>
        <v>A beavatkozás után egy hatékonyan működő viziközmű elemet kapunk, mely a kor elvárásainak megfelel. A rendszer üzembiztos, hatékony, és korszerű lesz</v>
      </c>
      <c r="H267" s="149">
        <f>Pókaszepetk!H15</f>
        <v>0</v>
      </c>
      <c r="I267" s="461" t="str">
        <f>Pókaszepetk!I15</f>
        <v>Pókaszepetk</v>
      </c>
      <c r="J267" s="162">
        <f>Pókaszepetk!J15</f>
        <v>1843</v>
      </c>
      <c r="K267" s="162">
        <f>Pókaszepetk!K15</f>
        <v>0</v>
      </c>
      <c r="L267" s="456">
        <f>Pókaszepetk!L15</f>
        <v>43466</v>
      </c>
      <c r="M267" s="456">
        <f>Pókaszepetk!M15</f>
        <v>44926</v>
      </c>
      <c r="N267" s="162" t="str">
        <f>Pókaszepetk!N15</f>
        <v>közép</v>
      </c>
      <c r="O267" s="45"/>
      <c r="P267" s="46">
        <f>Pókaszepetk!P15</f>
        <v>506</v>
      </c>
      <c r="Q267" s="46">
        <f>Pókaszepetk!Q15</f>
        <v>506</v>
      </c>
      <c r="R267" s="46">
        <f>Pókaszepetk!R15</f>
        <v>506</v>
      </c>
      <c r="S267" s="46">
        <f>Pókaszepetk!S15</f>
        <v>325</v>
      </c>
      <c r="T267" s="47">
        <f>Pókaszepetk!T15</f>
        <v>0</v>
      </c>
      <c r="U267" s="47">
        <f>Pókaszepetk!U15</f>
        <v>0</v>
      </c>
      <c r="V267" s="47">
        <f>Pókaszepetk!V15</f>
        <v>0</v>
      </c>
      <c r="W267" s="47">
        <f>Pókaszepetk!W15</f>
        <v>0</v>
      </c>
      <c r="X267" s="47">
        <f>Pókaszepetk!X15</f>
        <v>0</v>
      </c>
      <c r="Y267" s="47">
        <f>Pókaszepetk!Y15</f>
        <v>0</v>
      </c>
      <c r="Z267" s="47">
        <f>Pókaszepetk!Z15</f>
        <v>0</v>
      </c>
      <c r="AA267" s="47">
        <f>Pókaszepetk!AA15</f>
        <v>0</v>
      </c>
      <c r="AB267" s="47">
        <f>Pókaszepetk!AB15</f>
        <v>0</v>
      </c>
      <c r="AC267" s="48">
        <f>Pókaszepetk!AC15</f>
        <v>0</v>
      </c>
      <c r="AE267" s="160"/>
    </row>
    <row r="268" spans="1:31" s="182" customFormat="1" ht="60" x14ac:dyDescent="0.25">
      <c r="A268" s="149">
        <f>Pókaszepetk!A16</f>
        <v>639</v>
      </c>
      <c r="B268" s="149">
        <f>Pókaszepetk!B16</f>
        <v>0</v>
      </c>
      <c r="C268" s="150" t="str">
        <f>Pókaszepetk!C16</f>
        <v>Pókaszepetk</v>
      </c>
      <c r="D268" s="150" t="str">
        <f>Pókaszepetk!D16</f>
        <v xml:space="preserve">Idegenvíz kizárása a csatornadiagnosztikai vizsgálat és a helyszíni ellenőrzés alapján¹ </v>
      </c>
      <c r="E268" s="150" t="str">
        <f>Pókaszepetk!E16</f>
        <v>Az üzemelő viziközmű technológiailag elavult, üzemeltetése, és javítása már nem gazdaságos. Jelenleg a piacon magasabb műszaki tartalmak érhetőek el</v>
      </c>
      <c r="F268" s="150" t="str">
        <f>Pókaszepetk!F16</f>
        <v>A viziközmű rendszer hatékonyságának növelése, az üzemeltetési költségek szinten tartása miatt szükséges</v>
      </c>
      <c r="G268" s="150" t="str">
        <f>Pókaszepetk!G16</f>
        <v>A beavatkozás után egy hatékonyan működő viziközmű elemet kapunk, mely a kor elvárásainak megfelel. A rendszer üzembiztos, hatékony, és korszerű lesz</v>
      </c>
      <c r="H268" s="149">
        <f>Pókaszepetk!H16</f>
        <v>0</v>
      </c>
      <c r="I268" s="461" t="str">
        <f>Pókaszepetk!I16</f>
        <v>Pókaszepetk</v>
      </c>
      <c r="J268" s="162">
        <f>Pókaszepetk!J16</f>
        <v>3250</v>
      </c>
      <c r="K268" s="162">
        <f>Pókaszepetk!K16</f>
        <v>0</v>
      </c>
      <c r="L268" s="456">
        <f>Pókaszepetk!L16</f>
        <v>44927</v>
      </c>
      <c r="M268" s="456">
        <f>Pókaszepetk!M16</f>
        <v>48579</v>
      </c>
      <c r="N268" s="162" t="str">
        <f>Pókaszepetk!N16</f>
        <v>hosszú</v>
      </c>
      <c r="O268" s="45"/>
      <c r="P268" s="46">
        <f>Pókaszepetk!P16</f>
        <v>0</v>
      </c>
      <c r="Q268" s="46">
        <f>Pókaszepetk!Q16</f>
        <v>0</v>
      </c>
      <c r="R268" s="46">
        <f>Pókaszepetk!R16</f>
        <v>0</v>
      </c>
      <c r="S268" s="46">
        <f>Pókaszepetk!S16</f>
        <v>0</v>
      </c>
      <c r="T268" s="47">
        <f>Pókaszepetk!T16</f>
        <v>325</v>
      </c>
      <c r="U268" s="47">
        <f>Pókaszepetk!U16</f>
        <v>325</v>
      </c>
      <c r="V268" s="47">
        <f>Pókaszepetk!V16</f>
        <v>325</v>
      </c>
      <c r="W268" s="47">
        <f>Pókaszepetk!W16</f>
        <v>325</v>
      </c>
      <c r="X268" s="47">
        <f>Pókaszepetk!X16</f>
        <v>325</v>
      </c>
      <c r="Y268" s="47">
        <f>Pókaszepetk!Y16</f>
        <v>325</v>
      </c>
      <c r="Z268" s="47">
        <f>Pókaszepetk!Z16</f>
        <v>325</v>
      </c>
      <c r="AA268" s="47">
        <f>Pókaszepetk!AA16</f>
        <v>325</v>
      </c>
      <c r="AB268" s="47">
        <f>Pókaszepetk!AB16</f>
        <v>325</v>
      </c>
      <c r="AC268" s="48">
        <f>Pókaszepetk!AC16</f>
        <v>325</v>
      </c>
      <c r="AE268" s="160"/>
    </row>
    <row r="269" spans="1:31" s="182" customFormat="1" ht="60" x14ac:dyDescent="0.25">
      <c r="A269" s="149">
        <f>Pókaszepetk!A17</f>
        <v>252</v>
      </c>
      <c r="B269" s="149">
        <f>Pókaszepetk!B17</f>
        <v>0</v>
      </c>
      <c r="C269" s="150" t="str">
        <f>Pókaszepetk!C17</f>
        <v>Pókaszepetk</v>
      </c>
      <c r="D269" s="150" t="str">
        <f>Pókaszepetk!D17</f>
        <v>Gravitációs csatorna NA 150 rekonstrukció</v>
      </c>
      <c r="E269" s="150" t="str">
        <f>Pókaszepetk!E17</f>
        <v>Az üzemelő viziközmű technológiailag elavult, üzemeltetése, és javítása már nem gazdaságos. Jelenleg a piacon magasabb műszaki tartalmak érhetőek el</v>
      </c>
      <c r="F269" s="150" t="str">
        <f>Pókaszepetk!F17</f>
        <v>A viziközmű rendszer hatékonyságának növelése, az üzemeltetési költségek szinten tartása miatt szükséges</v>
      </c>
      <c r="G269" s="150" t="str">
        <f>Pókaszepetk!G17</f>
        <v>A beavatkozás után egy hatékonyan működő viziközmű elemet kapunk, mely a kor elvárásainak megfelel. A rendszer üzembiztos, hatékony, és korszerű lesz</v>
      </c>
      <c r="H269" s="149">
        <f>Pókaszepetk!H17</f>
        <v>0</v>
      </c>
      <c r="I269" s="461" t="str">
        <f>Pókaszepetk!I17</f>
        <v>Pókaszepetk</v>
      </c>
      <c r="J269" s="162">
        <f>Pókaszepetk!J17</f>
        <v>4000</v>
      </c>
      <c r="K269" s="162">
        <f>Pókaszepetk!K17</f>
        <v>0</v>
      </c>
      <c r="L269" s="456">
        <f>Pókaszepetk!L17</f>
        <v>43466</v>
      </c>
      <c r="M269" s="456">
        <f>Pókaszepetk!M17</f>
        <v>44561</v>
      </c>
      <c r="N269" s="162" t="str">
        <f>Pókaszepetk!N17</f>
        <v>közép</v>
      </c>
      <c r="O269" s="45"/>
      <c r="P269" s="46">
        <f>Pókaszepetk!P17</f>
        <v>2000</v>
      </c>
      <c r="Q269" s="46">
        <f>Pókaszepetk!Q17</f>
        <v>0</v>
      </c>
      <c r="R269" s="46">
        <f>Pókaszepetk!R17</f>
        <v>2000</v>
      </c>
      <c r="S269" s="46">
        <f>Pókaszepetk!S17</f>
        <v>0</v>
      </c>
      <c r="T269" s="47">
        <f>Pókaszepetk!T17</f>
        <v>0</v>
      </c>
      <c r="U269" s="47">
        <f>Pókaszepetk!U17</f>
        <v>0</v>
      </c>
      <c r="V269" s="47">
        <f>Pókaszepetk!V17</f>
        <v>0</v>
      </c>
      <c r="W269" s="47">
        <f>Pókaszepetk!W17</f>
        <v>0</v>
      </c>
      <c r="X269" s="47">
        <f>Pókaszepetk!X17</f>
        <v>0</v>
      </c>
      <c r="Y269" s="47">
        <f>Pókaszepetk!Y17</f>
        <v>0</v>
      </c>
      <c r="Z269" s="47">
        <f>Pókaszepetk!Z17</f>
        <v>0</v>
      </c>
      <c r="AA269" s="47">
        <f>Pókaszepetk!AA17</f>
        <v>0</v>
      </c>
      <c r="AB269" s="47">
        <f>Pókaszepetk!AB17</f>
        <v>0</v>
      </c>
      <c r="AC269" s="48">
        <f>Pókaszepetk!AC17</f>
        <v>0</v>
      </c>
      <c r="AE269" s="160"/>
    </row>
    <row r="270" spans="1:31" s="182" customFormat="1" ht="60" x14ac:dyDescent="0.25">
      <c r="A270" s="149">
        <f>Pókaszepetk!A18</f>
        <v>640</v>
      </c>
      <c r="B270" s="149">
        <f>Pókaszepetk!B18</f>
        <v>0</v>
      </c>
      <c r="C270" s="150" t="str">
        <f>Pókaszepetk!C18</f>
        <v>Pókaszepetk</v>
      </c>
      <c r="D270" s="150" t="str">
        <f>Pókaszepetk!D18</f>
        <v>Gravitációs csatorna NA 150 rekonstrukció</v>
      </c>
      <c r="E270" s="150" t="str">
        <f>Pókaszepetk!E18</f>
        <v>Az üzemelő viziközmű technológiailag elavult, üzemeltetése, és javítása már nem gazdaságos. Jelenleg a piacon magasabb műszaki tartalmak érhetőek el</v>
      </c>
      <c r="F270" s="150" t="str">
        <f>Pókaszepetk!F18</f>
        <v>A viziközmű rendszer hatékonyságának növelése, az üzemeltetési költségek szinten tartása miatt szükséges</v>
      </c>
      <c r="G270" s="150" t="str">
        <f>Pókaszepetk!G18</f>
        <v>A beavatkozás után egy hatékonyan működő viziközmű elemet kapunk, mely a kor elvárásainak megfelel. A rendszer üzembiztos, hatékony, és korszerű lesz</v>
      </c>
      <c r="H270" s="149">
        <f>Pókaszepetk!H18</f>
        <v>0</v>
      </c>
      <c r="I270" s="461" t="str">
        <f>Pókaszepetk!I18</f>
        <v>Pókaszepetk</v>
      </c>
      <c r="J270" s="162">
        <f>Pókaszepetk!J18</f>
        <v>8000</v>
      </c>
      <c r="K270" s="162">
        <f>Pókaszepetk!K18</f>
        <v>0</v>
      </c>
      <c r="L270" s="456">
        <f>Pókaszepetk!L18</f>
        <v>44927</v>
      </c>
      <c r="M270" s="456">
        <f>Pókaszepetk!M18</f>
        <v>48579</v>
      </c>
      <c r="N270" s="162" t="str">
        <f>Pókaszepetk!N18</f>
        <v>hosszú</v>
      </c>
      <c r="O270" s="45"/>
      <c r="P270" s="46">
        <f>Pókaszepetk!P18</f>
        <v>0</v>
      </c>
      <c r="Q270" s="46">
        <f>Pókaszepetk!Q18</f>
        <v>0</v>
      </c>
      <c r="R270" s="46">
        <f>Pókaszepetk!R18</f>
        <v>0</v>
      </c>
      <c r="S270" s="46">
        <f>Pókaszepetk!S18</f>
        <v>0</v>
      </c>
      <c r="T270" s="47">
        <f>Pókaszepetk!T18</f>
        <v>2000</v>
      </c>
      <c r="U270" s="47">
        <f>Pókaszepetk!U18</f>
        <v>0</v>
      </c>
      <c r="V270" s="47">
        <f>Pókaszepetk!V18</f>
        <v>0</v>
      </c>
      <c r="W270" s="47">
        <f>Pókaszepetk!W18</f>
        <v>2000</v>
      </c>
      <c r="X270" s="47">
        <f>Pókaszepetk!X18</f>
        <v>0</v>
      </c>
      <c r="Y270" s="47">
        <f>Pókaszepetk!Y18</f>
        <v>0</v>
      </c>
      <c r="Z270" s="47">
        <f>Pókaszepetk!Z18</f>
        <v>2000</v>
      </c>
      <c r="AA270" s="47">
        <f>Pókaszepetk!AA18</f>
        <v>0</v>
      </c>
      <c r="AB270" s="47">
        <f>Pókaszepetk!AB18</f>
        <v>0</v>
      </c>
      <c r="AC270" s="48">
        <f>Pókaszepetk!AC18</f>
        <v>2000</v>
      </c>
      <c r="AE270" s="160"/>
    </row>
    <row r="271" spans="1:31" s="182" customFormat="1" ht="60" x14ac:dyDescent="0.25">
      <c r="A271" s="149">
        <f>Pókaszepetk!A19</f>
        <v>398</v>
      </c>
      <c r="B271" s="149">
        <f>Pókaszepetk!B19</f>
        <v>0</v>
      </c>
      <c r="C271" s="150" t="str">
        <f>Pókaszepetk!C19</f>
        <v>Pókaszepetk</v>
      </c>
      <c r="D271" s="150" t="str">
        <f>Pókaszepetk!D19</f>
        <v>Gravitációs csatorna NA200 rekonstrukció</v>
      </c>
      <c r="E271" s="150" t="str">
        <f>Pókaszepetk!E19</f>
        <v>Az üzemelő viziközmű technológiailag elavult, üzemeltetése, és javítása már nem gazdaságos. Jelenleg a piacon magasabb műszaki tartalmak érhetőek el</v>
      </c>
      <c r="F271" s="150" t="str">
        <f>Pókaszepetk!F19</f>
        <v>A viziközmű rendszer hatékonyságának növelése, az üzemeltetési költségek szinten tartása miatt szükséges</v>
      </c>
      <c r="G271" s="150" t="str">
        <f>Pókaszepetk!G19</f>
        <v>A beavatkozás után egy hatékonyan működő viziközmű elemet kapunk, mely a kor elvárásainak megfelel. A rendszer üzembiztos, hatékony, és korszerű lesz</v>
      </c>
      <c r="H271" s="149">
        <f>Pókaszepetk!H19</f>
        <v>0</v>
      </c>
      <c r="I271" s="461" t="str">
        <f>Pókaszepetk!I19</f>
        <v>Pókaszepetk</v>
      </c>
      <c r="J271" s="162">
        <f>Pókaszepetk!J19</f>
        <v>10400</v>
      </c>
      <c r="K271" s="162">
        <f>Pókaszepetk!K19</f>
        <v>0</v>
      </c>
      <c r="L271" s="456">
        <f>Pókaszepetk!L19</f>
        <v>43831</v>
      </c>
      <c r="M271" s="456">
        <f>Pókaszepetk!M19</f>
        <v>44926</v>
      </c>
      <c r="N271" s="162" t="str">
        <f>Pókaszepetk!N19</f>
        <v>közép</v>
      </c>
      <c r="O271" s="45"/>
      <c r="P271" s="46">
        <f>Pókaszepetk!P19</f>
        <v>0</v>
      </c>
      <c r="Q271" s="46">
        <f>Pókaszepetk!Q19</f>
        <v>5200</v>
      </c>
      <c r="R271" s="46">
        <f>Pókaszepetk!R19</f>
        <v>0</v>
      </c>
      <c r="S271" s="46">
        <f>Pókaszepetk!S19</f>
        <v>5200</v>
      </c>
      <c r="T271" s="47">
        <f>Pókaszepetk!T19</f>
        <v>0</v>
      </c>
      <c r="U271" s="47">
        <f>Pókaszepetk!U19</f>
        <v>0</v>
      </c>
      <c r="V271" s="47">
        <f>Pókaszepetk!V19</f>
        <v>0</v>
      </c>
      <c r="W271" s="47">
        <f>Pókaszepetk!W19</f>
        <v>0</v>
      </c>
      <c r="X271" s="47">
        <f>Pókaszepetk!X19</f>
        <v>0</v>
      </c>
      <c r="Y271" s="47">
        <f>Pókaszepetk!Y19</f>
        <v>0</v>
      </c>
      <c r="Z271" s="47">
        <f>Pókaszepetk!Z19</f>
        <v>0</v>
      </c>
      <c r="AA271" s="47">
        <f>Pókaszepetk!AA19</f>
        <v>0</v>
      </c>
      <c r="AB271" s="47">
        <f>Pókaszepetk!AB19</f>
        <v>0</v>
      </c>
      <c r="AC271" s="48">
        <f>Pókaszepetk!AC19</f>
        <v>0</v>
      </c>
      <c r="AE271" s="160"/>
    </row>
    <row r="272" spans="1:31" s="182" customFormat="1" ht="60" x14ac:dyDescent="0.25">
      <c r="A272" s="149">
        <f>Pókaszepetk!A20</f>
        <v>878</v>
      </c>
      <c r="B272" s="149">
        <f>Pókaszepetk!B20</f>
        <v>0</v>
      </c>
      <c r="C272" s="150" t="str">
        <f>Pókaszepetk!C20</f>
        <v>Pókaszepetk</v>
      </c>
      <c r="D272" s="150" t="str">
        <f>Pókaszepetk!D20</f>
        <v>Gravitációs csatorna NA200 rekonstrukció</v>
      </c>
      <c r="E272" s="150" t="str">
        <f>Pókaszepetk!E20</f>
        <v>Az üzemelő viziközmű technológiailag elavult, üzemeltetése, és javítása már nem gazdaságos. Jelenleg a piacon magasabb műszaki tartalmak érhetőek el</v>
      </c>
      <c r="F272" s="150" t="str">
        <f>Pókaszepetk!F20</f>
        <v>A viziközmű rendszer hatékonyságának növelése, az üzemeltetési költségek szinten tartása miatt szükséges</v>
      </c>
      <c r="G272" s="150" t="str">
        <f>Pókaszepetk!G20</f>
        <v>A beavatkozás után egy hatékonyan működő viziközmű elemet kapunk, mely a kor elvárásainak megfelel. A rendszer üzembiztos, hatékony, és korszerű lesz</v>
      </c>
      <c r="H272" s="149">
        <f>Pókaszepetk!H20</f>
        <v>0</v>
      </c>
      <c r="I272" s="461" t="str">
        <f>Pókaszepetk!I20</f>
        <v>Pókaszepetk</v>
      </c>
      <c r="J272" s="162">
        <f>Pókaszepetk!J20</f>
        <v>15600</v>
      </c>
      <c r="K272" s="162">
        <f>Pókaszepetk!K20</f>
        <v>0</v>
      </c>
      <c r="L272" s="456">
        <f>Pókaszepetk!L20</f>
        <v>45658</v>
      </c>
      <c r="M272" s="456">
        <f>Pókaszepetk!M20</f>
        <v>48213</v>
      </c>
      <c r="N272" s="162" t="str">
        <f>Pókaszepetk!N20</f>
        <v>hosszú</v>
      </c>
      <c r="O272" s="45"/>
      <c r="P272" s="46">
        <f>Pókaszepetk!P20</f>
        <v>0</v>
      </c>
      <c r="Q272" s="46">
        <f>Pókaszepetk!Q20</f>
        <v>0</v>
      </c>
      <c r="R272" s="46">
        <f>Pókaszepetk!R20</f>
        <v>0</v>
      </c>
      <c r="S272" s="46">
        <f>Pókaszepetk!S20</f>
        <v>0</v>
      </c>
      <c r="T272" s="47">
        <f>Pókaszepetk!T20</f>
        <v>0</v>
      </c>
      <c r="U272" s="47">
        <f>Pókaszepetk!U20</f>
        <v>0</v>
      </c>
      <c r="V272" s="47">
        <f>Pókaszepetk!V20</f>
        <v>5200</v>
      </c>
      <c r="W272" s="47">
        <f>Pókaszepetk!W20</f>
        <v>0</v>
      </c>
      <c r="X272" s="47">
        <f>Pókaszepetk!X20</f>
        <v>0</v>
      </c>
      <c r="Y272" s="47">
        <f>Pókaszepetk!Y20</f>
        <v>5200</v>
      </c>
      <c r="Z272" s="47">
        <f>Pókaszepetk!Z20</f>
        <v>0</v>
      </c>
      <c r="AA272" s="47">
        <f>Pókaszepetk!AA20</f>
        <v>0</v>
      </c>
      <c r="AB272" s="47">
        <f>Pókaszepetk!AB20</f>
        <v>5200</v>
      </c>
      <c r="AC272" s="48">
        <f>Pókaszepetk!AC20</f>
        <v>0</v>
      </c>
      <c r="AE272" s="160"/>
    </row>
    <row r="273" spans="1:31" s="182" customFormat="1" ht="60" x14ac:dyDescent="0.25">
      <c r="A273" s="149">
        <f>Pusztaszenlászló!A15</f>
        <v>256</v>
      </c>
      <c r="B273" s="149">
        <f>Pusztaszenlászló!B15</f>
        <v>0</v>
      </c>
      <c r="C273" s="150" t="str">
        <f>Pusztaszenlászló!C15</f>
        <v>Pusztaszentlászló</v>
      </c>
      <c r="D273" s="150" t="str">
        <f>Pusztaszenlászló!D15</f>
        <v xml:space="preserve">Idegenvíz kizárása a csatornadiagnosztikai vizsgálat és a helyszíni ellenőrzés alapján¹ </v>
      </c>
      <c r="E273" s="150" t="str">
        <f>Pusztaszenlászló!E15</f>
        <v>Az üzemelő viziközmű technológiailag elavult, üzemeltetése, és javítása már nem gazdaságos. Jelenleg a piacon magasabb műszaki tartalmak érhetőek el</v>
      </c>
      <c r="F273" s="150" t="str">
        <f>Pusztaszenlászló!F15</f>
        <v>A viziközmű rendszer hatékonyságának növelése, az üzemeltetési költségek szinten tartása miatt szükséges</v>
      </c>
      <c r="G273" s="150" t="str">
        <f>Pusztaszenlászló!G15</f>
        <v>A beavatkozás után egy hatékonyan működő viziközmű elemet kapunk, mely a kor elvárásainak megfelel. A rendszer üzembiztos, hatékony, és korszerű lesz</v>
      </c>
      <c r="H273" s="149">
        <f>Pusztaszenlászló!H15</f>
        <v>0</v>
      </c>
      <c r="I273" s="461" t="str">
        <f>Pusztaszenlászló!I15</f>
        <v>Pusztaszentlászló</v>
      </c>
      <c r="J273" s="162">
        <f>Pusztaszenlászló!J15</f>
        <v>408</v>
      </c>
      <c r="K273" s="162">
        <f>Pusztaszenlászló!K15</f>
        <v>0</v>
      </c>
      <c r="L273" s="456">
        <f>Pusztaszenlászló!L15</f>
        <v>43466</v>
      </c>
      <c r="M273" s="456">
        <f>Pusztaszenlászló!M15</f>
        <v>44926</v>
      </c>
      <c r="N273" s="162" t="str">
        <f>Pusztaszenlászló!N15</f>
        <v>közép</v>
      </c>
      <c r="O273" s="45"/>
      <c r="P273" s="46">
        <f>Pusztaszenlászló!P15</f>
        <v>102</v>
      </c>
      <c r="Q273" s="46">
        <f>Pusztaszenlászló!Q15</f>
        <v>102</v>
      </c>
      <c r="R273" s="46">
        <f>Pusztaszenlászló!R15</f>
        <v>102</v>
      </c>
      <c r="S273" s="46">
        <f>Pusztaszenlászló!S15</f>
        <v>102</v>
      </c>
      <c r="T273" s="47">
        <f>Pusztaszenlászló!T15</f>
        <v>0</v>
      </c>
      <c r="U273" s="47">
        <f>Pusztaszenlászló!U15</f>
        <v>0</v>
      </c>
      <c r="V273" s="47">
        <f>Pusztaszenlászló!V15</f>
        <v>0</v>
      </c>
      <c r="W273" s="47">
        <f>Pusztaszenlászló!W15</f>
        <v>0</v>
      </c>
      <c r="X273" s="47">
        <f>Pusztaszenlászló!X15</f>
        <v>0</v>
      </c>
      <c r="Y273" s="47">
        <f>Pusztaszenlászló!Y15</f>
        <v>0</v>
      </c>
      <c r="Z273" s="47">
        <f>Pusztaszenlászló!Z15</f>
        <v>0</v>
      </c>
      <c r="AA273" s="47">
        <f>Pusztaszenlászló!AA15</f>
        <v>0</v>
      </c>
      <c r="AB273" s="47">
        <f>Pusztaszenlászló!AB15</f>
        <v>0</v>
      </c>
      <c r="AC273" s="48">
        <f>Pusztaszenlászló!AC15</f>
        <v>0</v>
      </c>
      <c r="AE273" s="160"/>
    </row>
    <row r="274" spans="1:31" s="182" customFormat="1" ht="60" x14ac:dyDescent="0.25">
      <c r="A274" s="149">
        <f>Pusztaszenlászló!A16</f>
        <v>642</v>
      </c>
      <c r="B274" s="149">
        <f>Pusztaszenlászló!B16</f>
        <v>0</v>
      </c>
      <c r="C274" s="150" t="str">
        <f>Pusztaszenlászló!C16</f>
        <v>Pusztaszentlászló</v>
      </c>
      <c r="D274" s="150" t="str">
        <f>Pusztaszenlászló!D16</f>
        <v xml:space="preserve">Idegenvíz kizárása a csatornadiagnosztikai vizsgálat és a helyszíni ellenőrzés alapján¹ </v>
      </c>
      <c r="E274" s="150" t="str">
        <f>Pusztaszenlászló!E16</f>
        <v>Az üzemelő viziközmű technológiailag elavult, üzemeltetése, és javítása már nem gazdaságos. Jelenleg a piacon magasabb műszaki tartalmak érhetőek el</v>
      </c>
      <c r="F274" s="150" t="str">
        <f>Pusztaszenlászló!F16</f>
        <v>A viziközmű rendszer hatékonyságának növelése, az üzemeltetési költségek szinten tartása miatt szükséges</v>
      </c>
      <c r="G274" s="150" t="str">
        <f>Pusztaszenlászló!G16</f>
        <v>A beavatkozás után egy hatékonyan működő viziközmű elemet kapunk, mely a kor elvárásainak megfelel. A rendszer üzembiztos, hatékony, és korszerű lesz</v>
      </c>
      <c r="H274" s="149">
        <f>Pusztaszenlászló!H16</f>
        <v>0</v>
      </c>
      <c r="I274" s="461" t="str">
        <f>Pusztaszenlászló!I16</f>
        <v>Pusztaszentlászló</v>
      </c>
      <c r="J274" s="162">
        <f>Pusztaszenlászló!J16</f>
        <v>1020</v>
      </c>
      <c r="K274" s="162">
        <f>Pusztaszenlászló!K16</f>
        <v>0</v>
      </c>
      <c r="L274" s="456">
        <f>Pusztaszenlászló!L16</f>
        <v>44927</v>
      </c>
      <c r="M274" s="456">
        <f>Pusztaszenlászló!M16</f>
        <v>48579</v>
      </c>
      <c r="N274" s="162" t="str">
        <f>Pusztaszenlászló!N16</f>
        <v>hosszú</v>
      </c>
      <c r="O274" s="45"/>
      <c r="P274" s="46">
        <f>Pusztaszenlászló!P16</f>
        <v>0</v>
      </c>
      <c r="Q274" s="46">
        <f>Pusztaszenlászló!Q16</f>
        <v>0</v>
      </c>
      <c r="R274" s="46">
        <f>Pusztaszenlászló!R16</f>
        <v>0</v>
      </c>
      <c r="S274" s="46">
        <f>Pusztaszenlászló!S16</f>
        <v>0</v>
      </c>
      <c r="T274" s="47">
        <f>Pusztaszenlászló!T16</f>
        <v>102</v>
      </c>
      <c r="U274" s="47">
        <f>Pusztaszenlászló!U16</f>
        <v>102</v>
      </c>
      <c r="V274" s="47">
        <f>Pusztaszenlászló!V16</f>
        <v>102</v>
      </c>
      <c r="W274" s="47">
        <f>Pusztaszenlászló!W16</f>
        <v>102</v>
      </c>
      <c r="X274" s="47">
        <f>Pusztaszenlászló!X16</f>
        <v>102</v>
      </c>
      <c r="Y274" s="47">
        <f>Pusztaszenlászló!Y16</f>
        <v>102</v>
      </c>
      <c r="Z274" s="47">
        <f>Pusztaszenlászló!Z16</f>
        <v>102</v>
      </c>
      <c r="AA274" s="47">
        <f>Pusztaszenlászló!AA16</f>
        <v>102</v>
      </c>
      <c r="AB274" s="47">
        <f>Pusztaszenlászló!AB16</f>
        <v>102</v>
      </c>
      <c r="AC274" s="48">
        <f>Pusztaszenlászló!AC16</f>
        <v>102</v>
      </c>
      <c r="AE274" s="160"/>
    </row>
    <row r="275" spans="1:31" s="182" customFormat="1" ht="60" x14ac:dyDescent="0.25">
      <c r="A275" s="149">
        <f>Pusztaszenlászló!A17</f>
        <v>257</v>
      </c>
      <c r="B275" s="149">
        <f>Pusztaszenlászló!B17</f>
        <v>0</v>
      </c>
      <c r="C275" s="150" t="str">
        <f>Pusztaszenlászló!C17</f>
        <v>Pusztaszentlászló</v>
      </c>
      <c r="D275" s="150" t="str">
        <f>Pusztaszenlászló!D17</f>
        <v>Gravitációs csatorna NA 150 rekonstrukció</v>
      </c>
      <c r="E275" s="150" t="str">
        <f>Pusztaszenlászló!E17</f>
        <v>Az üzemelő viziközmű technológiailag elavult, üzemeltetése, és javítása már nem gazdaságos. Jelenleg a piacon magasabb műszaki tartalmak érhetőek el</v>
      </c>
      <c r="F275" s="150" t="str">
        <f>Pusztaszenlászló!F17</f>
        <v>A viziközmű rendszer hatékonyságának növelése, az üzemeltetési költségek szinten tartása miatt szükséges</v>
      </c>
      <c r="G275" s="150" t="str">
        <f>Pusztaszenlászló!G17</f>
        <v>A beavatkozás után egy hatékonyan működő viziközmű elemet kapunk, mely a kor elvárásainak megfelel. A rendszer üzembiztos, hatékony, és korszerű lesz</v>
      </c>
      <c r="H275" s="149">
        <f>Pusztaszenlászló!H17</f>
        <v>0</v>
      </c>
      <c r="I275" s="461" t="str">
        <f>Pusztaszenlászló!I17</f>
        <v>Pusztaszentlászló</v>
      </c>
      <c r="J275" s="162">
        <f>Pusztaszenlászló!J17</f>
        <v>4600</v>
      </c>
      <c r="K275" s="162">
        <f>Pusztaszenlászló!K17</f>
        <v>0</v>
      </c>
      <c r="L275" s="456">
        <f>Pusztaszenlászló!L17</f>
        <v>43466</v>
      </c>
      <c r="M275" s="456">
        <f>Pusztaszenlászló!M17</f>
        <v>44561</v>
      </c>
      <c r="N275" s="162" t="str">
        <f>Pusztaszenlászló!N17</f>
        <v>közép</v>
      </c>
      <c r="O275" s="45"/>
      <c r="P275" s="46">
        <f>Pusztaszenlászló!P17</f>
        <v>2300</v>
      </c>
      <c r="Q275" s="46">
        <f>Pusztaszenlászló!Q17</f>
        <v>0</v>
      </c>
      <c r="R275" s="46">
        <f>Pusztaszenlászló!R17</f>
        <v>2300</v>
      </c>
      <c r="S275" s="46">
        <f>Pusztaszenlászló!S17</f>
        <v>0</v>
      </c>
      <c r="T275" s="47">
        <f>Pusztaszenlászló!T17</f>
        <v>0</v>
      </c>
      <c r="U275" s="47">
        <f>Pusztaszenlászló!U17</f>
        <v>0</v>
      </c>
      <c r="V275" s="47">
        <f>Pusztaszenlászló!V17</f>
        <v>0</v>
      </c>
      <c r="W275" s="47">
        <f>Pusztaszenlászló!W17</f>
        <v>0</v>
      </c>
      <c r="X275" s="47">
        <f>Pusztaszenlászló!X17</f>
        <v>0</v>
      </c>
      <c r="Y275" s="47">
        <f>Pusztaszenlászló!Y17</f>
        <v>0</v>
      </c>
      <c r="Z275" s="47">
        <f>Pusztaszenlászló!Z17</f>
        <v>0</v>
      </c>
      <c r="AA275" s="47">
        <f>Pusztaszenlászló!AA17</f>
        <v>0</v>
      </c>
      <c r="AB275" s="47">
        <f>Pusztaszenlászló!AB17</f>
        <v>0</v>
      </c>
      <c r="AC275" s="48">
        <f>Pusztaszenlászló!AC17</f>
        <v>0</v>
      </c>
      <c r="AE275" s="160"/>
    </row>
    <row r="276" spans="1:31" s="182" customFormat="1" ht="60" x14ac:dyDescent="0.25">
      <c r="A276" s="149">
        <f>Pusztaszenlászló!A18</f>
        <v>643</v>
      </c>
      <c r="B276" s="149">
        <f>Pusztaszenlászló!B18</f>
        <v>0</v>
      </c>
      <c r="C276" s="150" t="str">
        <f>Pusztaszenlászló!C18</f>
        <v>Pusztaszentlászló</v>
      </c>
      <c r="D276" s="150" t="str">
        <f>Pusztaszenlászló!D18</f>
        <v>Gravitációs csatorna NA 150 rekonstrukció</v>
      </c>
      <c r="E276" s="150" t="str">
        <f>Pusztaszenlászló!E18</f>
        <v>Az üzemelő viziközmű technológiailag elavult, üzemeltetése, és javítása már nem gazdaságos. Jelenleg a piacon magasabb műszaki tartalmak érhetőek el</v>
      </c>
      <c r="F276" s="150" t="str">
        <f>Pusztaszenlászló!F18</f>
        <v>A viziközmű rendszer hatékonyságának növelése, az üzemeltetési költségek szinten tartása miatt szükséges</v>
      </c>
      <c r="G276" s="150" t="str">
        <f>Pusztaszenlászló!G18</f>
        <v>A beavatkozás után egy hatékonyan működő viziközmű elemet kapunk, mely a kor elvárásainak megfelel. A rendszer üzembiztos, hatékony, és korszerű lesz</v>
      </c>
      <c r="H276" s="149">
        <f>Pusztaszenlászló!H18</f>
        <v>0</v>
      </c>
      <c r="I276" s="461" t="str">
        <f>Pusztaszenlászló!I18</f>
        <v>Pusztaszentlászló</v>
      </c>
      <c r="J276" s="162">
        <f>Pusztaszenlászló!J18</f>
        <v>9200</v>
      </c>
      <c r="K276" s="162">
        <f>Pusztaszenlászló!K18</f>
        <v>0</v>
      </c>
      <c r="L276" s="456">
        <f>Pusztaszenlászló!L18</f>
        <v>44927</v>
      </c>
      <c r="M276" s="456">
        <f>Pusztaszenlászló!M18</f>
        <v>47848</v>
      </c>
      <c r="N276" s="162" t="str">
        <f>Pusztaszenlászló!N18</f>
        <v>hosszú</v>
      </c>
      <c r="O276" s="45"/>
      <c r="P276" s="46">
        <f>Pusztaszenlászló!P18</f>
        <v>0</v>
      </c>
      <c r="Q276" s="46">
        <f>Pusztaszenlászló!Q18</f>
        <v>0</v>
      </c>
      <c r="R276" s="46">
        <f>Pusztaszenlászló!R18</f>
        <v>0</v>
      </c>
      <c r="S276" s="46">
        <f>Pusztaszenlászló!S18</f>
        <v>0</v>
      </c>
      <c r="T276" s="47">
        <f>Pusztaszenlászló!T18</f>
        <v>2300</v>
      </c>
      <c r="U276" s="47">
        <f>Pusztaszenlászló!U18</f>
        <v>0</v>
      </c>
      <c r="V276" s="47">
        <f>Pusztaszenlászló!V18</f>
        <v>2300</v>
      </c>
      <c r="W276" s="47">
        <f>Pusztaszenlászló!W18</f>
        <v>0</v>
      </c>
      <c r="X276" s="47">
        <f>Pusztaszenlászló!X18</f>
        <v>0</v>
      </c>
      <c r="Y276" s="47">
        <f>Pusztaszenlászló!Y18</f>
        <v>2300</v>
      </c>
      <c r="Z276" s="47">
        <f>Pusztaszenlászló!Z18</f>
        <v>0</v>
      </c>
      <c r="AA276" s="47">
        <f>Pusztaszenlászló!AA18</f>
        <v>2300</v>
      </c>
      <c r="AB276" s="47">
        <f>Pusztaszenlászló!AB18</f>
        <v>0</v>
      </c>
      <c r="AC276" s="48">
        <f>Pusztaszenlászló!AC18</f>
        <v>0</v>
      </c>
      <c r="AE276" s="160"/>
    </row>
    <row r="277" spans="1:31" s="182" customFormat="1" ht="60" x14ac:dyDescent="0.25">
      <c r="A277" s="149">
        <f>Pusztaszenlászló!A19</f>
        <v>399</v>
      </c>
      <c r="B277" s="149">
        <f>Pusztaszenlászló!B19</f>
        <v>0</v>
      </c>
      <c r="C277" s="150" t="str">
        <f>Pusztaszenlászló!C19</f>
        <v>Pusztaszentlászló</v>
      </c>
      <c r="D277" s="150" t="str">
        <f>Pusztaszenlászló!D19</f>
        <v>Gravitációs csatorna NA200 rekonstrukció</v>
      </c>
      <c r="E277" s="150" t="str">
        <f>Pusztaszenlászló!E19</f>
        <v>Az üzemelő viziközmű elem műszaki állapota az évek során leromlott, jelentős mértékben megnövekedett a meghibásodás veszélye</v>
      </c>
      <c r="F277" s="150" t="str">
        <f>Pusztaszenlászló!F19</f>
        <v>A viziközmű rendszer hatékonyságának növelése, az üzemeltetési költségek szinten tartása miatt szükséges</v>
      </c>
      <c r="G277" s="150" t="str">
        <f>Pusztaszenlászló!G19</f>
        <v>A beavatkozás után egy hatékonyan működő viziközmű elemet kapunk, mely a kor elvárásainak megfelel. A rendszer üzembiztos, hatékony, és korszerű lesz</v>
      </c>
      <c r="H277" s="149">
        <f>Pusztaszenlászló!H19</f>
        <v>0</v>
      </c>
      <c r="I277" s="461" t="str">
        <f>Pusztaszenlászló!I19</f>
        <v>Pusztaszentlászló</v>
      </c>
      <c r="J277" s="162">
        <f>Pusztaszenlászló!J19</f>
        <v>4700</v>
      </c>
      <c r="K277" s="162">
        <f>Pusztaszenlászló!K19</f>
        <v>0</v>
      </c>
      <c r="L277" s="456">
        <f>Pusztaszenlászló!L19</f>
        <v>43831</v>
      </c>
      <c r="M277" s="456">
        <f>Pusztaszenlászló!M19</f>
        <v>44196</v>
      </c>
      <c r="N277" s="162" t="str">
        <f>Pusztaszenlászló!N19</f>
        <v>rövid</v>
      </c>
      <c r="O277" s="45"/>
      <c r="P277" s="46">
        <f>Pusztaszenlászló!P19</f>
        <v>0</v>
      </c>
      <c r="Q277" s="46">
        <f>Pusztaszenlászló!Q19</f>
        <v>4700</v>
      </c>
      <c r="R277" s="46">
        <f>Pusztaszenlászló!R19</f>
        <v>0</v>
      </c>
      <c r="S277" s="46">
        <f>Pusztaszenlászló!S19</f>
        <v>0</v>
      </c>
      <c r="T277" s="47">
        <f>Pusztaszenlászló!T19</f>
        <v>0</v>
      </c>
      <c r="U277" s="47">
        <f>Pusztaszenlászló!U19</f>
        <v>0</v>
      </c>
      <c r="V277" s="47">
        <f>Pusztaszenlászló!V19</f>
        <v>0</v>
      </c>
      <c r="W277" s="47">
        <f>Pusztaszenlászló!W19</f>
        <v>0</v>
      </c>
      <c r="X277" s="47">
        <f>Pusztaszenlászló!X19</f>
        <v>0</v>
      </c>
      <c r="Y277" s="47">
        <f>Pusztaszenlászló!Y19</f>
        <v>0</v>
      </c>
      <c r="Z277" s="47">
        <f>Pusztaszenlászló!Z19</f>
        <v>0</v>
      </c>
      <c r="AA277" s="47">
        <f>Pusztaszenlászló!AA19</f>
        <v>0</v>
      </c>
      <c r="AB277" s="47">
        <f>Pusztaszenlászló!AB19</f>
        <v>0</v>
      </c>
      <c r="AC277" s="48">
        <f>Pusztaszenlászló!AC19</f>
        <v>0</v>
      </c>
      <c r="AE277" s="160"/>
    </row>
    <row r="278" spans="1:31" s="182" customFormat="1" ht="60" x14ac:dyDescent="0.25">
      <c r="A278" s="149">
        <f>Pusztaszenlászló!A20</f>
        <v>644</v>
      </c>
      <c r="B278" s="149">
        <f>Pusztaszenlászló!B20</f>
        <v>0</v>
      </c>
      <c r="C278" s="150" t="str">
        <f>Pusztaszenlászló!C20</f>
        <v>Pusztaszentlászló</v>
      </c>
      <c r="D278" s="150" t="str">
        <f>Pusztaszenlászló!D20</f>
        <v>Gravitációs csatorna NA200 rekonstrukció</v>
      </c>
      <c r="E278" s="150" t="str">
        <f>Pusztaszenlászló!E20</f>
        <v>Az üzemelő viziközmű technológiailag elavult, üzemeltetése, és javítása már nem gazdaságos. Jelenleg a piacon magasabb műszaki tartalmak érhetőek el</v>
      </c>
      <c r="F278" s="150" t="str">
        <f>Pusztaszenlászló!F20</f>
        <v>A viziközmű rendszer hatékonyságának növelése, az üzemeltetési költségek szinten tartása miatt szükséges</v>
      </c>
      <c r="G278" s="150" t="str">
        <f>Pusztaszenlászló!G20</f>
        <v>A beavatkozás után egy hatékonyan működő viziközmű elemet kapunk, mely a kor elvárásainak megfelel. A rendszer üzembiztos, hatékony, és korszerű lesz</v>
      </c>
      <c r="H278" s="149">
        <f>Pusztaszenlászló!H20</f>
        <v>0</v>
      </c>
      <c r="I278" s="461" t="str">
        <f>Pusztaszenlászló!I20</f>
        <v>Pusztaszentlászló</v>
      </c>
      <c r="J278" s="162">
        <f>Pusztaszenlászló!J20</f>
        <v>23500</v>
      </c>
      <c r="K278" s="162">
        <f>Pusztaszenlászló!K20</f>
        <v>0</v>
      </c>
      <c r="L278" s="456">
        <f>Pusztaszenlászló!L20</f>
        <v>44927</v>
      </c>
      <c r="M278" s="456">
        <f>Pusztaszenlászló!M20</f>
        <v>48213</v>
      </c>
      <c r="N278" s="162" t="str">
        <f>Pusztaszenlászló!N20</f>
        <v>közép</v>
      </c>
      <c r="O278" s="45"/>
      <c r="P278" s="46">
        <f>Pusztaszenlászló!P20</f>
        <v>0</v>
      </c>
      <c r="Q278" s="46">
        <f>Pusztaszenlászló!Q20</f>
        <v>0</v>
      </c>
      <c r="R278" s="46">
        <f>Pusztaszenlászló!R20</f>
        <v>0</v>
      </c>
      <c r="S278" s="46">
        <f>Pusztaszenlászló!S20</f>
        <v>0</v>
      </c>
      <c r="T278" s="47">
        <f>Pusztaszenlászló!T20</f>
        <v>4700</v>
      </c>
      <c r="U278" s="47">
        <f>Pusztaszenlászló!U20</f>
        <v>0</v>
      </c>
      <c r="V278" s="47">
        <f>Pusztaszenlászló!V20</f>
        <v>4700</v>
      </c>
      <c r="W278" s="47">
        <f>Pusztaszenlászló!W20</f>
        <v>0</v>
      </c>
      <c r="X278" s="47">
        <f>Pusztaszenlászló!X20</f>
        <v>4700</v>
      </c>
      <c r="Y278" s="47">
        <f>Pusztaszenlászló!Y20</f>
        <v>0</v>
      </c>
      <c r="Z278" s="47">
        <f>Pusztaszenlászló!Z20</f>
        <v>4700</v>
      </c>
      <c r="AA278" s="47">
        <f>Pusztaszenlászló!AA20</f>
        <v>0</v>
      </c>
      <c r="AB278" s="47">
        <f>Pusztaszenlászló!AB20</f>
        <v>4700</v>
      </c>
      <c r="AC278" s="48">
        <f>Pusztaszenlászló!AC20</f>
        <v>0</v>
      </c>
      <c r="AE278" s="160"/>
    </row>
    <row r="279" spans="1:31" s="182" customFormat="1" ht="60" x14ac:dyDescent="0.25">
      <c r="A279" s="149">
        <f>Salomvár!A15</f>
        <v>262</v>
      </c>
      <c r="B279" s="149">
        <f>Salomvár!B15</f>
        <v>0</v>
      </c>
      <c r="C279" s="150" t="str">
        <f>Salomvár!C15</f>
        <v>Salomvár</v>
      </c>
      <c r="D279" s="150" t="str">
        <f>Salomvár!D15</f>
        <v xml:space="preserve">Idegenvíz kizárása a csatornadiagnosztikai vizsgálat és a helyszíni ellenőrzés alapján¹ </v>
      </c>
      <c r="E279" s="150" t="str">
        <f>Salomvár!E15</f>
        <v>Az üzemelő viziközmű technológiailag elavult, üzemeltetése, és javítása már nem gazdaságos. Jelenleg a piacon magasabb műszaki tartalmak érhetőek el</v>
      </c>
      <c r="F279" s="150" t="str">
        <f>Salomvár!F15</f>
        <v>A viziközmű rendszer hatékonyságának növelése, az üzemeltetési költségek szinten tartása miatt szükséges</v>
      </c>
      <c r="G279" s="150" t="str">
        <f>Salomvár!G15</f>
        <v>A beavatkozás után egy hatékonyan működő viziközmű elemet kapunk, mely a kor elvárásainak megfelel. A rendszer üzembiztos, hatékony, és korszerű lesz</v>
      </c>
      <c r="H279" s="149">
        <f>Salomvár!H15</f>
        <v>0</v>
      </c>
      <c r="I279" s="461" t="str">
        <f>Salomvár!I15</f>
        <v>Salomvár</v>
      </c>
      <c r="J279" s="162">
        <f>Salomvár!J15</f>
        <v>1794</v>
      </c>
      <c r="K279" s="162">
        <f>Salomvár!K15</f>
        <v>0</v>
      </c>
      <c r="L279" s="456">
        <f>Salomvár!L15</f>
        <v>43466</v>
      </c>
      <c r="M279" s="456">
        <f>Salomvár!M15</f>
        <v>44926</v>
      </c>
      <c r="N279" s="162" t="str">
        <f>Salomvár!N15</f>
        <v>közép</v>
      </c>
      <c r="O279" s="45"/>
      <c r="P279" s="46">
        <f>Salomvár!P15</f>
        <v>545</v>
      </c>
      <c r="Q279" s="46">
        <f>Salomvár!Q15</f>
        <v>545</v>
      </c>
      <c r="R279" s="46">
        <f>Salomvár!R15</f>
        <v>352</v>
      </c>
      <c r="S279" s="46">
        <f>Salomvár!S15</f>
        <v>352</v>
      </c>
      <c r="T279" s="47">
        <f>Salomvár!T15</f>
        <v>0</v>
      </c>
      <c r="U279" s="47">
        <f>Salomvár!U15</f>
        <v>0</v>
      </c>
      <c r="V279" s="47">
        <f>Salomvár!V15</f>
        <v>0</v>
      </c>
      <c r="W279" s="47">
        <f>Salomvár!W15</f>
        <v>0</v>
      </c>
      <c r="X279" s="47">
        <f>Salomvár!X15</f>
        <v>0</v>
      </c>
      <c r="Y279" s="47">
        <f>Salomvár!Y15</f>
        <v>0</v>
      </c>
      <c r="Z279" s="47">
        <f>Salomvár!Z15</f>
        <v>0</v>
      </c>
      <c r="AA279" s="47">
        <f>Salomvár!AA15</f>
        <v>0</v>
      </c>
      <c r="AB279" s="47">
        <f>Salomvár!AB15</f>
        <v>0</v>
      </c>
      <c r="AC279" s="48">
        <f>Salomvár!AC15</f>
        <v>0</v>
      </c>
      <c r="AE279" s="160"/>
    </row>
    <row r="280" spans="1:31" s="182" customFormat="1" ht="60" x14ac:dyDescent="0.25">
      <c r="A280" s="149">
        <f>Salomvár!A16</f>
        <v>650</v>
      </c>
      <c r="B280" s="149">
        <f>Salomvár!B16</f>
        <v>0</v>
      </c>
      <c r="C280" s="150" t="str">
        <f>Salomvár!C16</f>
        <v>Salomvár</v>
      </c>
      <c r="D280" s="150" t="str">
        <f>Salomvár!D16</f>
        <v xml:space="preserve">Idegenvíz kizárása a csatornadiagnosztikai vizsgálat és a helyszíni ellenőrzés alapján¹ </v>
      </c>
      <c r="E280" s="150" t="str">
        <f>Salomvár!E16</f>
        <v>Az üzemelő viziközmű technológiailag elavult, üzemeltetése, és javítása már nem gazdaságos. Jelenleg a piacon magasabb műszaki tartalmak érhetőek el</v>
      </c>
      <c r="F280" s="150" t="str">
        <f>Salomvár!F16</f>
        <v>A viziközmű rendszer hatékonyságának növelése, az üzemeltetési költségek szinten tartása miatt szükséges</v>
      </c>
      <c r="G280" s="150" t="str">
        <f>Salomvár!G16</f>
        <v>A beavatkozás után egy hatékonyan működő viziközmű elemet kapunk, mely a kor elvárásainak megfelel. A rendszer üzembiztos, hatékony, és korszerű lesz</v>
      </c>
      <c r="H280" s="149">
        <f>Salomvár!H16</f>
        <v>0</v>
      </c>
      <c r="I280" s="461" t="str">
        <f>Salomvár!I16</f>
        <v>Salomvár</v>
      </c>
      <c r="J280" s="162">
        <f>Salomvár!J16</f>
        <v>3520</v>
      </c>
      <c r="K280" s="162">
        <f>Salomvár!K16</f>
        <v>0</v>
      </c>
      <c r="L280" s="456">
        <f>Salomvár!L16</f>
        <v>44927</v>
      </c>
      <c r="M280" s="456">
        <f>Salomvár!M16</f>
        <v>48579</v>
      </c>
      <c r="N280" s="162" t="str">
        <f>Salomvár!N16</f>
        <v>hosszú</v>
      </c>
      <c r="O280" s="45"/>
      <c r="P280" s="46">
        <f>Salomvár!P16</f>
        <v>0</v>
      </c>
      <c r="Q280" s="46">
        <f>Salomvár!Q16</f>
        <v>0</v>
      </c>
      <c r="R280" s="46">
        <f>Salomvár!R16</f>
        <v>0</v>
      </c>
      <c r="S280" s="46">
        <f>Salomvár!S16</f>
        <v>0</v>
      </c>
      <c r="T280" s="47">
        <f>Salomvár!T16</f>
        <v>352</v>
      </c>
      <c r="U280" s="47">
        <f>Salomvár!U16</f>
        <v>352</v>
      </c>
      <c r="V280" s="47">
        <f>Salomvár!V16</f>
        <v>352</v>
      </c>
      <c r="W280" s="47">
        <f>Salomvár!W16</f>
        <v>352</v>
      </c>
      <c r="X280" s="47">
        <f>Salomvár!X16</f>
        <v>352</v>
      </c>
      <c r="Y280" s="47">
        <f>Salomvár!Y16</f>
        <v>352</v>
      </c>
      <c r="Z280" s="47">
        <f>Salomvár!Z16</f>
        <v>352</v>
      </c>
      <c r="AA280" s="47">
        <f>Salomvár!AA16</f>
        <v>352</v>
      </c>
      <c r="AB280" s="47">
        <f>Salomvár!AB16</f>
        <v>352</v>
      </c>
      <c r="AC280" s="48">
        <f>Salomvár!AC16</f>
        <v>352</v>
      </c>
      <c r="AE280" s="160"/>
    </row>
    <row r="281" spans="1:31" s="182" customFormat="1" ht="60" x14ac:dyDescent="0.25">
      <c r="A281" s="149">
        <f>Salomvár!A17</f>
        <v>478</v>
      </c>
      <c r="B281" s="149">
        <f>Salomvár!B17</f>
        <v>0</v>
      </c>
      <c r="C281" s="150" t="str">
        <f>Salomvár!C17</f>
        <v>Salomvár</v>
      </c>
      <c r="D281" s="150" t="str">
        <f>Salomvár!D17</f>
        <v>Gravitációs csatorna NA 150 rekonstrukció</v>
      </c>
      <c r="E281" s="150" t="str">
        <f>Salomvár!E17</f>
        <v>Az üzemelő viziközmű technológiailag elavult, üzemeltetése, és javítása már nem gazdaságos. Jelenleg a piacon magasabb műszaki tartalmak érhetőek el</v>
      </c>
      <c r="F281" s="150" t="str">
        <f>Salomvár!F17</f>
        <v>A viziközmű rendszer hatékonyságának növelése, az üzemeltetési költségek szinten tartása miatt szükséges</v>
      </c>
      <c r="G281" s="150" t="str">
        <f>Salomvár!G17</f>
        <v>A beavatkozás után egy hatékonyan működő viziközmű elemet kapunk, mely a kor elvárásainak megfelel. A rendszer üzembiztos, hatékony, és korszerű lesz</v>
      </c>
      <c r="H281" s="149">
        <f>Salomvár!H17</f>
        <v>0</v>
      </c>
      <c r="I281" s="461" t="str">
        <f>Salomvár!I17</f>
        <v>Salomvár</v>
      </c>
      <c r="J281" s="162">
        <f>Salomvár!J17</f>
        <v>2100</v>
      </c>
      <c r="K281" s="162">
        <f>Salomvár!K17</f>
        <v>0</v>
      </c>
      <c r="L281" s="456">
        <f>Salomvár!L17</f>
        <v>44197</v>
      </c>
      <c r="M281" s="456">
        <f>Salomvár!M17</f>
        <v>44561</v>
      </c>
      <c r="N281" s="162" t="str">
        <f>Salomvár!N17</f>
        <v>közép</v>
      </c>
      <c r="O281" s="45"/>
      <c r="P281" s="46">
        <f>Salomvár!P17</f>
        <v>0</v>
      </c>
      <c r="Q281" s="46">
        <f>Salomvár!Q17</f>
        <v>0</v>
      </c>
      <c r="R281" s="46">
        <f>Salomvár!R17</f>
        <v>2100</v>
      </c>
      <c r="S281" s="46">
        <f>Salomvár!S17</f>
        <v>0</v>
      </c>
      <c r="T281" s="47">
        <f>Salomvár!T17</f>
        <v>0</v>
      </c>
      <c r="U281" s="47">
        <f>Salomvár!U17</f>
        <v>0</v>
      </c>
      <c r="V281" s="47">
        <f>Salomvár!V17</f>
        <v>0</v>
      </c>
      <c r="W281" s="47">
        <f>Salomvár!W17</f>
        <v>0</v>
      </c>
      <c r="X281" s="47">
        <f>Salomvár!X17</f>
        <v>0</v>
      </c>
      <c r="Y281" s="47">
        <f>Salomvár!Y17</f>
        <v>0</v>
      </c>
      <c r="Z281" s="47">
        <f>Salomvár!Z17</f>
        <v>0</v>
      </c>
      <c r="AA281" s="47">
        <f>Salomvár!AA17</f>
        <v>0</v>
      </c>
      <c r="AB281" s="47">
        <f>Salomvár!AB17</f>
        <v>0</v>
      </c>
      <c r="AC281" s="48">
        <f>Salomvár!AC17</f>
        <v>0</v>
      </c>
      <c r="AE281" s="160"/>
    </row>
    <row r="282" spans="1:31" s="182" customFormat="1" ht="60" x14ac:dyDescent="0.25">
      <c r="A282" s="149">
        <f>Salomvár!A18</f>
        <v>799</v>
      </c>
      <c r="B282" s="149">
        <f>Salomvár!B18</f>
        <v>0</v>
      </c>
      <c r="C282" s="150" t="str">
        <f>Salomvár!C18</f>
        <v>Salomvár</v>
      </c>
      <c r="D282" s="150" t="str">
        <f>Salomvár!D18</f>
        <v>Gravitációs csatorna NA 150 rekonstrukció</v>
      </c>
      <c r="E282" s="150" t="str">
        <f>Salomvár!E18</f>
        <v>Az üzemelő viziközmű technológiailag elavult, üzemeltetése, és javítása már nem gazdaságos. Jelenleg a piacon magasabb műszaki tartalmak érhetőek el</v>
      </c>
      <c r="F282" s="150" t="str">
        <f>Salomvár!F18</f>
        <v>A viziközmű rendszer hatékonyságának növelése, az üzemeltetési költségek szinten tartása miatt szükséges</v>
      </c>
      <c r="G282" s="150" t="str">
        <f>Salomvár!G18</f>
        <v>A beavatkozás után egy hatékonyan működő viziközmű elemet kapunk, mely a kor elvárásainak megfelel. A rendszer üzembiztos, hatékony, és korszerű lesz</v>
      </c>
      <c r="H282" s="149">
        <f>Salomvár!H18</f>
        <v>0</v>
      </c>
      <c r="I282" s="461" t="str">
        <f>Salomvár!I18</f>
        <v>Salomvár</v>
      </c>
      <c r="J282" s="162">
        <f>Salomvár!J18</f>
        <v>6300</v>
      </c>
      <c r="K282" s="162">
        <f>Salomvár!K18</f>
        <v>0</v>
      </c>
      <c r="L282" s="456">
        <f>Salomvár!L18</f>
        <v>45292</v>
      </c>
      <c r="M282" s="456">
        <f>Salomvár!M18</f>
        <v>47848</v>
      </c>
      <c r="N282" s="162" t="str">
        <f>Salomvár!N18</f>
        <v>hosszú</v>
      </c>
      <c r="O282" s="45"/>
      <c r="P282" s="46">
        <f>Salomvár!P18</f>
        <v>0</v>
      </c>
      <c r="Q282" s="46">
        <f>Salomvár!Q18</f>
        <v>0</v>
      </c>
      <c r="R282" s="46">
        <f>Salomvár!R18</f>
        <v>0</v>
      </c>
      <c r="S282" s="46">
        <f>Salomvár!S18</f>
        <v>0</v>
      </c>
      <c r="T282" s="47">
        <f>Salomvár!T18</f>
        <v>0</v>
      </c>
      <c r="U282" s="47">
        <f>Salomvár!U18</f>
        <v>2100</v>
      </c>
      <c r="V282" s="47">
        <f>Salomvár!V18</f>
        <v>0</v>
      </c>
      <c r="W282" s="47">
        <f>Salomvár!W18</f>
        <v>0</v>
      </c>
      <c r="X282" s="47">
        <f>Salomvár!X18</f>
        <v>2100</v>
      </c>
      <c r="Y282" s="47">
        <f>Salomvár!Y18</f>
        <v>0</v>
      </c>
      <c r="Z282" s="47">
        <f>Salomvár!Z18</f>
        <v>0</v>
      </c>
      <c r="AA282" s="47">
        <f>Salomvár!AA18</f>
        <v>2100</v>
      </c>
      <c r="AB282" s="47">
        <f>Salomvár!AB18</f>
        <v>0</v>
      </c>
      <c r="AC282" s="48">
        <f>Salomvár!AC18</f>
        <v>0</v>
      </c>
      <c r="AE282" s="160"/>
    </row>
    <row r="283" spans="1:31" s="182" customFormat="1" ht="60" x14ac:dyDescent="0.25">
      <c r="A283" s="149">
        <f>Salomvár!A19</f>
        <v>403</v>
      </c>
      <c r="B283" s="149">
        <f>Salomvár!B19</f>
        <v>0</v>
      </c>
      <c r="C283" s="150" t="str">
        <f>Salomvár!C19</f>
        <v>Salomvár</v>
      </c>
      <c r="D283" s="150" t="str">
        <f>Salomvár!D19</f>
        <v>Gravitációs csatorna NA200 rekonstrukció</v>
      </c>
      <c r="E283" s="150" t="str">
        <f>Salomvár!E19</f>
        <v>Az üzemelő viziközmű technológiailag elavult, üzemeltetése, és javítása már nem gazdaságos. Jelenleg a piacon magasabb műszaki tartalmak érhetőek el</v>
      </c>
      <c r="F283" s="150" t="str">
        <f>Salomvár!F19</f>
        <v>A viziközmű rendszer hatékonyságának növelése, az üzemeltetési költségek szinten tartása miatt szükséges</v>
      </c>
      <c r="G283" s="150" t="str">
        <f>Salomvár!G19</f>
        <v>A beavatkozás után egy hatékonyan működő viziközmű elemet kapunk, mely a kor elvárásainak megfelel. A rendszer üzembiztos, hatékony, és korszerű lesz</v>
      </c>
      <c r="H283" s="149">
        <f>Salomvár!H19</f>
        <v>0</v>
      </c>
      <c r="I283" s="461" t="str">
        <f>Salomvár!I19</f>
        <v>Salomvár</v>
      </c>
      <c r="J283" s="162">
        <f>Salomvár!J19</f>
        <v>9200</v>
      </c>
      <c r="K283" s="162">
        <f>Salomvár!K19</f>
        <v>0</v>
      </c>
      <c r="L283" s="456">
        <f>Salomvár!L19</f>
        <v>43831</v>
      </c>
      <c r="M283" s="456">
        <f>Salomvár!M19</f>
        <v>44926</v>
      </c>
      <c r="N283" s="162" t="str">
        <f>Salomvár!N19</f>
        <v>közép</v>
      </c>
      <c r="O283" s="45"/>
      <c r="P283" s="46">
        <f>Salomvár!P19</f>
        <v>0</v>
      </c>
      <c r="Q283" s="46">
        <f>Salomvár!Q19</f>
        <v>4600</v>
      </c>
      <c r="R283" s="46">
        <f>Salomvár!R19</f>
        <v>0</v>
      </c>
      <c r="S283" s="46">
        <f>Salomvár!S19</f>
        <v>4600</v>
      </c>
      <c r="T283" s="47">
        <f>Salomvár!T19</f>
        <v>0</v>
      </c>
      <c r="U283" s="47">
        <f>Salomvár!U19</f>
        <v>0</v>
      </c>
      <c r="V283" s="47">
        <f>Salomvár!V19</f>
        <v>0</v>
      </c>
      <c r="W283" s="47">
        <f>Salomvár!W19</f>
        <v>0</v>
      </c>
      <c r="X283" s="47">
        <f>Salomvár!X19</f>
        <v>0</v>
      </c>
      <c r="Y283" s="47">
        <f>Salomvár!Y19</f>
        <v>0</v>
      </c>
      <c r="Z283" s="47">
        <f>Salomvár!Z19</f>
        <v>0</v>
      </c>
      <c r="AA283" s="47">
        <f>Salomvár!AA19</f>
        <v>0</v>
      </c>
      <c r="AB283" s="47">
        <f>Salomvár!AB19</f>
        <v>0</v>
      </c>
      <c r="AC283" s="48">
        <f>Salomvár!AC19</f>
        <v>0</v>
      </c>
      <c r="AE283" s="160"/>
    </row>
    <row r="284" spans="1:31" s="182" customFormat="1" ht="60" x14ac:dyDescent="0.25">
      <c r="A284" s="149">
        <f>Salomvár!A20</f>
        <v>800</v>
      </c>
      <c r="B284" s="149">
        <f>Salomvár!B20</f>
        <v>0</v>
      </c>
      <c r="C284" s="150" t="str">
        <f>Salomvár!C20</f>
        <v>Salomvár</v>
      </c>
      <c r="D284" s="150" t="str">
        <f>Salomvár!D20</f>
        <v>Gravitációs csatorna NA200 rekonstrukció</v>
      </c>
      <c r="E284" s="150" t="str">
        <f>Salomvár!E20</f>
        <v>Az üzemelő viziközmű technológiailag elavult, üzemeltetése, és javítása már nem gazdaságos. Jelenleg a piacon magasabb műszaki tartalmak érhetőek el</v>
      </c>
      <c r="F284" s="150" t="str">
        <f>Salomvár!F20</f>
        <v>A viziközmű rendszer hatékonyságának növelése, az üzemeltetési költségek szinten tartása miatt szükséges</v>
      </c>
      <c r="G284" s="150" t="str">
        <f>Salomvár!G20</f>
        <v>A beavatkozás után egy hatékonyan működő viziközmű elemet kapunk, mely a kor elvárásainak megfelel. A rendszer üzembiztos, hatékony, és korszerű lesz</v>
      </c>
      <c r="H284" s="149">
        <f>Salomvár!H20</f>
        <v>0</v>
      </c>
      <c r="I284" s="461" t="str">
        <f>Salomvár!I20</f>
        <v>Salomvár</v>
      </c>
      <c r="J284" s="162">
        <f>Salomvár!J20</f>
        <v>23000</v>
      </c>
      <c r="K284" s="162">
        <f>Salomvár!K20</f>
        <v>0</v>
      </c>
      <c r="L284" s="456">
        <f>Salomvár!L20</f>
        <v>45292</v>
      </c>
      <c r="M284" s="456">
        <f>Salomvár!M20</f>
        <v>48579</v>
      </c>
      <c r="N284" s="162" t="str">
        <f>Salomvár!N20</f>
        <v>hosszú</v>
      </c>
      <c r="O284" s="45"/>
      <c r="P284" s="46">
        <f>Salomvár!P20</f>
        <v>0</v>
      </c>
      <c r="Q284" s="46">
        <f>Salomvár!Q20</f>
        <v>0</v>
      </c>
      <c r="R284" s="46">
        <f>Salomvár!R20</f>
        <v>0</v>
      </c>
      <c r="S284" s="46">
        <f>Salomvár!S20</f>
        <v>0</v>
      </c>
      <c r="T284" s="47">
        <f>Salomvár!T20</f>
        <v>0</v>
      </c>
      <c r="U284" s="47">
        <f>Salomvár!U20</f>
        <v>4600</v>
      </c>
      <c r="V284" s="47">
        <f>Salomvár!V20</f>
        <v>0</v>
      </c>
      <c r="W284" s="47">
        <f>Salomvár!W20</f>
        <v>4600</v>
      </c>
      <c r="X284" s="47">
        <f>Salomvár!X20</f>
        <v>0</v>
      </c>
      <c r="Y284" s="47">
        <f>Salomvár!Y20</f>
        <v>4600</v>
      </c>
      <c r="Z284" s="47">
        <f>Salomvár!Z20</f>
        <v>0</v>
      </c>
      <c r="AA284" s="47">
        <f>Salomvár!AA20</f>
        <v>4600</v>
      </c>
      <c r="AB284" s="47">
        <f>Salomvár!AB20</f>
        <v>0</v>
      </c>
      <c r="AC284" s="48">
        <f>Salomvár!AC20</f>
        <v>4600</v>
      </c>
      <c r="AE284" s="160"/>
    </row>
    <row r="285" spans="1:31" s="182" customFormat="1" ht="60" x14ac:dyDescent="0.25">
      <c r="A285" s="149">
        <f>Sárhida!A15</f>
        <v>266</v>
      </c>
      <c r="B285" s="149">
        <f>Sárhida!B15</f>
        <v>0</v>
      </c>
      <c r="C285" s="150" t="str">
        <f>Sárhida!C15</f>
        <v>Sárhida</v>
      </c>
      <c r="D285" s="150" t="str">
        <f>Sárhida!D15</f>
        <v xml:space="preserve">Idegenvíz kizárása a csatornadiagnosztikai vizsgálat és a helyszíni ellenőrzés alapján¹ </v>
      </c>
      <c r="E285" s="150" t="str">
        <f>Sárhida!E15</f>
        <v>Az üzemelő viziközmű technológiailag elavult, üzemeltetése, és javítása már nem gazdaságos. Jelenleg a piacon magasabb műszaki tartalmak érhetőek el</v>
      </c>
      <c r="F285" s="150" t="str">
        <f>Sárhida!F15</f>
        <v>A viziközmű rendszer hatékonyságának növelése, az üzemeltetési költségek szinten tartása miatt szükséges</v>
      </c>
      <c r="G285" s="150" t="str">
        <f>Sárhida!G15</f>
        <v>A beavatkozás után egy hatékonyan működő viziközmű elemet kapunk, mely a kor elvárásainak megfelel. A rendszer üzembiztos, hatékony, és korszerű lesz</v>
      </c>
      <c r="H285" s="149">
        <f>Sárhida!H15</f>
        <v>0</v>
      </c>
      <c r="I285" s="461" t="str">
        <f>Sárhida!I15</f>
        <v>Sárhida</v>
      </c>
      <c r="J285" s="162">
        <f>Sárhida!J15</f>
        <v>1210</v>
      </c>
      <c r="K285" s="162">
        <f>Sárhida!K15</f>
        <v>0</v>
      </c>
      <c r="L285" s="456">
        <f>Sárhida!L15</f>
        <v>43466</v>
      </c>
      <c r="M285" s="456">
        <f>Sárhida!M15</f>
        <v>44926</v>
      </c>
      <c r="N285" s="162" t="str">
        <f>Sárhida!N15</f>
        <v>közép</v>
      </c>
      <c r="O285" s="45"/>
      <c r="P285" s="46">
        <f>Sárhida!P15</f>
        <v>320</v>
      </c>
      <c r="Q285" s="46">
        <f>Sárhida!Q15</f>
        <v>320</v>
      </c>
      <c r="R285" s="46">
        <f>Sárhida!R15</f>
        <v>320</v>
      </c>
      <c r="S285" s="46">
        <f>Sárhida!S15</f>
        <v>250</v>
      </c>
      <c r="T285" s="47">
        <f>Sárhida!T15</f>
        <v>0</v>
      </c>
      <c r="U285" s="47">
        <f>Sárhida!U15</f>
        <v>0</v>
      </c>
      <c r="V285" s="47">
        <f>Sárhida!V15</f>
        <v>0</v>
      </c>
      <c r="W285" s="47">
        <f>Sárhida!W15</f>
        <v>0</v>
      </c>
      <c r="X285" s="47">
        <f>Sárhida!X15</f>
        <v>0</v>
      </c>
      <c r="Y285" s="47">
        <f>Sárhida!Y15</f>
        <v>0</v>
      </c>
      <c r="Z285" s="47">
        <f>Sárhida!Z15</f>
        <v>0</v>
      </c>
      <c r="AA285" s="47">
        <f>Sárhida!AA15</f>
        <v>0</v>
      </c>
      <c r="AB285" s="47">
        <f>Sárhida!AB15</f>
        <v>0</v>
      </c>
      <c r="AC285" s="48">
        <f>Sárhida!AC15</f>
        <v>0</v>
      </c>
      <c r="AE285" s="160"/>
    </row>
    <row r="286" spans="1:31" s="182" customFormat="1" ht="60" x14ac:dyDescent="0.25">
      <c r="A286" s="149">
        <f>Sárhida!A16</f>
        <v>654</v>
      </c>
      <c r="B286" s="149">
        <f>Sárhida!B16</f>
        <v>0</v>
      </c>
      <c r="C286" s="150" t="str">
        <f>Sárhida!C16</f>
        <v>Sárhida</v>
      </c>
      <c r="D286" s="150" t="str">
        <f>Sárhida!D16</f>
        <v xml:space="preserve">Idegenvíz kizárása a csatornadiagnosztikai vizsgálat és a helyszíni ellenőrzés alapján¹ </v>
      </c>
      <c r="E286" s="150" t="str">
        <f>Sárhida!E16</f>
        <v>Az üzemelő viziközmű technológiailag elavult, üzemeltetése, és javítása már nem gazdaságos. Jelenleg a piacon magasabb műszaki tartalmak érhetőek el</v>
      </c>
      <c r="F286" s="150" t="str">
        <f>Sárhida!F16</f>
        <v>A viziközmű rendszer hatékonyságának növelése, az üzemeltetési költségek szinten tartása miatt szükséges</v>
      </c>
      <c r="G286" s="150" t="str">
        <f>Sárhida!G16</f>
        <v>A beavatkozás után egy hatékonyan működő viziközmű elemet kapunk, mely a kor elvárásainak megfelel. A rendszer üzembiztos, hatékony, és korszerű lesz</v>
      </c>
      <c r="H286" s="149">
        <f>Sárhida!H16</f>
        <v>0</v>
      </c>
      <c r="I286" s="461" t="str">
        <f>Sárhida!I16</f>
        <v>Sárhida</v>
      </c>
      <c r="J286" s="162">
        <f>Sárhida!J16</f>
        <v>2500</v>
      </c>
      <c r="K286" s="162">
        <f>Sárhida!K16</f>
        <v>0</v>
      </c>
      <c r="L286" s="456">
        <f>Sárhida!L16</f>
        <v>44927</v>
      </c>
      <c r="M286" s="456">
        <f>Sárhida!M16</f>
        <v>48579</v>
      </c>
      <c r="N286" s="162" t="str">
        <f>Sárhida!N16</f>
        <v>hosszú</v>
      </c>
      <c r="O286" s="45"/>
      <c r="P286" s="46">
        <f>Sárhida!P16</f>
        <v>0</v>
      </c>
      <c r="Q286" s="46">
        <f>Sárhida!Q16</f>
        <v>0</v>
      </c>
      <c r="R286" s="46">
        <f>Sárhida!R16</f>
        <v>0</v>
      </c>
      <c r="S286" s="46">
        <f>Sárhida!S16</f>
        <v>0</v>
      </c>
      <c r="T286" s="47">
        <f>Sárhida!T16</f>
        <v>250</v>
      </c>
      <c r="U286" s="47">
        <f>Sárhida!U16</f>
        <v>250</v>
      </c>
      <c r="V286" s="47">
        <f>Sárhida!V16</f>
        <v>250</v>
      </c>
      <c r="W286" s="47">
        <f>Sárhida!W16</f>
        <v>250</v>
      </c>
      <c r="X286" s="47">
        <f>Sárhida!X16</f>
        <v>250</v>
      </c>
      <c r="Y286" s="47">
        <f>Sárhida!Y16</f>
        <v>250</v>
      </c>
      <c r="Z286" s="47">
        <f>Sárhida!Z16</f>
        <v>250</v>
      </c>
      <c r="AA286" s="47">
        <f>Sárhida!AA16</f>
        <v>250</v>
      </c>
      <c r="AB286" s="47">
        <f>Sárhida!AB16</f>
        <v>250</v>
      </c>
      <c r="AC286" s="48">
        <f>Sárhida!AC16</f>
        <v>250</v>
      </c>
      <c r="AE286" s="160"/>
    </row>
    <row r="287" spans="1:31" s="182" customFormat="1" ht="60" x14ac:dyDescent="0.25">
      <c r="A287" s="149">
        <f>Sárhida!A17</f>
        <v>480</v>
      </c>
      <c r="B287" s="149">
        <f>Sárhida!B17</f>
        <v>0</v>
      </c>
      <c r="C287" s="150" t="str">
        <f>Sárhida!C17</f>
        <v>Sárhida</v>
      </c>
      <c r="D287" s="150" t="str">
        <f>Sárhida!D17</f>
        <v>Gravitációs csatorna NA 150 rekonstrukció</v>
      </c>
      <c r="E287" s="150" t="str">
        <f>Sárhida!E17</f>
        <v>Az üzemelő viziközmű technológiailag elavult, üzemeltetése, és javítása már nem gazdaságos. Jelenleg a piacon magasabb műszaki tartalmak érhetőek el</v>
      </c>
      <c r="F287" s="150" t="str">
        <f>Sárhida!F17</f>
        <v>A viziközmű rendszer hatékonyságának növelése, az üzemeltetési költségek szinten tartása miatt szükséges</v>
      </c>
      <c r="G287" s="150" t="str">
        <f>Sárhida!G17</f>
        <v>A beavatkozás után egy hatékonyan működő viziközmű elemet kapunk, mely a kor elvárásainak megfelel. A rendszer üzembiztos, hatékony, és korszerű lesz</v>
      </c>
      <c r="H287" s="149">
        <f>Sárhida!H17</f>
        <v>0</v>
      </c>
      <c r="I287" s="461" t="str">
        <f>Sárhida!I17</f>
        <v>Sárhida</v>
      </c>
      <c r="J287" s="162">
        <f>Sárhida!J17</f>
        <v>2300</v>
      </c>
      <c r="K287" s="162">
        <f>Sárhida!K17</f>
        <v>0</v>
      </c>
      <c r="L287" s="456" t="str">
        <f>Sárhida!L17</f>
        <v>2021.010.1</v>
      </c>
      <c r="M287" s="456">
        <f>Sárhida!M17</f>
        <v>44926</v>
      </c>
      <c r="N287" s="162" t="str">
        <f>Sárhida!N17</f>
        <v>közép</v>
      </c>
      <c r="O287" s="45"/>
      <c r="P287" s="46">
        <f>Sárhida!P17</f>
        <v>0</v>
      </c>
      <c r="Q287" s="46">
        <f>Sárhida!Q17</f>
        <v>0</v>
      </c>
      <c r="R287" s="46">
        <f>Sárhida!R17</f>
        <v>2300</v>
      </c>
      <c r="S287" s="46">
        <f>Sárhida!S17</f>
        <v>0</v>
      </c>
      <c r="T287" s="47">
        <f>Sárhida!T17</f>
        <v>0</v>
      </c>
      <c r="U287" s="47">
        <f>Sárhida!U17</f>
        <v>0</v>
      </c>
      <c r="V287" s="47">
        <f>Sárhida!V17</f>
        <v>0</v>
      </c>
      <c r="W287" s="47">
        <f>Sárhida!W17</f>
        <v>0</v>
      </c>
      <c r="X287" s="47">
        <f>Sárhida!X17</f>
        <v>0</v>
      </c>
      <c r="Y287" s="47">
        <f>Sárhida!Y17</f>
        <v>0</v>
      </c>
      <c r="Z287" s="47">
        <f>Sárhida!Z17</f>
        <v>0</v>
      </c>
      <c r="AA287" s="47">
        <f>Sárhida!AA17</f>
        <v>0</v>
      </c>
      <c r="AB287" s="47">
        <f>Sárhida!AB17</f>
        <v>0</v>
      </c>
      <c r="AC287" s="48">
        <f>Sárhida!AC17</f>
        <v>0</v>
      </c>
      <c r="AE287" s="160"/>
    </row>
    <row r="288" spans="1:31" s="182" customFormat="1" ht="60" x14ac:dyDescent="0.25">
      <c r="A288" s="149">
        <f>Sárhida!A18</f>
        <v>802</v>
      </c>
      <c r="B288" s="149">
        <f>Sárhida!B18</f>
        <v>0</v>
      </c>
      <c r="C288" s="150" t="str">
        <f>Sárhida!C18</f>
        <v>Sárhida</v>
      </c>
      <c r="D288" s="150" t="str">
        <f>Sárhida!D18</f>
        <v>Gravitációs csatorna NA 150 rekonstrukció</v>
      </c>
      <c r="E288" s="150" t="str">
        <f>Sárhida!E18</f>
        <v>Az üzemelő viziközmű technológiailag elavult, üzemeltetése, és javítása már nem gazdaságos. Jelenleg a piacon magasabb műszaki tartalmak érhetőek el</v>
      </c>
      <c r="F288" s="150" t="str">
        <f>Sárhida!F18</f>
        <v>A viziközmű rendszer hatékonyságának növelése, az üzemeltetési költségek szinten tartása miatt szükséges</v>
      </c>
      <c r="G288" s="150" t="str">
        <f>Sárhida!G18</f>
        <v>A beavatkozás után egy hatékonyan működő viziközmű elemet kapunk, mely a kor elvárásainak megfelel. A rendszer üzembiztos, hatékony, és korszerű lesz</v>
      </c>
      <c r="H288" s="149">
        <f>Sárhida!H18</f>
        <v>0</v>
      </c>
      <c r="I288" s="461" t="str">
        <f>Sárhida!I18</f>
        <v>Sárhida</v>
      </c>
      <c r="J288" s="162">
        <f>Sárhida!J18</f>
        <v>6900</v>
      </c>
      <c r="K288" s="162">
        <f>Sárhida!K18</f>
        <v>0</v>
      </c>
      <c r="L288" s="456">
        <f>Sárhida!L18</f>
        <v>45292</v>
      </c>
      <c r="M288" s="456">
        <f>Sárhida!M18</f>
        <v>47848</v>
      </c>
      <c r="N288" s="162" t="str">
        <f>Sárhida!N18</f>
        <v>hosszú</v>
      </c>
      <c r="O288" s="45"/>
      <c r="P288" s="46">
        <f>Sárhida!P18</f>
        <v>0</v>
      </c>
      <c r="Q288" s="46">
        <f>Sárhida!Q18</f>
        <v>0</v>
      </c>
      <c r="R288" s="46">
        <f>Sárhida!R18</f>
        <v>0</v>
      </c>
      <c r="S288" s="46">
        <f>Sárhida!S18</f>
        <v>0</v>
      </c>
      <c r="T288" s="47">
        <f>Sárhida!T18</f>
        <v>0</v>
      </c>
      <c r="U288" s="47">
        <f>Sárhida!U18</f>
        <v>2300</v>
      </c>
      <c r="V288" s="47">
        <f>Sárhida!V18</f>
        <v>0</v>
      </c>
      <c r="W288" s="47">
        <f>Sárhida!W18</f>
        <v>0</v>
      </c>
      <c r="X288" s="47">
        <f>Sárhida!X18</f>
        <v>2300</v>
      </c>
      <c r="Y288" s="47">
        <f>Sárhida!Y18</f>
        <v>0</v>
      </c>
      <c r="Z288" s="47">
        <f>Sárhida!Z18</f>
        <v>0</v>
      </c>
      <c r="AA288" s="47">
        <f>Sárhida!AA18</f>
        <v>2300</v>
      </c>
      <c r="AB288" s="47">
        <f>Sárhida!AB18</f>
        <v>0</v>
      </c>
      <c r="AC288" s="48">
        <f>Sárhida!AC18</f>
        <v>0</v>
      </c>
      <c r="AE288" s="160"/>
    </row>
    <row r="289" spans="1:31" s="182" customFormat="1" ht="60" x14ac:dyDescent="0.25">
      <c r="A289" s="149">
        <f>Sárhida!A19</f>
        <v>405</v>
      </c>
      <c r="B289" s="149">
        <f>Sárhida!B19</f>
        <v>0</v>
      </c>
      <c r="C289" s="150" t="str">
        <f>Sárhida!C19</f>
        <v>Sárhida</v>
      </c>
      <c r="D289" s="150" t="str">
        <f>Sárhida!D19</f>
        <v>Gravitációs csatorna NA200 rekonstrukció</v>
      </c>
      <c r="E289" s="150" t="str">
        <f>Sárhida!E19</f>
        <v>Az üzemelő viziközmű technológiailag elavult, üzemeltetése, és javítása már nem gazdaságos. Jelenleg a piacon magasabb műszaki tartalmak érhetőek el</v>
      </c>
      <c r="F289" s="150" t="str">
        <f>Sárhida!F19</f>
        <v>A viziközmű rendszer hatékonyságának növelése, az üzemeltetési költségek szinten tartása miatt szükséges</v>
      </c>
      <c r="G289" s="150" t="str">
        <f>Sárhida!G19</f>
        <v>A beavatkozás után egy hatékonyan működő viziközmű elemet kapunk, mely a kor elvárásainak megfelel. A rendszer üzembiztos, hatékony, és korszerű lesz</v>
      </c>
      <c r="H289" s="149">
        <f>Sárhida!H19</f>
        <v>0</v>
      </c>
      <c r="I289" s="461" t="str">
        <f>Sárhida!I19</f>
        <v>Sárhida</v>
      </c>
      <c r="J289" s="162">
        <f>Sárhida!J19</f>
        <v>8800</v>
      </c>
      <c r="K289" s="162">
        <f>Sárhida!K19</f>
        <v>0</v>
      </c>
      <c r="L289" s="456">
        <f>Sárhida!L19</f>
        <v>43831</v>
      </c>
      <c r="M289" s="456">
        <f>Sárhida!M19</f>
        <v>44926</v>
      </c>
      <c r="N289" s="162" t="str">
        <f>Sárhida!N19</f>
        <v>közép</v>
      </c>
      <c r="O289" s="45"/>
      <c r="P289" s="46">
        <f>Sárhida!P19</f>
        <v>0</v>
      </c>
      <c r="Q289" s="46">
        <f>Sárhida!Q19</f>
        <v>4400</v>
      </c>
      <c r="R289" s="46">
        <f>Sárhida!R19</f>
        <v>0</v>
      </c>
      <c r="S289" s="46">
        <f>Sárhida!S19</f>
        <v>4400</v>
      </c>
      <c r="T289" s="47">
        <f>Sárhida!T19</f>
        <v>0</v>
      </c>
      <c r="U289" s="47">
        <f>Sárhida!U19</f>
        <v>0</v>
      </c>
      <c r="V289" s="47">
        <f>Sárhida!V19</f>
        <v>0</v>
      </c>
      <c r="W289" s="47">
        <f>Sárhida!W19</f>
        <v>0</v>
      </c>
      <c r="X289" s="47">
        <f>Sárhida!X19</f>
        <v>0</v>
      </c>
      <c r="Y289" s="47">
        <f>Sárhida!Y19</f>
        <v>0</v>
      </c>
      <c r="Z289" s="47">
        <f>Sárhida!Z19</f>
        <v>0</v>
      </c>
      <c r="AA289" s="47">
        <f>Sárhida!AA19</f>
        <v>0</v>
      </c>
      <c r="AB289" s="47">
        <f>Sárhida!AB19</f>
        <v>0</v>
      </c>
      <c r="AC289" s="48">
        <f>Sárhida!AC19</f>
        <v>0</v>
      </c>
      <c r="AE289" s="160"/>
    </row>
    <row r="290" spans="1:31" s="182" customFormat="1" ht="60" x14ac:dyDescent="0.25">
      <c r="A290" s="149">
        <f>Sárhida!A20</f>
        <v>803</v>
      </c>
      <c r="B290" s="149">
        <f>Sárhida!B20</f>
        <v>0</v>
      </c>
      <c r="C290" s="150" t="str">
        <f>Sárhida!C20</f>
        <v>Sárhida</v>
      </c>
      <c r="D290" s="150" t="str">
        <f>Sárhida!D20</f>
        <v>Gravitációs csatorna NA200 rekonstrukció</v>
      </c>
      <c r="E290" s="150" t="str">
        <f>Sárhida!E20</f>
        <v>Az üzemelő viziközmű technológiailag elavult, üzemeltetése, és javítása már nem gazdaságos. Jelenleg a piacon magasabb műszaki tartalmak érhetőek el</v>
      </c>
      <c r="F290" s="150" t="str">
        <f>Sárhida!F20</f>
        <v>A viziközmű rendszer hatékonyságának növelése, az üzemeltetési költségek szinten tartása miatt szükséges</v>
      </c>
      <c r="G290" s="150" t="str">
        <f>Sárhida!G20</f>
        <v>A beavatkozás után egy hatékonyan működő viziközmű elemet kapunk, mely a kor elvárásainak megfelel. A rendszer üzembiztos, hatékony, és korszerű lesz</v>
      </c>
      <c r="H290" s="149">
        <f>Sárhida!H20</f>
        <v>0</v>
      </c>
      <c r="I290" s="461" t="str">
        <f>Sárhida!I20</f>
        <v>Sárhida</v>
      </c>
      <c r="J290" s="162">
        <f>Sárhida!J20</f>
        <v>17600</v>
      </c>
      <c r="K290" s="162">
        <f>Sárhida!K20</f>
        <v>0</v>
      </c>
      <c r="L290" s="456">
        <f>Sárhida!L20</f>
        <v>45292</v>
      </c>
      <c r="M290" s="456">
        <f>Sárhida!M20</f>
        <v>47483</v>
      </c>
      <c r="N290" s="162" t="str">
        <f>Sárhida!N20</f>
        <v>hosszú</v>
      </c>
      <c r="O290" s="45"/>
      <c r="P290" s="46">
        <f>Sárhida!P20</f>
        <v>0</v>
      </c>
      <c r="Q290" s="46">
        <f>Sárhida!Q20</f>
        <v>0</v>
      </c>
      <c r="R290" s="46">
        <f>Sárhida!R20</f>
        <v>0</v>
      </c>
      <c r="S290" s="46">
        <f>Sárhida!S20</f>
        <v>0</v>
      </c>
      <c r="T290" s="47">
        <f>Sárhida!T20</f>
        <v>0</v>
      </c>
      <c r="U290" s="47">
        <f>Sárhida!U20</f>
        <v>4400</v>
      </c>
      <c r="V290" s="47">
        <f>Sárhida!V20</f>
        <v>0</v>
      </c>
      <c r="W290" s="47">
        <f>Sárhida!W20</f>
        <v>4400</v>
      </c>
      <c r="X290" s="47">
        <f>Sárhida!X20</f>
        <v>0</v>
      </c>
      <c r="Y290" s="47">
        <f>Sárhida!Y20</f>
        <v>4400</v>
      </c>
      <c r="Z290" s="47">
        <f>Sárhida!Z20</f>
        <v>0</v>
      </c>
      <c r="AA290" s="47">
        <f>Sárhida!AA20</f>
        <v>4400</v>
      </c>
      <c r="AB290" s="47">
        <f>Sárhida!AB20</f>
        <v>0</v>
      </c>
      <c r="AC290" s="48">
        <f>Sárhida!AC20</f>
        <v>0</v>
      </c>
      <c r="AE290" s="160"/>
    </row>
    <row r="291" spans="1:31" s="182" customFormat="1" ht="60" x14ac:dyDescent="0.25">
      <c r="A291" s="149">
        <f>Söjtör!A15</f>
        <v>269</v>
      </c>
      <c r="B291" s="149">
        <f>Söjtör!B15</f>
        <v>0</v>
      </c>
      <c r="C291" s="150" t="str">
        <f>Söjtör!C15</f>
        <v>Söjtör</v>
      </c>
      <c r="D291" s="150" t="str">
        <f>Söjtör!D15</f>
        <v xml:space="preserve">Idegenvíz kizárása a csatornadiagnosztikai vizsgálat és a helyszíni ellenőrzés alapján¹ </v>
      </c>
      <c r="E291" s="150" t="str">
        <f>Söjtör!E15</f>
        <v>Az üzemelő viziközmű technológiailag elavult, üzemeltetése, és javítása már nem gazdaságos. Jelenleg a piacon magasabb műszaki tartalmak érhetőek el</v>
      </c>
      <c r="F291" s="150" t="str">
        <f>Söjtör!F15</f>
        <v>A viziközmű rendszer hatékonyságának növelése, az üzemeltetési költségek szinten tartása miatt szükséges</v>
      </c>
      <c r="G291" s="150" t="str">
        <f>Söjtör!G15</f>
        <v>A beavatkozás után egy hatékonyan működő viziközmű elemet kapunk, mely a kor elvárásainak megfelel. A rendszer üzembiztos, hatékony, és korszerű lesz</v>
      </c>
      <c r="H291" s="150">
        <f>Söjtör!H15</f>
        <v>0</v>
      </c>
      <c r="I291" s="461" t="str">
        <f>Söjtör!I15</f>
        <v>Söjtör</v>
      </c>
      <c r="J291" s="162">
        <f>Söjtör!J15</f>
        <v>1938</v>
      </c>
      <c r="K291" s="162">
        <f>Söjtör!K15</f>
        <v>0</v>
      </c>
      <c r="L291" s="456">
        <f>Söjtör!L15</f>
        <v>43466</v>
      </c>
      <c r="M291" s="456">
        <f>Söjtör!M15</f>
        <v>44926</v>
      </c>
      <c r="N291" s="162" t="str">
        <f>Söjtör!N15</f>
        <v>közép</v>
      </c>
      <c r="O291" s="45"/>
      <c r="P291" s="46">
        <f>Söjtör!P15</f>
        <v>584</v>
      </c>
      <c r="Q291" s="46">
        <f>Söjtör!Q15</f>
        <v>584</v>
      </c>
      <c r="R291" s="46">
        <f>Söjtör!R15</f>
        <v>385</v>
      </c>
      <c r="S291" s="46">
        <f>Söjtör!S15</f>
        <v>385</v>
      </c>
      <c r="T291" s="47">
        <f>Söjtör!T15</f>
        <v>0</v>
      </c>
      <c r="U291" s="47">
        <f>Söjtör!U15</f>
        <v>0</v>
      </c>
      <c r="V291" s="47">
        <f>Söjtör!V15</f>
        <v>0</v>
      </c>
      <c r="W291" s="47">
        <f>Söjtör!W15</f>
        <v>0</v>
      </c>
      <c r="X291" s="47">
        <f>Söjtör!X15</f>
        <v>0</v>
      </c>
      <c r="Y291" s="47">
        <f>Söjtör!Y15</f>
        <v>0</v>
      </c>
      <c r="Z291" s="47">
        <f>Söjtör!Z15</f>
        <v>0</v>
      </c>
      <c r="AA291" s="47">
        <f>Söjtör!AA15</f>
        <v>0</v>
      </c>
      <c r="AB291" s="47">
        <f>Söjtör!AB15</f>
        <v>0</v>
      </c>
      <c r="AC291" s="48">
        <f>Söjtör!AC15</f>
        <v>0</v>
      </c>
      <c r="AE291" s="160"/>
    </row>
    <row r="292" spans="1:31" s="182" customFormat="1" ht="60" x14ac:dyDescent="0.25">
      <c r="A292" s="149">
        <f>Söjtör!A16</f>
        <v>655</v>
      </c>
      <c r="B292" s="149">
        <f>Söjtör!B16</f>
        <v>0</v>
      </c>
      <c r="C292" s="150" t="str">
        <f>Söjtör!C16</f>
        <v>Söjtör</v>
      </c>
      <c r="D292" s="150" t="str">
        <f>Söjtör!D16</f>
        <v xml:space="preserve">Idegenvíz kizárása a csatornadiagnosztikai vizsgálat és a helyszíni ellenőrzés alapján¹ </v>
      </c>
      <c r="E292" s="150" t="str">
        <f>Söjtör!E16</f>
        <v>Az üzemelő viziközmű technológiailag elavult, üzemeltetése, és javítása már nem gazdaságos. Jelenleg a piacon magasabb műszaki tartalmak érhetőek el</v>
      </c>
      <c r="F292" s="150" t="str">
        <f>Söjtör!F16</f>
        <v>A viziközmű rendszer hatékonyságának növelése, az üzemeltetési költségek szinten tartása miatt szükséges</v>
      </c>
      <c r="G292" s="150" t="str">
        <f>Söjtör!G16</f>
        <v>A beavatkozás után egy hatékonyan működő viziközmű elemet kapunk, mely a kor elvárásainak megfelel. A rendszer üzembiztos, hatékony, és korszerű lesz</v>
      </c>
      <c r="H292" s="150">
        <f>Söjtör!H16</f>
        <v>0</v>
      </c>
      <c r="I292" s="461" t="str">
        <f>Söjtör!I16</f>
        <v>Söjtör</v>
      </c>
      <c r="J292" s="162">
        <f>Söjtör!J16</f>
        <v>3850</v>
      </c>
      <c r="K292" s="162">
        <f>Söjtör!K16</f>
        <v>0</v>
      </c>
      <c r="L292" s="456">
        <f>Söjtör!L16</f>
        <v>44927</v>
      </c>
      <c r="M292" s="456">
        <f>Söjtör!M16</f>
        <v>48579</v>
      </c>
      <c r="N292" s="162" t="str">
        <f>Söjtör!N16</f>
        <v>hosszú</v>
      </c>
      <c r="O292" s="45"/>
      <c r="P292" s="46">
        <f>Söjtör!P16</f>
        <v>0</v>
      </c>
      <c r="Q292" s="46">
        <f>Söjtör!Q16</f>
        <v>0</v>
      </c>
      <c r="R292" s="46">
        <f>Söjtör!R16</f>
        <v>0</v>
      </c>
      <c r="S292" s="46">
        <f>Söjtör!S16</f>
        <v>0</v>
      </c>
      <c r="T292" s="47">
        <f>Söjtör!T16</f>
        <v>385</v>
      </c>
      <c r="U292" s="47">
        <f>Söjtör!U16</f>
        <v>385</v>
      </c>
      <c r="V292" s="47">
        <f>Söjtör!V16</f>
        <v>385</v>
      </c>
      <c r="W292" s="47">
        <f>Söjtör!W16</f>
        <v>385</v>
      </c>
      <c r="X292" s="47">
        <f>Söjtör!X16</f>
        <v>385</v>
      </c>
      <c r="Y292" s="47">
        <f>Söjtör!Y16</f>
        <v>385</v>
      </c>
      <c r="Z292" s="47">
        <f>Söjtör!Z16</f>
        <v>385</v>
      </c>
      <c r="AA292" s="47">
        <f>Söjtör!AA16</f>
        <v>385</v>
      </c>
      <c r="AB292" s="47">
        <f>Söjtör!AB16</f>
        <v>385</v>
      </c>
      <c r="AC292" s="48">
        <f>Söjtör!AC16</f>
        <v>385</v>
      </c>
      <c r="AE292" s="160"/>
    </row>
    <row r="293" spans="1:31" s="182" customFormat="1" ht="60" x14ac:dyDescent="0.25">
      <c r="A293" s="149">
        <f>Söjtör!A17</f>
        <v>270</v>
      </c>
      <c r="B293" s="149">
        <f>Söjtör!B17</f>
        <v>0</v>
      </c>
      <c r="C293" s="150" t="str">
        <f>Söjtör!C17</f>
        <v>Söjtör</v>
      </c>
      <c r="D293" s="150" t="str">
        <f>Söjtör!D17</f>
        <v>Gravitációs csatorna NA 150 rekonstrukció</v>
      </c>
      <c r="E293" s="150" t="str">
        <f>Söjtör!E17</f>
        <v>Az üzemelő viziközmű technológiailag elavult, üzemeltetése, és javítása már nem gazdaságos. Jelenleg a piacon magasabb műszaki tartalmak érhetőek el</v>
      </c>
      <c r="F293" s="150" t="str">
        <f>Söjtör!F17</f>
        <v>A viziközmű rendszer hatékonyságának növelése, az üzemeltetési költségek szinten tartása miatt szükséges</v>
      </c>
      <c r="G293" s="150" t="str">
        <f>Söjtör!G17</f>
        <v>A beavatkozás után egy hatékonyan működő viziközmű elemet kapunk, mely a kor elvárásainak megfelel. A rendszer üzembiztos, hatékony, és korszerű lesz</v>
      </c>
      <c r="H293" s="150">
        <f>Söjtör!H17</f>
        <v>0</v>
      </c>
      <c r="I293" s="461" t="str">
        <f>Söjtör!I17</f>
        <v>Söjtör</v>
      </c>
      <c r="J293" s="162">
        <f>Söjtör!J17</f>
        <v>6400</v>
      </c>
      <c r="K293" s="162">
        <f>Söjtör!K17</f>
        <v>0</v>
      </c>
      <c r="L293" s="456">
        <f>Söjtör!L17</f>
        <v>43466</v>
      </c>
      <c r="M293" s="456">
        <f>Söjtör!M17</f>
        <v>44561</v>
      </c>
      <c r="N293" s="162" t="str">
        <f>Söjtör!N17</f>
        <v>közép</v>
      </c>
      <c r="O293" s="45"/>
      <c r="P293" s="46">
        <f>Söjtör!P17</f>
        <v>3200</v>
      </c>
      <c r="Q293" s="46">
        <f>Söjtör!Q17</f>
        <v>0</v>
      </c>
      <c r="R293" s="46">
        <f>Söjtör!R17</f>
        <v>3200</v>
      </c>
      <c r="S293" s="46">
        <f>Söjtör!S17</f>
        <v>0</v>
      </c>
      <c r="T293" s="47">
        <f>Söjtör!T17</f>
        <v>0</v>
      </c>
      <c r="U293" s="47">
        <f>Söjtör!U17</f>
        <v>0</v>
      </c>
      <c r="V293" s="47">
        <f>Söjtör!V17</f>
        <v>0</v>
      </c>
      <c r="W293" s="47">
        <f>Söjtör!W17</f>
        <v>0</v>
      </c>
      <c r="X293" s="47">
        <f>Söjtör!X17</f>
        <v>0</v>
      </c>
      <c r="Y293" s="47">
        <f>Söjtör!Y17</f>
        <v>0</v>
      </c>
      <c r="Z293" s="47">
        <f>Söjtör!Z17</f>
        <v>0</v>
      </c>
      <c r="AA293" s="47">
        <f>Söjtör!AA17</f>
        <v>0</v>
      </c>
      <c r="AB293" s="47">
        <f>Söjtör!AB17</f>
        <v>0</v>
      </c>
      <c r="AC293" s="48">
        <f>Söjtör!AC17</f>
        <v>0</v>
      </c>
      <c r="AE293" s="160"/>
    </row>
    <row r="294" spans="1:31" s="182" customFormat="1" ht="60" x14ac:dyDescent="0.25">
      <c r="A294" s="149">
        <f>Söjtör!A18</f>
        <v>656</v>
      </c>
      <c r="B294" s="149">
        <f>Söjtör!B18</f>
        <v>0</v>
      </c>
      <c r="C294" s="150" t="str">
        <f>Söjtör!C18</f>
        <v>Söjtör</v>
      </c>
      <c r="D294" s="150" t="str">
        <f>Söjtör!D18</f>
        <v>Gravitációs csatorna NA 150 rekonstrukció</v>
      </c>
      <c r="E294" s="150" t="str">
        <f>Söjtör!E18</f>
        <v>Az üzemelő viziközmű technológiailag elavult, üzemeltetése, és javítása már nem gazdaságos. Jelenleg a piacon magasabb műszaki tartalmak érhetőek el</v>
      </c>
      <c r="F294" s="150" t="str">
        <f>Söjtör!F18</f>
        <v>A viziközmű rendszer hatékonyságának növelése, az üzemeltetési költségek szinten tartása miatt szükséges</v>
      </c>
      <c r="G294" s="150" t="str">
        <f>Söjtör!G18</f>
        <v>A beavatkozás után egy hatékonyan működő viziközmű elemet kapunk, mely a kor elvárásainak megfelel. A rendszer üzembiztos, hatékony, és korszerű lesz</v>
      </c>
      <c r="H294" s="150">
        <f>Söjtör!H18</f>
        <v>0</v>
      </c>
      <c r="I294" s="461" t="str">
        <f>Söjtör!I18</f>
        <v>Söjtör</v>
      </c>
      <c r="J294" s="162">
        <f>Söjtör!J18</f>
        <v>12800</v>
      </c>
      <c r="K294" s="162">
        <f>Söjtör!K18</f>
        <v>0</v>
      </c>
      <c r="L294" s="456">
        <f>Söjtör!L18</f>
        <v>44927</v>
      </c>
      <c r="M294" s="456">
        <f>Söjtör!M18</f>
        <v>47848</v>
      </c>
      <c r="N294" s="162" t="str">
        <f>Söjtör!N18</f>
        <v>hosszú</v>
      </c>
      <c r="O294" s="45"/>
      <c r="P294" s="46">
        <f>Söjtör!P18</f>
        <v>0</v>
      </c>
      <c r="Q294" s="46">
        <f>Söjtör!Q18</f>
        <v>0</v>
      </c>
      <c r="R294" s="46">
        <f>Söjtör!R18</f>
        <v>0</v>
      </c>
      <c r="S294" s="46">
        <f>Söjtör!S18</f>
        <v>0</v>
      </c>
      <c r="T294" s="47">
        <f>Söjtör!T18</f>
        <v>3200</v>
      </c>
      <c r="U294" s="47">
        <f>Söjtör!U18</f>
        <v>0</v>
      </c>
      <c r="V294" s="47">
        <f>Söjtör!V18</f>
        <v>3200</v>
      </c>
      <c r="W294" s="47">
        <f>Söjtör!W18</f>
        <v>0</v>
      </c>
      <c r="X294" s="47">
        <f>Söjtör!X18</f>
        <v>0</v>
      </c>
      <c r="Y294" s="47">
        <f>Söjtör!Y18</f>
        <v>3200</v>
      </c>
      <c r="Z294" s="47">
        <f>Söjtör!Z18</f>
        <v>0</v>
      </c>
      <c r="AA294" s="47">
        <f>Söjtör!AA18</f>
        <v>3200</v>
      </c>
      <c r="AB294" s="47">
        <f>Söjtör!AB18</f>
        <v>0</v>
      </c>
      <c r="AC294" s="48">
        <f>Söjtör!AC18</f>
        <v>0</v>
      </c>
      <c r="AE294" s="160"/>
    </row>
    <row r="295" spans="1:31" s="182" customFormat="1" ht="60" x14ac:dyDescent="0.25">
      <c r="A295" s="149">
        <f>Söjtör!A19</f>
        <v>407</v>
      </c>
      <c r="B295" s="149">
        <f>Söjtör!B19</f>
        <v>0</v>
      </c>
      <c r="C295" s="150" t="str">
        <f>Söjtör!C19</f>
        <v>Söjtör</v>
      </c>
      <c r="D295" s="150" t="str">
        <f>Söjtör!D19</f>
        <v>Gravitációs csatorna NA200 rekonstrukció</v>
      </c>
      <c r="E295" s="150" t="str">
        <f>Söjtör!E19</f>
        <v>Az üzemelő viziközmű technológiailag elavult, üzemeltetése, és javítása már nem gazdaságos. Jelenleg a piacon magasabb műszaki tartalmak érhetőek el</v>
      </c>
      <c r="F295" s="150" t="str">
        <f>Söjtör!F19</f>
        <v>A viziközmű rendszer hatékonyságának növelése, az üzemeltetési költségek szinten tartása miatt szükséges</v>
      </c>
      <c r="G295" s="150" t="str">
        <f>Söjtör!G19</f>
        <v>A beavatkozás után egy hatékonyan működő viziközmű elemet kapunk, mely a kor elvárásainak megfelel. A rendszer üzembiztos, hatékony, és korszerű lesz</v>
      </c>
      <c r="H295" s="150">
        <f>Söjtör!H19</f>
        <v>0</v>
      </c>
      <c r="I295" s="461" t="str">
        <f>Söjtör!I19</f>
        <v>Söjtör</v>
      </c>
      <c r="J295" s="162">
        <f>Söjtör!J19</f>
        <v>17600</v>
      </c>
      <c r="K295" s="162">
        <f>Söjtör!K19</f>
        <v>0</v>
      </c>
      <c r="L295" s="456">
        <f>Söjtör!L19</f>
        <v>43831</v>
      </c>
      <c r="M295" s="456">
        <f>Söjtör!M19</f>
        <v>44926</v>
      </c>
      <c r="N295" s="162" t="str">
        <f>Söjtör!N19</f>
        <v>közép</v>
      </c>
      <c r="O295" s="45"/>
      <c r="P295" s="46">
        <f>Söjtör!P19</f>
        <v>0</v>
      </c>
      <c r="Q295" s="46">
        <f>Söjtör!Q19</f>
        <v>8800</v>
      </c>
      <c r="R295" s="46">
        <f>Söjtör!R19</f>
        <v>0</v>
      </c>
      <c r="S295" s="46">
        <f>Söjtör!S19</f>
        <v>8800</v>
      </c>
      <c r="T295" s="47">
        <f>Söjtör!T19</f>
        <v>0</v>
      </c>
      <c r="U295" s="47">
        <f>Söjtör!U19</f>
        <v>0</v>
      </c>
      <c r="V295" s="47">
        <f>Söjtör!V19</f>
        <v>0</v>
      </c>
      <c r="W295" s="47">
        <f>Söjtör!W19</f>
        <v>0</v>
      </c>
      <c r="X295" s="47">
        <f>Söjtör!X19</f>
        <v>0</v>
      </c>
      <c r="Y295" s="47">
        <f>Söjtör!Y19</f>
        <v>0</v>
      </c>
      <c r="Z295" s="47">
        <f>Söjtör!Z19</f>
        <v>0</v>
      </c>
      <c r="AA295" s="47">
        <f>Söjtör!AA19</f>
        <v>0</v>
      </c>
      <c r="AB295" s="47">
        <f>Söjtör!AB19</f>
        <v>0</v>
      </c>
      <c r="AC295" s="48">
        <f>Söjtör!AC19</f>
        <v>0</v>
      </c>
      <c r="AE295" s="160"/>
    </row>
    <row r="296" spans="1:31" s="182" customFormat="1" ht="60" x14ac:dyDescent="0.25">
      <c r="A296" s="149">
        <f>Söjtör!A20</f>
        <v>807</v>
      </c>
      <c r="B296" s="149">
        <f>Söjtör!B20</f>
        <v>0</v>
      </c>
      <c r="C296" s="150" t="str">
        <f>Söjtör!C20</f>
        <v>Söjtör</v>
      </c>
      <c r="D296" s="150" t="str">
        <f>Söjtör!D20</f>
        <v>Gravitációs csatorna NA200 rekonstrukció</v>
      </c>
      <c r="E296" s="150" t="str">
        <f>Söjtör!E20</f>
        <v>Az üzemelő viziközmű technológiailag elavult, üzemeltetése, és javítása már nem gazdaságos. Jelenleg a piacon magasabb műszaki tartalmak érhetőek el</v>
      </c>
      <c r="F296" s="150" t="str">
        <f>Söjtör!F20</f>
        <v>A viziközmű rendszer hatékonyságának növelése, az üzemeltetési költségek szinten tartása miatt szükséges</v>
      </c>
      <c r="G296" s="150" t="str">
        <f>Söjtör!G20</f>
        <v>A beavatkozás után egy hatékonyan működő viziközmű elemet kapunk, mely a kor elvárásainak megfelel. A rendszer üzembiztos, hatékony, és korszerű lesz</v>
      </c>
      <c r="H296" s="150">
        <f>Söjtör!H20</f>
        <v>0</v>
      </c>
      <c r="I296" s="461" t="str">
        <f>Söjtör!I20</f>
        <v>Söjtör</v>
      </c>
      <c r="J296" s="162">
        <f>Söjtör!J20</f>
        <v>35200</v>
      </c>
      <c r="K296" s="162">
        <f>Söjtör!K20</f>
        <v>0</v>
      </c>
      <c r="L296" s="456">
        <f>Söjtör!L20</f>
        <v>45292</v>
      </c>
      <c r="M296" s="456">
        <f>Söjtör!M20</f>
        <v>48579</v>
      </c>
      <c r="N296" s="162" t="str">
        <f>Söjtör!N20</f>
        <v>hosszú</v>
      </c>
      <c r="O296" s="45"/>
      <c r="P296" s="46">
        <f>Söjtör!P20</f>
        <v>0</v>
      </c>
      <c r="Q296" s="46">
        <f>Söjtör!Q20</f>
        <v>0</v>
      </c>
      <c r="R296" s="46">
        <f>Söjtör!R20</f>
        <v>0</v>
      </c>
      <c r="S296" s="46">
        <f>Söjtör!S20</f>
        <v>0</v>
      </c>
      <c r="T296" s="47">
        <f>Söjtör!T20</f>
        <v>0</v>
      </c>
      <c r="U296" s="47">
        <f>Söjtör!U20</f>
        <v>8800</v>
      </c>
      <c r="V296" s="47">
        <f>Söjtör!V20</f>
        <v>0</v>
      </c>
      <c r="W296" s="47">
        <f>Söjtör!W20</f>
        <v>8800</v>
      </c>
      <c r="X296" s="47">
        <f>Söjtör!X20</f>
        <v>0</v>
      </c>
      <c r="Y296" s="47">
        <f>Söjtör!Y20</f>
        <v>0</v>
      </c>
      <c r="Z296" s="47">
        <f>Söjtör!Z20</f>
        <v>8800</v>
      </c>
      <c r="AA296" s="47">
        <f>Söjtör!AA20</f>
        <v>0</v>
      </c>
      <c r="AB296" s="47">
        <f>Söjtör!AB20</f>
        <v>0</v>
      </c>
      <c r="AC296" s="48">
        <f>Söjtör!AC20</f>
        <v>8800</v>
      </c>
      <c r="AE296" s="160"/>
    </row>
    <row r="297" spans="1:31" s="182" customFormat="1" ht="60" x14ac:dyDescent="0.25">
      <c r="A297" s="149">
        <f>Teskánd!A15</f>
        <v>277</v>
      </c>
      <c r="B297" s="149">
        <f>Teskánd!B15</f>
        <v>0</v>
      </c>
      <c r="C297" s="150" t="str">
        <f>Teskánd!C15</f>
        <v>Teskánd</v>
      </c>
      <c r="D297" s="150" t="str">
        <f>Teskánd!D15</f>
        <v xml:space="preserve">Idegenvíz kizárása a csatornadiagnosztikai vizsgálat és a helyszíni ellenőrzés alapján¹ </v>
      </c>
      <c r="E297" s="150" t="str">
        <f>Teskánd!E15</f>
        <v>Az üzemelő viziközmű technológiailag elavult, üzemeltetése, és javítása már nem gazdaságos. Jelenleg a piacon magasabb műszaki tartalmak érhetőek el</v>
      </c>
      <c r="F297" s="150" t="str">
        <f>Teskánd!F15</f>
        <v>A viziközmű rendszer hatékonyságának növelése, az üzemeltetési költségek szinten tartása miatt szükséges</v>
      </c>
      <c r="G297" s="150" t="str">
        <f>Teskánd!G15</f>
        <v>A beavatkozás után egy hatékonyan működő viziközmű elemet kapunk, mely a kor elvárásainak megfelel. A rendszer üzembiztos, hatékony, és korszerű lesz</v>
      </c>
      <c r="H297" s="149">
        <f>Teskánd!H15</f>
        <v>0</v>
      </c>
      <c r="I297" s="461" t="str">
        <f>Teskánd!I15</f>
        <v>Teskánd</v>
      </c>
      <c r="J297" s="162">
        <f>Teskánd!J15</f>
        <v>3200</v>
      </c>
      <c r="K297" s="162">
        <f>Teskánd!K15</f>
        <v>0</v>
      </c>
      <c r="L297" s="456">
        <f>Teskánd!L15</f>
        <v>43466</v>
      </c>
      <c r="M297" s="456">
        <f>Teskánd!M15</f>
        <v>44926</v>
      </c>
      <c r="N297" s="162" t="str">
        <f>Teskánd!N15</f>
        <v>közép</v>
      </c>
      <c r="O297" s="45"/>
      <c r="P297" s="46">
        <f>Teskánd!P15</f>
        <v>800</v>
      </c>
      <c r="Q297" s="46">
        <f>Teskánd!Q15</f>
        <v>800</v>
      </c>
      <c r="R297" s="46">
        <f>Teskánd!R15</f>
        <v>800</v>
      </c>
      <c r="S297" s="46">
        <f>Teskánd!S15</f>
        <v>800</v>
      </c>
      <c r="T297" s="47">
        <f>Teskánd!T15</f>
        <v>0</v>
      </c>
      <c r="U297" s="47">
        <f>Teskánd!U15</f>
        <v>0</v>
      </c>
      <c r="V297" s="47">
        <f>Teskánd!V15</f>
        <v>0</v>
      </c>
      <c r="W297" s="47">
        <f>Teskánd!W15</f>
        <v>0</v>
      </c>
      <c r="X297" s="47">
        <f>Teskánd!X15</f>
        <v>0</v>
      </c>
      <c r="Y297" s="47">
        <f>Teskánd!Y15</f>
        <v>0</v>
      </c>
      <c r="Z297" s="47">
        <f>Teskánd!Z15</f>
        <v>0</v>
      </c>
      <c r="AA297" s="47">
        <f>Teskánd!AA15</f>
        <v>0</v>
      </c>
      <c r="AB297" s="47">
        <f>Teskánd!AB15</f>
        <v>0</v>
      </c>
      <c r="AC297" s="48">
        <f>Teskánd!AC15</f>
        <v>0</v>
      </c>
      <c r="AE297" s="160"/>
    </row>
    <row r="298" spans="1:31" s="182" customFormat="1" ht="60" x14ac:dyDescent="0.25">
      <c r="A298" s="149">
        <f>Teskánd!A16</f>
        <v>671</v>
      </c>
      <c r="B298" s="149">
        <f>Teskánd!B16</f>
        <v>0</v>
      </c>
      <c r="C298" s="150" t="str">
        <f>Teskánd!C16</f>
        <v>Teskánd</v>
      </c>
      <c r="D298" s="150" t="str">
        <f>Teskánd!D16</f>
        <v xml:space="preserve">Idegenvíz kizárása a csatornadiagnosztikai vizsgálat és a helyszíni ellenőrzés alapján¹ </v>
      </c>
      <c r="E298" s="150" t="str">
        <f>Teskánd!E16</f>
        <v>Az üzemelő viziközmű technológiailag elavult, üzemeltetése, és javítása már nem gazdaságos. Jelenleg a piacon magasabb műszaki tartalmak érhetőek el</v>
      </c>
      <c r="F298" s="150" t="str">
        <f>Teskánd!F16</f>
        <v>A viziközmű rendszer hatékonyságának növelése, az üzemeltetési költségek szinten tartása miatt szükséges</v>
      </c>
      <c r="G298" s="150" t="str">
        <f>Teskánd!G16</f>
        <v>A beavatkozás után egy hatékonyan működő viziközmű elemet kapunk, mely a kor elvárásainak megfelel. A rendszer üzembiztos, hatékony, és korszerű lesz</v>
      </c>
      <c r="H298" s="149">
        <f>Teskánd!H16</f>
        <v>0</v>
      </c>
      <c r="I298" s="461" t="str">
        <f>Teskánd!I16</f>
        <v>Teskánd</v>
      </c>
      <c r="J298" s="162">
        <f>Teskánd!J16</f>
        <v>3250</v>
      </c>
      <c r="K298" s="162">
        <f>Teskánd!K16</f>
        <v>0</v>
      </c>
      <c r="L298" s="456">
        <f>Teskánd!L16</f>
        <v>44927</v>
      </c>
      <c r="M298" s="456">
        <f>Teskánd!M16</f>
        <v>48579</v>
      </c>
      <c r="N298" s="162" t="str">
        <f>Teskánd!N16</f>
        <v>hosszú</v>
      </c>
      <c r="O298" s="45"/>
      <c r="P298" s="46">
        <f>Teskánd!P16</f>
        <v>0</v>
      </c>
      <c r="Q298" s="46">
        <f>Teskánd!Q16</f>
        <v>0</v>
      </c>
      <c r="R298" s="46">
        <f>Teskánd!R16</f>
        <v>0</v>
      </c>
      <c r="S298" s="46">
        <f>Teskánd!S16</f>
        <v>0</v>
      </c>
      <c r="T298" s="47">
        <f>Teskánd!T16</f>
        <v>500</v>
      </c>
      <c r="U298" s="47">
        <f>Teskánd!U16</f>
        <v>500</v>
      </c>
      <c r="V298" s="47">
        <f>Teskánd!V16</f>
        <v>500</v>
      </c>
      <c r="W298" s="47">
        <f>Teskánd!W16</f>
        <v>250</v>
      </c>
      <c r="X298" s="47">
        <f>Teskánd!X16</f>
        <v>250</v>
      </c>
      <c r="Y298" s="47">
        <f>Teskánd!Y16</f>
        <v>250</v>
      </c>
      <c r="Z298" s="47">
        <f>Teskánd!Z16</f>
        <v>250</v>
      </c>
      <c r="AA298" s="47">
        <f>Teskánd!AA16</f>
        <v>250</v>
      </c>
      <c r="AB298" s="47">
        <f>Teskánd!AB16</f>
        <v>250</v>
      </c>
      <c r="AC298" s="48">
        <f>Teskánd!AC16</f>
        <v>250</v>
      </c>
      <c r="AE298" s="160"/>
    </row>
    <row r="299" spans="1:31" s="182" customFormat="1" ht="60" x14ac:dyDescent="0.25">
      <c r="A299" s="149">
        <f>Teskánd!A17</f>
        <v>278</v>
      </c>
      <c r="B299" s="149">
        <f>Teskánd!B17</f>
        <v>0</v>
      </c>
      <c r="C299" s="150" t="str">
        <f>Teskánd!C17</f>
        <v>Teskánd</v>
      </c>
      <c r="D299" s="150" t="str">
        <f>Teskánd!D17</f>
        <v>Gravitációs csatorna NA 150 rekonstrukció</v>
      </c>
      <c r="E299" s="150" t="str">
        <f>Teskánd!E17</f>
        <v>Az üzemelő viziközmű technológiailag elavult, üzemeltetése, és javítása már nem gazdaságos. Jelenleg a piacon magasabb műszaki tartalmak érhetőek el</v>
      </c>
      <c r="F299" s="150" t="str">
        <f>Teskánd!F17</f>
        <v>A viziközmű rendszer hatékonyságának növelése, az üzemeltetési költségek szinten tartása miatt szükséges</v>
      </c>
      <c r="G299" s="150" t="str">
        <f>Teskánd!G17</f>
        <v>A beavatkozás után egy hatékonyan működő viziközmű elemet kapunk, mely a kor elvárásainak megfelel. A rendszer üzembiztos, hatékony, és korszerű lesz</v>
      </c>
      <c r="H299" s="149">
        <f>Teskánd!H17</f>
        <v>0</v>
      </c>
      <c r="I299" s="461" t="str">
        <f>Teskánd!I17</f>
        <v>Teskánd</v>
      </c>
      <c r="J299" s="162">
        <f>Teskánd!J17</f>
        <v>3000</v>
      </c>
      <c r="K299" s="162">
        <f>Teskánd!K17</f>
        <v>0</v>
      </c>
      <c r="L299" s="456">
        <f>Teskánd!L17</f>
        <v>43466</v>
      </c>
      <c r="M299" s="456">
        <f>Teskánd!M17</f>
        <v>44561</v>
      </c>
      <c r="N299" s="162" t="str">
        <f>Teskánd!N17</f>
        <v>közép</v>
      </c>
      <c r="O299" s="45"/>
      <c r="P299" s="46">
        <f>Teskánd!P17</f>
        <v>1000</v>
      </c>
      <c r="Q299" s="46">
        <f>Teskánd!Q17</f>
        <v>1000</v>
      </c>
      <c r="R299" s="46">
        <f>Teskánd!R17</f>
        <v>1000</v>
      </c>
      <c r="S299" s="46">
        <f>Teskánd!S17</f>
        <v>0</v>
      </c>
      <c r="T299" s="47">
        <f>Teskánd!T17</f>
        <v>0</v>
      </c>
      <c r="U299" s="47">
        <f>Teskánd!U17</f>
        <v>0</v>
      </c>
      <c r="V299" s="47">
        <f>Teskánd!V17</f>
        <v>0</v>
      </c>
      <c r="W299" s="47">
        <f>Teskánd!W17</f>
        <v>0</v>
      </c>
      <c r="X299" s="47">
        <f>Teskánd!X17</f>
        <v>0</v>
      </c>
      <c r="Y299" s="47">
        <f>Teskánd!Y17</f>
        <v>0</v>
      </c>
      <c r="Z299" s="47">
        <f>Teskánd!Z17</f>
        <v>0</v>
      </c>
      <c r="AA299" s="47">
        <f>Teskánd!AA17</f>
        <v>0</v>
      </c>
      <c r="AB299" s="47">
        <f>Teskánd!AB17</f>
        <v>0</v>
      </c>
      <c r="AC299" s="48">
        <f>Teskánd!AC17</f>
        <v>0</v>
      </c>
      <c r="AE299" s="160"/>
    </row>
    <row r="300" spans="1:31" s="182" customFormat="1" ht="60" x14ac:dyDescent="0.25">
      <c r="A300" s="149">
        <f>Teskánd!A18</f>
        <v>948</v>
      </c>
      <c r="B300" s="149">
        <f>Teskánd!B18</f>
        <v>0</v>
      </c>
      <c r="C300" s="150" t="str">
        <f>Teskánd!C18</f>
        <v>Teskánd</v>
      </c>
      <c r="D300" s="150" t="str">
        <f>Teskánd!D18</f>
        <v>Gravitációs csatorna NA 150 rekonstrukció</v>
      </c>
      <c r="E300" s="150" t="str">
        <f>Teskánd!E18</f>
        <v>Az üzemelő viziközmű technológiailag elavult, üzemeltetése, és javítása már nem gazdaságos. Jelenleg a piacon magasabb műszaki tartalmak érhetőek el</v>
      </c>
      <c r="F300" s="150" t="str">
        <f>Teskánd!F18</f>
        <v>A viziközmű rendszer hatékonyságának növelése, az üzemeltetési költségek szinten tartása miatt szükséges</v>
      </c>
      <c r="G300" s="150" t="str">
        <f>Teskánd!G18</f>
        <v>A beavatkozás után egy hatékonyan működő viziközmű elemet kapunk, mely a kor elvárásainak megfelel. A rendszer üzembiztos, hatékony, és korszerű lesz</v>
      </c>
      <c r="H300" s="149">
        <f>Teskánd!H18</f>
        <v>0</v>
      </c>
      <c r="I300" s="461" t="str">
        <f>Teskánd!I18</f>
        <v>Teskánd</v>
      </c>
      <c r="J300" s="162">
        <f>Teskánd!J18</f>
        <v>1500</v>
      </c>
      <c r="K300" s="162">
        <f>Teskánd!K18</f>
        <v>0</v>
      </c>
      <c r="L300" s="456">
        <f>Teskánd!L18</f>
        <v>46753</v>
      </c>
      <c r="M300" s="456">
        <f>Teskánd!M18</f>
        <v>47118</v>
      </c>
      <c r="N300" s="162" t="str">
        <f>Teskánd!N18</f>
        <v>hosszú</v>
      </c>
      <c r="O300" s="45"/>
      <c r="P300" s="46">
        <f>Teskánd!P18</f>
        <v>0</v>
      </c>
      <c r="Q300" s="46">
        <f>Teskánd!Q18</f>
        <v>0</v>
      </c>
      <c r="R300" s="46">
        <f>Teskánd!R18</f>
        <v>0</v>
      </c>
      <c r="S300" s="46">
        <f>Teskánd!S18</f>
        <v>0</v>
      </c>
      <c r="T300" s="47">
        <f>Teskánd!T18</f>
        <v>0</v>
      </c>
      <c r="U300" s="47">
        <f>Teskánd!U18</f>
        <v>0</v>
      </c>
      <c r="V300" s="47">
        <f>Teskánd!V18</f>
        <v>0</v>
      </c>
      <c r="W300" s="47">
        <f>Teskánd!W18</f>
        <v>0</v>
      </c>
      <c r="X300" s="47">
        <f>Teskánd!X18</f>
        <v>0</v>
      </c>
      <c r="Y300" s="47">
        <f>Teskánd!Y18</f>
        <v>1500</v>
      </c>
      <c r="Z300" s="47">
        <f>Teskánd!Z18</f>
        <v>0</v>
      </c>
      <c r="AA300" s="47">
        <f>Teskánd!AA18</f>
        <v>0</v>
      </c>
      <c r="AB300" s="47">
        <f>Teskánd!AB18</f>
        <v>0</v>
      </c>
      <c r="AC300" s="48">
        <f>Teskánd!AC18</f>
        <v>0</v>
      </c>
      <c r="AE300" s="160"/>
    </row>
    <row r="301" spans="1:31" s="182" customFormat="1" ht="60" x14ac:dyDescent="0.25">
      <c r="A301" s="149">
        <f>Teskánd!A19</f>
        <v>279</v>
      </c>
      <c r="B301" s="149">
        <f>Teskánd!B19</f>
        <v>0</v>
      </c>
      <c r="C301" s="150" t="str">
        <f>Teskánd!C19</f>
        <v>Teskánd</v>
      </c>
      <c r="D301" s="150" t="str">
        <f>Teskánd!D19</f>
        <v>Gravitációs csatorna NA200 rekonstrukció</v>
      </c>
      <c r="E301" s="150" t="str">
        <f>Teskánd!E19</f>
        <v>Az üzemelő viziközmű technológiailag elavult, üzemeltetése, és javítása már nem gazdaságos. Jelenleg a piacon magasabb műszaki tartalmak érhetőek el</v>
      </c>
      <c r="F301" s="150" t="str">
        <f>Teskánd!F19</f>
        <v>A viziközmű rendszer hatékonyságának növelése, az üzemeltetési költségek szinten tartása miatt szükséges</v>
      </c>
      <c r="G301" s="150" t="str">
        <f>Teskánd!G19</f>
        <v>A beavatkozás után egy hatékonyan működő viziközmű elemet kapunk, mely a kor elvárásainak megfelel. A rendszer üzembiztos, hatékony, és korszerű lesz</v>
      </c>
      <c r="H301" s="149">
        <f>Teskánd!H19</f>
        <v>0</v>
      </c>
      <c r="I301" s="461" t="str">
        <f>Teskánd!I19</f>
        <v>Teskánd</v>
      </c>
      <c r="J301" s="162">
        <f>Teskánd!J19</f>
        <v>6000</v>
      </c>
      <c r="K301" s="162">
        <f>Teskánd!K19</f>
        <v>0</v>
      </c>
      <c r="L301" s="456">
        <f>Teskánd!L19</f>
        <v>43466</v>
      </c>
      <c r="M301" s="456">
        <f>Teskánd!M19</f>
        <v>44926</v>
      </c>
      <c r="N301" s="162" t="str">
        <f>Teskánd!N19</f>
        <v>közép</v>
      </c>
      <c r="O301" s="45"/>
      <c r="P301" s="46">
        <f>Teskánd!P19</f>
        <v>1000</v>
      </c>
      <c r="Q301" s="46">
        <f>Teskánd!Q19</f>
        <v>1000</v>
      </c>
      <c r="R301" s="46">
        <f>Teskánd!R19</f>
        <v>0</v>
      </c>
      <c r="S301" s="46">
        <f>Teskánd!S19</f>
        <v>4000</v>
      </c>
      <c r="T301" s="47">
        <f>Teskánd!T19</f>
        <v>0</v>
      </c>
      <c r="U301" s="47">
        <f>Teskánd!U19</f>
        <v>0</v>
      </c>
      <c r="V301" s="47">
        <f>Teskánd!V19</f>
        <v>0</v>
      </c>
      <c r="W301" s="47">
        <f>Teskánd!W19</f>
        <v>0</v>
      </c>
      <c r="X301" s="47">
        <f>Teskánd!X19</f>
        <v>0</v>
      </c>
      <c r="Y301" s="47">
        <f>Teskánd!Y19</f>
        <v>0</v>
      </c>
      <c r="Z301" s="47">
        <f>Teskánd!Z19</f>
        <v>0</v>
      </c>
      <c r="AA301" s="47">
        <f>Teskánd!AA19</f>
        <v>0</v>
      </c>
      <c r="AB301" s="47">
        <f>Teskánd!AB19</f>
        <v>0</v>
      </c>
      <c r="AC301" s="48">
        <f>Teskánd!AC19</f>
        <v>0</v>
      </c>
      <c r="AE301" s="160"/>
    </row>
    <row r="302" spans="1:31" s="182" customFormat="1" ht="60" x14ac:dyDescent="0.25">
      <c r="A302" s="149">
        <f>Teskánd!A20</f>
        <v>880</v>
      </c>
      <c r="B302" s="149">
        <f>Teskánd!B20</f>
        <v>0</v>
      </c>
      <c r="C302" s="150" t="str">
        <f>Teskánd!C20</f>
        <v>Teskánd</v>
      </c>
      <c r="D302" s="150" t="str">
        <f>Teskánd!D20</f>
        <v>Gravitációs csatorna NA200 rekonstrukció</v>
      </c>
      <c r="E302" s="150" t="str">
        <f>Teskánd!E20</f>
        <v>Az üzemelő viziközmű technológiailag elavult, üzemeltetése, és javítása már nem gazdaságos. Jelenleg a piacon magasabb műszaki tartalmak érhetőek el</v>
      </c>
      <c r="F302" s="150" t="str">
        <f>Teskánd!F20</f>
        <v>A viziközmű rendszer hatékonyságának növelése, az üzemeltetési költségek szinten tartása miatt szükséges</v>
      </c>
      <c r="G302" s="150" t="str">
        <f>Teskánd!G20</f>
        <v>A beavatkozás után egy hatékonyan működő viziközmű elemet kapunk, mely a kor elvárásainak megfelel. A rendszer üzembiztos, hatékony, és korszerű lesz</v>
      </c>
      <c r="H302" s="149">
        <f>Teskánd!H20</f>
        <v>0</v>
      </c>
      <c r="I302" s="461" t="str">
        <f>Teskánd!I20</f>
        <v>Teskánd</v>
      </c>
      <c r="J302" s="162">
        <f>Teskánd!J20</f>
        <v>5000</v>
      </c>
      <c r="K302" s="162">
        <f>Teskánd!K20</f>
        <v>0</v>
      </c>
      <c r="L302" s="456">
        <f>Teskánd!L20</f>
        <v>45658</v>
      </c>
      <c r="M302" s="456">
        <f>Teskánd!M20</f>
        <v>47848</v>
      </c>
      <c r="N302" s="162" t="str">
        <f>Teskánd!N20</f>
        <v>hosszú</v>
      </c>
      <c r="O302" s="45"/>
      <c r="P302" s="46">
        <f>Teskánd!P20</f>
        <v>0</v>
      </c>
      <c r="Q302" s="46">
        <f>Teskánd!Q20</f>
        <v>0</v>
      </c>
      <c r="R302" s="46">
        <f>Teskánd!R20</f>
        <v>0</v>
      </c>
      <c r="S302" s="46">
        <f>Teskánd!S20</f>
        <v>0</v>
      </c>
      <c r="T302" s="47">
        <f>Teskánd!T20</f>
        <v>0</v>
      </c>
      <c r="U302" s="47">
        <f>Teskánd!U20</f>
        <v>0</v>
      </c>
      <c r="V302" s="47">
        <f>Teskánd!V20</f>
        <v>2500</v>
      </c>
      <c r="W302" s="47">
        <f>Teskánd!W20</f>
        <v>0</v>
      </c>
      <c r="X302" s="47">
        <f>Teskánd!X20</f>
        <v>0</v>
      </c>
      <c r="Y302" s="47">
        <f>Teskánd!Y20</f>
        <v>0</v>
      </c>
      <c r="Z302" s="47">
        <f>Teskánd!Z20</f>
        <v>0</v>
      </c>
      <c r="AA302" s="47">
        <f>Teskánd!AA20</f>
        <v>2500</v>
      </c>
      <c r="AB302" s="47">
        <f>Teskánd!AB20</f>
        <v>0</v>
      </c>
      <c r="AC302" s="48">
        <f>Teskánd!AC20</f>
        <v>0</v>
      </c>
      <c r="AE302" s="160"/>
    </row>
    <row r="303" spans="1:31" s="182" customFormat="1" ht="60" x14ac:dyDescent="0.25">
      <c r="A303" s="149">
        <f>Vasboldogasszony!A15</f>
        <v>284</v>
      </c>
      <c r="B303" s="149">
        <f>Vasboldogasszony!B15</f>
        <v>0</v>
      </c>
      <c r="C303" s="150" t="str">
        <f>Vasboldogasszony!C15</f>
        <v>Vasboldogasszony</v>
      </c>
      <c r="D303" s="150" t="str">
        <f>Vasboldogasszony!D15</f>
        <v xml:space="preserve">Idegenvíz kizárása a csatornadiagnosztikai vizsgálat és a helyszíni ellenőrzés alapján¹ </v>
      </c>
      <c r="E303" s="150" t="str">
        <f>Vasboldogasszony!E15</f>
        <v>Az üzemelő viziközmű technológiailag elavult, üzemeltetése, és javítása már nem gazdaságos. Jelenleg a piacon magasabb műszaki tartalmak érhetőek el</v>
      </c>
      <c r="F303" s="150" t="str">
        <f>Vasboldogasszony!F15</f>
        <v>A viziközmű rendszer hatékonyságának növelése, az üzemeltetési költségek szinten tartása miatt szükséges</v>
      </c>
      <c r="G303" s="150" t="str">
        <f>Vasboldogasszony!G15</f>
        <v>A beavatkozás után egy hatékonyan működő viziközmű elemet kapunk, mely a kor elvárásainak megfelel. A rendszer üzembiztos, hatékony, és korszerű lesz</v>
      </c>
      <c r="H303" s="149">
        <f>Vasboldogasszony!H15</f>
        <v>0</v>
      </c>
      <c r="I303" s="461" t="str">
        <f>Vasboldogasszony!I15</f>
        <v>Vasboldogasszony</v>
      </c>
      <c r="J303" s="162">
        <f>Vasboldogasszony!J15</f>
        <v>1588</v>
      </c>
      <c r="K303" s="162">
        <f>Vasboldogasszony!K15</f>
        <v>0</v>
      </c>
      <c r="L303" s="456">
        <f>Vasboldogasszony!L15</f>
        <v>43466</v>
      </c>
      <c r="M303" s="456">
        <f>Vasboldogasszony!M15</f>
        <v>44926</v>
      </c>
      <c r="N303" s="162" t="str">
        <f>Vasboldogasszony!N15</f>
        <v>közép</v>
      </c>
      <c r="O303" s="45"/>
      <c r="P303" s="46">
        <f>Vasboldogasszony!P15</f>
        <v>497</v>
      </c>
      <c r="Q303" s="46">
        <f>Vasboldogasszony!Q15</f>
        <v>497</v>
      </c>
      <c r="R303" s="46">
        <f>Vasboldogasszony!R15</f>
        <v>297</v>
      </c>
      <c r="S303" s="46">
        <f>Vasboldogasszony!S15</f>
        <v>297</v>
      </c>
      <c r="T303" s="47">
        <f>Vasboldogasszony!T15</f>
        <v>0</v>
      </c>
      <c r="U303" s="47">
        <f>Vasboldogasszony!U15</f>
        <v>0</v>
      </c>
      <c r="V303" s="47">
        <f>Vasboldogasszony!V15</f>
        <v>0</v>
      </c>
      <c r="W303" s="47">
        <f>Vasboldogasszony!W15</f>
        <v>0</v>
      </c>
      <c r="X303" s="47">
        <f>Vasboldogasszony!X15</f>
        <v>0</v>
      </c>
      <c r="Y303" s="47">
        <f>Vasboldogasszony!Y15</f>
        <v>0</v>
      </c>
      <c r="Z303" s="47">
        <f>Vasboldogasszony!Z15</f>
        <v>0</v>
      </c>
      <c r="AA303" s="47">
        <f>Vasboldogasszony!AA15</f>
        <v>0</v>
      </c>
      <c r="AB303" s="47">
        <f>Vasboldogasszony!AB15</f>
        <v>0</v>
      </c>
      <c r="AC303" s="48">
        <f>Vasboldogasszony!AC15</f>
        <v>0</v>
      </c>
      <c r="AE303" s="160"/>
    </row>
    <row r="304" spans="1:31" s="182" customFormat="1" ht="60" x14ac:dyDescent="0.25">
      <c r="A304" s="149">
        <f>Vasboldogasszony!A16</f>
        <v>677</v>
      </c>
      <c r="B304" s="149">
        <f>Vasboldogasszony!B16</f>
        <v>0</v>
      </c>
      <c r="C304" s="150" t="str">
        <f>Vasboldogasszony!C16</f>
        <v>Vasboldogasszony</v>
      </c>
      <c r="D304" s="150" t="str">
        <f>Vasboldogasszony!D16</f>
        <v xml:space="preserve">Idegenvíz kizárása a csatornadiagnosztikai vizsgálat és a helyszíni ellenőrzés alapján¹ </v>
      </c>
      <c r="E304" s="150" t="str">
        <f>Vasboldogasszony!E16</f>
        <v>Az üzemelő viziközmű technológiailag elavult, üzemeltetése, és javítása már nem gazdaságos. Jelenleg a piacon magasabb műszaki tartalmak érhetőek el</v>
      </c>
      <c r="F304" s="150" t="str">
        <f>Vasboldogasszony!F16</f>
        <v>A viziközmű rendszer hatékonyságának növelése, az üzemeltetési költségek szinten tartása miatt szükséges</v>
      </c>
      <c r="G304" s="150" t="str">
        <f>Vasboldogasszony!G16</f>
        <v>A beavatkozás után egy hatékonyan működő viziközmű elemet kapunk, mely a kor elvárásainak megfelel. A rendszer üzembiztos, hatékony, és korszerű lesz</v>
      </c>
      <c r="H304" s="149">
        <f>Vasboldogasszony!H16</f>
        <v>0</v>
      </c>
      <c r="I304" s="461" t="str">
        <f>Vasboldogasszony!I16</f>
        <v>Vasboldogasszony</v>
      </c>
      <c r="J304" s="162">
        <f>Vasboldogasszony!J16</f>
        <v>1941</v>
      </c>
      <c r="K304" s="162">
        <f>Vasboldogasszony!K16</f>
        <v>0</v>
      </c>
      <c r="L304" s="456">
        <f>Vasboldogasszony!L16</f>
        <v>44927</v>
      </c>
      <c r="M304" s="456">
        <f>Vasboldogasszony!M16</f>
        <v>48579</v>
      </c>
      <c r="N304" s="162" t="str">
        <f>Vasboldogasszony!N16</f>
        <v>hosszú</v>
      </c>
      <c r="O304" s="45"/>
      <c r="P304" s="46">
        <f>Vasboldogasszony!P16</f>
        <v>0</v>
      </c>
      <c r="Q304" s="46">
        <f>Vasboldogasszony!Q16</f>
        <v>0</v>
      </c>
      <c r="R304" s="46">
        <f>Vasboldogasszony!R16</f>
        <v>0</v>
      </c>
      <c r="S304" s="46">
        <f>Vasboldogasszony!S16</f>
        <v>0</v>
      </c>
      <c r="T304" s="47">
        <f>Vasboldogasszony!T16</f>
        <v>297</v>
      </c>
      <c r="U304" s="47">
        <f>Vasboldogasszony!U16</f>
        <v>297</v>
      </c>
      <c r="V304" s="47">
        <f>Vasboldogasszony!V16</f>
        <v>297</v>
      </c>
      <c r="W304" s="47">
        <f>Vasboldogasszony!W16</f>
        <v>150</v>
      </c>
      <c r="X304" s="47">
        <f>Vasboldogasszony!X16</f>
        <v>150</v>
      </c>
      <c r="Y304" s="47">
        <f>Vasboldogasszony!Y16</f>
        <v>150</v>
      </c>
      <c r="Z304" s="47">
        <f>Vasboldogasszony!Z16</f>
        <v>150</v>
      </c>
      <c r="AA304" s="47">
        <f>Vasboldogasszony!AA16</f>
        <v>150</v>
      </c>
      <c r="AB304" s="47">
        <f>Vasboldogasszony!AB16</f>
        <v>150</v>
      </c>
      <c r="AC304" s="48">
        <f>Vasboldogasszony!AC16</f>
        <v>150</v>
      </c>
      <c r="AE304" s="160"/>
    </row>
    <row r="305" spans="1:31" s="182" customFormat="1" ht="60" x14ac:dyDescent="0.25">
      <c r="A305" s="149">
        <f>Vasboldogasszony!A17</f>
        <v>285</v>
      </c>
      <c r="B305" s="149">
        <f>Vasboldogasszony!B17</f>
        <v>0</v>
      </c>
      <c r="C305" s="150" t="str">
        <f>Vasboldogasszony!C17</f>
        <v>Vasboldogasszony</v>
      </c>
      <c r="D305" s="150" t="str">
        <f>Vasboldogasszony!D17</f>
        <v>Gravitációs csatorna NA 150 rekonstrukció</v>
      </c>
      <c r="E305" s="150" t="str">
        <f>Vasboldogasszony!E17</f>
        <v>Az üzemelő viziközmű technológiailag elavult, üzemeltetése, és javítása már nem gazdaságos. Jelenleg a piacon magasabb műszaki tartalmak érhetőek el</v>
      </c>
      <c r="F305" s="150" t="str">
        <f>Vasboldogasszony!F17</f>
        <v>A viziközmű rendszer hatékonyságának növelése, az üzemeltetési költségek szinten tartása miatt szükséges</v>
      </c>
      <c r="G305" s="150" t="str">
        <f>Vasboldogasszony!G17</f>
        <v>A beavatkozás után egy hatékonyan működő viziközmű elemet kapunk, mely a kor elvárásainak megfelel. A rendszer üzembiztos, hatékony, és korszerű lesz</v>
      </c>
      <c r="H305" s="149">
        <f>Vasboldogasszony!H17</f>
        <v>0</v>
      </c>
      <c r="I305" s="461" t="str">
        <f>Vasboldogasszony!I17</f>
        <v>Vasboldogasszony</v>
      </c>
      <c r="J305" s="162">
        <f>Vasboldogasszony!J17</f>
        <v>1940</v>
      </c>
      <c r="K305" s="162">
        <f>Vasboldogasszony!K17</f>
        <v>0</v>
      </c>
      <c r="L305" s="456">
        <f>Vasboldogasszony!L17</f>
        <v>43466</v>
      </c>
      <c r="M305" s="456">
        <f>Vasboldogasszony!M17</f>
        <v>44926</v>
      </c>
      <c r="N305" s="162" t="str">
        <f>Vasboldogasszony!N17</f>
        <v>közép</v>
      </c>
      <c r="O305" s="45"/>
      <c r="P305" s="46">
        <f>Vasboldogasszony!P17</f>
        <v>390</v>
      </c>
      <c r="Q305" s="46">
        <f>Vasboldogasszony!Q17</f>
        <v>1000</v>
      </c>
      <c r="R305" s="46">
        <f>Vasboldogasszony!R17</f>
        <v>0</v>
      </c>
      <c r="S305" s="46">
        <f>Vasboldogasszony!S17</f>
        <v>550</v>
      </c>
      <c r="T305" s="47">
        <f>Vasboldogasszony!T17</f>
        <v>0</v>
      </c>
      <c r="U305" s="47">
        <f>Vasboldogasszony!U17</f>
        <v>0</v>
      </c>
      <c r="V305" s="47">
        <f>Vasboldogasszony!V17</f>
        <v>0</v>
      </c>
      <c r="W305" s="47">
        <f>Vasboldogasszony!W17</f>
        <v>0</v>
      </c>
      <c r="X305" s="47">
        <f>Vasboldogasszony!X17</f>
        <v>0</v>
      </c>
      <c r="Y305" s="47">
        <f>Vasboldogasszony!Y17</f>
        <v>0</v>
      </c>
      <c r="Z305" s="47">
        <f>Vasboldogasszony!Z17</f>
        <v>0</v>
      </c>
      <c r="AA305" s="47">
        <f>Vasboldogasszony!AA17</f>
        <v>0</v>
      </c>
      <c r="AB305" s="47">
        <f>Vasboldogasszony!AB17</f>
        <v>0</v>
      </c>
      <c r="AC305" s="48">
        <f>Vasboldogasszony!AC17</f>
        <v>0</v>
      </c>
      <c r="AE305" s="160"/>
    </row>
    <row r="306" spans="1:31" s="182" customFormat="1" ht="60" x14ac:dyDescent="0.25">
      <c r="A306" s="149">
        <f>Vasboldogasszony!A18</f>
        <v>809</v>
      </c>
      <c r="B306" s="149">
        <f>Vasboldogasszony!B18</f>
        <v>0</v>
      </c>
      <c r="C306" s="150" t="str">
        <f>Vasboldogasszony!C18</f>
        <v>Vasboldogasszony</v>
      </c>
      <c r="D306" s="150" t="str">
        <f>Vasboldogasszony!D18</f>
        <v>Gravitációs csatorna NA 150 rekonstrukció</v>
      </c>
      <c r="E306" s="150" t="str">
        <f>Vasboldogasszony!E18</f>
        <v>Az üzemelő viziközmű technológiailag elavult, üzemeltetése, és javítása már nem gazdaságos. Jelenleg a piacon magasabb műszaki tartalmak érhetőek el</v>
      </c>
      <c r="F306" s="150" t="str">
        <f>Vasboldogasszony!F18</f>
        <v>A viziközmű rendszer hatékonyságának növelése, az üzemeltetési költségek szinten tartása miatt szükséges</v>
      </c>
      <c r="G306" s="150" t="str">
        <f>Vasboldogasszony!G18</f>
        <v>A beavatkozás után egy hatékonyan működő viziközmű elemet kapunk, mely a kor elvárásainak megfelel. A rendszer üzembiztos, hatékony, és korszerű lesz</v>
      </c>
      <c r="H306" s="149">
        <f>Vasboldogasszony!H18</f>
        <v>0</v>
      </c>
      <c r="I306" s="461" t="str">
        <f>Vasboldogasszony!I18</f>
        <v>Vasboldogasszony</v>
      </c>
      <c r="J306" s="162">
        <f>Vasboldogasszony!J18</f>
        <v>4500</v>
      </c>
      <c r="K306" s="162">
        <f>Vasboldogasszony!K18</f>
        <v>0</v>
      </c>
      <c r="L306" s="456">
        <f>Vasboldogasszony!L18</f>
        <v>45292</v>
      </c>
      <c r="M306" s="456">
        <f>Vasboldogasszony!M18</f>
        <v>48579</v>
      </c>
      <c r="N306" s="162" t="str">
        <f>Vasboldogasszony!N18</f>
        <v>hosszú</v>
      </c>
      <c r="O306" s="45"/>
      <c r="P306" s="46">
        <f>Vasboldogasszony!P18</f>
        <v>0</v>
      </c>
      <c r="Q306" s="46">
        <f>Vasboldogasszony!Q18</f>
        <v>0</v>
      </c>
      <c r="R306" s="46">
        <f>Vasboldogasszony!R18</f>
        <v>0</v>
      </c>
      <c r="S306" s="46">
        <f>Vasboldogasszony!S18</f>
        <v>0</v>
      </c>
      <c r="T306" s="47">
        <f>Vasboldogasszony!T18</f>
        <v>0</v>
      </c>
      <c r="U306" s="47">
        <f>Vasboldogasszony!U18</f>
        <v>1500</v>
      </c>
      <c r="V306" s="47">
        <f>Vasboldogasszony!V18</f>
        <v>0</v>
      </c>
      <c r="W306" s="47">
        <f>Vasboldogasszony!W18</f>
        <v>0</v>
      </c>
      <c r="X306" s="47">
        <f>Vasboldogasszony!X18</f>
        <v>0</v>
      </c>
      <c r="Y306" s="47">
        <f>Vasboldogasszony!Y18</f>
        <v>1500</v>
      </c>
      <c r="Z306" s="47">
        <f>Vasboldogasszony!Z18</f>
        <v>0</v>
      </c>
      <c r="AA306" s="47">
        <f>Vasboldogasszony!AA18</f>
        <v>0</v>
      </c>
      <c r="AB306" s="47">
        <f>Vasboldogasszony!AB18</f>
        <v>0</v>
      </c>
      <c r="AC306" s="48">
        <f>Vasboldogasszony!AC18</f>
        <v>1500</v>
      </c>
      <c r="AE306" s="160"/>
    </row>
    <row r="307" spans="1:31" s="182" customFormat="1" ht="60" x14ac:dyDescent="0.25">
      <c r="A307" s="149">
        <f>Vasboldogasszony!A19</f>
        <v>286</v>
      </c>
      <c r="B307" s="149">
        <f>Vasboldogasszony!B19</f>
        <v>0</v>
      </c>
      <c r="C307" s="150" t="str">
        <f>Vasboldogasszony!C19</f>
        <v>Vasboldogasszony</v>
      </c>
      <c r="D307" s="150" t="str">
        <f>Vasboldogasszony!D19</f>
        <v>Gravitációs csatorna NA200 rekonstrukció</v>
      </c>
      <c r="E307" s="150" t="str">
        <f>Vasboldogasszony!E19</f>
        <v>Az üzemelő viziközmű technológiailag elavult, üzemeltetése, és javítása már nem gazdaságos. Jelenleg a piacon magasabb műszaki tartalmak érhetőek el</v>
      </c>
      <c r="F307" s="150" t="str">
        <f>Vasboldogasszony!F19</f>
        <v>A viziközmű rendszer hatékonyságának növelése, az üzemeltetési költségek szinten tartása miatt szükséges</v>
      </c>
      <c r="G307" s="150" t="str">
        <f>Vasboldogasszony!G19</f>
        <v>A beavatkozás után egy hatékonyan működő viziközmű elemet kapunk, mely a kor elvárásainak megfelel. A rendszer üzembiztos, hatékony, és korszerű lesz</v>
      </c>
      <c r="H307" s="149">
        <f>Vasboldogasszony!H19</f>
        <v>0</v>
      </c>
      <c r="I307" s="461" t="str">
        <f>Vasboldogasszony!I19</f>
        <v>Vasboldogasszony</v>
      </c>
      <c r="J307" s="162">
        <f>Vasboldogasszony!J19</f>
        <v>2900</v>
      </c>
      <c r="K307" s="162">
        <f>Vasboldogasszony!K19</f>
        <v>0</v>
      </c>
      <c r="L307" s="456">
        <f>Vasboldogasszony!L19</f>
        <v>43466</v>
      </c>
      <c r="M307" s="456">
        <f>Vasboldogasszony!M19</f>
        <v>44926</v>
      </c>
      <c r="N307" s="162" t="str">
        <f>Vasboldogasszony!N19</f>
        <v>közép</v>
      </c>
      <c r="O307" s="45"/>
      <c r="P307" s="46">
        <f>Vasboldogasszony!P19</f>
        <v>700</v>
      </c>
      <c r="Q307" s="46">
        <f>Vasboldogasszony!Q19</f>
        <v>1200</v>
      </c>
      <c r="R307" s="46">
        <f>Vasboldogasszony!R19</f>
        <v>0</v>
      </c>
      <c r="S307" s="46">
        <f>Vasboldogasszony!S19</f>
        <v>1000</v>
      </c>
      <c r="T307" s="47">
        <f>Vasboldogasszony!T19</f>
        <v>0</v>
      </c>
      <c r="U307" s="47">
        <f>Vasboldogasszony!U19</f>
        <v>0</v>
      </c>
      <c r="V307" s="47">
        <f>Vasboldogasszony!V19</f>
        <v>0</v>
      </c>
      <c r="W307" s="47">
        <f>Vasboldogasszony!W19</f>
        <v>0</v>
      </c>
      <c r="X307" s="47">
        <f>Vasboldogasszony!X19</f>
        <v>0</v>
      </c>
      <c r="Y307" s="47">
        <f>Vasboldogasszony!Y19</f>
        <v>0</v>
      </c>
      <c r="Z307" s="47">
        <f>Vasboldogasszony!Z19</f>
        <v>0</v>
      </c>
      <c r="AA307" s="47">
        <f>Vasboldogasszony!AA19</f>
        <v>0</v>
      </c>
      <c r="AB307" s="47">
        <f>Vasboldogasszony!AB19</f>
        <v>0</v>
      </c>
      <c r="AC307" s="48">
        <f>Vasboldogasszony!AC19</f>
        <v>0</v>
      </c>
      <c r="AE307" s="160"/>
    </row>
    <row r="308" spans="1:31" s="182" customFormat="1" ht="60" x14ac:dyDescent="0.25">
      <c r="A308" s="149">
        <f>Vasboldogasszony!A20</f>
        <v>881</v>
      </c>
      <c r="B308" s="149">
        <f>Vasboldogasszony!B20</f>
        <v>0</v>
      </c>
      <c r="C308" s="150" t="str">
        <f>Vasboldogasszony!C20</f>
        <v>Vasboldogasszony</v>
      </c>
      <c r="D308" s="150" t="str">
        <f>Vasboldogasszony!D20</f>
        <v>Gravitációs csatorna NA200 rekonstrukció</v>
      </c>
      <c r="E308" s="150" t="str">
        <f>Vasboldogasszony!E20</f>
        <v>Az üzemelő viziközmű technológiailag elavult, üzemeltetése, és javítása már nem gazdaságos. Jelenleg a piacon magasabb műszaki tartalmak érhetőek el</v>
      </c>
      <c r="F308" s="150" t="str">
        <f>Vasboldogasszony!F20</f>
        <v>A viziközmű rendszer hatékonyságának növelése, az üzemeltetési költségek szinten tartása miatt szükséges</v>
      </c>
      <c r="G308" s="150" t="str">
        <f>Vasboldogasszony!G20</f>
        <v>A beavatkozás után egy hatékonyan működő viziközmű elemet kapunk, mely a kor elvárásainak megfelel. A rendszer üzembiztos, hatékony, és korszerű lesz</v>
      </c>
      <c r="H308" s="149">
        <f>Vasboldogasszony!H20</f>
        <v>0</v>
      </c>
      <c r="I308" s="461" t="str">
        <f>Vasboldogasszony!I20</f>
        <v>Vasboldogasszony</v>
      </c>
      <c r="J308" s="162">
        <f>Vasboldogasszony!J20</f>
        <v>2200</v>
      </c>
      <c r="K308" s="162">
        <f>Vasboldogasszony!K20</f>
        <v>0</v>
      </c>
      <c r="L308" s="456">
        <f>Vasboldogasszony!L20</f>
        <v>45658</v>
      </c>
      <c r="M308" s="456">
        <f>Vasboldogasszony!M20</f>
        <v>46022</v>
      </c>
      <c r="N308" s="162" t="str">
        <f>Vasboldogasszony!N20</f>
        <v>hosszú</v>
      </c>
      <c r="O308" s="45"/>
      <c r="P308" s="46">
        <f>Vasboldogasszony!P20</f>
        <v>0</v>
      </c>
      <c r="Q308" s="46">
        <f>Vasboldogasszony!Q20</f>
        <v>0</v>
      </c>
      <c r="R308" s="46">
        <f>Vasboldogasszony!R20</f>
        <v>0</v>
      </c>
      <c r="S308" s="46">
        <f>Vasboldogasszony!S20</f>
        <v>0</v>
      </c>
      <c r="T308" s="47">
        <f>Vasboldogasszony!T20</f>
        <v>0</v>
      </c>
      <c r="U308" s="47">
        <f>Vasboldogasszony!U20</f>
        <v>0</v>
      </c>
      <c r="V308" s="47">
        <f>Vasboldogasszony!V20</f>
        <v>2200</v>
      </c>
      <c r="W308" s="47">
        <f>Vasboldogasszony!W20</f>
        <v>0</v>
      </c>
      <c r="X308" s="47">
        <f>Vasboldogasszony!X20</f>
        <v>0</v>
      </c>
      <c r="Y308" s="47">
        <f>Vasboldogasszony!Y20</f>
        <v>0</v>
      </c>
      <c r="Z308" s="47">
        <f>Vasboldogasszony!Z20</f>
        <v>0</v>
      </c>
      <c r="AA308" s="47">
        <f>Vasboldogasszony!AA20</f>
        <v>0</v>
      </c>
      <c r="AB308" s="47">
        <f>Vasboldogasszony!AB20</f>
        <v>0</v>
      </c>
      <c r="AC308" s="48">
        <f>Vasboldogasszony!AC20</f>
        <v>0</v>
      </c>
      <c r="AE308" s="160"/>
    </row>
    <row r="309" spans="1:31" s="182" customFormat="1" ht="60" x14ac:dyDescent="0.25">
      <c r="A309" s="149">
        <f>Vaspör!A15</f>
        <v>289</v>
      </c>
      <c r="B309" s="149">
        <f>Vaspör!B15</f>
        <v>0</v>
      </c>
      <c r="C309" s="150" t="str">
        <f>Vaspör!C15</f>
        <v>Vaspör</v>
      </c>
      <c r="D309" s="150" t="str">
        <f>Vaspör!D15</f>
        <v xml:space="preserve">Idegenvíz kizárása a csatornadiagnosztikai vizsgálat és a helyszíni ellenőrzés alapján¹ </v>
      </c>
      <c r="E309" s="150" t="str">
        <f>Vaspör!E15</f>
        <v>Az üzemelő viziközmű technológiailag elavult, üzemeltetése, és javítása már nem gazdaságos. Jelenleg a piacon magasabb műszaki tartalmak érhetőek el</v>
      </c>
      <c r="F309" s="150" t="str">
        <f>Vaspör!F15</f>
        <v>A viziközmű rendszer hatékonyságának növelése, az üzemeltetési költségek szinten tartása miatt szükséges</v>
      </c>
      <c r="G309" s="150" t="str">
        <f>Vaspör!G15</f>
        <v>A beavatkozás után egy hatékonyan működő viziközmű elemet kapunk, mely a kor elvárásainak megfelel. A rendszer üzembiztos, hatékony, és korszerű lesz</v>
      </c>
      <c r="H309" s="149">
        <f>Vaspör!H15</f>
        <v>0</v>
      </c>
      <c r="I309" s="461" t="str">
        <f>Vaspör!I15</f>
        <v>Vaspör</v>
      </c>
      <c r="J309" s="162">
        <f>Vaspör!J15</f>
        <v>1000</v>
      </c>
      <c r="K309" s="162">
        <f>Vaspör!K15</f>
        <v>0</v>
      </c>
      <c r="L309" s="456">
        <f>Vaspör!L15</f>
        <v>43466</v>
      </c>
      <c r="M309" s="456">
        <f>Vaspör!M15</f>
        <v>44926</v>
      </c>
      <c r="N309" s="162" t="str">
        <f>Vaspör!N15</f>
        <v>közép</v>
      </c>
      <c r="O309" s="45"/>
      <c r="P309" s="46">
        <f>Vaspör!P15</f>
        <v>250</v>
      </c>
      <c r="Q309" s="46">
        <f>Vaspör!Q15</f>
        <v>250</v>
      </c>
      <c r="R309" s="46">
        <f>Vaspör!R15</f>
        <v>250</v>
      </c>
      <c r="S309" s="46">
        <f>Vaspör!S15</f>
        <v>250</v>
      </c>
      <c r="T309" s="47">
        <f>Vaspör!T15</f>
        <v>0</v>
      </c>
      <c r="U309" s="47">
        <f>Vaspör!U15</f>
        <v>0</v>
      </c>
      <c r="V309" s="47">
        <f>Vaspör!V15</f>
        <v>0</v>
      </c>
      <c r="W309" s="47">
        <f>Vaspör!W15</f>
        <v>0</v>
      </c>
      <c r="X309" s="47">
        <f>Vaspör!X15</f>
        <v>0</v>
      </c>
      <c r="Y309" s="47">
        <f>Vaspör!Y15</f>
        <v>0</v>
      </c>
      <c r="Z309" s="47">
        <f>Vaspör!Z15</f>
        <v>0</v>
      </c>
      <c r="AA309" s="47">
        <f>Vaspör!AA15</f>
        <v>0</v>
      </c>
      <c r="AB309" s="47">
        <f>Vaspör!AB15</f>
        <v>0</v>
      </c>
      <c r="AC309" s="48">
        <f>Vaspör!AC15</f>
        <v>0</v>
      </c>
      <c r="AE309" s="160"/>
    </row>
    <row r="310" spans="1:31" s="182" customFormat="1" ht="60" x14ac:dyDescent="0.25">
      <c r="A310" s="149">
        <f>Vaspör!A16</f>
        <v>678</v>
      </c>
      <c r="B310" s="149">
        <f>Vaspör!B16</f>
        <v>0</v>
      </c>
      <c r="C310" s="150" t="str">
        <f>Vaspör!C16</f>
        <v>Vaspör</v>
      </c>
      <c r="D310" s="150" t="str">
        <f>Vaspör!D16</f>
        <v xml:space="preserve">Idegenvíz kizárása a csatornadiagnosztikai vizsgálat és a helyszíni ellenőrzés alapján¹ </v>
      </c>
      <c r="E310" s="150" t="str">
        <f>Vaspör!E16</f>
        <v>Az üzemelő viziközmű technológiailag elavult, üzemeltetése, és javítása már nem gazdaságos. Jelenleg a piacon magasabb műszaki tartalmak érhetőek el</v>
      </c>
      <c r="F310" s="150" t="str">
        <f>Vaspör!F16</f>
        <v>A viziközmű rendszer hatékonyságának növelése, az üzemeltetési költségek szinten tartása miatt szükséges</v>
      </c>
      <c r="G310" s="150" t="str">
        <f>Vaspör!G16</f>
        <v>A beavatkozás után egy hatékonyan működő viziközmű elemet kapunk, mely a kor elvárásainak megfelel. A rendszer üzembiztos, hatékony, és korszerű lesz</v>
      </c>
      <c r="H310" s="149">
        <f>Vaspör!H16</f>
        <v>0</v>
      </c>
      <c r="I310" s="461" t="str">
        <f>Vaspör!I16</f>
        <v>Vaspör</v>
      </c>
      <c r="J310" s="162">
        <f>Vaspör!J16</f>
        <v>1590</v>
      </c>
      <c r="K310" s="162">
        <f>Vaspör!K16</f>
        <v>0</v>
      </c>
      <c r="L310" s="456">
        <f>Vaspör!L16</f>
        <v>44927</v>
      </c>
      <c r="M310" s="456">
        <f>Vaspör!M16</f>
        <v>48579</v>
      </c>
      <c r="N310" s="162" t="str">
        <f>Vaspör!N16</f>
        <v>hosszú</v>
      </c>
      <c r="O310" s="45"/>
      <c r="P310" s="46">
        <f>Vaspör!P16</f>
        <v>0</v>
      </c>
      <c r="Q310" s="46">
        <f>Vaspör!Q16</f>
        <v>0</v>
      </c>
      <c r="R310" s="46">
        <f>Vaspör!R16</f>
        <v>0</v>
      </c>
      <c r="S310" s="46">
        <f>Vaspör!S16</f>
        <v>0</v>
      </c>
      <c r="T310" s="47">
        <f>Vaspör!T16</f>
        <v>250</v>
      </c>
      <c r="U310" s="47">
        <f>Vaspör!U16</f>
        <v>250</v>
      </c>
      <c r="V310" s="47">
        <f>Vaspör!V16</f>
        <v>250</v>
      </c>
      <c r="W310" s="47">
        <f>Vaspör!W16</f>
        <v>120</v>
      </c>
      <c r="X310" s="47">
        <f>Vaspör!X16</f>
        <v>120</v>
      </c>
      <c r="Y310" s="47">
        <f>Vaspör!Y16</f>
        <v>120</v>
      </c>
      <c r="Z310" s="47">
        <f>Vaspör!Z16</f>
        <v>120</v>
      </c>
      <c r="AA310" s="47">
        <f>Vaspör!AA16</f>
        <v>120</v>
      </c>
      <c r="AB310" s="47">
        <f>Vaspör!AB16</f>
        <v>120</v>
      </c>
      <c r="AC310" s="48">
        <f>Vaspör!AC16</f>
        <v>120</v>
      </c>
      <c r="AE310" s="160"/>
    </row>
    <row r="311" spans="1:31" s="182" customFormat="1" ht="60" x14ac:dyDescent="0.25">
      <c r="A311" s="149">
        <f>Vaspör!A17</f>
        <v>290</v>
      </c>
      <c r="B311" s="149">
        <f>Vaspör!B17</f>
        <v>0</v>
      </c>
      <c r="C311" s="150" t="str">
        <f>Vaspör!C17</f>
        <v>Vaspör</v>
      </c>
      <c r="D311" s="150" t="str">
        <f>Vaspör!D17</f>
        <v>Gravitációs csatorna NA 150 rekonstrukció</v>
      </c>
      <c r="E311" s="150" t="str">
        <f>Vaspör!E17</f>
        <v>Az üzemelő viziközmű technológiailag elavult, üzemeltetése, és javítása már nem gazdaságos. Jelenleg a piacon magasabb műszaki tartalmak érhetőek el</v>
      </c>
      <c r="F311" s="150" t="str">
        <f>Vaspör!F17</f>
        <v>A viziközmű rendszer hatékonyságának növelése, az üzemeltetési költségek szinten tartása miatt szükséges</v>
      </c>
      <c r="G311" s="150" t="str">
        <f>Vaspör!G17</f>
        <v>A beavatkozás után egy hatékonyan működő viziközmű elemet kapunk, mely a kor elvárásainak megfelel. A rendszer üzembiztos, hatékony, és korszerű lesz</v>
      </c>
      <c r="H311" s="149">
        <f>Vaspör!H17</f>
        <v>0</v>
      </c>
      <c r="I311" s="461" t="str">
        <f>Vaspör!I17</f>
        <v>Vaspör</v>
      </c>
      <c r="J311" s="162">
        <f>Vaspör!J17</f>
        <v>520</v>
      </c>
      <c r="K311" s="162">
        <f>Vaspör!K17</f>
        <v>0</v>
      </c>
      <c r="L311" s="456">
        <f>Vaspör!L17</f>
        <v>43466</v>
      </c>
      <c r="M311" s="456">
        <f>Vaspör!M17</f>
        <v>44196</v>
      </c>
      <c r="N311" s="162" t="str">
        <f>Vaspör!N17</f>
        <v>közép</v>
      </c>
      <c r="O311" s="45"/>
      <c r="P311" s="46">
        <f>Vaspör!P17</f>
        <v>260</v>
      </c>
      <c r="Q311" s="46">
        <f>Vaspör!Q17</f>
        <v>260</v>
      </c>
      <c r="R311" s="46">
        <f>Vaspör!R17</f>
        <v>0</v>
      </c>
      <c r="S311" s="46">
        <f>Vaspör!S17</f>
        <v>0</v>
      </c>
      <c r="T311" s="47">
        <f>Vaspör!T17</f>
        <v>0</v>
      </c>
      <c r="U311" s="47">
        <f>Vaspör!U17</f>
        <v>0</v>
      </c>
      <c r="V311" s="47">
        <f>Vaspör!V17</f>
        <v>0</v>
      </c>
      <c r="W311" s="47">
        <f>Vaspör!W17</f>
        <v>0</v>
      </c>
      <c r="X311" s="47">
        <f>Vaspör!X17</f>
        <v>0</v>
      </c>
      <c r="Y311" s="47">
        <f>Vaspör!Y17</f>
        <v>0</v>
      </c>
      <c r="Z311" s="47">
        <f>Vaspör!Z17</f>
        <v>0</v>
      </c>
      <c r="AA311" s="47">
        <f>Vaspör!AA17</f>
        <v>0</v>
      </c>
      <c r="AB311" s="47">
        <f>Vaspör!AB17</f>
        <v>0</v>
      </c>
      <c r="AC311" s="48">
        <f>Vaspör!AC17</f>
        <v>0</v>
      </c>
      <c r="AE311" s="160"/>
    </row>
    <row r="312" spans="1:31" s="182" customFormat="1" ht="60" x14ac:dyDescent="0.25">
      <c r="A312" s="149">
        <f>Vaspör!A18</f>
        <v>910</v>
      </c>
      <c r="B312" s="149">
        <f>Vaspör!B18</f>
        <v>0</v>
      </c>
      <c r="C312" s="150" t="str">
        <f>Vaspör!C18</f>
        <v>Vaspör</v>
      </c>
      <c r="D312" s="150" t="str">
        <f>Vaspör!D18</f>
        <v>Gravitációs csatorna NA 150 rekonstrukció</v>
      </c>
      <c r="E312" s="150" t="str">
        <f>Vaspör!E18</f>
        <v>Az üzemelő viziközmű technológiailag elavult, üzemeltetése, és javítása már nem gazdaságos. Jelenleg a piacon magasabb műszaki tartalmak érhetőek el</v>
      </c>
      <c r="F312" s="150" t="str">
        <f>Vaspör!F18</f>
        <v>A viziközmű rendszer hatékonyságának növelése, az üzemeltetési költségek szinten tartása miatt szükséges</v>
      </c>
      <c r="G312" s="150" t="str">
        <f>Vaspör!G18</f>
        <v>A beavatkozás után egy hatékonyan működő viziközmű elemet kapunk, mely a kor elvárásainak megfelel. A rendszer üzembiztos, hatékony, és korszerű lesz</v>
      </c>
      <c r="H312" s="149">
        <f>Vaspör!H18</f>
        <v>0</v>
      </c>
      <c r="I312" s="461" t="str">
        <f>Vaspör!I18</f>
        <v>Vaspör</v>
      </c>
      <c r="J312" s="162">
        <f>Vaspör!J18</f>
        <v>2900</v>
      </c>
      <c r="K312" s="162">
        <f>Vaspör!K18</f>
        <v>0</v>
      </c>
      <c r="L312" s="456">
        <f>Vaspör!L18</f>
        <v>46023</v>
      </c>
      <c r="M312" s="456">
        <f>Vaspör!M18</f>
        <v>47848</v>
      </c>
      <c r="N312" s="162" t="str">
        <f>Vaspör!N18</f>
        <v>hosszú</v>
      </c>
      <c r="O312" s="45"/>
      <c r="P312" s="46">
        <f>Vaspör!P18</f>
        <v>0</v>
      </c>
      <c r="Q312" s="46">
        <f>Vaspör!Q18</f>
        <v>0</v>
      </c>
      <c r="R312" s="46">
        <f>Vaspör!R18</f>
        <v>0</v>
      </c>
      <c r="S312" s="46">
        <f>Vaspör!S18</f>
        <v>0</v>
      </c>
      <c r="T312" s="47">
        <f>Vaspör!T18</f>
        <v>0</v>
      </c>
      <c r="U312" s="47">
        <f>Vaspör!U18</f>
        <v>0</v>
      </c>
      <c r="V312" s="47">
        <f>Vaspör!V18</f>
        <v>0</v>
      </c>
      <c r="W312" s="47">
        <f>Vaspör!W18</f>
        <v>900</v>
      </c>
      <c r="X312" s="47">
        <f>Vaspör!X18</f>
        <v>0</v>
      </c>
      <c r="Y312" s="47">
        <f>Vaspör!Y18</f>
        <v>0</v>
      </c>
      <c r="Z312" s="47">
        <f>Vaspör!Z18</f>
        <v>0</v>
      </c>
      <c r="AA312" s="47">
        <f>Vaspör!AA18</f>
        <v>2000</v>
      </c>
      <c r="AB312" s="47">
        <f>Vaspör!AB18</f>
        <v>0</v>
      </c>
      <c r="AC312" s="48">
        <f>Vaspör!AC18</f>
        <v>0</v>
      </c>
      <c r="AE312" s="160"/>
    </row>
    <row r="313" spans="1:31" s="182" customFormat="1" ht="60" x14ac:dyDescent="0.25">
      <c r="A313" s="149">
        <f>Vaspör!A19</f>
        <v>410</v>
      </c>
      <c r="B313" s="149">
        <f>Vaspör!B19</f>
        <v>0</v>
      </c>
      <c r="C313" s="150" t="str">
        <f>Vaspör!C19</f>
        <v>Vaspör</v>
      </c>
      <c r="D313" s="150" t="str">
        <f>Vaspör!D19</f>
        <v>Gravitációs csatorna NA200 rekonstrukció</v>
      </c>
      <c r="E313" s="150" t="str">
        <f>Vaspör!E19</f>
        <v>Az üzemelő viziközmű technológiailag elavult, üzemeltetése, és javítása már nem gazdaságos. Jelenleg a piacon magasabb műszaki tartalmak érhetőek el</v>
      </c>
      <c r="F313" s="150" t="str">
        <f>Vaspör!F19</f>
        <v>A viziközmű rendszer hatékonyságának növelése, az üzemeltetési költségek szinten tartása miatt szükséges</v>
      </c>
      <c r="G313" s="150" t="str">
        <f>Vaspör!G19</f>
        <v>A beavatkozás után egy hatékonyan működő viziközmű elemet kapunk, mely a kor elvárásainak megfelel. A rendszer üzembiztos, hatékony, és korszerű lesz</v>
      </c>
      <c r="H313" s="149">
        <f>Vaspör!H19</f>
        <v>0</v>
      </c>
      <c r="I313" s="461" t="str">
        <f>Vaspör!I19</f>
        <v>Vaspör</v>
      </c>
      <c r="J313" s="162">
        <f>Vaspör!J19</f>
        <v>5500</v>
      </c>
      <c r="K313" s="162">
        <f>Vaspör!K19</f>
        <v>0</v>
      </c>
      <c r="L313" s="456">
        <f>Vaspör!L19</f>
        <v>43831</v>
      </c>
      <c r="M313" s="456">
        <f>Vaspör!M19</f>
        <v>44926</v>
      </c>
      <c r="N313" s="162" t="str">
        <f>Vaspör!N19</f>
        <v>közép</v>
      </c>
      <c r="O313" s="45"/>
      <c r="P313" s="46">
        <f>Vaspör!P19</f>
        <v>0</v>
      </c>
      <c r="Q313" s="46">
        <f>Vaspör!Q19</f>
        <v>4000</v>
      </c>
      <c r="R313" s="46">
        <f>Vaspör!R19</f>
        <v>0</v>
      </c>
      <c r="S313" s="46">
        <f>Vaspör!S19</f>
        <v>1500</v>
      </c>
      <c r="T313" s="47">
        <f>Vaspör!T19</f>
        <v>0</v>
      </c>
      <c r="U313" s="47">
        <f>Vaspör!U19</f>
        <v>0</v>
      </c>
      <c r="V313" s="47">
        <f>Vaspör!V19</f>
        <v>0</v>
      </c>
      <c r="W313" s="47">
        <f>Vaspör!W19</f>
        <v>0</v>
      </c>
      <c r="X313" s="47">
        <f>Vaspör!X19</f>
        <v>0</v>
      </c>
      <c r="Y313" s="47">
        <f>Vaspör!Y19</f>
        <v>0</v>
      </c>
      <c r="Z313" s="47">
        <f>Vaspör!Z19</f>
        <v>0</v>
      </c>
      <c r="AA313" s="47">
        <f>Vaspör!AA19</f>
        <v>0</v>
      </c>
      <c r="AB313" s="47">
        <f>Vaspör!AB19</f>
        <v>0</v>
      </c>
      <c r="AC313" s="48">
        <f>Vaspör!AC19</f>
        <v>0</v>
      </c>
      <c r="AE313" s="160"/>
    </row>
    <row r="314" spans="1:31" s="182" customFormat="1" ht="60" x14ac:dyDescent="0.25">
      <c r="A314" s="149">
        <f>Vaspör!A20</f>
        <v>911</v>
      </c>
      <c r="B314" s="149">
        <f>Vaspör!B20</f>
        <v>0</v>
      </c>
      <c r="C314" s="150" t="str">
        <f>Vaspör!C20</f>
        <v>Vaspör</v>
      </c>
      <c r="D314" s="150" t="str">
        <f>Vaspör!D20</f>
        <v>Gravitációs csatorna NA200 rekonstrukció</v>
      </c>
      <c r="E314" s="150" t="str">
        <f>Vaspör!E20</f>
        <v>Az üzemelő viziközmű technológiailag elavult, üzemeltetése, és javítása már nem gazdaságos. Jelenleg a piacon magasabb műszaki tartalmak érhetőek el</v>
      </c>
      <c r="F314" s="150" t="str">
        <f>Vaspör!F20</f>
        <v>A viziközmű rendszer hatékonyságának növelése, az üzemeltetési költségek szinten tartása miatt szükséges</v>
      </c>
      <c r="G314" s="150" t="str">
        <f>Vaspör!G20</f>
        <v>A beavatkozás után egy hatékonyan működő viziközmű elemet kapunk, mely a kor elvárásainak megfelel. A rendszer üzembiztos, hatékony, és korszerű lesz</v>
      </c>
      <c r="H314" s="149">
        <f>Vaspör!H20</f>
        <v>0</v>
      </c>
      <c r="I314" s="461" t="str">
        <f>Vaspör!I20</f>
        <v>Vaspör</v>
      </c>
      <c r="J314" s="162">
        <f>Vaspör!J20</f>
        <v>4400</v>
      </c>
      <c r="K314" s="162">
        <f>Vaspör!K20</f>
        <v>0</v>
      </c>
      <c r="L314" s="456">
        <f>Vaspör!L20</f>
        <v>46023</v>
      </c>
      <c r="M314" s="456">
        <f>Vaspör!M20</f>
        <v>47848</v>
      </c>
      <c r="N314" s="162" t="str">
        <f>Vaspör!N20</f>
        <v>hosszú</v>
      </c>
      <c r="O314" s="45"/>
      <c r="P314" s="46">
        <f>Vaspör!P20</f>
        <v>0</v>
      </c>
      <c r="Q314" s="46">
        <f>Vaspör!Q20</f>
        <v>0</v>
      </c>
      <c r="R314" s="46">
        <f>Vaspör!R20</f>
        <v>0</v>
      </c>
      <c r="S314" s="46">
        <f>Vaspör!S20</f>
        <v>0</v>
      </c>
      <c r="T314" s="47">
        <f>Vaspör!T20</f>
        <v>0</v>
      </c>
      <c r="U314" s="47">
        <f>Vaspör!U20</f>
        <v>0</v>
      </c>
      <c r="V314" s="47">
        <f>Vaspör!V20</f>
        <v>0</v>
      </c>
      <c r="W314" s="47">
        <f>Vaspör!W20</f>
        <v>900</v>
      </c>
      <c r="X314" s="47">
        <f>Vaspör!X20</f>
        <v>0</v>
      </c>
      <c r="Y314" s="47">
        <f>Vaspör!Y20</f>
        <v>0</v>
      </c>
      <c r="Z314" s="47">
        <f>Vaspör!Z20</f>
        <v>0</v>
      </c>
      <c r="AA314" s="47">
        <f>Vaspör!AA20</f>
        <v>3500</v>
      </c>
      <c r="AB314" s="47">
        <f>Vaspör!AB20</f>
        <v>0</v>
      </c>
      <c r="AC314" s="48">
        <f>Vaspör!AC20</f>
        <v>0</v>
      </c>
      <c r="AE314" s="160"/>
    </row>
    <row r="315" spans="1:31" s="182" customFormat="1" ht="60" x14ac:dyDescent="0.25">
      <c r="A315" s="149">
        <f>Vöckönd!A15</f>
        <v>292</v>
      </c>
      <c r="B315" s="149">
        <f>Vöckönd!B15</f>
        <v>0</v>
      </c>
      <c r="C315" s="150" t="str">
        <f>Vöckönd!C15</f>
        <v>Vöckönd</v>
      </c>
      <c r="D315" s="150" t="str">
        <f>Vöckönd!D15</f>
        <v xml:space="preserve">Idegenvíz kizárása a csatornadiagnosztikai vizsgálat és a helyszíni ellenőrzés alapján¹ </v>
      </c>
      <c r="E315" s="150" t="str">
        <f>Vöckönd!E15</f>
        <v>Az üzemelő viziközmű elem műszaki állapota az évek során leromlott, jelentős mértékben megnövekedett a meghibásodás veszélye</v>
      </c>
      <c r="F315" s="150" t="str">
        <f>Vöckönd!F15</f>
        <v>A viziközmű rendszer hatékonyságának növelése, az üzemeltetési költségek szinten tartása miatt szükséges</v>
      </c>
      <c r="G315" s="150" t="str">
        <f>Vöckönd!G15</f>
        <v>A beavatkozás után egy hatékonyan működő viziközmű elemet kapunk, mely a kor elvárásainak megfelel. A rendszer üzembiztos, hatékony, és korszerű lesz</v>
      </c>
      <c r="H315" s="149">
        <f>Vöckönd!H15</f>
        <v>0</v>
      </c>
      <c r="I315" s="461" t="str">
        <f>Vöckönd!I15</f>
        <v>Vöckönd</v>
      </c>
      <c r="J315" s="162">
        <f>Vöckönd!J15</f>
        <v>856</v>
      </c>
      <c r="K315" s="162">
        <f>Vöckönd!K15</f>
        <v>0</v>
      </c>
      <c r="L315" s="456">
        <f>Vöckönd!L15</f>
        <v>43466</v>
      </c>
      <c r="M315" s="456">
        <f>Vöckönd!M15</f>
        <v>44926</v>
      </c>
      <c r="N315" s="162" t="str">
        <f>Vöckönd!N15</f>
        <v>közép</v>
      </c>
      <c r="O315" s="45"/>
      <c r="P315" s="46">
        <f>Vöckönd!P15</f>
        <v>250</v>
      </c>
      <c r="Q315" s="46">
        <f>Vöckönd!Q15</f>
        <v>250</v>
      </c>
      <c r="R315" s="46">
        <f>Vöckönd!R15</f>
        <v>178</v>
      </c>
      <c r="S315" s="46">
        <f>Vöckönd!S15</f>
        <v>178</v>
      </c>
      <c r="T315" s="47">
        <f>Vöckönd!T15</f>
        <v>0</v>
      </c>
      <c r="U315" s="47">
        <f>Vöckönd!U15</f>
        <v>0</v>
      </c>
      <c r="V315" s="47">
        <f>Vöckönd!V15</f>
        <v>0</v>
      </c>
      <c r="W315" s="47">
        <f>Vöckönd!W15</f>
        <v>0</v>
      </c>
      <c r="X315" s="47">
        <f>Vöckönd!X15</f>
        <v>0</v>
      </c>
      <c r="Y315" s="47">
        <f>Vöckönd!Y15</f>
        <v>0</v>
      </c>
      <c r="Z315" s="47">
        <f>Vöckönd!Z15</f>
        <v>0</v>
      </c>
      <c r="AA315" s="47">
        <f>Vöckönd!AA15</f>
        <v>0</v>
      </c>
      <c r="AB315" s="47">
        <f>Vöckönd!AB15</f>
        <v>0</v>
      </c>
      <c r="AC315" s="48">
        <f>Vöckönd!AC15</f>
        <v>0</v>
      </c>
      <c r="AE315" s="160"/>
    </row>
    <row r="316" spans="1:31" s="182" customFormat="1" ht="60" x14ac:dyDescent="0.25">
      <c r="A316" s="149">
        <f>Vöckönd!A16</f>
        <v>679</v>
      </c>
      <c r="B316" s="149">
        <f>Vöckönd!B16</f>
        <v>0</v>
      </c>
      <c r="C316" s="150" t="str">
        <f>Vöckönd!C16</f>
        <v>Vöckönd</v>
      </c>
      <c r="D316" s="150" t="str">
        <f>Vöckönd!D16</f>
        <v xml:space="preserve">Idegenvíz kizárása a csatornadiagnosztikai vizsgálat és a helyszíni ellenőrzés alapján¹ </v>
      </c>
      <c r="E316" s="150" t="str">
        <f>Vöckönd!E16</f>
        <v>Az üzemelő viziközmű technológiailag elavult, üzemeltetése, és javítása már nem gazdaságos. Jelenleg a piacon magasabb műszaki tartalmak érhetőek el</v>
      </c>
      <c r="F316" s="150" t="str">
        <f>Vöckönd!F16</f>
        <v>A viziközmű rendszer hatékonyságának növelése, az üzemeltetési költségek szinten tartása miatt szükséges</v>
      </c>
      <c r="G316" s="150" t="str">
        <f>Vöckönd!G16</f>
        <v>A beavatkozás után egy hatékonyan működő viziközmű elemet kapunk, mely a kor elvárásainak megfelel. A rendszer üzembiztos, hatékony, és korszerű lesz</v>
      </c>
      <c r="H316" s="149">
        <f>Vöckönd!H16</f>
        <v>0</v>
      </c>
      <c r="I316" s="461" t="str">
        <f>Vöckönd!I16</f>
        <v>Vöckönd</v>
      </c>
      <c r="J316" s="162">
        <f>Vöckönd!J16</f>
        <v>1780</v>
      </c>
      <c r="K316" s="162">
        <f>Vöckönd!K16</f>
        <v>0</v>
      </c>
      <c r="L316" s="456">
        <f>Vöckönd!L16</f>
        <v>44927</v>
      </c>
      <c r="M316" s="456">
        <f>Vöckönd!M16</f>
        <v>48579</v>
      </c>
      <c r="N316" s="162" t="str">
        <f>Vöckönd!N16</f>
        <v>hosszú</v>
      </c>
      <c r="O316" s="45"/>
      <c r="P316" s="46">
        <f>Vöckönd!P16</f>
        <v>0</v>
      </c>
      <c r="Q316" s="46">
        <f>Vöckönd!Q16</f>
        <v>0</v>
      </c>
      <c r="R316" s="46">
        <f>Vöckönd!R16</f>
        <v>0</v>
      </c>
      <c r="S316" s="46">
        <f>Vöckönd!S16</f>
        <v>0</v>
      </c>
      <c r="T316" s="47">
        <f>Vöckönd!T16</f>
        <v>178</v>
      </c>
      <c r="U316" s="47">
        <f>Vöckönd!U16</f>
        <v>178</v>
      </c>
      <c r="V316" s="47">
        <f>Vöckönd!V16</f>
        <v>178</v>
      </c>
      <c r="W316" s="47">
        <f>Vöckönd!W16</f>
        <v>178</v>
      </c>
      <c r="X316" s="47">
        <f>Vöckönd!X16</f>
        <v>178</v>
      </c>
      <c r="Y316" s="47">
        <f>Vöckönd!Y16</f>
        <v>178</v>
      </c>
      <c r="Z316" s="47">
        <f>Vöckönd!Z16</f>
        <v>178</v>
      </c>
      <c r="AA316" s="47">
        <f>Vöckönd!AA16</f>
        <v>178</v>
      </c>
      <c r="AB316" s="47">
        <f>Vöckönd!AB16</f>
        <v>178</v>
      </c>
      <c r="AC316" s="48">
        <f>Vöckönd!AC16</f>
        <v>178</v>
      </c>
      <c r="AE316" s="160"/>
    </row>
    <row r="317" spans="1:31" s="182" customFormat="1" ht="60" x14ac:dyDescent="0.25">
      <c r="A317" s="149">
        <f>Vöckönd!A17</f>
        <v>293</v>
      </c>
      <c r="B317" s="149">
        <f>Vöckönd!B17</f>
        <v>0</v>
      </c>
      <c r="C317" s="150" t="str">
        <f>Vöckönd!C17</f>
        <v>Vöckönd</v>
      </c>
      <c r="D317" s="150" t="str">
        <f>Vöckönd!D17</f>
        <v>Gravitációs csatorna NA 150 rekonstrukció</v>
      </c>
      <c r="E317" s="150" t="str">
        <f>Vöckönd!E17</f>
        <v>Az üzemelő viziközmű elem műszaki állapota az évek során leromlott, jelentős mértékben megnövekedett a meghibásodás veszélye</v>
      </c>
      <c r="F317" s="150" t="str">
        <f>Vöckönd!F17</f>
        <v>A viziközmű rendszer hatékonyságának növelése, az üzemeltetési költségek szinten tartása miatt szükséges</v>
      </c>
      <c r="G317" s="150" t="str">
        <f>Vöckönd!G17</f>
        <v>A beavatkozás után egy hatékonyan működő viziközmű elemet kapunk, mely a kor elvárásainak megfelel. A rendszer üzembiztos, hatékony, és korszerű lesz</v>
      </c>
      <c r="H317" s="149">
        <f>Vöckönd!H17</f>
        <v>0</v>
      </c>
      <c r="I317" s="461" t="str">
        <f>Vöckönd!I17</f>
        <v>Vöckönd</v>
      </c>
      <c r="J317" s="162">
        <f>Vöckönd!J17</f>
        <v>1040</v>
      </c>
      <c r="K317" s="162">
        <f>Vöckönd!K17</f>
        <v>0</v>
      </c>
      <c r="L317" s="456">
        <f>Vöckönd!L17</f>
        <v>43466</v>
      </c>
      <c r="M317" s="456">
        <f>Vöckönd!M17</f>
        <v>44926</v>
      </c>
      <c r="N317" s="162" t="str">
        <f>Vöckönd!N17</f>
        <v>közép</v>
      </c>
      <c r="O317" s="45"/>
      <c r="P317" s="46">
        <f>Vöckönd!P17</f>
        <v>260</v>
      </c>
      <c r="Q317" s="46">
        <f>Vöckönd!Q17</f>
        <v>260</v>
      </c>
      <c r="R317" s="46">
        <f>Vöckönd!R17</f>
        <v>260</v>
      </c>
      <c r="S317" s="46">
        <f>Vöckönd!S17</f>
        <v>260</v>
      </c>
      <c r="T317" s="47">
        <f>Vöckönd!T17</f>
        <v>0</v>
      </c>
      <c r="U317" s="47">
        <f>Vöckönd!U17</f>
        <v>0</v>
      </c>
      <c r="V317" s="47">
        <f>Vöckönd!V17</f>
        <v>0</v>
      </c>
      <c r="W317" s="47">
        <f>Vöckönd!W17</f>
        <v>0</v>
      </c>
      <c r="X317" s="47">
        <f>Vöckönd!X17</f>
        <v>0</v>
      </c>
      <c r="Y317" s="47">
        <f>Vöckönd!Y17</f>
        <v>0</v>
      </c>
      <c r="Z317" s="47">
        <f>Vöckönd!Z17</f>
        <v>0</v>
      </c>
      <c r="AA317" s="47">
        <f>Vöckönd!AA17</f>
        <v>0</v>
      </c>
      <c r="AB317" s="47">
        <f>Vöckönd!AB17</f>
        <v>0</v>
      </c>
      <c r="AC317" s="48">
        <f>Vöckönd!AC17</f>
        <v>0</v>
      </c>
      <c r="AE317" s="160"/>
    </row>
    <row r="318" spans="1:31" s="182" customFormat="1" ht="60" x14ac:dyDescent="0.25">
      <c r="A318" s="149">
        <f>Vöckönd!A18</f>
        <v>680</v>
      </c>
      <c r="B318" s="149">
        <f>Vöckönd!B18</f>
        <v>0</v>
      </c>
      <c r="C318" s="150" t="str">
        <f>Vöckönd!C18</f>
        <v>Vöckönd</v>
      </c>
      <c r="D318" s="150" t="str">
        <f>Vöckönd!D18</f>
        <v>Gravitációs csatorna NA 150 rekonstrukció</v>
      </c>
      <c r="E318" s="150" t="str">
        <f>Vöckönd!E18</f>
        <v>Az üzemelő viziközmű technológiailag elavult, üzemeltetése, és javítása már nem gazdaságos. Jelenleg a piacon magasabb műszaki tartalmak érhetőek el</v>
      </c>
      <c r="F318" s="150" t="str">
        <f>Vöckönd!F18</f>
        <v>A viziközmű rendszer hatékonyságának növelése, az üzemeltetési költségek szinten tartása miatt szükséges</v>
      </c>
      <c r="G318" s="150" t="str">
        <f>Vöckönd!G18</f>
        <v>A beavatkozás után egy hatékonyan működő viziközmű elemet kapunk, mely a kor elvárásainak megfelel. A rendszer üzembiztos, hatékony, és korszerű lesz</v>
      </c>
      <c r="H318" s="149">
        <f>Vöckönd!H18</f>
        <v>0</v>
      </c>
      <c r="I318" s="461" t="str">
        <f>Vöckönd!I18</f>
        <v>Vöckönd</v>
      </c>
      <c r="J318" s="162">
        <f>Vöckönd!J18</f>
        <v>2580</v>
      </c>
      <c r="K318" s="162">
        <f>Vöckönd!K18</f>
        <v>0</v>
      </c>
      <c r="L318" s="456">
        <f>Vöckönd!L18</f>
        <v>44927</v>
      </c>
      <c r="M318" s="456">
        <f>Vöckönd!M18</f>
        <v>47848</v>
      </c>
      <c r="N318" s="162" t="str">
        <f>Vöckönd!N18</f>
        <v>hosszú</v>
      </c>
      <c r="O318" s="45"/>
      <c r="P318" s="46">
        <f>Vöckönd!P18</f>
        <v>0</v>
      </c>
      <c r="Q318" s="46">
        <f>Vöckönd!Q18</f>
        <v>0</v>
      </c>
      <c r="R318" s="46">
        <f>Vöckönd!R18</f>
        <v>0</v>
      </c>
      <c r="S318" s="46">
        <f>Vöckönd!S18</f>
        <v>0</v>
      </c>
      <c r="T318" s="47">
        <f>Vöckönd!T18</f>
        <v>260</v>
      </c>
      <c r="U318" s="47">
        <f>Vöckönd!U18</f>
        <v>260</v>
      </c>
      <c r="V318" s="47">
        <f>Vöckönd!V18</f>
        <v>260</v>
      </c>
      <c r="W318" s="47">
        <f>Vöckönd!W18</f>
        <v>0</v>
      </c>
      <c r="X318" s="47">
        <f>Vöckönd!X18</f>
        <v>0</v>
      </c>
      <c r="Y318" s="47">
        <f>Vöckönd!Y18</f>
        <v>0</v>
      </c>
      <c r="Z318" s="47">
        <f>Vöckönd!Z18</f>
        <v>0</v>
      </c>
      <c r="AA318" s="47">
        <f>Vöckönd!AA18</f>
        <v>1800</v>
      </c>
      <c r="AB318" s="47">
        <f>Vöckönd!AB18</f>
        <v>0</v>
      </c>
      <c r="AC318" s="48">
        <f>Vöckönd!AC18</f>
        <v>0</v>
      </c>
      <c r="AE318" s="160"/>
    </row>
    <row r="319" spans="1:31" s="182" customFormat="1" ht="60" x14ac:dyDescent="0.25">
      <c r="A319" s="149">
        <f>Vöckönd!A19</f>
        <v>294</v>
      </c>
      <c r="B319" s="149">
        <f>Vöckönd!B19</f>
        <v>0</v>
      </c>
      <c r="C319" s="150" t="str">
        <f>Vöckönd!C19</f>
        <v>Vöckönd</v>
      </c>
      <c r="D319" s="150" t="str">
        <f>Vöckönd!D19</f>
        <v>Gravitációs csatorna NA200 rekonstrukció</v>
      </c>
      <c r="E319" s="150" t="str">
        <f>Vöckönd!E19</f>
        <v>Az üzemelő viziközmű technológiailag elavult, üzemeltetése, és javítása már nem gazdaságos. Jelenleg a piacon magasabb műszaki tartalmak érhetőek el</v>
      </c>
      <c r="F319" s="150" t="str">
        <f>Vöckönd!F19</f>
        <v>A viziközmű rendszer hatékonyságának növelése, az üzemeltetési költségek szinten tartása miatt szükséges</v>
      </c>
      <c r="G319" s="150" t="str">
        <f>Vöckönd!G19</f>
        <v>A beavatkozás után egy hatékonyan működő viziközmű elemet kapunk, mely a kor elvárásainak megfelel. A rendszer üzembiztos, hatékony, és korszerű lesz</v>
      </c>
      <c r="H319" s="149">
        <f>Vöckönd!H19</f>
        <v>0</v>
      </c>
      <c r="I319" s="461" t="str">
        <f>Vöckönd!I19</f>
        <v>Vöckönd</v>
      </c>
      <c r="J319" s="162">
        <f>Vöckönd!J19</f>
        <v>1000</v>
      </c>
      <c r="K319" s="162">
        <f>Vöckönd!K19</f>
        <v>0</v>
      </c>
      <c r="L319" s="456">
        <f>Vöckönd!L19</f>
        <v>43466</v>
      </c>
      <c r="M319" s="456">
        <f>Vöckönd!M19</f>
        <v>43830</v>
      </c>
      <c r="N319" s="162" t="str">
        <f>Vöckönd!N19</f>
        <v>közép</v>
      </c>
      <c r="O319" s="45"/>
      <c r="P319" s="46">
        <f>Vöckönd!P19</f>
        <v>1000</v>
      </c>
      <c r="Q319" s="46">
        <f>Vöckönd!Q19</f>
        <v>0</v>
      </c>
      <c r="R319" s="46">
        <f>Vöckönd!R19</f>
        <v>0</v>
      </c>
      <c r="S319" s="46">
        <f>Vöckönd!S19</f>
        <v>0</v>
      </c>
      <c r="T319" s="47">
        <f>Vöckönd!T19</f>
        <v>0</v>
      </c>
      <c r="U319" s="47">
        <f>Vöckönd!U19</f>
        <v>0</v>
      </c>
      <c r="V319" s="47">
        <f>Vöckönd!V19</f>
        <v>0</v>
      </c>
      <c r="W319" s="47">
        <f>Vöckönd!W19</f>
        <v>0</v>
      </c>
      <c r="X319" s="47">
        <f>Vöckönd!X19</f>
        <v>0</v>
      </c>
      <c r="Y319" s="47">
        <f>Vöckönd!Y19</f>
        <v>0</v>
      </c>
      <c r="Z319" s="47">
        <f>Vöckönd!Z19</f>
        <v>0</v>
      </c>
      <c r="AA319" s="47">
        <f>Vöckönd!AA19</f>
        <v>0</v>
      </c>
      <c r="AB319" s="47">
        <f>Vöckönd!AB19</f>
        <v>0</v>
      </c>
      <c r="AC319" s="48">
        <f>Vöckönd!AC19</f>
        <v>0</v>
      </c>
      <c r="AE319" s="160"/>
    </row>
    <row r="320" spans="1:31" s="182" customFormat="1" ht="60" x14ac:dyDescent="0.25">
      <c r="A320" s="149">
        <f>Vöckönd!A20</f>
        <v>681</v>
      </c>
      <c r="B320" s="149">
        <f>Vöckönd!B20</f>
        <v>0</v>
      </c>
      <c r="C320" s="150" t="str">
        <f>Vöckönd!C20</f>
        <v>Vöckönd</v>
      </c>
      <c r="D320" s="150" t="str">
        <f>Vöckönd!D20</f>
        <v>Gravitációs csatorna NA200 rekonstrukció</v>
      </c>
      <c r="E320" s="150" t="str">
        <f>Vöckönd!E20</f>
        <v>Az üzemelő viziközmű technológiailag elavult, üzemeltetése, és javítása már nem gazdaságos. Jelenleg a piacon magasabb műszaki tartalmak érhetőek el</v>
      </c>
      <c r="F320" s="150" t="str">
        <f>Vöckönd!F20</f>
        <v>A viziközmű rendszer hatékonyságának növelése, az üzemeltetési költségek szinten tartása miatt szükséges</v>
      </c>
      <c r="G320" s="150" t="str">
        <f>Vöckönd!G20</f>
        <v>A beavatkozás után egy hatékonyan működő viziközmű elemet kapunk, mely a kor elvárásainak megfelel. A rendszer üzembiztos, hatékony, és korszerű lesz</v>
      </c>
      <c r="H320" s="149">
        <f>Vöckönd!H20</f>
        <v>0</v>
      </c>
      <c r="I320" s="461" t="str">
        <f>Vöckönd!I20</f>
        <v>Vöckönd</v>
      </c>
      <c r="J320" s="162">
        <f>Vöckönd!J20</f>
        <v>2300</v>
      </c>
      <c r="K320" s="162">
        <f>Vöckönd!K20</f>
        <v>0</v>
      </c>
      <c r="L320" s="456">
        <f>Vöckönd!L20</f>
        <v>44927</v>
      </c>
      <c r="M320" s="456">
        <f>Vöckönd!M20</f>
        <v>45291</v>
      </c>
      <c r="N320" s="162" t="str">
        <f>Vöckönd!N20</f>
        <v>hosszú</v>
      </c>
      <c r="O320" s="45"/>
      <c r="P320" s="46">
        <f>Vöckönd!P20</f>
        <v>0</v>
      </c>
      <c r="Q320" s="46">
        <f>Vöckönd!Q20</f>
        <v>0</v>
      </c>
      <c r="R320" s="46">
        <f>Vöckönd!R20</f>
        <v>0</v>
      </c>
      <c r="S320" s="46">
        <f>Vöckönd!S20</f>
        <v>0</v>
      </c>
      <c r="T320" s="47">
        <f>Vöckönd!T20</f>
        <v>2300</v>
      </c>
      <c r="U320" s="47">
        <f>Vöckönd!U20</f>
        <v>0</v>
      </c>
      <c r="V320" s="47">
        <f>Vöckönd!V20</f>
        <v>0</v>
      </c>
      <c r="W320" s="47">
        <f>Vöckönd!W20</f>
        <v>0</v>
      </c>
      <c r="X320" s="47">
        <f>Vöckönd!X20</f>
        <v>0</v>
      </c>
      <c r="Y320" s="47">
        <f>Vöckönd!Y20</f>
        <v>0</v>
      </c>
      <c r="Z320" s="47">
        <f>Vöckönd!Z20</f>
        <v>0</v>
      </c>
      <c r="AA320" s="47">
        <f>Vöckönd!AA20</f>
        <v>0</v>
      </c>
      <c r="AB320" s="47">
        <f>Vöckönd!AB20</f>
        <v>0</v>
      </c>
      <c r="AC320" s="48">
        <f>Vöckönd!AC20</f>
        <v>0</v>
      </c>
      <c r="AE320" s="160"/>
    </row>
    <row r="321" spans="1:31" s="182" customFormat="1" ht="60" x14ac:dyDescent="0.25">
      <c r="A321" s="149">
        <f>Zalaboldogfa!A15</f>
        <v>298</v>
      </c>
      <c r="B321" s="149">
        <f>Zalaboldogfa!B15</f>
        <v>0</v>
      </c>
      <c r="C321" s="150" t="str">
        <f>Zalaboldogfa!C15</f>
        <v>Zalaboldogfa</v>
      </c>
      <c r="D321" s="150" t="str">
        <f>Zalaboldogfa!D15</f>
        <v xml:space="preserve">Idegenvíz kizárása a csatornadiagnosztikai vizsgálat és a helyszíni ellenőrzés alapján¹ </v>
      </c>
      <c r="E321" s="150" t="str">
        <f>Zalaboldogfa!E15</f>
        <v>Az üzemelő viziközmű technológiailag elavult, üzemeltetése, és javítása már nem gazdaságos. Jelenleg a piacon magasabb műszaki tartalmak érhetőek el</v>
      </c>
      <c r="F321" s="150" t="str">
        <f>Zalaboldogfa!F15</f>
        <v>A viziközmű rendszer hatékonyságának növelése, az üzemeltetési költségek szinten tartása miatt szükséges</v>
      </c>
      <c r="G321" s="150" t="str">
        <f>Zalaboldogfa!G15</f>
        <v>A beavatkozás után egy hatékonyan működő viziközmű elemet kapunk, mely a kor elvárásainak megfelel. A rendszer üzembiztos, hatékony, és korszerű lesz</v>
      </c>
      <c r="H321" s="149">
        <f>Zalaboldogfa!H15</f>
        <v>0</v>
      </c>
      <c r="I321" s="461" t="str">
        <f>Zalaboldogfa!I15</f>
        <v>Zalaboldogfa</v>
      </c>
      <c r="J321" s="162">
        <f>Zalaboldogfa!J15</f>
        <v>900</v>
      </c>
      <c r="K321" s="162">
        <f>Zalaboldogfa!K15</f>
        <v>0</v>
      </c>
      <c r="L321" s="456">
        <f>Zalaboldogfa!L15</f>
        <v>43466</v>
      </c>
      <c r="M321" s="456">
        <f>Zalaboldogfa!M15</f>
        <v>44926</v>
      </c>
      <c r="N321" s="162" t="str">
        <f>Zalaboldogfa!N15</f>
        <v>közép</v>
      </c>
      <c r="O321" s="45"/>
      <c r="P321" s="46">
        <f>Zalaboldogfa!P15</f>
        <v>250</v>
      </c>
      <c r="Q321" s="46">
        <f>Zalaboldogfa!Q15</f>
        <v>250</v>
      </c>
      <c r="R321" s="46">
        <f>Zalaboldogfa!R15</f>
        <v>200</v>
      </c>
      <c r="S321" s="46">
        <f>Zalaboldogfa!S15</f>
        <v>200</v>
      </c>
      <c r="T321" s="47">
        <f>Zalaboldogfa!T15</f>
        <v>0</v>
      </c>
      <c r="U321" s="47">
        <f>Zalaboldogfa!U15</f>
        <v>0</v>
      </c>
      <c r="V321" s="47">
        <f>Zalaboldogfa!V15</f>
        <v>0</v>
      </c>
      <c r="W321" s="47">
        <f>Zalaboldogfa!W15</f>
        <v>0</v>
      </c>
      <c r="X321" s="47">
        <f>Zalaboldogfa!X15</f>
        <v>0</v>
      </c>
      <c r="Y321" s="47">
        <f>Zalaboldogfa!Y15</f>
        <v>0</v>
      </c>
      <c r="Z321" s="47">
        <f>Zalaboldogfa!Z15</f>
        <v>0</v>
      </c>
      <c r="AA321" s="47">
        <f>Zalaboldogfa!AA15</f>
        <v>0</v>
      </c>
      <c r="AB321" s="47">
        <f>Zalaboldogfa!AB15</f>
        <v>0</v>
      </c>
      <c r="AC321" s="48">
        <f>Zalaboldogfa!AC15</f>
        <v>0</v>
      </c>
      <c r="AE321" s="160"/>
    </row>
    <row r="322" spans="1:31" s="182" customFormat="1" ht="60" x14ac:dyDescent="0.25">
      <c r="A322" s="149">
        <f>Zalaboldogfa!A16</f>
        <v>684</v>
      </c>
      <c r="B322" s="149">
        <f>Zalaboldogfa!B16</f>
        <v>0</v>
      </c>
      <c r="C322" s="150" t="str">
        <f>Zalaboldogfa!C16</f>
        <v>Zalaboldogfa</v>
      </c>
      <c r="D322" s="150" t="str">
        <f>Zalaboldogfa!D16</f>
        <v xml:space="preserve">Idegenvíz kizárása a csatornadiagnosztikai vizsgálat és a helyszíni ellenőrzés alapján¹ </v>
      </c>
      <c r="E322" s="150" t="str">
        <f>Zalaboldogfa!E16</f>
        <v>Az üzemelő viziközmű technológiailag elavult, üzemeltetése, és javítása már nem gazdaságos. Jelenleg a piacon magasabb műszaki tartalmak érhetőek el</v>
      </c>
      <c r="F322" s="150" t="str">
        <f>Zalaboldogfa!F16</f>
        <v>A viziközmű rendszer hatékonyságának növelése, az üzemeltetési költségek szinten tartása miatt szükséges</v>
      </c>
      <c r="G322" s="150" t="str">
        <f>Zalaboldogfa!G16</f>
        <v>A beavatkozás után egy hatékonyan működő viziközmű elemet kapunk, mely a kor elvárásainak megfelel. A rendszer üzembiztos, hatékony, és korszerű lesz</v>
      </c>
      <c r="H322" s="149">
        <f>Zalaboldogfa!H16</f>
        <v>0</v>
      </c>
      <c r="I322" s="461" t="str">
        <f>Zalaboldogfa!I16</f>
        <v>Zalaboldogfa</v>
      </c>
      <c r="J322" s="162">
        <f>Zalaboldogfa!J16</f>
        <v>2000</v>
      </c>
      <c r="K322" s="162">
        <f>Zalaboldogfa!K16</f>
        <v>0</v>
      </c>
      <c r="L322" s="456">
        <f>Zalaboldogfa!L16</f>
        <v>44927</v>
      </c>
      <c r="M322" s="456">
        <f>Zalaboldogfa!M16</f>
        <v>48579</v>
      </c>
      <c r="N322" s="162" t="str">
        <f>Zalaboldogfa!N16</f>
        <v>hosszú</v>
      </c>
      <c r="O322" s="45"/>
      <c r="P322" s="46">
        <f>Zalaboldogfa!P16</f>
        <v>0</v>
      </c>
      <c r="Q322" s="46">
        <f>Zalaboldogfa!Q16</f>
        <v>0</v>
      </c>
      <c r="R322" s="46">
        <f>Zalaboldogfa!R16</f>
        <v>0</v>
      </c>
      <c r="S322" s="46">
        <f>Zalaboldogfa!S16</f>
        <v>0</v>
      </c>
      <c r="T322" s="47">
        <f>Zalaboldogfa!T16</f>
        <v>200</v>
      </c>
      <c r="U322" s="47">
        <f>Zalaboldogfa!U16</f>
        <v>200</v>
      </c>
      <c r="V322" s="47">
        <f>Zalaboldogfa!V16</f>
        <v>200</v>
      </c>
      <c r="W322" s="47">
        <f>Zalaboldogfa!W16</f>
        <v>200</v>
      </c>
      <c r="X322" s="47">
        <f>Zalaboldogfa!X16</f>
        <v>200</v>
      </c>
      <c r="Y322" s="47">
        <f>Zalaboldogfa!Y16</f>
        <v>200</v>
      </c>
      <c r="Z322" s="47">
        <f>Zalaboldogfa!Z16</f>
        <v>200</v>
      </c>
      <c r="AA322" s="47">
        <f>Zalaboldogfa!AA16</f>
        <v>200</v>
      </c>
      <c r="AB322" s="47">
        <f>Zalaboldogfa!AB16</f>
        <v>200</v>
      </c>
      <c r="AC322" s="48">
        <f>Zalaboldogfa!AC16</f>
        <v>200</v>
      </c>
      <c r="AE322" s="160"/>
    </row>
    <row r="323" spans="1:31" s="182" customFormat="1" ht="60" x14ac:dyDescent="0.25">
      <c r="A323" s="149">
        <f>Zalaboldogfa!A17</f>
        <v>299</v>
      </c>
      <c r="B323" s="149">
        <f>Zalaboldogfa!B17</f>
        <v>0</v>
      </c>
      <c r="C323" s="150" t="str">
        <f>Zalaboldogfa!C17</f>
        <v>Zalaboldogfa</v>
      </c>
      <c r="D323" s="150" t="str">
        <f>Zalaboldogfa!D17</f>
        <v>Gravitációs csatorna NA 150 rekonstrukció</v>
      </c>
      <c r="E323" s="150" t="str">
        <f>Zalaboldogfa!E17</f>
        <v>Az üzemelő viziközmű technológiailag elavult, üzemeltetése, és javítása már nem gazdaságos. Jelenleg a piacon magasabb műszaki tartalmak érhetőek el</v>
      </c>
      <c r="F323" s="150" t="str">
        <f>Zalaboldogfa!F17</f>
        <v>A viziközmű rendszer hatékonyságának növelése, az üzemeltetési költségek szinten tartása miatt szükséges</v>
      </c>
      <c r="G323" s="150" t="str">
        <f>Zalaboldogfa!G17</f>
        <v>A beavatkozás után egy hatékonyan működő viziközmű elemet kapunk, mely a kor elvárásainak megfelel. A rendszer üzembiztos, hatékony, és korszerű lesz</v>
      </c>
      <c r="H323" s="149">
        <f>Zalaboldogfa!H17</f>
        <v>0</v>
      </c>
      <c r="I323" s="461" t="str">
        <f>Zalaboldogfa!I17</f>
        <v>Zalaboldogfa</v>
      </c>
      <c r="J323" s="162">
        <f>Zalaboldogfa!J17</f>
        <v>1720</v>
      </c>
      <c r="K323" s="162">
        <f>Zalaboldogfa!K17</f>
        <v>0</v>
      </c>
      <c r="L323" s="456">
        <f>Zalaboldogfa!L17</f>
        <v>43466</v>
      </c>
      <c r="M323" s="456">
        <f>Zalaboldogfa!M17</f>
        <v>44561</v>
      </c>
      <c r="N323" s="162" t="str">
        <f>Zalaboldogfa!N17</f>
        <v>közép</v>
      </c>
      <c r="O323" s="45"/>
      <c r="P323" s="46">
        <f>Zalaboldogfa!P17</f>
        <v>260</v>
      </c>
      <c r="Q323" s="46">
        <f>Zalaboldogfa!Q17</f>
        <v>260</v>
      </c>
      <c r="R323" s="46">
        <f>Zalaboldogfa!R17</f>
        <v>1200</v>
      </c>
      <c r="S323" s="46">
        <f>Zalaboldogfa!S17</f>
        <v>0</v>
      </c>
      <c r="T323" s="47">
        <f>Zalaboldogfa!T17</f>
        <v>0</v>
      </c>
      <c r="U323" s="47">
        <f>Zalaboldogfa!U17</f>
        <v>0</v>
      </c>
      <c r="V323" s="47">
        <f>Zalaboldogfa!V17</f>
        <v>0</v>
      </c>
      <c r="W323" s="47">
        <f>Zalaboldogfa!W17</f>
        <v>0</v>
      </c>
      <c r="X323" s="47">
        <f>Zalaboldogfa!X17</f>
        <v>0</v>
      </c>
      <c r="Y323" s="47">
        <f>Zalaboldogfa!Y17</f>
        <v>0</v>
      </c>
      <c r="Z323" s="47">
        <f>Zalaboldogfa!Z17</f>
        <v>0</v>
      </c>
      <c r="AA323" s="47">
        <f>Zalaboldogfa!AA17</f>
        <v>0</v>
      </c>
      <c r="AB323" s="47">
        <f>Zalaboldogfa!AB17</f>
        <v>0</v>
      </c>
      <c r="AC323" s="48">
        <f>Zalaboldogfa!AC17</f>
        <v>0</v>
      </c>
      <c r="AE323" s="160"/>
    </row>
    <row r="324" spans="1:31" s="182" customFormat="1" ht="60" x14ac:dyDescent="0.25">
      <c r="A324" s="149">
        <f>Zalaboldogfa!A18</f>
        <v>933</v>
      </c>
      <c r="B324" s="149">
        <f>Zalaboldogfa!B18</f>
        <v>0</v>
      </c>
      <c r="C324" s="150" t="str">
        <f>Zalaboldogfa!C18</f>
        <v>Zalaboldogfa</v>
      </c>
      <c r="D324" s="150" t="str">
        <f>Zalaboldogfa!D18</f>
        <v>Gravitációs csatorna NA 150 rekonstrukció</v>
      </c>
      <c r="E324" s="150" t="str">
        <f>Zalaboldogfa!E18</f>
        <v>Az üzemelő viziközmű technológiailag elavult, üzemeltetése, és javítása már nem gazdaságos. Jelenleg a piacon magasabb műszaki tartalmak érhetőek el</v>
      </c>
      <c r="F324" s="150" t="str">
        <f>Zalaboldogfa!F18</f>
        <v>A viziközmű rendszer hatékonyságának növelése, az üzemeltetési költségek szinten tartása miatt szükséges</v>
      </c>
      <c r="G324" s="150" t="str">
        <f>Zalaboldogfa!G18</f>
        <v>A beavatkozás után egy hatékonyan működő viziközmű elemet kapunk, mely a kor elvárásainak megfelel. A rendszer üzembiztos, hatékony, és korszerű lesz</v>
      </c>
      <c r="H324" s="149">
        <f>Zalaboldogfa!H18</f>
        <v>0</v>
      </c>
      <c r="I324" s="461" t="str">
        <f>Zalaboldogfa!I18</f>
        <v>Zalaboldogfa</v>
      </c>
      <c r="J324" s="162">
        <f>Zalaboldogfa!J18</f>
        <v>2200</v>
      </c>
      <c r="K324" s="162">
        <f>Zalaboldogfa!K18</f>
        <v>0</v>
      </c>
      <c r="L324" s="456">
        <f>Zalaboldogfa!L18</f>
        <v>46388</v>
      </c>
      <c r="M324" s="456">
        <f>Zalaboldogfa!M18</f>
        <v>46752</v>
      </c>
      <c r="N324" s="162" t="str">
        <f>Zalaboldogfa!N18</f>
        <v>hosszú</v>
      </c>
      <c r="O324" s="45"/>
      <c r="P324" s="46">
        <f>Zalaboldogfa!P18</f>
        <v>0</v>
      </c>
      <c r="Q324" s="46">
        <f>Zalaboldogfa!Q18</f>
        <v>0</v>
      </c>
      <c r="R324" s="46">
        <f>Zalaboldogfa!R18</f>
        <v>0</v>
      </c>
      <c r="S324" s="46">
        <f>Zalaboldogfa!S18</f>
        <v>0</v>
      </c>
      <c r="T324" s="47">
        <f>Zalaboldogfa!T18</f>
        <v>0</v>
      </c>
      <c r="U324" s="47">
        <f>Zalaboldogfa!U18</f>
        <v>0</v>
      </c>
      <c r="V324" s="47">
        <f>Zalaboldogfa!V18</f>
        <v>0</v>
      </c>
      <c r="W324" s="47">
        <f>Zalaboldogfa!W18</f>
        <v>0</v>
      </c>
      <c r="X324" s="47">
        <f>Zalaboldogfa!X18</f>
        <v>2200</v>
      </c>
      <c r="Y324" s="47">
        <f>Zalaboldogfa!Y18</f>
        <v>0</v>
      </c>
      <c r="Z324" s="47">
        <f>Zalaboldogfa!Z18</f>
        <v>0</v>
      </c>
      <c r="AA324" s="47">
        <f>Zalaboldogfa!AA18</f>
        <v>0</v>
      </c>
      <c r="AB324" s="47">
        <f>Zalaboldogfa!AB18</f>
        <v>0</v>
      </c>
      <c r="AC324" s="48">
        <f>Zalaboldogfa!AC18</f>
        <v>0</v>
      </c>
      <c r="AE324" s="160"/>
    </row>
    <row r="325" spans="1:31" s="182" customFormat="1" ht="60" x14ac:dyDescent="0.25">
      <c r="A325" s="149">
        <f>Zalaboldogfa!A19</f>
        <v>300</v>
      </c>
      <c r="B325" s="149">
        <f>Zalaboldogfa!B19</f>
        <v>0</v>
      </c>
      <c r="C325" s="150" t="str">
        <f>Zalaboldogfa!C19</f>
        <v>Zalaboldogfa</v>
      </c>
      <c r="D325" s="150" t="str">
        <f>Zalaboldogfa!D19</f>
        <v>Gravitációs csatorna NA200 rekonstrukció</v>
      </c>
      <c r="E325" s="150" t="str">
        <f>Zalaboldogfa!E19</f>
        <v>Az üzemelő viziközmű technológiailag elavult, üzemeltetése, és javítása már nem gazdaságos. Jelenleg a piacon magasabb műszaki tartalmak érhetőek el</v>
      </c>
      <c r="F325" s="150" t="str">
        <f>Zalaboldogfa!F19</f>
        <v>A viziközmű rendszer hatékonyságának növelése, az üzemeltetési költségek szinten tartása miatt szükséges</v>
      </c>
      <c r="G325" s="150" t="str">
        <f>Zalaboldogfa!G19</f>
        <v>A beavatkozás után egy hatékonyan működő viziközmű elemet kapunk, mely a kor elvárásainak megfelel. A rendszer üzembiztos, hatékony, és korszerű lesz</v>
      </c>
      <c r="H325" s="149">
        <f>Zalaboldogfa!H19</f>
        <v>0</v>
      </c>
      <c r="I325" s="461" t="str">
        <f>Zalaboldogfa!I19</f>
        <v>Zalaboldogfa</v>
      </c>
      <c r="J325" s="162">
        <f>Zalaboldogfa!J19</f>
        <v>1600</v>
      </c>
      <c r="K325" s="162">
        <f>Zalaboldogfa!K19</f>
        <v>0</v>
      </c>
      <c r="L325" s="456">
        <f>Zalaboldogfa!L19</f>
        <v>43466</v>
      </c>
      <c r="M325" s="456">
        <f>Zalaboldogfa!M19</f>
        <v>44196</v>
      </c>
      <c r="N325" s="162" t="str">
        <f>Zalaboldogfa!N19</f>
        <v>közép</v>
      </c>
      <c r="O325" s="45"/>
      <c r="P325" s="46">
        <f>Zalaboldogfa!P19</f>
        <v>800</v>
      </c>
      <c r="Q325" s="46">
        <f>Zalaboldogfa!Q19</f>
        <v>800</v>
      </c>
      <c r="R325" s="46">
        <f>Zalaboldogfa!R19</f>
        <v>0</v>
      </c>
      <c r="S325" s="46">
        <f>Zalaboldogfa!S19</f>
        <v>0</v>
      </c>
      <c r="T325" s="47">
        <f>Zalaboldogfa!T19</f>
        <v>0</v>
      </c>
      <c r="U325" s="47">
        <f>Zalaboldogfa!U19</f>
        <v>0</v>
      </c>
      <c r="V325" s="47">
        <f>Zalaboldogfa!V19</f>
        <v>0</v>
      </c>
      <c r="W325" s="47">
        <f>Zalaboldogfa!W19</f>
        <v>0</v>
      </c>
      <c r="X325" s="47">
        <f>Zalaboldogfa!X19</f>
        <v>0</v>
      </c>
      <c r="Y325" s="47">
        <f>Zalaboldogfa!Y19</f>
        <v>0</v>
      </c>
      <c r="Z325" s="47">
        <f>Zalaboldogfa!Z19</f>
        <v>0</v>
      </c>
      <c r="AA325" s="47">
        <f>Zalaboldogfa!AA19</f>
        <v>0</v>
      </c>
      <c r="AB325" s="47">
        <f>Zalaboldogfa!AB19</f>
        <v>0</v>
      </c>
      <c r="AC325" s="48">
        <f>Zalaboldogfa!AC19</f>
        <v>0</v>
      </c>
      <c r="AE325" s="160"/>
    </row>
    <row r="326" spans="1:31" s="182" customFormat="1" ht="60" x14ac:dyDescent="0.25">
      <c r="A326" s="149">
        <f>Zalaboldogfa!A20</f>
        <v>685</v>
      </c>
      <c r="B326" s="149">
        <f>Zalaboldogfa!B20</f>
        <v>0</v>
      </c>
      <c r="C326" s="150" t="str">
        <f>Zalaboldogfa!C20</f>
        <v>Zalaboldogfa</v>
      </c>
      <c r="D326" s="150" t="str">
        <f>Zalaboldogfa!D20</f>
        <v>Gravitációs csatorna NA200 rekonstrukció</v>
      </c>
      <c r="E326" s="150" t="str">
        <f>Zalaboldogfa!E20</f>
        <v>Az üzemelő viziközmű technológiailag elavult, üzemeltetése, és javítása már nem gazdaságos. Jelenleg a piacon magasabb műszaki tartalmak érhetőek el</v>
      </c>
      <c r="F326" s="150" t="str">
        <f>Zalaboldogfa!F20</f>
        <v>A viziközmű rendszer hatékonyságának növelése, az üzemeltetési költségek szinten tartása miatt szükséges</v>
      </c>
      <c r="G326" s="150" t="str">
        <f>Zalaboldogfa!G20</f>
        <v>A beavatkozás után egy hatékonyan működő viziközmű elemet kapunk, mely a kor elvárásainak megfelel. A rendszer üzembiztos, hatékony, és korszerű lesz</v>
      </c>
      <c r="H326" s="149">
        <f>Zalaboldogfa!H20</f>
        <v>0</v>
      </c>
      <c r="I326" s="461" t="str">
        <f>Zalaboldogfa!I20</f>
        <v>Zalaboldogfa</v>
      </c>
      <c r="J326" s="162">
        <f>Zalaboldogfa!J20</f>
        <v>6400</v>
      </c>
      <c r="K326" s="162">
        <f>Zalaboldogfa!K20</f>
        <v>0</v>
      </c>
      <c r="L326" s="456">
        <f>Zalaboldogfa!L20</f>
        <v>44927</v>
      </c>
      <c r="M326" s="456">
        <f>Zalaboldogfa!M20</f>
        <v>47483</v>
      </c>
      <c r="N326" s="162" t="str">
        <f>Zalaboldogfa!N20</f>
        <v>hosszú</v>
      </c>
      <c r="O326" s="45"/>
      <c r="P326" s="46">
        <f>Zalaboldogfa!P20</f>
        <v>0</v>
      </c>
      <c r="Q326" s="46">
        <f>Zalaboldogfa!Q20</f>
        <v>0</v>
      </c>
      <c r="R326" s="46">
        <f>Zalaboldogfa!R20</f>
        <v>0</v>
      </c>
      <c r="S326" s="46">
        <f>Zalaboldogfa!S20</f>
        <v>0</v>
      </c>
      <c r="T326" s="47">
        <f>Zalaboldogfa!T20</f>
        <v>1800</v>
      </c>
      <c r="U326" s="47">
        <f>Zalaboldogfa!U20</f>
        <v>0</v>
      </c>
      <c r="V326" s="47">
        <f>Zalaboldogfa!V20</f>
        <v>0</v>
      </c>
      <c r="W326" s="47">
        <f>Zalaboldogfa!W20</f>
        <v>1800</v>
      </c>
      <c r="X326" s="47">
        <f>Zalaboldogfa!X20</f>
        <v>0</v>
      </c>
      <c r="Y326" s="47">
        <f>Zalaboldogfa!Y20</f>
        <v>0</v>
      </c>
      <c r="Z326" s="47">
        <f>Zalaboldogfa!Z20</f>
        <v>2800</v>
      </c>
      <c r="AA326" s="47">
        <f>Zalaboldogfa!AA20</f>
        <v>0</v>
      </c>
      <c r="AB326" s="47">
        <f>Zalaboldogfa!AB20</f>
        <v>0</v>
      </c>
      <c r="AC326" s="48">
        <f>Zalaboldogfa!AC20</f>
        <v>0</v>
      </c>
      <c r="AE326" s="160"/>
    </row>
    <row r="327" spans="1:31" s="182" customFormat="1" ht="60" x14ac:dyDescent="0.25">
      <c r="A327" s="149">
        <f>Zalacséb!A15</f>
        <v>303</v>
      </c>
      <c r="B327" s="149">
        <f>Zalacséb!B15</f>
        <v>0</v>
      </c>
      <c r="C327" s="150" t="str">
        <f>Zalacséb!C15</f>
        <v>Zalacséb</v>
      </c>
      <c r="D327" s="150" t="str">
        <f>Zalacséb!D15</f>
        <v xml:space="preserve">Idegenvíz kizárása a csatornadiagnosztikai vizsgálat és a helyszíni ellenőrzés alapján¹ </v>
      </c>
      <c r="E327" s="150" t="str">
        <f>Zalacséb!E15</f>
        <v>Az üzemelő viziközmű technológiailag elavult, üzemeltetése, és javítása már nem gazdaságos. Jelenleg a piacon magasabb műszaki tartalmak érhetőek el</v>
      </c>
      <c r="F327" s="150" t="str">
        <f>Zalacséb!F15</f>
        <v>A viziközmű rendszer hatékonyságának növelése, az üzemeltetési költségek szinten tartása miatt szükséges</v>
      </c>
      <c r="G327" s="150" t="str">
        <f>Zalacséb!G15</f>
        <v>A beavatkozás után egy hatékonyan működő viziközmű elemet kapunk, mely a kor elvárásainak megfelel. A rendszer üzembiztos, hatékony, és korszerű lesz</v>
      </c>
      <c r="H327" s="149">
        <f>Zalacséb!H15</f>
        <v>0</v>
      </c>
      <c r="I327" s="461" t="str">
        <f>Zalacséb!I15</f>
        <v>Zalacséb</v>
      </c>
      <c r="J327" s="162">
        <f>Zalacséb!J15</f>
        <v>2284</v>
      </c>
      <c r="K327" s="162">
        <f>Zalacséb!K15</f>
        <v>0</v>
      </c>
      <c r="L327" s="456">
        <f>Zalacséb!L15</f>
        <v>43466</v>
      </c>
      <c r="M327" s="456">
        <f>Zalacséb!M15</f>
        <v>44926</v>
      </c>
      <c r="N327" s="162" t="str">
        <f>Zalacséb!N15</f>
        <v>közép</v>
      </c>
      <c r="O327" s="45"/>
      <c r="P327" s="46">
        <f>Zalacséb!P15</f>
        <v>571</v>
      </c>
      <c r="Q327" s="46">
        <f>Zalacséb!Q15</f>
        <v>571</v>
      </c>
      <c r="R327" s="46">
        <f>Zalacséb!R15</f>
        <v>571</v>
      </c>
      <c r="S327" s="46">
        <f>Zalacséb!S15</f>
        <v>571</v>
      </c>
      <c r="T327" s="47">
        <f>Zalacséb!T15</f>
        <v>0</v>
      </c>
      <c r="U327" s="47">
        <f>Zalacséb!U15</f>
        <v>0</v>
      </c>
      <c r="V327" s="47">
        <f>Zalacséb!V15</f>
        <v>0</v>
      </c>
      <c r="W327" s="47">
        <f>Zalacséb!W15</f>
        <v>0</v>
      </c>
      <c r="X327" s="47">
        <f>Zalacséb!X15</f>
        <v>0</v>
      </c>
      <c r="Y327" s="47">
        <f>Zalacséb!Y15</f>
        <v>0</v>
      </c>
      <c r="Z327" s="47">
        <f>Zalacséb!Z15</f>
        <v>0</v>
      </c>
      <c r="AA327" s="47">
        <f>Zalacséb!AA15</f>
        <v>0</v>
      </c>
      <c r="AB327" s="47">
        <f>Zalacséb!AB15</f>
        <v>0</v>
      </c>
      <c r="AC327" s="48">
        <f>Zalacséb!AC15</f>
        <v>0</v>
      </c>
      <c r="AE327" s="160"/>
    </row>
    <row r="328" spans="1:31" s="182" customFormat="1" ht="60" x14ac:dyDescent="0.25">
      <c r="A328" s="149">
        <f>Zalacséb!A16</f>
        <v>688</v>
      </c>
      <c r="B328" s="149">
        <f>Zalacséb!B16</f>
        <v>0</v>
      </c>
      <c r="C328" s="150" t="str">
        <f>Zalacséb!C16</f>
        <v>Zalacséb</v>
      </c>
      <c r="D328" s="150" t="str">
        <f>Zalacséb!D16</f>
        <v xml:space="preserve">Idegenvíz kizárása a csatornadiagnosztikai vizsgálat és a helyszíni ellenőrzés alapján¹ </v>
      </c>
      <c r="E328" s="150" t="str">
        <f>Zalacséb!E16</f>
        <v>Az üzemelő viziközmű technológiailag elavult, üzemeltetése, és javítása már nem gazdaságos. Jelenleg a piacon magasabb műszaki tartalmak érhetőek el</v>
      </c>
      <c r="F328" s="150" t="str">
        <f>Zalacséb!F16</f>
        <v>A viziközmű rendszer hatékonyságának növelése, az üzemeltetési költségek szinten tartása miatt szükséges</v>
      </c>
      <c r="G328" s="150" t="str">
        <f>Zalacséb!G16</f>
        <v>A beavatkozás után egy hatékonyan működő viziközmű elemet kapunk, mely a kor elvárásainak megfelel. A rendszer üzembiztos, hatékony, és korszerű lesz</v>
      </c>
      <c r="H328" s="149">
        <f>Zalacséb!H16</f>
        <v>0</v>
      </c>
      <c r="I328" s="461" t="str">
        <f>Zalacséb!I16</f>
        <v>Zalacséb</v>
      </c>
      <c r="J328" s="162">
        <f>Zalacséb!J16</f>
        <v>3463</v>
      </c>
      <c r="K328" s="162">
        <f>Zalacséb!K16</f>
        <v>0</v>
      </c>
      <c r="L328" s="456">
        <f>Zalacséb!L16</f>
        <v>44927</v>
      </c>
      <c r="M328" s="456">
        <f>Zalacséb!M16</f>
        <v>48579</v>
      </c>
      <c r="N328" s="162" t="str">
        <f>Zalacséb!N16</f>
        <v>hosszú</v>
      </c>
      <c r="O328" s="45"/>
      <c r="P328" s="46">
        <f>Zalacséb!P16</f>
        <v>0</v>
      </c>
      <c r="Q328" s="46">
        <f>Zalacséb!Q16</f>
        <v>0</v>
      </c>
      <c r="R328" s="46">
        <f>Zalacséb!R16</f>
        <v>0</v>
      </c>
      <c r="S328" s="46">
        <f>Zalacséb!S16</f>
        <v>0</v>
      </c>
      <c r="T328" s="47">
        <f>Zalacséb!T16</f>
        <v>571</v>
      </c>
      <c r="U328" s="47">
        <f>Zalacséb!U16</f>
        <v>571</v>
      </c>
      <c r="V328" s="47">
        <f>Zalacséb!V16</f>
        <v>571</v>
      </c>
      <c r="W328" s="47">
        <f>Zalacséb!W16</f>
        <v>250</v>
      </c>
      <c r="X328" s="47">
        <f>Zalacséb!X16</f>
        <v>250</v>
      </c>
      <c r="Y328" s="47">
        <f>Zalacséb!Y16</f>
        <v>250</v>
      </c>
      <c r="Z328" s="47">
        <f>Zalacséb!Z16</f>
        <v>250</v>
      </c>
      <c r="AA328" s="47">
        <f>Zalacséb!AA16</f>
        <v>250</v>
      </c>
      <c r="AB328" s="47">
        <f>Zalacséb!AB16</f>
        <v>250</v>
      </c>
      <c r="AC328" s="48">
        <f>Zalacséb!AC16</f>
        <v>250</v>
      </c>
      <c r="AE328" s="160"/>
    </row>
    <row r="329" spans="1:31" s="182" customFormat="1" ht="60" x14ac:dyDescent="0.25">
      <c r="A329" s="149">
        <f>Zalacséb!A17</f>
        <v>304</v>
      </c>
      <c r="B329" s="149">
        <f>Zalacséb!B17</f>
        <v>0</v>
      </c>
      <c r="C329" s="150" t="str">
        <f>Zalacséb!C17</f>
        <v>Zalacséb</v>
      </c>
      <c r="D329" s="150" t="str">
        <f>Zalacséb!D17</f>
        <v>Gravitációs csatorna NA 150 rekonstrukció</v>
      </c>
      <c r="E329" s="150" t="str">
        <f>Zalacséb!E17</f>
        <v>Az üzemelő viziközmű technológiailag elavult, üzemeltetése, és javítása már nem gazdaságos. Jelenleg a piacon magasabb műszaki tartalmak érhetőek el</v>
      </c>
      <c r="F329" s="150" t="str">
        <f>Zalacséb!F17</f>
        <v>A viziközmű rendszer hatékonyságának növelése, az üzemeltetési költségek szinten tartása miatt szükséges</v>
      </c>
      <c r="G329" s="150" t="str">
        <f>Zalacséb!G17</f>
        <v>A beavatkozás után egy hatékonyan működő viziközmű elemet kapunk, mely a kor elvárásainak megfelel. A rendszer üzembiztos, hatékony, és korszerű lesz</v>
      </c>
      <c r="H329" s="149">
        <f>Zalacséb!H17</f>
        <v>0</v>
      </c>
      <c r="I329" s="461" t="str">
        <f>Zalacséb!I17</f>
        <v>Zalacséb</v>
      </c>
      <c r="J329" s="162">
        <f>Zalacséb!J17</f>
        <v>2790</v>
      </c>
      <c r="K329" s="162">
        <f>Zalacséb!K17</f>
        <v>0</v>
      </c>
      <c r="L329" s="456">
        <f>Zalacséb!L17</f>
        <v>43466</v>
      </c>
      <c r="M329" s="456">
        <f>Zalacséb!M17</f>
        <v>44561</v>
      </c>
      <c r="N329" s="162" t="str">
        <f>Zalacséb!N17</f>
        <v>közép</v>
      </c>
      <c r="O329" s="45"/>
      <c r="P329" s="46">
        <f>Zalacséb!P17</f>
        <v>1200</v>
      </c>
      <c r="Q329" s="46">
        <f>Zalacséb!Q17</f>
        <v>390</v>
      </c>
      <c r="R329" s="46">
        <f>Zalacséb!R17</f>
        <v>1200</v>
      </c>
      <c r="S329" s="46">
        <f>Zalacséb!S17</f>
        <v>0</v>
      </c>
      <c r="T329" s="47">
        <f>Zalacséb!T17</f>
        <v>0</v>
      </c>
      <c r="U329" s="47">
        <f>Zalacséb!U17</f>
        <v>0</v>
      </c>
      <c r="V329" s="47">
        <f>Zalacséb!V17</f>
        <v>0</v>
      </c>
      <c r="W329" s="47">
        <f>Zalacséb!W17</f>
        <v>0</v>
      </c>
      <c r="X329" s="47">
        <f>Zalacséb!X17</f>
        <v>0</v>
      </c>
      <c r="Y329" s="47">
        <f>Zalacséb!Y17</f>
        <v>0</v>
      </c>
      <c r="Z329" s="47">
        <f>Zalacséb!Z17</f>
        <v>0</v>
      </c>
      <c r="AA329" s="47">
        <f>Zalacséb!AA17</f>
        <v>0</v>
      </c>
      <c r="AB329" s="47">
        <f>Zalacséb!AB17</f>
        <v>0</v>
      </c>
      <c r="AC329" s="48">
        <f>Zalacséb!AC17</f>
        <v>0</v>
      </c>
      <c r="AE329" s="160"/>
    </row>
    <row r="330" spans="1:31" s="182" customFormat="1" ht="60" x14ac:dyDescent="0.25">
      <c r="A330" s="149">
        <f>Zalacséb!A18</f>
        <v>814</v>
      </c>
      <c r="B330" s="149">
        <f>Zalacséb!B18</f>
        <v>0</v>
      </c>
      <c r="C330" s="150" t="str">
        <f>Zalacséb!C18</f>
        <v>Zalacséb</v>
      </c>
      <c r="D330" s="150" t="str">
        <f>Zalacséb!D18</f>
        <v>Gravitációs csatorna NA 150 rekonstrukció</v>
      </c>
      <c r="E330" s="150" t="str">
        <f>Zalacséb!E18</f>
        <v>Az üzemelő viziközmű technológiailag elavult, üzemeltetése, és javítása már nem gazdaságos. Jelenleg a piacon magasabb műszaki tartalmak érhetőek el</v>
      </c>
      <c r="F330" s="150" t="str">
        <f>Zalacséb!F18</f>
        <v>A viziközmű rendszer hatékonyságának növelése, az üzemeltetési költségek szinten tartása miatt szükséges</v>
      </c>
      <c r="G330" s="150" t="str">
        <f>Zalacséb!G18</f>
        <v>A beavatkozás után egy hatékonyan működő viziközmű elemet kapunk, mely a kor elvárásainak megfelel. A rendszer üzembiztos, hatékony, és korszerű lesz</v>
      </c>
      <c r="H330" s="149">
        <f>Zalacséb!H18</f>
        <v>0</v>
      </c>
      <c r="I330" s="461" t="str">
        <f>Zalacséb!I18</f>
        <v>Zalacséb</v>
      </c>
      <c r="J330" s="162">
        <f>Zalacséb!J18</f>
        <v>4800</v>
      </c>
      <c r="K330" s="162">
        <f>Zalacséb!K18</f>
        <v>0</v>
      </c>
      <c r="L330" s="456">
        <f>Zalacséb!L18</f>
        <v>45292</v>
      </c>
      <c r="M330" s="456">
        <f>Zalacséb!M18</f>
        <v>47848</v>
      </c>
      <c r="N330" s="162" t="str">
        <f>Zalacséb!N18</f>
        <v>hosszú</v>
      </c>
      <c r="O330" s="45"/>
      <c r="P330" s="46">
        <f>Zalacséb!P18</f>
        <v>0</v>
      </c>
      <c r="Q330" s="46">
        <f>Zalacséb!Q18</f>
        <v>0</v>
      </c>
      <c r="R330" s="46">
        <f>Zalacséb!R18</f>
        <v>0</v>
      </c>
      <c r="S330" s="46">
        <f>Zalacséb!S18</f>
        <v>0</v>
      </c>
      <c r="T330" s="47">
        <f>Zalacséb!T18</f>
        <v>0</v>
      </c>
      <c r="U330" s="47">
        <f>Zalacséb!U18</f>
        <v>1200</v>
      </c>
      <c r="V330" s="47">
        <f>Zalacséb!V18</f>
        <v>0</v>
      </c>
      <c r="W330" s="47">
        <f>Zalacséb!W18</f>
        <v>0</v>
      </c>
      <c r="X330" s="47">
        <f>Zalacséb!X18</f>
        <v>2400</v>
      </c>
      <c r="Y330" s="47">
        <f>Zalacséb!Y18</f>
        <v>0</v>
      </c>
      <c r="Z330" s="47">
        <f>Zalacséb!Z18</f>
        <v>0</v>
      </c>
      <c r="AA330" s="47">
        <f>Zalacséb!AA18</f>
        <v>1200</v>
      </c>
      <c r="AB330" s="47">
        <f>Zalacséb!AB18</f>
        <v>0</v>
      </c>
      <c r="AC330" s="48">
        <f>Zalacséb!AC18</f>
        <v>0</v>
      </c>
      <c r="AE330" s="160"/>
    </row>
    <row r="331" spans="1:31" s="182" customFormat="1" ht="60" x14ac:dyDescent="0.25">
      <c r="A331" s="149">
        <f>Zalacséb!A19</f>
        <v>305</v>
      </c>
      <c r="B331" s="149">
        <f>Zalacséb!B19</f>
        <v>0</v>
      </c>
      <c r="C331" s="150" t="str">
        <f>Zalacséb!C19</f>
        <v>Zalacséb</v>
      </c>
      <c r="D331" s="150" t="str">
        <f>Zalacséb!D19</f>
        <v>Gravitációs csatorna NA200 rekonstrukció</v>
      </c>
      <c r="E331" s="150" t="str">
        <f>Zalacséb!E19</f>
        <v>Az üzemelő viziközmű technológiailag elavult, üzemeltetése, és javítása már nem gazdaságos. Jelenleg a piacon magasabb műszaki tartalmak érhetőek el</v>
      </c>
      <c r="F331" s="150" t="str">
        <f>Zalacséb!F19</f>
        <v>A viziközmű rendszer hatékonyságának növelése, az üzemeltetési költségek szinten tartása miatt szükséges</v>
      </c>
      <c r="G331" s="150" t="str">
        <f>Zalacséb!G19</f>
        <v>A beavatkozás után egy hatékonyan működő viziközmű elemet kapunk, mely a kor elvárásainak megfelel. A rendszer üzembiztos, hatékony, és korszerű lesz</v>
      </c>
      <c r="H331" s="149">
        <f>Zalacséb!H19</f>
        <v>0</v>
      </c>
      <c r="I331" s="461" t="str">
        <f>Zalacséb!I19</f>
        <v>Zalacséb</v>
      </c>
      <c r="J331" s="162">
        <f>Zalacséb!J19</f>
        <v>3200</v>
      </c>
      <c r="K331" s="162">
        <f>Zalacséb!K19</f>
        <v>0</v>
      </c>
      <c r="L331" s="456">
        <f>Zalacséb!L19</f>
        <v>43466</v>
      </c>
      <c r="M331" s="456">
        <f>Zalacséb!M19</f>
        <v>44926</v>
      </c>
      <c r="N331" s="162" t="str">
        <f>Zalacséb!N19</f>
        <v>közép</v>
      </c>
      <c r="O331" s="45"/>
      <c r="P331" s="46">
        <f>Zalacséb!P19</f>
        <v>250</v>
      </c>
      <c r="Q331" s="46">
        <f>Zalacséb!Q19</f>
        <v>250</v>
      </c>
      <c r="R331" s="46">
        <f>Zalacséb!R19</f>
        <v>0</v>
      </c>
      <c r="S331" s="46">
        <f>Zalacséb!S19</f>
        <v>2700</v>
      </c>
      <c r="T331" s="47">
        <f>Zalacséb!T19</f>
        <v>0</v>
      </c>
      <c r="U331" s="47">
        <f>Zalacséb!U19</f>
        <v>0</v>
      </c>
      <c r="V331" s="47">
        <f>Zalacséb!V19</f>
        <v>0</v>
      </c>
      <c r="W331" s="47">
        <f>Zalacséb!W19</f>
        <v>0</v>
      </c>
      <c r="X331" s="47">
        <f>Zalacséb!X19</f>
        <v>0</v>
      </c>
      <c r="Y331" s="47">
        <f>Zalacséb!Y19</f>
        <v>0</v>
      </c>
      <c r="Z331" s="47">
        <f>Zalacséb!Z19</f>
        <v>0</v>
      </c>
      <c r="AA331" s="47">
        <f>Zalacséb!AA19</f>
        <v>0</v>
      </c>
      <c r="AB331" s="47">
        <f>Zalacséb!AB19</f>
        <v>0</v>
      </c>
      <c r="AC331" s="48">
        <f>Zalacséb!AC19</f>
        <v>0</v>
      </c>
      <c r="AE331" s="160"/>
    </row>
    <row r="332" spans="1:31" s="182" customFormat="1" ht="60" x14ac:dyDescent="0.25">
      <c r="A332" s="149">
        <f>Zalacséb!A20</f>
        <v>995</v>
      </c>
      <c r="B332" s="149">
        <f>Zalacséb!B20</f>
        <v>0</v>
      </c>
      <c r="C332" s="150" t="str">
        <f>Zalacséb!C20</f>
        <v>Zalacséb</v>
      </c>
      <c r="D332" s="150" t="str">
        <f>Zalacséb!D20</f>
        <v>Gravitációs csatorna NA200 rekonstrukció</v>
      </c>
      <c r="E332" s="150" t="str">
        <f>Zalacséb!E20</f>
        <v>Az üzemelő viziközmű technológiailag elavult, üzemeltetése, és javítása már nem gazdaságos. Jelenleg a piacon magasabb műszaki tartalmak érhetőek el</v>
      </c>
      <c r="F332" s="150" t="str">
        <f>Zalacséb!F20</f>
        <v>A viziközmű rendszer hatékonyságának növelése, az üzemeltetési költségek szinten tartása miatt szükséges</v>
      </c>
      <c r="G332" s="150" t="str">
        <f>Zalacséb!G20</f>
        <v>A beavatkozás után egy hatékonyan működő viziközmű elemet kapunk, mely a kor elvárásainak megfelel. A rendszer üzembiztos, hatékony, és korszerű lesz</v>
      </c>
      <c r="H332" s="149">
        <f>Zalacséb!H20</f>
        <v>0</v>
      </c>
      <c r="I332" s="461" t="str">
        <f>Zalacséb!I20</f>
        <v>Zalacséb</v>
      </c>
      <c r="J332" s="162">
        <f>Zalacséb!J20</f>
        <v>3700</v>
      </c>
      <c r="K332" s="162">
        <f>Zalacséb!K20</f>
        <v>0</v>
      </c>
      <c r="L332" s="456">
        <f>Zalacséb!L20</f>
        <v>47484</v>
      </c>
      <c r="M332" s="456">
        <f>Zalacséb!M20</f>
        <v>47848</v>
      </c>
      <c r="N332" s="162" t="str">
        <f>Zalacséb!N20</f>
        <v>hosszú</v>
      </c>
      <c r="O332" s="45"/>
      <c r="P332" s="46">
        <f>Zalacséb!P20</f>
        <v>0</v>
      </c>
      <c r="Q332" s="46">
        <f>Zalacséb!Q20</f>
        <v>0</v>
      </c>
      <c r="R332" s="46">
        <f>Zalacséb!R20</f>
        <v>0</v>
      </c>
      <c r="S332" s="46">
        <f>Zalacséb!S20</f>
        <v>0</v>
      </c>
      <c r="T332" s="47">
        <f>Zalacséb!T20</f>
        <v>0</v>
      </c>
      <c r="U332" s="47">
        <f>Zalacséb!U20</f>
        <v>0</v>
      </c>
      <c r="V332" s="47">
        <f>Zalacséb!V20</f>
        <v>0</v>
      </c>
      <c r="W332" s="47">
        <f>Zalacséb!W20</f>
        <v>0</v>
      </c>
      <c r="X332" s="47">
        <f>Zalacséb!X20</f>
        <v>0</v>
      </c>
      <c r="Y332" s="47">
        <f>Zalacséb!Y20</f>
        <v>0</v>
      </c>
      <c r="Z332" s="47">
        <f>Zalacséb!Z20</f>
        <v>0</v>
      </c>
      <c r="AA332" s="47">
        <f>Zalacséb!AA20</f>
        <v>3700</v>
      </c>
      <c r="AB332" s="47">
        <f>Zalacséb!AB20</f>
        <v>0</v>
      </c>
      <c r="AC332" s="48">
        <f>Zalacséb!AC20</f>
        <v>0</v>
      </c>
      <c r="AE332" s="160"/>
    </row>
    <row r="333" spans="1:31" s="182" customFormat="1" ht="60" x14ac:dyDescent="0.25">
      <c r="A333" s="149">
        <f>Zalaistvánd!A15</f>
        <v>309</v>
      </c>
      <c r="B333" s="149">
        <f>Zalaistvánd!B15</f>
        <v>0</v>
      </c>
      <c r="C333" s="150" t="str">
        <f>Zalaistvánd!C15</f>
        <v>Zalaistvánd</v>
      </c>
      <c r="D333" s="150" t="str">
        <f>Zalaistvánd!D15</f>
        <v xml:space="preserve">Idegenvíz kizárása a csatornadiagnosztikai vizsgálat és a helyszíni ellenőrzés alapján¹ </v>
      </c>
      <c r="E333" s="150" t="str">
        <f>Zalaistvánd!E15</f>
        <v>Az üzemelő viziközmű technológiailag elavult, üzemeltetése, és javítása már nem gazdaságos. Jelenleg a piacon magasabb műszaki tartalmak érhetőek el</v>
      </c>
      <c r="F333" s="150" t="str">
        <f>Zalaistvánd!F15</f>
        <v>A viziközmű rendszer hatékonyságának növelése, az üzemeltetési költségek szinten tartása miatt szükséges</v>
      </c>
      <c r="G333" s="150" t="str">
        <f>Zalaistvánd!G15</f>
        <v>A beavatkozás után egy hatékonyan működő viziközmű elemet kapunk, mely a kor elvárásainak megfelel. A rendszer üzembiztos, hatékony, és korszerű lesz</v>
      </c>
      <c r="H333" s="149">
        <f>Zalaistvánd!H15</f>
        <v>0</v>
      </c>
      <c r="I333" s="461" t="str">
        <f>Zalaistvánd!I15</f>
        <v>Zalaistvánd</v>
      </c>
      <c r="J333" s="162">
        <f>Zalaistvánd!J15</f>
        <v>1296</v>
      </c>
      <c r="K333" s="162">
        <f>Zalaistvánd!K15</f>
        <v>0</v>
      </c>
      <c r="L333" s="456">
        <f>Zalaistvánd!L15</f>
        <v>43466</v>
      </c>
      <c r="M333" s="456">
        <f>Zalaistvánd!M15</f>
        <v>44926</v>
      </c>
      <c r="N333" s="162" t="str">
        <f>Zalaistvánd!N15</f>
        <v>közép</v>
      </c>
      <c r="O333" s="45"/>
      <c r="P333" s="46">
        <f>Zalaistvánd!P15</f>
        <v>324</v>
      </c>
      <c r="Q333" s="46">
        <f>Zalaistvánd!Q15</f>
        <v>324</v>
      </c>
      <c r="R333" s="46">
        <f>Zalaistvánd!R15</f>
        <v>324</v>
      </c>
      <c r="S333" s="46">
        <f>Zalaistvánd!S15</f>
        <v>324</v>
      </c>
      <c r="T333" s="47">
        <f>Zalaistvánd!T15</f>
        <v>0</v>
      </c>
      <c r="U333" s="47">
        <f>Zalaistvánd!U15</f>
        <v>0</v>
      </c>
      <c r="V333" s="47">
        <f>Zalaistvánd!V15</f>
        <v>0</v>
      </c>
      <c r="W333" s="47">
        <f>Zalaistvánd!W15</f>
        <v>0</v>
      </c>
      <c r="X333" s="47">
        <f>Zalaistvánd!X15</f>
        <v>0</v>
      </c>
      <c r="Y333" s="47">
        <f>Zalaistvánd!Y15</f>
        <v>0</v>
      </c>
      <c r="Z333" s="47">
        <f>Zalaistvánd!Z15</f>
        <v>0</v>
      </c>
      <c r="AA333" s="47">
        <f>Zalaistvánd!AA15</f>
        <v>0</v>
      </c>
      <c r="AB333" s="47">
        <f>Zalaistvánd!AB15</f>
        <v>0</v>
      </c>
      <c r="AC333" s="48">
        <f>Zalaistvánd!AC15</f>
        <v>0</v>
      </c>
      <c r="AE333" s="160"/>
    </row>
    <row r="334" spans="1:31" s="182" customFormat="1" ht="60" x14ac:dyDescent="0.25">
      <c r="A334" s="149">
        <f>Zalaistvánd!A16</f>
        <v>691</v>
      </c>
      <c r="B334" s="149">
        <f>Zalaistvánd!B16</f>
        <v>0</v>
      </c>
      <c r="C334" s="150" t="str">
        <f>Zalaistvánd!C16</f>
        <v>Zalaistvánd</v>
      </c>
      <c r="D334" s="150" t="str">
        <f>Zalaistvánd!D16</f>
        <v xml:space="preserve">Idegenvíz kizárása a csatornadiagnosztikai vizsgálat és a helyszíni ellenőrzés alapján¹ </v>
      </c>
      <c r="E334" s="150" t="str">
        <f>Zalaistvánd!E16</f>
        <v>Az üzemelő viziközmű technológiailag elavult, üzemeltetése, és javítása már nem gazdaságos. Jelenleg a piacon magasabb műszaki tartalmak érhetőek el</v>
      </c>
      <c r="F334" s="150" t="str">
        <f>Zalaistvánd!F16</f>
        <v>A viziközmű rendszer hatékonyságának növelése, az üzemeltetési költségek szinten tartása miatt szükséges</v>
      </c>
      <c r="G334" s="150" t="str">
        <f>Zalaistvánd!G16</f>
        <v>A beavatkozás után egy hatékonyan működő viziközmű elemet kapunk, mely a kor elvárásainak megfelel. A rendszer üzembiztos, hatékony, és korszerű lesz</v>
      </c>
      <c r="H334" s="149">
        <f>Zalaistvánd!H16</f>
        <v>0</v>
      </c>
      <c r="I334" s="461" t="str">
        <f>Zalaistvánd!I16</f>
        <v>Zalaistvánd</v>
      </c>
      <c r="J334" s="162">
        <f>Zalaistvánd!J16</f>
        <v>3240</v>
      </c>
      <c r="K334" s="162">
        <f>Zalaistvánd!K16</f>
        <v>0</v>
      </c>
      <c r="L334" s="456">
        <f>Zalaistvánd!L16</f>
        <v>44927</v>
      </c>
      <c r="M334" s="456">
        <f>Zalaistvánd!M16</f>
        <v>48579</v>
      </c>
      <c r="N334" s="162" t="str">
        <f>Zalaistvánd!N16</f>
        <v>hosszú</v>
      </c>
      <c r="O334" s="45"/>
      <c r="P334" s="46">
        <f>Zalaistvánd!P16</f>
        <v>0</v>
      </c>
      <c r="Q334" s="46">
        <f>Zalaistvánd!Q16</f>
        <v>0</v>
      </c>
      <c r="R334" s="46">
        <f>Zalaistvánd!R16</f>
        <v>0</v>
      </c>
      <c r="S334" s="46">
        <f>Zalaistvánd!S16</f>
        <v>0</v>
      </c>
      <c r="T334" s="47">
        <f>Zalaistvánd!T16</f>
        <v>324</v>
      </c>
      <c r="U334" s="47">
        <f>Zalaistvánd!U16</f>
        <v>324</v>
      </c>
      <c r="V334" s="47">
        <f>Zalaistvánd!V16</f>
        <v>324</v>
      </c>
      <c r="W334" s="47">
        <f>Zalaistvánd!W16</f>
        <v>324</v>
      </c>
      <c r="X334" s="47">
        <f>Zalaistvánd!X16</f>
        <v>324</v>
      </c>
      <c r="Y334" s="47">
        <f>Zalaistvánd!Y16</f>
        <v>324</v>
      </c>
      <c r="Z334" s="47">
        <f>Zalaistvánd!Z16</f>
        <v>324</v>
      </c>
      <c r="AA334" s="47">
        <f>Zalaistvánd!AA16</f>
        <v>324</v>
      </c>
      <c r="AB334" s="47">
        <f>Zalaistvánd!AB16</f>
        <v>324</v>
      </c>
      <c r="AC334" s="48">
        <f>Zalaistvánd!AC16</f>
        <v>324</v>
      </c>
      <c r="AE334" s="160"/>
    </row>
    <row r="335" spans="1:31" s="182" customFormat="1" ht="60" x14ac:dyDescent="0.25">
      <c r="A335" s="149">
        <f>Zalaistvánd!A17</f>
        <v>413</v>
      </c>
      <c r="B335" s="149">
        <f>Zalaistvánd!B17</f>
        <v>0</v>
      </c>
      <c r="C335" s="150" t="str">
        <f>Zalaistvánd!C17</f>
        <v>Zalaistvánd</v>
      </c>
      <c r="D335" s="150" t="str">
        <f>Zalaistvánd!D17</f>
        <v>Gravitációs csatorna NA 150 rekonstrukció</v>
      </c>
      <c r="E335" s="150" t="str">
        <f>Zalaistvánd!E17</f>
        <v>Az üzemelő viziközmű technológiailag elavult, üzemeltetése, és javítása már nem gazdaságos. Jelenleg a piacon magasabb műszaki tartalmak érhetőek el</v>
      </c>
      <c r="F335" s="150" t="str">
        <f>Zalaistvánd!F17</f>
        <v>A viziközmű rendszer hatékonyságának növelése, az üzemeltetési költségek szinten tartása miatt szükséges</v>
      </c>
      <c r="G335" s="150" t="str">
        <f>Zalaistvánd!G17</f>
        <v>A beavatkozás után egy hatékonyan működő viziközmű elemet kapunk, mely a kor elvárásainak megfelel. A rendszer üzembiztos, hatékony, és korszerű lesz</v>
      </c>
      <c r="H335" s="149">
        <f>Zalaistvánd!H17</f>
        <v>0</v>
      </c>
      <c r="I335" s="461" t="str">
        <f>Zalaistvánd!I17</f>
        <v>Zalaistvánd</v>
      </c>
      <c r="J335" s="162">
        <f>Zalaistvánd!J17</f>
        <v>2000</v>
      </c>
      <c r="K335" s="162">
        <f>Zalaistvánd!K17</f>
        <v>0</v>
      </c>
      <c r="L335" s="456">
        <f>Zalaistvánd!L17</f>
        <v>43831</v>
      </c>
      <c r="M335" s="456">
        <f>Zalaistvánd!M17</f>
        <v>44196</v>
      </c>
      <c r="N335" s="162" t="str">
        <f>Zalaistvánd!N17</f>
        <v>közép</v>
      </c>
      <c r="O335" s="45"/>
      <c r="P335" s="46">
        <f>Zalaistvánd!P17</f>
        <v>0</v>
      </c>
      <c r="Q335" s="46">
        <f>Zalaistvánd!Q17</f>
        <v>2000</v>
      </c>
      <c r="R335" s="46">
        <f>Zalaistvánd!R17</f>
        <v>0</v>
      </c>
      <c r="S335" s="46">
        <f>Zalaistvánd!S17</f>
        <v>0</v>
      </c>
      <c r="T335" s="47">
        <f>Zalaistvánd!T17</f>
        <v>0</v>
      </c>
      <c r="U335" s="47">
        <f>Zalaistvánd!U17</f>
        <v>0</v>
      </c>
      <c r="V335" s="47">
        <f>Zalaistvánd!V17</f>
        <v>0</v>
      </c>
      <c r="W335" s="47">
        <f>Zalaistvánd!W17</f>
        <v>0</v>
      </c>
      <c r="X335" s="47">
        <f>Zalaistvánd!X17</f>
        <v>0</v>
      </c>
      <c r="Y335" s="47">
        <f>Zalaistvánd!Y17</f>
        <v>0</v>
      </c>
      <c r="Z335" s="47">
        <f>Zalaistvánd!Z17</f>
        <v>0</v>
      </c>
      <c r="AA335" s="47">
        <f>Zalaistvánd!AA17</f>
        <v>0</v>
      </c>
      <c r="AB335" s="47">
        <f>Zalaistvánd!AB17</f>
        <v>0</v>
      </c>
      <c r="AC335" s="48">
        <f>Zalaistvánd!AC17</f>
        <v>0</v>
      </c>
      <c r="AE335" s="160"/>
    </row>
    <row r="336" spans="1:31" s="182" customFormat="1" ht="60" x14ac:dyDescent="0.25">
      <c r="A336" s="149">
        <f>Zalaistvánd!A18</f>
        <v>885</v>
      </c>
      <c r="B336" s="149">
        <f>Zalaistvánd!B18</f>
        <v>0</v>
      </c>
      <c r="C336" s="150" t="str">
        <f>Zalaistvánd!C18</f>
        <v>Zalaistvánd</v>
      </c>
      <c r="D336" s="150" t="str">
        <f>Zalaistvánd!D18</f>
        <v>Gravitációs csatorna NA 150 rekonstrukció</v>
      </c>
      <c r="E336" s="150" t="str">
        <f>Zalaistvánd!E18</f>
        <v>Az üzemelő viziközmű technológiailag elavult, üzemeltetése, és javítása már nem gazdaságos. Jelenleg a piacon magasabb műszaki tartalmak érhetőek el</v>
      </c>
      <c r="F336" s="150" t="str">
        <f>Zalaistvánd!F18</f>
        <v>A viziközmű rendszer hatékonyságának növelése, az üzemeltetési költségek szinten tartása miatt szükséges</v>
      </c>
      <c r="G336" s="150" t="str">
        <f>Zalaistvánd!G18</f>
        <v>A beavatkozás után egy hatékonyan működő viziközmű elemet kapunk, mely a kor elvárásainak megfelel. A rendszer üzembiztos, hatékony, és korszerű lesz</v>
      </c>
      <c r="H336" s="149">
        <f>Zalaistvánd!H18</f>
        <v>0</v>
      </c>
      <c r="I336" s="461" t="str">
        <f>Zalaistvánd!I18</f>
        <v>Zalaistvánd</v>
      </c>
      <c r="J336" s="162">
        <f>Zalaistvánd!J18</f>
        <v>4000</v>
      </c>
      <c r="K336" s="162">
        <f>Zalaistvánd!K18</f>
        <v>0</v>
      </c>
      <c r="L336" s="456">
        <f>Zalaistvánd!L18</f>
        <v>45658</v>
      </c>
      <c r="M336" s="456">
        <f>Zalaistvánd!M18</f>
        <v>47848</v>
      </c>
      <c r="N336" s="162" t="str">
        <f>Zalaistvánd!N18</f>
        <v>hosszú</v>
      </c>
      <c r="O336" s="45"/>
      <c r="P336" s="46">
        <f>Zalaistvánd!P18</f>
        <v>0</v>
      </c>
      <c r="Q336" s="46">
        <f>Zalaistvánd!Q18</f>
        <v>0</v>
      </c>
      <c r="R336" s="46">
        <f>Zalaistvánd!R18</f>
        <v>0</v>
      </c>
      <c r="S336" s="46">
        <f>Zalaistvánd!S18</f>
        <v>0</v>
      </c>
      <c r="T336" s="47">
        <f>Zalaistvánd!T18</f>
        <v>0</v>
      </c>
      <c r="U336" s="47">
        <f>Zalaistvánd!U18</f>
        <v>0</v>
      </c>
      <c r="V336" s="47">
        <f>Zalaistvánd!V18</f>
        <v>2000</v>
      </c>
      <c r="W336" s="47">
        <f>Zalaistvánd!W18</f>
        <v>0</v>
      </c>
      <c r="X336" s="47">
        <f>Zalaistvánd!X18</f>
        <v>0</v>
      </c>
      <c r="Y336" s="47">
        <f>Zalaistvánd!Y18</f>
        <v>0</v>
      </c>
      <c r="Z336" s="47">
        <f>Zalaistvánd!Z18</f>
        <v>0</v>
      </c>
      <c r="AA336" s="47">
        <f>Zalaistvánd!AA18</f>
        <v>2000</v>
      </c>
      <c r="AB336" s="47">
        <f>Zalaistvánd!AB18</f>
        <v>0</v>
      </c>
      <c r="AC336" s="48">
        <f>Zalaistvánd!AC18</f>
        <v>0</v>
      </c>
      <c r="AE336" s="160"/>
    </row>
    <row r="337" spans="1:31" s="182" customFormat="1" ht="60" x14ac:dyDescent="0.25">
      <c r="A337" s="149">
        <f>Zalaistvánd!A19</f>
        <v>414</v>
      </c>
      <c r="B337" s="149">
        <f>Zalaistvánd!B19</f>
        <v>0</v>
      </c>
      <c r="C337" s="150" t="str">
        <f>Zalaistvánd!C19</f>
        <v>Zalaistvánd</v>
      </c>
      <c r="D337" s="150" t="str">
        <f>Zalaistvánd!D19</f>
        <v>Gravitációs csatorna NA200 rekonstrukció</v>
      </c>
      <c r="E337" s="150" t="str">
        <f>Zalaistvánd!E19</f>
        <v>Az üzemelő viziközmű technológiailag elavult, üzemeltetése, és javítása már nem gazdaságos. Jelenleg a piacon magasabb műszaki tartalmak érhetőek el</v>
      </c>
      <c r="F337" s="150" t="str">
        <f>Zalaistvánd!F19</f>
        <v>A viziközmű rendszer hatékonyságának növelése, az üzemeltetési költségek szinten tartása miatt szükséges</v>
      </c>
      <c r="G337" s="150" t="str">
        <f>Zalaistvánd!G19</f>
        <v>A beavatkozás után egy hatékonyan működő viziközmű elemet kapunk, mely a kor elvárásainak megfelel. A rendszer üzembiztos, hatékony, és korszerű lesz</v>
      </c>
      <c r="H337" s="149">
        <f>Zalaistvánd!H19</f>
        <v>0</v>
      </c>
      <c r="I337" s="461" t="str">
        <f>Zalaistvánd!I19</f>
        <v>Zalaistvánd</v>
      </c>
      <c r="J337" s="162">
        <f>Zalaistvánd!J19</f>
        <v>5600</v>
      </c>
      <c r="K337" s="162">
        <f>Zalaistvánd!K19</f>
        <v>0</v>
      </c>
      <c r="L337" s="456">
        <f>Zalaistvánd!L19</f>
        <v>43831</v>
      </c>
      <c r="M337" s="456">
        <f>Zalaistvánd!M19</f>
        <v>44926</v>
      </c>
      <c r="N337" s="162" t="str">
        <f>Zalaistvánd!N19</f>
        <v>közép</v>
      </c>
      <c r="O337" s="45"/>
      <c r="P337" s="46">
        <f>Zalaistvánd!P19</f>
        <v>0</v>
      </c>
      <c r="Q337" s="46">
        <f>Zalaistvánd!Q19</f>
        <v>2800</v>
      </c>
      <c r="R337" s="46">
        <f>Zalaistvánd!R19</f>
        <v>0</v>
      </c>
      <c r="S337" s="46">
        <f>Zalaistvánd!S19</f>
        <v>2800</v>
      </c>
      <c r="T337" s="47">
        <f>Zalaistvánd!T19</f>
        <v>0</v>
      </c>
      <c r="U337" s="47">
        <f>Zalaistvánd!U19</f>
        <v>0</v>
      </c>
      <c r="V337" s="47">
        <f>Zalaistvánd!V19</f>
        <v>0</v>
      </c>
      <c r="W337" s="47">
        <f>Zalaistvánd!W19</f>
        <v>0</v>
      </c>
      <c r="X337" s="47">
        <f>Zalaistvánd!X19</f>
        <v>0</v>
      </c>
      <c r="Y337" s="47">
        <f>Zalaistvánd!Y19</f>
        <v>0</v>
      </c>
      <c r="Z337" s="47">
        <f>Zalaistvánd!Z19</f>
        <v>0</v>
      </c>
      <c r="AA337" s="47">
        <f>Zalaistvánd!AA19</f>
        <v>0</v>
      </c>
      <c r="AB337" s="47">
        <f>Zalaistvánd!AB19</f>
        <v>0</v>
      </c>
      <c r="AC337" s="48">
        <f>Zalaistvánd!AC19</f>
        <v>0</v>
      </c>
      <c r="AE337" s="160"/>
    </row>
    <row r="338" spans="1:31" s="182" customFormat="1" ht="60" x14ac:dyDescent="0.25">
      <c r="A338" s="149">
        <f>Zalaistvánd!A20</f>
        <v>815</v>
      </c>
      <c r="B338" s="149">
        <f>Zalaistvánd!B20</f>
        <v>0</v>
      </c>
      <c r="C338" s="150" t="str">
        <f>Zalaistvánd!C20</f>
        <v>Zalaistvánd</v>
      </c>
      <c r="D338" s="150" t="str">
        <f>Zalaistvánd!D20</f>
        <v>Gravitációs csatorna NA200 rekonstrukció</v>
      </c>
      <c r="E338" s="150" t="str">
        <f>Zalaistvánd!E20</f>
        <v>Az üzemelő viziközmű technológiailag elavult, üzemeltetése, és javítása már nem gazdaságos. Jelenleg a piacon magasabb műszaki tartalmak érhetőek el</v>
      </c>
      <c r="F338" s="150" t="str">
        <f>Zalaistvánd!F20</f>
        <v>A viziközmű rendszer hatékonyságának növelése, az üzemeltetési költségek szinten tartása miatt szükséges</v>
      </c>
      <c r="G338" s="150" t="str">
        <f>Zalaistvánd!G20</f>
        <v>A beavatkozás után egy hatékonyan működő viziközmű elemet kapunk, mely a kor elvárásainak megfelel. A rendszer üzembiztos, hatékony, és korszerű lesz</v>
      </c>
      <c r="H338" s="149">
        <f>Zalaistvánd!H20</f>
        <v>0</v>
      </c>
      <c r="I338" s="461" t="str">
        <f>Zalaistvánd!I20</f>
        <v>Zalaistvánd</v>
      </c>
      <c r="J338" s="162">
        <f>Zalaistvánd!J20</f>
        <v>14000</v>
      </c>
      <c r="K338" s="162">
        <f>Zalaistvánd!K20</f>
        <v>0</v>
      </c>
      <c r="L338" s="456">
        <f>Zalaistvánd!L20</f>
        <v>45292</v>
      </c>
      <c r="M338" s="456">
        <f>Zalaistvánd!M20</f>
        <v>48579</v>
      </c>
      <c r="N338" s="162" t="str">
        <f>Zalaistvánd!N20</f>
        <v>hosszú</v>
      </c>
      <c r="O338" s="45"/>
      <c r="P338" s="46">
        <f>Zalaistvánd!P20</f>
        <v>0</v>
      </c>
      <c r="Q338" s="46">
        <f>Zalaistvánd!Q20</f>
        <v>0</v>
      </c>
      <c r="R338" s="46">
        <f>Zalaistvánd!R20</f>
        <v>0</v>
      </c>
      <c r="S338" s="46">
        <f>Zalaistvánd!S20</f>
        <v>0</v>
      </c>
      <c r="T338" s="47">
        <f>Zalaistvánd!T20</f>
        <v>0</v>
      </c>
      <c r="U338" s="47">
        <f>Zalaistvánd!U20</f>
        <v>2800</v>
      </c>
      <c r="V338" s="47">
        <f>Zalaistvánd!V20</f>
        <v>0</v>
      </c>
      <c r="W338" s="47">
        <f>Zalaistvánd!W20</f>
        <v>2800</v>
      </c>
      <c r="X338" s="47">
        <f>Zalaistvánd!X20</f>
        <v>0</v>
      </c>
      <c r="Y338" s="47">
        <f>Zalaistvánd!Y20</f>
        <v>2800</v>
      </c>
      <c r="Z338" s="47">
        <f>Zalaistvánd!Z20</f>
        <v>0</v>
      </c>
      <c r="AA338" s="47">
        <f>Zalaistvánd!AA20</f>
        <v>2800</v>
      </c>
      <c r="AB338" s="47">
        <f>Zalaistvánd!AB20</f>
        <v>0</v>
      </c>
      <c r="AC338" s="48">
        <f>Zalaistvánd!AC20</f>
        <v>2800</v>
      </c>
      <c r="AE338" s="160"/>
    </row>
    <row r="339" spans="1:31" s="182" customFormat="1" ht="60" x14ac:dyDescent="0.25">
      <c r="A339" s="149">
        <f>Zalaszentgyörgy!A15</f>
        <v>313</v>
      </c>
      <c r="B339" s="149">
        <f>Zalaszentgyörgy!B15</f>
        <v>0</v>
      </c>
      <c r="C339" s="150" t="str">
        <f>Zalaszentgyörgy!C15</f>
        <v>Zalaszentgyörgy</v>
      </c>
      <c r="D339" s="150" t="str">
        <f>Zalaszentgyörgy!D15</f>
        <v xml:space="preserve">Idegenvíz kizárása a csatornadiagnosztikai vizsgálat és a helyszíni ellenőrzés alapján¹ </v>
      </c>
      <c r="E339" s="150" t="str">
        <f>Zalaszentgyörgy!E15</f>
        <v>Az üzemelő viziközmű elem műszaki állapota az évek során leromlott, jelentős mértékben megnövekedett a meghibásodás veszélye</v>
      </c>
      <c r="F339" s="150" t="str">
        <f>Zalaszentgyörgy!F15</f>
        <v>A viziközmű rendszer hatékonyságának növelése, az üzemeltetési költségek szinten tartása miatt szükséges</v>
      </c>
      <c r="G339" s="150" t="str">
        <f>Zalaszentgyörgy!G15</f>
        <v>A beavatkozás után egy hatékonyan működő viziközmű elemet kapunk, mely a kor elvárásainak megfelel. A rendszer üzembiztos, hatékony, és korszerű lesz</v>
      </c>
      <c r="H339" s="149">
        <f>Zalaszentgyörgy!H15</f>
        <v>0</v>
      </c>
      <c r="I339" s="461" t="str">
        <f>Zalaszentgyörgy!I15</f>
        <v>Zalaszentgyörgy</v>
      </c>
      <c r="J339" s="162">
        <f>Zalaszentgyörgy!J15</f>
        <v>1928</v>
      </c>
      <c r="K339" s="162">
        <f>Zalaszentgyörgy!K15</f>
        <v>0</v>
      </c>
      <c r="L339" s="456">
        <f>Zalaszentgyörgy!L15</f>
        <v>43466</v>
      </c>
      <c r="M339" s="456">
        <f>Zalaszentgyörgy!M15</f>
        <v>44926</v>
      </c>
      <c r="N339" s="162" t="str">
        <f>Zalaszentgyörgy!N15</f>
        <v>közép</v>
      </c>
      <c r="O339" s="45"/>
      <c r="P339" s="46">
        <f>Zalaszentgyörgy!P15</f>
        <v>482</v>
      </c>
      <c r="Q339" s="46">
        <f>Zalaszentgyörgy!Q15</f>
        <v>482</v>
      </c>
      <c r="R339" s="46">
        <f>Zalaszentgyörgy!R15</f>
        <v>482</v>
      </c>
      <c r="S339" s="46">
        <f>Zalaszentgyörgy!S15</f>
        <v>482</v>
      </c>
      <c r="T339" s="47">
        <f>Zalaszentgyörgy!T15</f>
        <v>0</v>
      </c>
      <c r="U339" s="47">
        <f>Zalaszentgyörgy!U15</f>
        <v>0</v>
      </c>
      <c r="V339" s="47">
        <f>Zalaszentgyörgy!V15</f>
        <v>0</v>
      </c>
      <c r="W339" s="47">
        <f>Zalaszentgyörgy!W15</f>
        <v>0</v>
      </c>
      <c r="X339" s="47">
        <f>Zalaszentgyörgy!X15</f>
        <v>0</v>
      </c>
      <c r="Y339" s="47">
        <f>Zalaszentgyörgy!Y15</f>
        <v>0</v>
      </c>
      <c r="Z339" s="47">
        <f>Zalaszentgyörgy!Z15</f>
        <v>0</v>
      </c>
      <c r="AA339" s="47">
        <f>Zalaszentgyörgy!AA15</f>
        <v>0</v>
      </c>
      <c r="AB339" s="47">
        <f>Zalaszentgyörgy!AB15</f>
        <v>0</v>
      </c>
      <c r="AC339" s="48">
        <f>Zalaszentgyörgy!AC15</f>
        <v>0</v>
      </c>
      <c r="AE339" s="160"/>
    </row>
    <row r="340" spans="1:31" s="182" customFormat="1" ht="60" x14ac:dyDescent="0.25">
      <c r="A340" s="149">
        <f>Zalaszentgyörgy!A16</f>
        <v>694</v>
      </c>
      <c r="B340" s="149">
        <f>Zalaszentgyörgy!B16</f>
        <v>0</v>
      </c>
      <c r="C340" s="150" t="str">
        <f>Zalaszentgyörgy!C16</f>
        <v>Zalaszentgyörgy</v>
      </c>
      <c r="D340" s="150" t="str">
        <f>Zalaszentgyörgy!D16</f>
        <v xml:space="preserve">Idegenvíz kizárása a csatornadiagnosztikai vizsgálat és a helyszíni ellenőrzés alapján¹ </v>
      </c>
      <c r="E340" s="150" t="str">
        <f>Zalaszentgyörgy!E16</f>
        <v>Az üzemelő viziközmű technológiailag elavult, üzemeltetése, és javítása már nem gazdaságos. Jelenleg a piacon magasabb műszaki tartalmak érhetőek el</v>
      </c>
      <c r="F340" s="150" t="str">
        <f>Zalaszentgyörgy!F16</f>
        <v>A viziközmű rendszer hatékonyságának növelése, az üzemeltetési költségek szinten tartása miatt szükséges</v>
      </c>
      <c r="G340" s="150" t="str">
        <f>Zalaszentgyörgy!G16</f>
        <v>A beavatkozás után egy hatékonyan működő viziközmű elemet kapunk, mely a kor elvárásainak megfelel. A rendszer üzembiztos, hatékony, és korszerű lesz</v>
      </c>
      <c r="H340" s="149">
        <f>Zalaszentgyörgy!H16</f>
        <v>0</v>
      </c>
      <c r="I340" s="461" t="str">
        <f>Zalaszentgyörgy!I16</f>
        <v>Zalaszentgyörgy</v>
      </c>
      <c r="J340" s="162">
        <f>Zalaszentgyörgy!J16</f>
        <v>4820</v>
      </c>
      <c r="K340" s="162">
        <f>Zalaszentgyörgy!K16</f>
        <v>0</v>
      </c>
      <c r="L340" s="456">
        <f>Zalaszentgyörgy!L16</f>
        <v>44927</v>
      </c>
      <c r="M340" s="456">
        <f>Zalaszentgyörgy!M16</f>
        <v>48579</v>
      </c>
      <c r="N340" s="162" t="str">
        <f>Zalaszentgyörgy!N16</f>
        <v>hosszú</v>
      </c>
      <c r="O340" s="45"/>
      <c r="P340" s="46">
        <f>Zalaszentgyörgy!P16</f>
        <v>0</v>
      </c>
      <c r="Q340" s="46">
        <f>Zalaszentgyörgy!Q16</f>
        <v>0</v>
      </c>
      <c r="R340" s="46">
        <f>Zalaszentgyörgy!R16</f>
        <v>0</v>
      </c>
      <c r="S340" s="46">
        <f>Zalaszentgyörgy!S16</f>
        <v>0</v>
      </c>
      <c r="T340" s="47">
        <f>Zalaszentgyörgy!T16</f>
        <v>482</v>
      </c>
      <c r="U340" s="47">
        <f>Zalaszentgyörgy!U16</f>
        <v>482</v>
      </c>
      <c r="V340" s="47">
        <f>Zalaszentgyörgy!V16</f>
        <v>482</v>
      </c>
      <c r="W340" s="47">
        <f>Zalaszentgyörgy!W16</f>
        <v>482</v>
      </c>
      <c r="X340" s="47">
        <f>Zalaszentgyörgy!X16</f>
        <v>482</v>
      </c>
      <c r="Y340" s="47">
        <f>Zalaszentgyörgy!Y16</f>
        <v>482</v>
      </c>
      <c r="Z340" s="47">
        <f>Zalaszentgyörgy!Z16</f>
        <v>482</v>
      </c>
      <c r="AA340" s="47">
        <f>Zalaszentgyörgy!AA16</f>
        <v>482</v>
      </c>
      <c r="AB340" s="47">
        <f>Zalaszentgyörgy!AB16</f>
        <v>482</v>
      </c>
      <c r="AC340" s="48">
        <f>Zalaszentgyörgy!AC16</f>
        <v>482</v>
      </c>
      <c r="AE340" s="160"/>
    </row>
    <row r="341" spans="1:31" s="182" customFormat="1" ht="60" x14ac:dyDescent="0.25">
      <c r="A341" s="149">
        <f>Zalaszentgyörgy!A17</f>
        <v>314</v>
      </c>
      <c r="B341" s="149">
        <f>Zalaszentgyörgy!B17</f>
        <v>0</v>
      </c>
      <c r="C341" s="150" t="str">
        <f>Zalaszentgyörgy!C17</f>
        <v>Zalaszentgyörgy</v>
      </c>
      <c r="D341" s="150" t="str">
        <f>Zalaszentgyörgy!D17</f>
        <v>Gravitációs csatorna NA 150 rekonstrukció</v>
      </c>
      <c r="E341" s="150" t="str">
        <f>Zalaszentgyörgy!E17</f>
        <v>Az üzemelő viziközmű technológiailag elavult, üzemeltetése, és javítása már nem gazdaságos. Jelenleg a piacon magasabb műszaki tartalmak érhetőek el</v>
      </c>
      <c r="F341" s="150" t="str">
        <f>Zalaszentgyörgy!F17</f>
        <v>A viziközmű rendszer hatékonyságának növelése, az üzemeltetési költségek szinten tartása miatt szükséges</v>
      </c>
      <c r="G341" s="150" t="str">
        <f>Zalaszentgyörgy!G17</f>
        <v>A beavatkozás után egy hatékonyan működő viziközmű elemet kapunk, mely a kor elvárásainak megfelel. A rendszer üzembiztos, hatékony, és korszerű lesz</v>
      </c>
      <c r="H341" s="149">
        <f>Zalaszentgyörgy!H17</f>
        <v>0</v>
      </c>
      <c r="I341" s="461" t="str">
        <f>Zalaszentgyörgy!I17</f>
        <v>Zalaszentgyörgy</v>
      </c>
      <c r="J341" s="162">
        <f>Zalaszentgyörgy!J17</f>
        <v>2000</v>
      </c>
      <c r="K341" s="162">
        <f>Zalaszentgyörgy!K17</f>
        <v>0</v>
      </c>
      <c r="L341" s="456">
        <f>Zalaszentgyörgy!L17</f>
        <v>43466</v>
      </c>
      <c r="M341" s="456">
        <f>Zalaszentgyörgy!M17</f>
        <v>43830</v>
      </c>
      <c r="N341" s="162" t="str">
        <f>Zalaszentgyörgy!N17</f>
        <v>közép</v>
      </c>
      <c r="O341" s="45"/>
      <c r="P341" s="46">
        <f>Zalaszentgyörgy!P17</f>
        <v>2000</v>
      </c>
      <c r="Q341" s="46">
        <f>Zalaszentgyörgy!Q17</f>
        <v>0</v>
      </c>
      <c r="R341" s="46">
        <f>Zalaszentgyörgy!R17</f>
        <v>0</v>
      </c>
      <c r="S341" s="46">
        <f>Zalaszentgyörgy!S17</f>
        <v>0</v>
      </c>
      <c r="T341" s="47">
        <f>Zalaszentgyörgy!T17</f>
        <v>0</v>
      </c>
      <c r="U341" s="47">
        <f>Zalaszentgyörgy!U17</f>
        <v>0</v>
      </c>
      <c r="V341" s="47">
        <f>Zalaszentgyörgy!V17</f>
        <v>0</v>
      </c>
      <c r="W341" s="47">
        <f>Zalaszentgyörgy!W17</f>
        <v>0</v>
      </c>
      <c r="X341" s="47">
        <f>Zalaszentgyörgy!X17</f>
        <v>0</v>
      </c>
      <c r="Y341" s="47">
        <f>Zalaszentgyörgy!Y17</f>
        <v>0</v>
      </c>
      <c r="Z341" s="47">
        <f>Zalaszentgyörgy!Z17</f>
        <v>0</v>
      </c>
      <c r="AA341" s="47">
        <f>Zalaszentgyörgy!AA17</f>
        <v>0</v>
      </c>
      <c r="AB341" s="47">
        <f>Zalaszentgyörgy!AB17</f>
        <v>0</v>
      </c>
      <c r="AC341" s="48">
        <f>Zalaszentgyörgy!AC17</f>
        <v>0</v>
      </c>
      <c r="AE341" s="160"/>
    </row>
    <row r="342" spans="1:31" s="182" customFormat="1" ht="60" x14ac:dyDescent="0.25">
      <c r="A342" s="149">
        <f>Zalaszentgyörgy!A18</f>
        <v>695</v>
      </c>
      <c r="B342" s="149">
        <f>Zalaszentgyörgy!B18</f>
        <v>0</v>
      </c>
      <c r="C342" s="150" t="str">
        <f>Zalaszentgyörgy!C18</f>
        <v>Zalaszentgyörgy</v>
      </c>
      <c r="D342" s="150" t="str">
        <f>Zalaszentgyörgy!D18</f>
        <v>Gravitációs csatorna NA 150 rekonstrukció</v>
      </c>
      <c r="E342" s="150" t="str">
        <f>Zalaszentgyörgy!E18</f>
        <v>Az üzemelő viziközmű technológiailag elavult, üzemeltetése, és javítása már nem gazdaságos. Jelenleg a piacon magasabb műszaki tartalmak érhetőek el</v>
      </c>
      <c r="F342" s="150" t="str">
        <f>Zalaszentgyörgy!F18</f>
        <v>A viziközmű rendszer hatékonyságának növelése, az üzemeltetési költségek szinten tartása miatt szükséges</v>
      </c>
      <c r="G342" s="150" t="str">
        <f>Zalaszentgyörgy!G18</f>
        <v>A beavatkozás után egy hatékonyan működő viziközmű elemet kapunk, mely a kor elvárásainak megfelel. A rendszer üzembiztos, hatékony, és korszerű lesz</v>
      </c>
      <c r="H342" s="149">
        <f>Zalaszentgyörgy!H18</f>
        <v>0</v>
      </c>
      <c r="I342" s="461" t="str">
        <f>Zalaszentgyörgy!I18</f>
        <v>Zalaszentgyörgy</v>
      </c>
      <c r="J342" s="162">
        <f>Zalaszentgyörgy!J18</f>
        <v>6000</v>
      </c>
      <c r="K342" s="162">
        <f>Zalaszentgyörgy!K18</f>
        <v>0</v>
      </c>
      <c r="L342" s="456">
        <f>Zalaszentgyörgy!L18</f>
        <v>44927</v>
      </c>
      <c r="M342" s="456">
        <f>Zalaszentgyörgy!M18</f>
        <v>47848</v>
      </c>
      <c r="N342" s="162" t="str">
        <f>Zalaszentgyörgy!N18</f>
        <v>hosszú</v>
      </c>
      <c r="O342" s="45"/>
      <c r="P342" s="46">
        <f>Zalaszentgyörgy!P18</f>
        <v>0</v>
      </c>
      <c r="Q342" s="46">
        <f>Zalaszentgyörgy!Q18</f>
        <v>0</v>
      </c>
      <c r="R342" s="46">
        <f>Zalaszentgyörgy!R18</f>
        <v>0</v>
      </c>
      <c r="S342" s="46">
        <f>Zalaszentgyörgy!S18</f>
        <v>0</v>
      </c>
      <c r="T342" s="47">
        <f>Zalaszentgyörgy!T18</f>
        <v>2000</v>
      </c>
      <c r="U342" s="47">
        <f>Zalaszentgyörgy!U18</f>
        <v>0</v>
      </c>
      <c r="V342" s="47">
        <f>Zalaszentgyörgy!V18</f>
        <v>0</v>
      </c>
      <c r="W342" s="47">
        <f>Zalaszentgyörgy!W18</f>
        <v>0</v>
      </c>
      <c r="X342" s="47">
        <f>Zalaszentgyörgy!X18</f>
        <v>2000</v>
      </c>
      <c r="Y342" s="47">
        <f>Zalaszentgyörgy!Y18</f>
        <v>0</v>
      </c>
      <c r="Z342" s="47">
        <f>Zalaszentgyörgy!Z18</f>
        <v>0</v>
      </c>
      <c r="AA342" s="47">
        <f>Zalaszentgyörgy!AA18</f>
        <v>2000</v>
      </c>
      <c r="AB342" s="47">
        <f>Zalaszentgyörgy!AB18</f>
        <v>0</v>
      </c>
      <c r="AC342" s="48">
        <f>Zalaszentgyörgy!AC18</f>
        <v>0</v>
      </c>
      <c r="AE342" s="160"/>
    </row>
    <row r="343" spans="1:31" s="182" customFormat="1" ht="60" x14ac:dyDescent="0.25">
      <c r="A343" s="149">
        <f>Zalaszentgyörgy!A19</f>
        <v>415</v>
      </c>
      <c r="B343" s="149">
        <f>Zalaszentgyörgy!B19</f>
        <v>0</v>
      </c>
      <c r="C343" s="150" t="str">
        <f>Zalaszentgyörgy!C19</f>
        <v>Zalaszentgyörgy</v>
      </c>
      <c r="D343" s="150" t="str">
        <f>Zalaszentgyörgy!D19</f>
        <v>Gravitációs csatorna NA200 rekonstrukció</v>
      </c>
      <c r="E343" s="150" t="str">
        <f>Zalaszentgyörgy!E19</f>
        <v>Az üzemelő viziközmű technológiailag elavult, üzemeltetése, és javítása már nem gazdaságos. Jelenleg a piacon magasabb műszaki tartalmak érhetőek el</v>
      </c>
      <c r="F343" s="150" t="str">
        <f>Zalaszentgyörgy!F19</f>
        <v>A viziközmű rendszer hatékonyságának növelése, az üzemeltetési költségek szinten tartása miatt szükséges</v>
      </c>
      <c r="G343" s="150" t="str">
        <f>Zalaszentgyörgy!G19</f>
        <v>A beavatkozás után egy hatékonyan működő viziközmű elemet kapunk, mely a kor elvárásainak megfelel. A rendszer üzembiztos, hatékony, és korszerű lesz</v>
      </c>
      <c r="H343" s="149">
        <f>Zalaszentgyörgy!H19</f>
        <v>0</v>
      </c>
      <c r="I343" s="461" t="str">
        <f>Zalaszentgyörgy!I19</f>
        <v>Zalaszentgyörgy</v>
      </c>
      <c r="J343" s="162">
        <f>Zalaszentgyörgy!J19</f>
        <v>4800</v>
      </c>
      <c r="K343" s="162">
        <f>Zalaszentgyörgy!K19</f>
        <v>0</v>
      </c>
      <c r="L343" s="456">
        <f>Zalaszentgyörgy!L19</f>
        <v>43831</v>
      </c>
      <c r="M343" s="456">
        <f>Zalaszentgyörgy!M19</f>
        <v>44926</v>
      </c>
      <c r="N343" s="162" t="str">
        <f>Zalaszentgyörgy!N19</f>
        <v>közép</v>
      </c>
      <c r="O343" s="45"/>
      <c r="P343" s="46">
        <f>Zalaszentgyörgy!P19</f>
        <v>0</v>
      </c>
      <c r="Q343" s="46">
        <f>Zalaszentgyörgy!Q19</f>
        <v>2400</v>
      </c>
      <c r="R343" s="46">
        <f>Zalaszentgyörgy!R19</f>
        <v>0</v>
      </c>
      <c r="S343" s="46">
        <f>Zalaszentgyörgy!S19</f>
        <v>2400</v>
      </c>
      <c r="T343" s="47">
        <f>Zalaszentgyörgy!T19</f>
        <v>0</v>
      </c>
      <c r="U343" s="47">
        <f>Zalaszentgyörgy!U19</f>
        <v>0</v>
      </c>
      <c r="V343" s="47">
        <f>Zalaszentgyörgy!V19</f>
        <v>0</v>
      </c>
      <c r="W343" s="47">
        <f>Zalaszentgyörgy!W19</f>
        <v>0</v>
      </c>
      <c r="X343" s="47">
        <f>Zalaszentgyörgy!X19</f>
        <v>0</v>
      </c>
      <c r="Y343" s="47">
        <f>Zalaszentgyörgy!Y19</f>
        <v>0</v>
      </c>
      <c r="Z343" s="47">
        <f>Zalaszentgyörgy!Z19</f>
        <v>0</v>
      </c>
      <c r="AA343" s="47">
        <f>Zalaszentgyörgy!AA19</f>
        <v>0</v>
      </c>
      <c r="AB343" s="47">
        <f>Zalaszentgyörgy!AB19</f>
        <v>0</v>
      </c>
      <c r="AC343" s="48">
        <f>Zalaszentgyörgy!AC19</f>
        <v>0</v>
      </c>
      <c r="AE343" s="160"/>
    </row>
    <row r="344" spans="1:31" s="182" customFormat="1" ht="60" x14ac:dyDescent="0.25">
      <c r="A344" s="149">
        <f>Zalaszentgyörgy!A20</f>
        <v>887</v>
      </c>
      <c r="B344" s="149">
        <f>Zalaszentgyörgy!B20</f>
        <v>0</v>
      </c>
      <c r="C344" s="150" t="str">
        <f>Zalaszentgyörgy!C20</f>
        <v>Zalaszentgyörgy</v>
      </c>
      <c r="D344" s="150" t="str">
        <f>Zalaszentgyörgy!D20</f>
        <v>Gravitációs csatorna NA200 rekonstrukció</v>
      </c>
      <c r="E344" s="150" t="str">
        <f>Zalaszentgyörgy!E20</f>
        <v>Az üzemelő viziközmű technológiailag elavult, üzemeltetése, és javítása már nem gazdaságos. Jelenleg a piacon magasabb műszaki tartalmak érhetőek el</v>
      </c>
      <c r="F344" s="150" t="str">
        <f>Zalaszentgyörgy!F20</f>
        <v>A viziközmű rendszer hatékonyságának növelése, az üzemeltetési költségek szinten tartása miatt szükséges</v>
      </c>
      <c r="G344" s="150" t="str">
        <f>Zalaszentgyörgy!G20</f>
        <v>A beavatkozás után egy hatékonyan működő viziközmű elemet kapunk, mely a kor elvárásainak megfelel. A rendszer üzembiztos, hatékony, és korszerű lesz</v>
      </c>
      <c r="H344" s="149">
        <f>Zalaszentgyörgy!H20</f>
        <v>0</v>
      </c>
      <c r="I344" s="461" t="str">
        <f>Zalaszentgyörgy!I20</f>
        <v>Zalaszentgyörgy</v>
      </c>
      <c r="J344" s="162">
        <f>Zalaszentgyörgy!J20</f>
        <v>7200</v>
      </c>
      <c r="K344" s="162">
        <f>Zalaszentgyörgy!K20</f>
        <v>0</v>
      </c>
      <c r="L344" s="456">
        <f>Zalaszentgyörgy!L20</f>
        <v>45658</v>
      </c>
      <c r="M344" s="456">
        <f>Zalaszentgyörgy!M20</f>
        <v>47848</v>
      </c>
      <c r="N344" s="162" t="str">
        <f>Zalaszentgyörgy!N20</f>
        <v>hosszú</v>
      </c>
      <c r="O344" s="45"/>
      <c r="P344" s="46">
        <f>Zalaszentgyörgy!P20</f>
        <v>0</v>
      </c>
      <c r="Q344" s="46">
        <f>Zalaszentgyörgy!Q20</f>
        <v>0</v>
      </c>
      <c r="R344" s="46">
        <f>Zalaszentgyörgy!R20</f>
        <v>0</v>
      </c>
      <c r="S344" s="46">
        <f>Zalaszentgyörgy!S20</f>
        <v>0</v>
      </c>
      <c r="T344" s="47">
        <f>Zalaszentgyörgy!T20</f>
        <v>0</v>
      </c>
      <c r="U344" s="47">
        <f>Zalaszentgyörgy!U20</f>
        <v>0</v>
      </c>
      <c r="V344" s="47">
        <f>Zalaszentgyörgy!V20</f>
        <v>2400</v>
      </c>
      <c r="W344" s="47">
        <f>Zalaszentgyörgy!W20</f>
        <v>0</v>
      </c>
      <c r="X344" s="47">
        <f>Zalaszentgyörgy!X20</f>
        <v>0</v>
      </c>
      <c r="Y344" s="47">
        <f>Zalaszentgyörgy!Y20</f>
        <v>2400</v>
      </c>
      <c r="Z344" s="47">
        <f>Zalaszentgyörgy!Z20</f>
        <v>0</v>
      </c>
      <c r="AA344" s="47">
        <f>Zalaszentgyörgy!AA20</f>
        <v>2400</v>
      </c>
      <c r="AB344" s="47">
        <f>Zalaszentgyörgy!AB20</f>
        <v>0</v>
      </c>
      <c r="AC344" s="48">
        <f>Zalaszentgyörgy!AC20</f>
        <v>0</v>
      </c>
      <c r="AE344" s="160"/>
    </row>
    <row r="345" spans="1:31" s="182" customFormat="1" ht="60" x14ac:dyDescent="0.25">
      <c r="A345" s="149">
        <f>Zalaszentiván!A15</f>
        <v>318</v>
      </c>
      <c r="B345" s="149">
        <f>Zalaszentiván!B15</f>
        <v>0</v>
      </c>
      <c r="C345" s="150" t="str">
        <f>Zalaszentiván!C15</f>
        <v>Zalaszentiván</v>
      </c>
      <c r="D345" s="150" t="str">
        <f>Zalaszentiván!D15</f>
        <v xml:space="preserve">Idegenvíz kizárása a csatornadiagnosztikai vizsgálat és a helyszíni ellenőrzés alapján¹ </v>
      </c>
      <c r="E345" s="150" t="str">
        <f>Zalaszentiván!E15</f>
        <v>Az üzemelő viziközmű technológiailag elavult, üzemeltetése, és javítása már nem gazdaságos. Jelenleg a piacon magasabb műszaki tartalmak érhetőek el</v>
      </c>
      <c r="F345" s="150" t="str">
        <f>Zalaszentiván!F15</f>
        <v>A viziközmű rendszer hatékonyságának növelése, az üzemeltetési költségek szinten tartása miatt szükséges</v>
      </c>
      <c r="G345" s="150" t="str">
        <f>Zalaszentiván!G15</f>
        <v>A beavatkozás után egy hatékonyan működő viziközmű elemet kapunk, mely a kor elvárásainak megfelel. A rendszer üzembiztos, hatékony, és korszerű lesz</v>
      </c>
      <c r="H345" s="149">
        <f>Zalaszentiván!H15</f>
        <v>0</v>
      </c>
      <c r="I345" s="461" t="str">
        <f>Zalaszentiván!I15</f>
        <v>Zalaszentiván</v>
      </c>
      <c r="J345" s="162">
        <f>Zalaszentiván!J15</f>
        <v>7500</v>
      </c>
      <c r="K345" s="162">
        <f>Zalaszentiván!K15</f>
        <v>0</v>
      </c>
      <c r="L345" s="456">
        <f>Zalaszentiván!L15</f>
        <v>43466</v>
      </c>
      <c r="M345" s="456">
        <f>Zalaszentiván!M15</f>
        <v>44926</v>
      </c>
      <c r="N345" s="162" t="str">
        <f>Zalaszentiván!N15</f>
        <v>közép</v>
      </c>
      <c r="O345" s="45"/>
      <c r="P345" s="46">
        <f>Zalaszentiván!P15</f>
        <v>1875</v>
      </c>
      <c r="Q345" s="46">
        <f>Zalaszentiván!Q15</f>
        <v>1875</v>
      </c>
      <c r="R345" s="46">
        <f>Zalaszentiván!R15</f>
        <v>1875</v>
      </c>
      <c r="S345" s="46">
        <f>Zalaszentiván!S15</f>
        <v>1875</v>
      </c>
      <c r="T345" s="47">
        <f>Zalaszentiván!T15</f>
        <v>0</v>
      </c>
      <c r="U345" s="47">
        <f>Zalaszentiván!U15</f>
        <v>0</v>
      </c>
      <c r="V345" s="47">
        <f>Zalaszentiván!V15</f>
        <v>0</v>
      </c>
      <c r="W345" s="47">
        <f>Zalaszentiván!W15</f>
        <v>0</v>
      </c>
      <c r="X345" s="47">
        <f>Zalaszentiván!X15</f>
        <v>0</v>
      </c>
      <c r="Y345" s="47">
        <f>Zalaszentiván!Y15</f>
        <v>0</v>
      </c>
      <c r="Z345" s="47">
        <f>Zalaszentiván!Z15</f>
        <v>0</v>
      </c>
      <c r="AA345" s="47">
        <f>Zalaszentiván!AA15</f>
        <v>0</v>
      </c>
      <c r="AB345" s="47">
        <f>Zalaszentiván!AB15</f>
        <v>0</v>
      </c>
      <c r="AC345" s="48">
        <f>Zalaszentiván!AC15</f>
        <v>0</v>
      </c>
      <c r="AE345" s="160"/>
    </row>
    <row r="346" spans="1:31" s="182" customFormat="1" ht="60" x14ac:dyDescent="0.25">
      <c r="A346" s="149">
        <f>Zalaszentiván!A16</f>
        <v>698</v>
      </c>
      <c r="B346" s="149">
        <f>Zalaszentiván!B16</f>
        <v>0</v>
      </c>
      <c r="C346" s="150" t="str">
        <f>Zalaszentiván!C16</f>
        <v>Zalaszentiván</v>
      </c>
      <c r="D346" s="150" t="str">
        <f>Zalaszentiván!D16</f>
        <v xml:space="preserve">Idegenvíz kizárása a csatornadiagnosztikai vizsgálat és a helyszíni ellenőrzés alapján¹ </v>
      </c>
      <c r="E346" s="150" t="str">
        <f>Zalaszentiván!E16</f>
        <v>Az üzemelő viziközmű technológiailag elavult, üzemeltetése, és javítása már nem gazdaságos. Jelenleg a piacon magasabb műszaki tartalmak érhetőek el</v>
      </c>
      <c r="F346" s="150" t="str">
        <f>Zalaszentiván!F16</f>
        <v>A viziközmű rendszer hatékonyságának növelése, az üzemeltetési költségek szinten tartása miatt szükséges</v>
      </c>
      <c r="G346" s="150" t="str">
        <f>Zalaszentiván!G16</f>
        <v>A beavatkozás után egy hatékonyan működő viziközmű elemet kapunk, mely a kor elvárásainak megfelel. A rendszer üzembiztos, hatékony, és korszerű lesz</v>
      </c>
      <c r="H346" s="149">
        <f>Zalaszentiván!H16</f>
        <v>0</v>
      </c>
      <c r="I346" s="461" t="str">
        <f>Zalaszentiván!I16</f>
        <v>Zalaszentiván</v>
      </c>
      <c r="J346" s="162">
        <f>Zalaszentiván!J16</f>
        <v>18750</v>
      </c>
      <c r="K346" s="162">
        <f>Zalaszentiván!K16</f>
        <v>0</v>
      </c>
      <c r="L346" s="456">
        <f>Zalaszentiván!L16</f>
        <v>44927</v>
      </c>
      <c r="M346" s="456">
        <f>Zalaszentiván!M16</f>
        <v>48579</v>
      </c>
      <c r="N346" s="162" t="str">
        <f>Zalaszentiván!N16</f>
        <v>hosszú</v>
      </c>
      <c r="O346" s="45"/>
      <c r="P346" s="46">
        <f>Zalaszentiván!P16</f>
        <v>0</v>
      </c>
      <c r="Q346" s="46">
        <f>Zalaszentiván!Q16</f>
        <v>0</v>
      </c>
      <c r="R346" s="46">
        <f>Zalaszentiván!R16</f>
        <v>0</v>
      </c>
      <c r="S346" s="46">
        <f>Zalaszentiván!S16</f>
        <v>0</v>
      </c>
      <c r="T346" s="47">
        <f>Zalaszentiván!T16</f>
        <v>1875</v>
      </c>
      <c r="U346" s="47">
        <f>Zalaszentiván!U16</f>
        <v>1875</v>
      </c>
      <c r="V346" s="47">
        <f>Zalaszentiván!V16</f>
        <v>1875</v>
      </c>
      <c r="W346" s="47">
        <f>Zalaszentiván!W16</f>
        <v>1875</v>
      </c>
      <c r="X346" s="47">
        <f>Zalaszentiván!X16</f>
        <v>1875</v>
      </c>
      <c r="Y346" s="47">
        <f>Zalaszentiván!Y16</f>
        <v>1875</v>
      </c>
      <c r="Z346" s="47">
        <f>Zalaszentiván!Z16</f>
        <v>1875</v>
      </c>
      <c r="AA346" s="47">
        <f>Zalaszentiván!AA16</f>
        <v>1875</v>
      </c>
      <c r="AB346" s="47">
        <f>Zalaszentiván!AB16</f>
        <v>1875</v>
      </c>
      <c r="AC346" s="48">
        <f>Zalaszentiván!AC16</f>
        <v>1875</v>
      </c>
      <c r="AE346" s="160"/>
    </row>
    <row r="347" spans="1:31" s="182" customFormat="1" ht="60" x14ac:dyDescent="0.25">
      <c r="A347" s="149">
        <f>Zalaszentiván!A17</f>
        <v>319</v>
      </c>
      <c r="B347" s="149">
        <f>Zalaszentiván!B17</f>
        <v>0</v>
      </c>
      <c r="C347" s="150" t="str">
        <f>Zalaszentiván!C17</f>
        <v>Zalaszentiván</v>
      </c>
      <c r="D347" s="150" t="str">
        <f>Zalaszentiván!D17</f>
        <v>Gravitációs csatorna NA 150 rekonstrukció</v>
      </c>
      <c r="E347" s="150" t="str">
        <f>Zalaszentiván!E17</f>
        <v>Az üzemelő viziközmű technológiailag elavult, üzemeltetése, és javítása már nem gazdaságos. Jelenleg a piacon magasabb műszaki tartalmak érhetőek el</v>
      </c>
      <c r="F347" s="150" t="str">
        <f>Zalaszentiván!F17</f>
        <v>A viziközmű rendszer hatékonyságának növelése, az üzemeltetési költségek szinten tartása miatt szükséges</v>
      </c>
      <c r="G347" s="150" t="str">
        <f>Zalaszentiván!G17</f>
        <v>A beavatkozás után egy hatékonyan működő viziközmű elemet kapunk, mely a kor elvárásainak megfelel. A rendszer üzembiztos, hatékony, és korszerű lesz</v>
      </c>
      <c r="H347" s="149">
        <f>Zalaszentiván!H17</f>
        <v>0</v>
      </c>
      <c r="I347" s="461" t="str">
        <f>Zalaszentiván!I17</f>
        <v>Zalaszentiván</v>
      </c>
      <c r="J347" s="162">
        <f>Zalaszentiván!J17</f>
        <v>5200</v>
      </c>
      <c r="K347" s="162">
        <f>Zalaszentiván!K17</f>
        <v>0</v>
      </c>
      <c r="L347" s="456">
        <f>Zalaszentiván!L17</f>
        <v>43466</v>
      </c>
      <c r="M347" s="456">
        <f>Zalaszentiván!M17</f>
        <v>44561</v>
      </c>
      <c r="N347" s="162" t="str">
        <f>Zalaszentiván!N17</f>
        <v>közép</v>
      </c>
      <c r="O347" s="45"/>
      <c r="P347" s="46">
        <f>Zalaszentiván!P17</f>
        <v>2600</v>
      </c>
      <c r="Q347" s="46">
        <f>Zalaszentiván!Q17</f>
        <v>0</v>
      </c>
      <c r="R347" s="46">
        <f>Zalaszentiván!R17</f>
        <v>2600</v>
      </c>
      <c r="S347" s="46">
        <f>Zalaszentiván!S17</f>
        <v>0</v>
      </c>
      <c r="T347" s="47">
        <f>Zalaszentiván!T17</f>
        <v>0</v>
      </c>
      <c r="U347" s="47">
        <f>Zalaszentiván!U17</f>
        <v>0</v>
      </c>
      <c r="V347" s="47">
        <f>Zalaszentiván!V17</f>
        <v>0</v>
      </c>
      <c r="W347" s="47">
        <f>Zalaszentiván!W17</f>
        <v>0</v>
      </c>
      <c r="X347" s="47">
        <f>Zalaszentiván!X17</f>
        <v>0</v>
      </c>
      <c r="Y347" s="47">
        <f>Zalaszentiván!Y17</f>
        <v>0</v>
      </c>
      <c r="Z347" s="47">
        <f>Zalaszentiván!Z17</f>
        <v>0</v>
      </c>
      <c r="AA347" s="47">
        <f>Zalaszentiván!AA17</f>
        <v>0</v>
      </c>
      <c r="AB347" s="47">
        <f>Zalaszentiván!AB17</f>
        <v>0</v>
      </c>
      <c r="AC347" s="48">
        <f>Zalaszentiván!AC17</f>
        <v>0</v>
      </c>
      <c r="AE347" s="160"/>
    </row>
    <row r="348" spans="1:31" s="182" customFormat="1" ht="60" x14ac:dyDescent="0.25">
      <c r="A348" s="149">
        <f>Zalaszentiván!A18</f>
        <v>699</v>
      </c>
      <c r="B348" s="149">
        <f>Zalaszentiván!B18</f>
        <v>0</v>
      </c>
      <c r="C348" s="150" t="str">
        <f>Zalaszentiván!C18</f>
        <v>Zalaszentiván</v>
      </c>
      <c r="D348" s="150" t="str">
        <f>Zalaszentiván!D18</f>
        <v>Gravitációs csatorna NA 150 rekonstrukció</v>
      </c>
      <c r="E348" s="150" t="str">
        <f>Zalaszentiván!E18</f>
        <v>Az üzemelő viziközmű technológiailag elavult, üzemeltetése, és javítása már nem gazdaságos. Jelenleg a piacon magasabb műszaki tartalmak érhetőek el</v>
      </c>
      <c r="F348" s="150" t="str">
        <f>Zalaszentiván!F18</f>
        <v>A viziközmű rendszer hatékonyságának növelése, az üzemeltetési költségek szinten tartása miatt szükséges</v>
      </c>
      <c r="G348" s="150" t="str">
        <f>Zalaszentiván!G18</f>
        <v>A beavatkozás után egy hatékonyan működő viziközmű elemet kapunk, mely a kor elvárásainak megfelel. A rendszer üzembiztos, hatékony, és korszerű lesz</v>
      </c>
      <c r="H348" s="149">
        <f>Zalaszentiván!H18</f>
        <v>0</v>
      </c>
      <c r="I348" s="461" t="str">
        <f>Zalaszentiván!I18</f>
        <v>Zalaszentiván</v>
      </c>
      <c r="J348" s="162">
        <f>Zalaszentiván!J18</f>
        <v>10400</v>
      </c>
      <c r="K348" s="162">
        <f>Zalaszentiván!K18</f>
        <v>0</v>
      </c>
      <c r="L348" s="456">
        <f>Zalaszentiván!L18</f>
        <v>44927</v>
      </c>
      <c r="M348" s="456">
        <f>Zalaszentiván!M18</f>
        <v>48579</v>
      </c>
      <c r="N348" s="162" t="str">
        <f>Zalaszentiván!N18</f>
        <v>hosszú</v>
      </c>
      <c r="O348" s="45"/>
      <c r="P348" s="46">
        <f>Zalaszentiván!P18</f>
        <v>0</v>
      </c>
      <c r="Q348" s="46">
        <f>Zalaszentiván!Q18</f>
        <v>0</v>
      </c>
      <c r="R348" s="46">
        <f>Zalaszentiván!R18</f>
        <v>0</v>
      </c>
      <c r="S348" s="46">
        <f>Zalaszentiván!S18</f>
        <v>0</v>
      </c>
      <c r="T348" s="47">
        <f>Zalaszentiván!T18</f>
        <v>2600</v>
      </c>
      <c r="U348" s="47">
        <f>Zalaszentiván!U18</f>
        <v>0</v>
      </c>
      <c r="V348" s="47">
        <f>Zalaszentiván!V18</f>
        <v>0</v>
      </c>
      <c r="W348" s="47">
        <f>Zalaszentiván!W18</f>
        <v>2600</v>
      </c>
      <c r="X348" s="47">
        <f>Zalaszentiván!X18</f>
        <v>0</v>
      </c>
      <c r="Y348" s="47">
        <f>Zalaszentiván!Y18</f>
        <v>0</v>
      </c>
      <c r="Z348" s="47">
        <f>Zalaszentiván!Z18</f>
        <v>2600</v>
      </c>
      <c r="AA348" s="47">
        <f>Zalaszentiván!AA18</f>
        <v>0</v>
      </c>
      <c r="AB348" s="47">
        <f>Zalaszentiván!AB18</f>
        <v>0</v>
      </c>
      <c r="AC348" s="48">
        <f>Zalaszentiván!AC18</f>
        <v>2600</v>
      </c>
      <c r="AE348" s="160"/>
    </row>
    <row r="349" spans="1:31" s="182" customFormat="1" ht="60" x14ac:dyDescent="0.25">
      <c r="A349" s="149">
        <f>Zalaszentiván!A19</f>
        <v>819</v>
      </c>
      <c r="B349" s="149">
        <f>Zalaszentiván!B19</f>
        <v>0</v>
      </c>
      <c r="C349" s="150" t="str">
        <f>Zalaszentiván!C19</f>
        <v>Zalaszentiván</v>
      </c>
      <c r="D349" s="150" t="str">
        <f>Zalaszentiván!D19</f>
        <v>Gravitációs csatorna NA200 rekonstrukció</v>
      </c>
      <c r="E349" s="150" t="str">
        <f>Zalaszentiván!E19</f>
        <v>Az üzemelő viziközmű technológiailag elavult, üzemeltetése, és javítása már nem gazdaságos. Jelenleg a piacon magasabb műszaki tartalmak érhetőek el</v>
      </c>
      <c r="F349" s="150" t="str">
        <f>Zalaszentiván!F19</f>
        <v>A viziközmű rendszer hatékonyságának növelése, az üzemeltetési költségek szinten tartása miatt szükséges</v>
      </c>
      <c r="G349" s="150" t="str">
        <f>Zalaszentiván!G19</f>
        <v>A beavatkozás után egy hatékonyan működő viziközmű elemet kapunk, mely a kor elvárásainak megfelel. A rendszer üzembiztos, hatékony, és korszerű lesz</v>
      </c>
      <c r="H349" s="149">
        <f>Zalaszentiván!H19</f>
        <v>0</v>
      </c>
      <c r="I349" s="461" t="str">
        <f>Zalaszentiván!I19</f>
        <v>Zalaszentiván</v>
      </c>
      <c r="J349" s="162">
        <f>Zalaszentiván!J19</f>
        <v>12600</v>
      </c>
      <c r="K349" s="162">
        <f>Zalaszentiván!K19</f>
        <v>0</v>
      </c>
      <c r="L349" s="456">
        <f>Zalaszentiván!L19</f>
        <v>43831</v>
      </c>
      <c r="M349" s="456">
        <f>Zalaszentiván!M19</f>
        <v>44926</v>
      </c>
      <c r="N349" s="162" t="str">
        <f>Zalaszentiván!N19</f>
        <v>közép</v>
      </c>
      <c r="O349" s="45"/>
      <c r="P349" s="46">
        <f>Zalaszentiván!P19</f>
        <v>0</v>
      </c>
      <c r="Q349" s="46">
        <f>Zalaszentiván!Q19</f>
        <v>6300</v>
      </c>
      <c r="R349" s="46">
        <f>Zalaszentiván!R19</f>
        <v>0</v>
      </c>
      <c r="S349" s="46">
        <f>Zalaszentiván!S19</f>
        <v>6300</v>
      </c>
      <c r="T349" s="47">
        <f>Zalaszentiván!T19</f>
        <v>0</v>
      </c>
      <c r="U349" s="47">
        <f>Zalaszentiván!U19</f>
        <v>0</v>
      </c>
      <c r="V349" s="47">
        <f>Zalaszentiván!V19</f>
        <v>0</v>
      </c>
      <c r="W349" s="47">
        <f>Zalaszentiván!W19</f>
        <v>0</v>
      </c>
      <c r="X349" s="47">
        <f>Zalaszentiván!X19</f>
        <v>0</v>
      </c>
      <c r="Y349" s="47">
        <f>Zalaszentiván!Y19</f>
        <v>0</v>
      </c>
      <c r="Z349" s="47">
        <f>Zalaszentiván!Z19</f>
        <v>0</v>
      </c>
      <c r="AA349" s="47">
        <f>Zalaszentiván!AA19</f>
        <v>0</v>
      </c>
      <c r="AB349" s="47">
        <f>Zalaszentiván!AB19</f>
        <v>0</v>
      </c>
      <c r="AC349" s="48">
        <f>Zalaszentiván!AC19</f>
        <v>0</v>
      </c>
      <c r="AE349" s="160"/>
    </row>
    <row r="350" spans="1:31" s="182" customFormat="1" ht="60" x14ac:dyDescent="0.25">
      <c r="A350" s="149">
        <f>Zalaszentiván!A20</f>
        <v>820</v>
      </c>
      <c r="B350" s="149">
        <f>Zalaszentiván!B20</f>
        <v>0</v>
      </c>
      <c r="C350" s="150" t="str">
        <f>Zalaszentiván!C20</f>
        <v>Zalaszentiván</v>
      </c>
      <c r="D350" s="150" t="str">
        <f>Zalaszentiván!D20</f>
        <v>Gravitációs csatorna NA200 rekonstrukció</v>
      </c>
      <c r="E350" s="150" t="str">
        <f>Zalaszentiván!E20</f>
        <v>Az üzemelő viziközmű technológiailag elavult, üzemeltetése, és javítása már nem gazdaságos. Jelenleg a piacon magasabb műszaki tartalmak érhetőek el</v>
      </c>
      <c r="F350" s="150" t="str">
        <f>Zalaszentiván!F20</f>
        <v>A viziközmű rendszer hatékonyságának növelése, az üzemeltetési költségek szinten tartása miatt szükséges</v>
      </c>
      <c r="G350" s="150" t="str">
        <f>Zalaszentiván!G20</f>
        <v>A beavatkozás után egy hatékonyan működő viziközmű elemet kapunk, mely a kor elvárásainak megfelel. A rendszer üzembiztos, hatékony, és korszerű lesz</v>
      </c>
      <c r="H350" s="149">
        <f>Zalaszentiván!H20</f>
        <v>0</v>
      </c>
      <c r="I350" s="461" t="str">
        <f>Zalaszentiván!I20</f>
        <v>Zalaszentiván</v>
      </c>
      <c r="J350" s="162">
        <f>Zalaszentiván!J20</f>
        <v>18900</v>
      </c>
      <c r="K350" s="162">
        <f>Zalaszentiván!K20</f>
        <v>0</v>
      </c>
      <c r="L350" s="456">
        <f>Zalaszentiván!L20</f>
        <v>45292</v>
      </c>
      <c r="M350" s="456">
        <f>Zalaszentiván!M20</f>
        <v>47848</v>
      </c>
      <c r="N350" s="162" t="str">
        <f>Zalaszentiván!N20</f>
        <v>hosszú</v>
      </c>
      <c r="O350" s="45"/>
      <c r="P350" s="46">
        <f>Zalaszentiván!P20</f>
        <v>0</v>
      </c>
      <c r="Q350" s="46">
        <f>Zalaszentiván!Q20</f>
        <v>0</v>
      </c>
      <c r="R350" s="46">
        <f>Zalaszentiván!R20</f>
        <v>0</v>
      </c>
      <c r="S350" s="46">
        <f>Zalaszentiván!S20</f>
        <v>0</v>
      </c>
      <c r="T350" s="47">
        <f>Zalaszentiván!T20</f>
        <v>0</v>
      </c>
      <c r="U350" s="47">
        <f>Zalaszentiván!U20</f>
        <v>6300</v>
      </c>
      <c r="V350" s="47">
        <f>Zalaszentiván!V20</f>
        <v>0</v>
      </c>
      <c r="W350" s="47">
        <f>Zalaszentiván!W20</f>
        <v>0</v>
      </c>
      <c r="X350" s="47">
        <f>Zalaszentiván!X20</f>
        <v>6300</v>
      </c>
      <c r="Y350" s="47">
        <f>Zalaszentiván!Y20</f>
        <v>0</v>
      </c>
      <c r="Z350" s="47">
        <f>Zalaszentiván!Z20</f>
        <v>0</v>
      </c>
      <c r="AA350" s="47">
        <f>Zalaszentiván!AA20</f>
        <v>6300</v>
      </c>
      <c r="AB350" s="47">
        <f>Zalaszentiván!AB20</f>
        <v>0</v>
      </c>
      <c r="AC350" s="48">
        <f>Zalaszentiván!AC20</f>
        <v>0</v>
      </c>
      <c r="AE350" s="160"/>
    </row>
    <row r="351" spans="1:31" s="182" customFormat="1" ht="60" x14ac:dyDescent="0.25">
      <c r="A351" s="149">
        <f>Zalaszentlőrinc!A15</f>
        <v>324</v>
      </c>
      <c r="B351" s="149">
        <f>Zalaszentlőrinc!B15</f>
        <v>0</v>
      </c>
      <c r="C351" s="150" t="str">
        <f>Zalaszentlőrinc!C15</f>
        <v>Zalaszentlőrinc</v>
      </c>
      <c r="D351" s="150" t="str">
        <f>Zalaszentlőrinc!D15</f>
        <v xml:space="preserve">Idegenvíz kizárása a csatornadiagnosztikai vizsgálat és a helyszíni ellenőrzés alapján¹ </v>
      </c>
      <c r="E351" s="150" t="str">
        <f>Zalaszentlőrinc!E15</f>
        <v>Az üzemelő viziközmű technológiailag elavult, üzemeltetése, és javítása már nem gazdaságos. Jelenleg a piacon magasabb műszaki tartalmak érhetőek el</v>
      </c>
      <c r="F351" s="150" t="str">
        <f>Zalaszentlőrinc!F15</f>
        <v>A viziközmű rendszer hatékonyságának növelése, az üzemeltetési költségek szinten tartása miatt szükséges</v>
      </c>
      <c r="G351" s="150" t="str">
        <f>Zalaszentlőrinc!G15</f>
        <v>A beavatkozás után egy hatékonyan működő viziközmű elemet kapunk, mely a kor elvárásainak megfelel. A rendszer üzembiztos, hatékony, és korszerű lesz</v>
      </c>
      <c r="H351" s="149">
        <f>Zalaszentlőrinc!H15</f>
        <v>0</v>
      </c>
      <c r="I351" s="461" t="str">
        <f>Zalaszentlőrinc!I15</f>
        <v>Zalaszentlőrinc</v>
      </c>
      <c r="J351" s="162">
        <f>Zalaszentlőrinc!J15</f>
        <v>1948</v>
      </c>
      <c r="K351" s="162">
        <f>Zalaszentlőrinc!K15</f>
        <v>0</v>
      </c>
      <c r="L351" s="456">
        <f>Zalaszentlőrinc!L15</f>
        <v>43466</v>
      </c>
      <c r="M351" s="456" t="str">
        <f>Zalaszentlőrinc!M15</f>
        <v>2022.12.32</v>
      </c>
      <c r="N351" s="162" t="str">
        <f>Zalaszentlőrinc!N15</f>
        <v>közép</v>
      </c>
      <c r="O351" s="45"/>
      <c r="P351" s="46">
        <f>Zalaszentlőrinc!P15</f>
        <v>487</v>
      </c>
      <c r="Q351" s="46">
        <f>Zalaszentlőrinc!Q15</f>
        <v>487</v>
      </c>
      <c r="R351" s="46">
        <f>Zalaszentlőrinc!R15</f>
        <v>487</v>
      </c>
      <c r="S351" s="46">
        <f>Zalaszentlőrinc!S15</f>
        <v>487</v>
      </c>
      <c r="T351" s="47">
        <f>Zalaszentlőrinc!T15</f>
        <v>0</v>
      </c>
      <c r="U351" s="47">
        <f>Zalaszentlőrinc!U15</f>
        <v>0</v>
      </c>
      <c r="V351" s="47">
        <f>Zalaszentlőrinc!V15</f>
        <v>0</v>
      </c>
      <c r="W351" s="47">
        <f>Zalaszentlőrinc!W15</f>
        <v>0</v>
      </c>
      <c r="X351" s="47">
        <f>Zalaszentlőrinc!X15</f>
        <v>0</v>
      </c>
      <c r="Y351" s="47">
        <f>Zalaszentlőrinc!Y15</f>
        <v>0</v>
      </c>
      <c r="Z351" s="47">
        <f>Zalaszentlőrinc!Z15</f>
        <v>0</v>
      </c>
      <c r="AA351" s="47">
        <f>Zalaszentlőrinc!AA15</f>
        <v>0</v>
      </c>
      <c r="AB351" s="47">
        <f>Zalaszentlőrinc!AB15</f>
        <v>0</v>
      </c>
      <c r="AC351" s="48">
        <f>Zalaszentlőrinc!AC15</f>
        <v>0</v>
      </c>
      <c r="AE351" s="160"/>
    </row>
    <row r="352" spans="1:31" s="182" customFormat="1" ht="60" x14ac:dyDescent="0.25">
      <c r="A352" s="149">
        <f>Zalaszentlőrinc!A16</f>
        <v>703</v>
      </c>
      <c r="B352" s="149">
        <f>Zalaszentlőrinc!B16</f>
        <v>0</v>
      </c>
      <c r="C352" s="150" t="str">
        <f>Zalaszentlőrinc!C16</f>
        <v>Zalaszentlőrinc</v>
      </c>
      <c r="D352" s="150" t="str">
        <f>Zalaszentlőrinc!D16</f>
        <v xml:space="preserve">Idegenvíz kizárása a csatornadiagnosztikai vizsgálat és a helyszíni ellenőrzés alapján¹ </v>
      </c>
      <c r="E352" s="150" t="str">
        <f>Zalaszentlőrinc!E16</f>
        <v>Az üzemelő viziközmű technológiailag elavult, üzemeltetése, és javítása már nem gazdaságos. Jelenleg a piacon magasabb műszaki tartalmak érhetőek el</v>
      </c>
      <c r="F352" s="150" t="str">
        <f>Zalaszentlőrinc!F16</f>
        <v>A viziközmű rendszer hatékonyságának növelése, az üzemeltetési költségek szinten tartása miatt szükséges</v>
      </c>
      <c r="G352" s="150" t="str">
        <f>Zalaszentlőrinc!G16</f>
        <v>A beavatkozás után egy hatékonyan működő viziközmű elemet kapunk, mely a kor elvárásainak megfelel. A rendszer üzembiztos, hatékony, és korszerű lesz</v>
      </c>
      <c r="H352" s="149">
        <f>Zalaszentlőrinc!H16</f>
        <v>0</v>
      </c>
      <c r="I352" s="461" t="str">
        <f>Zalaszentlőrinc!I16</f>
        <v>Zalaszentlőrinc</v>
      </c>
      <c r="J352" s="162">
        <f>Zalaszentlőrinc!J16</f>
        <v>4870</v>
      </c>
      <c r="K352" s="162">
        <f>Zalaszentlőrinc!K16</f>
        <v>0</v>
      </c>
      <c r="L352" s="456">
        <f>Zalaszentlőrinc!L16</f>
        <v>44927</v>
      </c>
      <c r="M352" s="456">
        <f>Zalaszentlőrinc!M16</f>
        <v>48579</v>
      </c>
      <c r="N352" s="162" t="str">
        <f>Zalaszentlőrinc!N16</f>
        <v>hosszú</v>
      </c>
      <c r="O352" s="45"/>
      <c r="P352" s="46">
        <f>Zalaszentlőrinc!P16</f>
        <v>0</v>
      </c>
      <c r="Q352" s="46">
        <f>Zalaszentlőrinc!Q16</f>
        <v>0</v>
      </c>
      <c r="R352" s="46">
        <f>Zalaszentlőrinc!R16</f>
        <v>0</v>
      </c>
      <c r="S352" s="46">
        <f>Zalaszentlőrinc!S16</f>
        <v>0</v>
      </c>
      <c r="T352" s="47">
        <f>Zalaszentlőrinc!T16</f>
        <v>487</v>
      </c>
      <c r="U352" s="47">
        <f>Zalaszentlőrinc!U16</f>
        <v>487</v>
      </c>
      <c r="V352" s="47">
        <f>Zalaszentlőrinc!V16</f>
        <v>487</v>
      </c>
      <c r="W352" s="47">
        <f>Zalaszentlőrinc!W16</f>
        <v>487</v>
      </c>
      <c r="X352" s="47">
        <f>Zalaszentlőrinc!X16</f>
        <v>487</v>
      </c>
      <c r="Y352" s="47">
        <f>Zalaszentlőrinc!Y16</f>
        <v>487</v>
      </c>
      <c r="Z352" s="47">
        <f>Zalaszentlőrinc!Z16</f>
        <v>487</v>
      </c>
      <c r="AA352" s="47">
        <f>Zalaszentlőrinc!AA16</f>
        <v>487</v>
      </c>
      <c r="AB352" s="47">
        <f>Zalaszentlőrinc!AB16</f>
        <v>487</v>
      </c>
      <c r="AC352" s="48">
        <f>Zalaszentlőrinc!AC16</f>
        <v>487</v>
      </c>
      <c r="AE352" s="160"/>
    </row>
    <row r="353" spans="1:31" s="182" customFormat="1" ht="60" x14ac:dyDescent="0.25">
      <c r="A353" s="149">
        <f>Zalaszentlőrinc!A17</f>
        <v>822</v>
      </c>
      <c r="B353" s="149">
        <f>Zalaszentlőrinc!B17</f>
        <v>0</v>
      </c>
      <c r="C353" s="150" t="str">
        <f>Zalaszentlőrinc!C17</f>
        <v>Zalaszentlőrinc</v>
      </c>
      <c r="D353" s="150" t="str">
        <f>Zalaszentlőrinc!D17</f>
        <v>Gravitációs csatorna NA 150 rekonstrukció</v>
      </c>
      <c r="E353" s="150" t="str">
        <f>Zalaszentlőrinc!E17</f>
        <v>Az üzemelő viziközmű technológiailag elavult, üzemeltetése, és javítása már nem gazdaságos. Jelenleg a piacon magasabb műszaki tartalmak érhetőek el</v>
      </c>
      <c r="F353" s="150" t="str">
        <f>Zalaszentlőrinc!F17</f>
        <v>A viziközmű rendszer hatékonyságának növelése, az üzemeltetési költségek szinten tartása miatt szükséges</v>
      </c>
      <c r="G353" s="150" t="str">
        <f>Zalaszentlőrinc!G17</f>
        <v>A beavatkozás után egy hatékonyan működő viziközmű elemet kapunk, mely a kor elvárásainak megfelel. A rendszer üzembiztos, hatékony, és korszerű lesz</v>
      </c>
      <c r="H353" s="149">
        <f>Zalaszentlőrinc!H17</f>
        <v>0</v>
      </c>
      <c r="I353" s="461" t="str">
        <f>Zalaszentlőrinc!I17</f>
        <v>Zalaszentlőrinc</v>
      </c>
      <c r="J353" s="162">
        <f>Zalaszentlőrinc!J17</f>
        <v>2200</v>
      </c>
      <c r="K353" s="162">
        <f>Zalaszentlőrinc!K17</f>
        <v>0</v>
      </c>
      <c r="L353" s="456">
        <f>Zalaszentlőrinc!L17</f>
        <v>44197</v>
      </c>
      <c r="M353" s="456">
        <f>Zalaszentlőrinc!M17</f>
        <v>44561</v>
      </c>
      <c r="N353" s="162" t="str">
        <f>Zalaszentlőrinc!N17</f>
        <v>közép</v>
      </c>
      <c r="O353" s="45"/>
      <c r="P353" s="46">
        <f>Zalaszentlőrinc!P17</f>
        <v>0</v>
      </c>
      <c r="Q353" s="46">
        <f>Zalaszentlőrinc!Q17</f>
        <v>0</v>
      </c>
      <c r="R353" s="46">
        <f>Zalaszentlőrinc!R17</f>
        <v>2200</v>
      </c>
      <c r="S353" s="46">
        <f>Zalaszentlőrinc!S17</f>
        <v>0</v>
      </c>
      <c r="T353" s="47">
        <f>Zalaszentlőrinc!T17</f>
        <v>0</v>
      </c>
      <c r="U353" s="47">
        <f>Zalaszentlőrinc!U17</f>
        <v>0</v>
      </c>
      <c r="V353" s="47">
        <f>Zalaszentlőrinc!V17</f>
        <v>0</v>
      </c>
      <c r="W353" s="47">
        <f>Zalaszentlőrinc!W17</f>
        <v>0</v>
      </c>
      <c r="X353" s="47">
        <f>Zalaszentlőrinc!X17</f>
        <v>0</v>
      </c>
      <c r="Y353" s="47">
        <f>Zalaszentlőrinc!Y17</f>
        <v>0</v>
      </c>
      <c r="Z353" s="47">
        <f>Zalaszentlőrinc!Z17</f>
        <v>0</v>
      </c>
      <c r="AA353" s="47">
        <f>Zalaszentlőrinc!AA17</f>
        <v>0</v>
      </c>
      <c r="AB353" s="47">
        <f>Zalaszentlőrinc!AB17</f>
        <v>0</v>
      </c>
      <c r="AC353" s="48">
        <f>Zalaszentlőrinc!AC17</f>
        <v>0</v>
      </c>
      <c r="AE353" s="160"/>
    </row>
    <row r="354" spans="1:31" s="182" customFormat="1" ht="60" x14ac:dyDescent="0.25">
      <c r="A354" s="149">
        <f>Zalaszentlőrinc!A18</f>
        <v>939</v>
      </c>
      <c r="B354" s="149">
        <f>Zalaszentlőrinc!B18</f>
        <v>0</v>
      </c>
      <c r="C354" s="150" t="str">
        <f>Zalaszentlőrinc!C18</f>
        <v>Zalaszentlőrinc</v>
      </c>
      <c r="D354" s="150" t="str">
        <f>Zalaszentlőrinc!D18</f>
        <v>Gravitációs csatorna NA 150 rekonstrukció</v>
      </c>
      <c r="E354" s="150" t="str">
        <f>Zalaszentlőrinc!E18</f>
        <v>Az üzemelő viziközmű technológiailag elavult, üzemeltetése, és javítása már nem gazdaságos. Jelenleg a piacon magasabb műszaki tartalmak érhetőek el</v>
      </c>
      <c r="F354" s="150" t="str">
        <f>Zalaszentlőrinc!F18</f>
        <v>A viziközmű rendszer hatékonyságának növelése, az üzemeltetési költségek szinten tartása miatt szükséges</v>
      </c>
      <c r="G354" s="150" t="str">
        <f>Zalaszentlőrinc!G18</f>
        <v>A beavatkozás után egy hatékonyan működő viziközmű elemet kapunk, mely a kor elvárásainak megfelel. A rendszer üzembiztos, hatékony, és korszerű lesz</v>
      </c>
      <c r="H354" s="149">
        <f>Zalaszentlőrinc!H18</f>
        <v>0</v>
      </c>
      <c r="I354" s="461" t="str">
        <f>Zalaszentlőrinc!I18</f>
        <v>Zalaszentlőrinc</v>
      </c>
      <c r="J354" s="162">
        <f>Zalaszentlőrinc!J18</f>
        <v>2200</v>
      </c>
      <c r="K354" s="162">
        <f>Zalaszentlőrinc!K18</f>
        <v>0</v>
      </c>
      <c r="L354" s="456">
        <f>Zalaszentlőrinc!L18</f>
        <v>46388</v>
      </c>
      <c r="M354" s="456">
        <f>Zalaszentlőrinc!M18</f>
        <v>46752</v>
      </c>
      <c r="N354" s="162" t="str">
        <f>Zalaszentlőrinc!N18</f>
        <v>hosszú</v>
      </c>
      <c r="O354" s="45"/>
      <c r="P354" s="46">
        <f>Zalaszentlőrinc!P18</f>
        <v>0</v>
      </c>
      <c r="Q354" s="46">
        <f>Zalaszentlőrinc!Q18</f>
        <v>0</v>
      </c>
      <c r="R354" s="46">
        <f>Zalaszentlőrinc!R18</f>
        <v>0</v>
      </c>
      <c r="S354" s="46">
        <f>Zalaszentlőrinc!S18</f>
        <v>0</v>
      </c>
      <c r="T354" s="47">
        <f>Zalaszentlőrinc!T18</f>
        <v>0</v>
      </c>
      <c r="U354" s="47">
        <f>Zalaszentlőrinc!U18</f>
        <v>0</v>
      </c>
      <c r="V354" s="47">
        <f>Zalaszentlőrinc!V18</f>
        <v>0</v>
      </c>
      <c r="W354" s="47">
        <f>Zalaszentlőrinc!W18</f>
        <v>0</v>
      </c>
      <c r="X354" s="47">
        <f>Zalaszentlőrinc!X18</f>
        <v>2200</v>
      </c>
      <c r="Y354" s="47">
        <f>Zalaszentlőrinc!Y18</f>
        <v>0</v>
      </c>
      <c r="Z354" s="47">
        <f>Zalaszentlőrinc!Z18</f>
        <v>0</v>
      </c>
      <c r="AA354" s="47">
        <f>Zalaszentlőrinc!AA18</f>
        <v>0</v>
      </c>
      <c r="AB354" s="47">
        <f>Zalaszentlőrinc!AB18</f>
        <v>0</v>
      </c>
      <c r="AC354" s="48">
        <f>Zalaszentlőrinc!AC18</f>
        <v>0</v>
      </c>
      <c r="AE354" s="160"/>
    </row>
    <row r="355" spans="1:31" s="182" customFormat="1" ht="60" x14ac:dyDescent="0.25">
      <c r="A355" s="149">
        <f>Zalaszentlőrinc!A19</f>
        <v>823</v>
      </c>
      <c r="B355" s="149">
        <f>Zalaszentlőrinc!B19</f>
        <v>0</v>
      </c>
      <c r="C355" s="150" t="str">
        <f>Zalaszentlőrinc!C19</f>
        <v>Zalaszentlőrinc</v>
      </c>
      <c r="D355" s="150" t="str">
        <f>Zalaszentlőrinc!D19</f>
        <v>Gravitációs csatorna NA200 rekonstrukció</v>
      </c>
      <c r="E355" s="150" t="str">
        <f>Zalaszentlőrinc!E19</f>
        <v>Az üzemelő viziközmű technológiailag elavult, üzemeltetése, és javítása már nem gazdaságos. Jelenleg a piacon magasabb műszaki tartalmak érhetőek el</v>
      </c>
      <c r="F355" s="150" t="str">
        <f>Zalaszentlőrinc!F19</f>
        <v>A viziközmű rendszer hatékonyságának növelése, az üzemeltetési költségek szinten tartása miatt szükséges</v>
      </c>
      <c r="G355" s="150" t="str">
        <f>Zalaszentlőrinc!G19</f>
        <v>A beavatkozás után egy hatékonyan működő viziközmű elemet kapunk, mely a kor elvárásainak megfelel. A rendszer üzembiztos, hatékony, és korszerű lesz</v>
      </c>
      <c r="H355" s="149">
        <f>Zalaszentlőrinc!H19</f>
        <v>0</v>
      </c>
      <c r="I355" s="461" t="str">
        <f>Zalaszentlőrinc!I19</f>
        <v>Zalaszentlőrinc</v>
      </c>
      <c r="J355" s="162">
        <f>Zalaszentlőrinc!J19</f>
        <v>4000</v>
      </c>
      <c r="K355" s="162">
        <f>Zalaszentlőrinc!K19</f>
        <v>0</v>
      </c>
      <c r="L355" s="456">
        <f>Zalaszentlőrinc!L19</f>
        <v>43831</v>
      </c>
      <c r="M355" s="456">
        <f>Zalaszentlőrinc!M19</f>
        <v>44196</v>
      </c>
      <c r="N355" s="162" t="str">
        <f>Zalaszentlőrinc!N19</f>
        <v>közép</v>
      </c>
      <c r="O355" s="45"/>
      <c r="P355" s="46">
        <f>Zalaszentlőrinc!P19</f>
        <v>0</v>
      </c>
      <c r="Q355" s="46">
        <f>Zalaszentlőrinc!Q19</f>
        <v>2000</v>
      </c>
      <c r="R355" s="46">
        <f>Zalaszentlőrinc!R19</f>
        <v>0</v>
      </c>
      <c r="S355" s="46">
        <f>Zalaszentlőrinc!S19</f>
        <v>2000</v>
      </c>
      <c r="T355" s="47">
        <f>Zalaszentlőrinc!T19</f>
        <v>0</v>
      </c>
      <c r="U355" s="47">
        <f>Zalaszentlőrinc!U19</f>
        <v>0</v>
      </c>
      <c r="V355" s="47">
        <f>Zalaszentlőrinc!V19</f>
        <v>0</v>
      </c>
      <c r="W355" s="47">
        <f>Zalaszentlőrinc!W19</f>
        <v>0</v>
      </c>
      <c r="X355" s="47">
        <f>Zalaszentlőrinc!X19</f>
        <v>0</v>
      </c>
      <c r="Y355" s="47">
        <f>Zalaszentlőrinc!Y19</f>
        <v>0</v>
      </c>
      <c r="Z355" s="47">
        <f>Zalaszentlőrinc!Z19</f>
        <v>0</v>
      </c>
      <c r="AA355" s="47">
        <f>Zalaszentlőrinc!AA19</f>
        <v>0</v>
      </c>
      <c r="AB355" s="47">
        <f>Zalaszentlőrinc!AB19</f>
        <v>0</v>
      </c>
      <c r="AC355" s="48">
        <f>Zalaszentlőrinc!AC19</f>
        <v>0</v>
      </c>
      <c r="AE355" s="160"/>
    </row>
    <row r="356" spans="1:31" s="182" customFormat="1" ht="60" x14ac:dyDescent="0.25">
      <c r="A356" s="149">
        <f>Zalaszentlőrinc!A20</f>
        <v>824</v>
      </c>
      <c r="B356" s="149">
        <f>Zalaszentlőrinc!B20</f>
        <v>0</v>
      </c>
      <c r="C356" s="150" t="str">
        <f>Zalaszentlőrinc!C20</f>
        <v>Zalaszentlőrinc</v>
      </c>
      <c r="D356" s="150" t="str">
        <f>Zalaszentlőrinc!D20</f>
        <v>Gravitációs csatorna NA200 rekonstrukció</v>
      </c>
      <c r="E356" s="150" t="str">
        <f>Zalaszentlőrinc!E20</f>
        <v>Az üzemelő viziközmű technológiailag elavult, üzemeltetése, és javítása már nem gazdaságos. Jelenleg a piacon magasabb műszaki tartalmak érhetőek el</v>
      </c>
      <c r="F356" s="150" t="str">
        <f>Zalaszentlőrinc!F20</f>
        <v>A viziközmű rendszer hatékonyságának növelése, az üzemeltetési költségek szinten tartása miatt szükséges</v>
      </c>
      <c r="G356" s="150" t="str">
        <f>Zalaszentlőrinc!G20</f>
        <v>A beavatkozás után egy hatékonyan működő viziközmű elemet kapunk, mely a kor elvárásainak megfelel. A rendszer üzembiztos, hatékony, és korszerű lesz</v>
      </c>
      <c r="H356" s="149">
        <f>Zalaszentlőrinc!H20</f>
        <v>0</v>
      </c>
      <c r="I356" s="461" t="str">
        <f>Zalaszentlőrinc!I20</f>
        <v>Zalaszentlőrinc</v>
      </c>
      <c r="J356" s="162">
        <f>Zalaszentlőrinc!J20</f>
        <v>6000</v>
      </c>
      <c r="K356" s="162">
        <f>Zalaszentlőrinc!K20</f>
        <v>0</v>
      </c>
      <c r="L356" s="456">
        <f>Zalaszentlőrinc!L20</f>
        <v>45292</v>
      </c>
      <c r="M356" s="456">
        <f>Zalaszentlőrinc!M20</f>
        <v>47848</v>
      </c>
      <c r="N356" s="162" t="str">
        <f>Zalaszentlőrinc!N20</f>
        <v>hosszú</v>
      </c>
      <c r="O356" s="45"/>
      <c r="P356" s="46">
        <f>Zalaszentlőrinc!P20</f>
        <v>0</v>
      </c>
      <c r="Q356" s="46">
        <f>Zalaszentlőrinc!Q20</f>
        <v>0</v>
      </c>
      <c r="R356" s="46">
        <f>Zalaszentlőrinc!R20</f>
        <v>0</v>
      </c>
      <c r="S356" s="46">
        <f>Zalaszentlőrinc!S20</f>
        <v>0</v>
      </c>
      <c r="T356" s="47">
        <f>Zalaszentlőrinc!T20</f>
        <v>0</v>
      </c>
      <c r="U356" s="47">
        <f>Zalaszentlőrinc!U20</f>
        <v>2000</v>
      </c>
      <c r="V356" s="47">
        <f>Zalaszentlőrinc!V20</f>
        <v>0</v>
      </c>
      <c r="W356" s="47">
        <f>Zalaszentlőrinc!W20</f>
        <v>0</v>
      </c>
      <c r="X356" s="47">
        <f>Zalaszentlőrinc!X20</f>
        <v>2000</v>
      </c>
      <c r="Y356" s="47">
        <f>Zalaszentlőrinc!Y20</f>
        <v>0</v>
      </c>
      <c r="Z356" s="47">
        <f>Zalaszentlőrinc!Z20</f>
        <v>0</v>
      </c>
      <c r="AA356" s="47">
        <f>Zalaszentlőrinc!AA20</f>
        <v>2000</v>
      </c>
      <c r="AB356" s="47">
        <f>Zalaszentlőrinc!AB20</f>
        <v>0</v>
      </c>
      <c r="AC356" s="48">
        <f>Zalaszentlőrinc!AC20</f>
        <v>0</v>
      </c>
      <c r="AE356" s="160"/>
    </row>
    <row r="357" spans="1:31" s="6" customFormat="1" x14ac:dyDescent="0.25">
      <c r="A357" s="8"/>
      <c r="B357" s="14" t="s">
        <v>102</v>
      </c>
      <c r="C357" s="7"/>
      <c r="D357" s="7"/>
      <c r="E357" s="82"/>
      <c r="F357" s="82"/>
      <c r="G357" s="82"/>
      <c r="H357" s="82"/>
      <c r="I357" s="462"/>
      <c r="J357" s="11"/>
      <c r="K357" s="15"/>
      <c r="L357" s="126"/>
      <c r="M357" s="127"/>
      <c r="N357" s="13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E357" s="160"/>
    </row>
    <row r="358" spans="1:31" s="238" customFormat="1" ht="60" x14ac:dyDescent="0.25">
      <c r="A358" s="149">
        <f>Zalaegerszeg!A40</f>
        <v>334</v>
      </c>
      <c r="B358" s="149">
        <f>Zalaegerszeg!B40</f>
        <v>0</v>
      </c>
      <c r="C358" s="150" t="str">
        <f>Zalaegerszeg!C40</f>
        <v>Zalaegerszeg</v>
      </c>
      <c r="D358" s="150" t="str">
        <f>Zalaegerszeg!D40</f>
        <v>Nyomott vezeték NA 50 rekonstrukció</v>
      </c>
      <c r="E358" s="150" t="str">
        <f>Zalaegerszeg!E40</f>
        <v>Az üzemelő viziközmű technológiailag elavult, üzemeltetése, és javítása már nem gazdaságos. Jelenleg a piacon magasabb műszaki tartalmak érhetőek el</v>
      </c>
      <c r="F358" s="150" t="str">
        <f>Zalaegerszeg!F40</f>
        <v>A kiépített rendszer működőképességének megóvása, a biztonságos üzemelés biztosítása miatt van szükség a munka elvégzésére</v>
      </c>
      <c r="G358" s="150" t="str">
        <f>Zalaegerszeg!G40</f>
        <v>A viziközmű elem állapota megközelíti az új elem berendezés állapotát. Az üzembiztonság jelentősen növekszik</v>
      </c>
      <c r="H358" s="149">
        <f>Zalaegerszeg!H40</f>
        <v>0</v>
      </c>
      <c r="I358" s="461" t="str">
        <f>Zalaegerszeg!I40</f>
        <v>Zalaegerszeg</v>
      </c>
      <c r="J358" s="162">
        <f>Zalaegerszeg!J40</f>
        <v>12000</v>
      </c>
      <c r="K358" s="162">
        <f>Zalaegerszeg!K40</f>
        <v>0</v>
      </c>
      <c r="L358" s="456">
        <f>Zalaegerszeg!L40</f>
        <v>43831</v>
      </c>
      <c r="M358" s="456">
        <f>Zalaegerszeg!M40</f>
        <v>44926</v>
      </c>
      <c r="N358" s="162" t="str">
        <f>Zalaegerszeg!N40</f>
        <v>közép</v>
      </c>
      <c r="O358" s="45"/>
      <c r="P358" s="46">
        <f>Zalaegerszeg!P40</f>
        <v>0</v>
      </c>
      <c r="Q358" s="46">
        <f>Zalaegerszeg!Q40</f>
        <v>6000</v>
      </c>
      <c r="R358" s="46">
        <f>Zalaegerszeg!R40</f>
        <v>0</v>
      </c>
      <c r="S358" s="46">
        <f>Zalaegerszeg!S40</f>
        <v>6000</v>
      </c>
      <c r="T358" s="47">
        <f>Zalaegerszeg!T40</f>
        <v>0</v>
      </c>
      <c r="U358" s="47">
        <f>Zalaegerszeg!U40</f>
        <v>0</v>
      </c>
      <c r="V358" s="47">
        <f>Zalaegerszeg!V40</f>
        <v>0</v>
      </c>
      <c r="W358" s="47">
        <f>Zalaegerszeg!W40</f>
        <v>0</v>
      </c>
      <c r="X358" s="47">
        <f>Zalaegerszeg!X40</f>
        <v>0</v>
      </c>
      <c r="Y358" s="47">
        <f>Zalaegerszeg!Y40</f>
        <v>0</v>
      </c>
      <c r="Z358" s="47">
        <f>Zalaegerszeg!Z40</f>
        <v>0</v>
      </c>
      <c r="AA358" s="47">
        <f>Zalaegerszeg!AA40</f>
        <v>0</v>
      </c>
      <c r="AB358" s="47">
        <f>Zalaegerszeg!AB40</f>
        <v>0</v>
      </c>
      <c r="AC358" s="48">
        <f>Zalaegerszeg!AC40</f>
        <v>0</v>
      </c>
      <c r="AE358" s="160"/>
    </row>
    <row r="359" spans="1:31" s="238" customFormat="1" ht="60" x14ac:dyDescent="0.25">
      <c r="A359" s="149">
        <f>Zalaegerszeg!A41</f>
        <v>715</v>
      </c>
      <c r="B359" s="149">
        <f>Zalaegerszeg!B41</f>
        <v>0</v>
      </c>
      <c r="C359" s="150" t="str">
        <f>Zalaegerszeg!C41</f>
        <v>Zalaegerszeg</v>
      </c>
      <c r="D359" s="150" t="str">
        <f>Zalaegerszeg!D41</f>
        <v>Nyomott vezeték NA 50 rekonstrukció</v>
      </c>
      <c r="E359" s="150" t="str">
        <f>Zalaegerszeg!E41</f>
        <v>Az üzemelő viziközmű technológiailag elavult, üzemeltetése, és javítása már nem gazdaságos. Jelenleg a piacon magasabb műszaki tartalmak érhetőek el</v>
      </c>
      <c r="F359" s="150" t="str">
        <f>Zalaegerszeg!F41</f>
        <v>A kiépített rendszer működőképességének megóvása, a biztonságos üzemelés biztosítása miatt van szükség a munka elvégzésére</v>
      </c>
      <c r="G359" s="150" t="str">
        <f>Zalaegerszeg!G41</f>
        <v>A viziközmű elem állapota megközelíti az új elem berendezés állapotát. Az üzembiztonság jelentősen növekszik</v>
      </c>
      <c r="H359" s="149">
        <f>Zalaegerszeg!H41</f>
        <v>0</v>
      </c>
      <c r="I359" s="461" t="str">
        <f>Zalaegerszeg!I41</f>
        <v>Zalaegerszeg</v>
      </c>
      <c r="J359" s="162">
        <f>Zalaegerszeg!J41</f>
        <v>30000</v>
      </c>
      <c r="K359" s="162">
        <f>Zalaegerszeg!K41</f>
        <v>0</v>
      </c>
      <c r="L359" s="456">
        <f>Zalaegerszeg!L41</f>
        <v>45292</v>
      </c>
      <c r="M359" s="456">
        <f>Zalaegerszeg!M41</f>
        <v>48579</v>
      </c>
      <c r="N359" s="162" t="str">
        <f>Zalaegerszeg!N41</f>
        <v>hosszú</v>
      </c>
      <c r="O359" s="45"/>
      <c r="P359" s="46">
        <f>Zalaegerszeg!P41</f>
        <v>0</v>
      </c>
      <c r="Q359" s="46">
        <f>Zalaegerszeg!Q41</f>
        <v>0</v>
      </c>
      <c r="R359" s="46">
        <f>Zalaegerszeg!R41</f>
        <v>0</v>
      </c>
      <c r="S359" s="46">
        <f>Zalaegerszeg!S41</f>
        <v>0</v>
      </c>
      <c r="T359" s="47">
        <f>Zalaegerszeg!T41</f>
        <v>0</v>
      </c>
      <c r="U359" s="47">
        <f>Zalaegerszeg!U41</f>
        <v>6000</v>
      </c>
      <c r="V359" s="47">
        <f>Zalaegerszeg!V41</f>
        <v>0</v>
      </c>
      <c r="W359" s="47">
        <f>Zalaegerszeg!W41</f>
        <v>6000</v>
      </c>
      <c r="X359" s="47">
        <f>Zalaegerszeg!X41</f>
        <v>0</v>
      </c>
      <c r="Y359" s="47">
        <f>Zalaegerszeg!Y41</f>
        <v>6000</v>
      </c>
      <c r="Z359" s="47">
        <f>Zalaegerszeg!Z41</f>
        <v>0</v>
      </c>
      <c r="AA359" s="47">
        <f>Zalaegerszeg!AA41</f>
        <v>6000</v>
      </c>
      <c r="AB359" s="47">
        <f>Zalaegerszeg!AB41</f>
        <v>0</v>
      </c>
      <c r="AC359" s="48">
        <f>Zalaegerszeg!AC41</f>
        <v>6000</v>
      </c>
      <c r="AE359" s="160"/>
    </row>
    <row r="360" spans="1:31" s="238" customFormat="1" ht="60" x14ac:dyDescent="0.25">
      <c r="A360" s="149">
        <f>Zalaegerszeg!A42</f>
        <v>335</v>
      </c>
      <c r="B360" s="149">
        <f>Zalaegerszeg!B42</f>
        <v>0</v>
      </c>
      <c r="C360" s="150" t="str">
        <f>Zalaegerszeg!C42</f>
        <v>Zalaegerszeg</v>
      </c>
      <c r="D360" s="150" t="str">
        <f>Zalaegerszeg!D42</f>
        <v>Nyomott vezeték NA 80 rekonstrukció</v>
      </c>
      <c r="E360" s="150" t="str">
        <f>Zalaegerszeg!E42</f>
        <v>Az üzemelő viziközmű technológiailag elavult, üzemeltetése, és javítása már nem gazdaságos. Jelenleg a piacon magasabb műszaki tartalmak érhetőek el</v>
      </c>
      <c r="F360" s="150" t="str">
        <f>Zalaegerszeg!F42</f>
        <v>A kiépített rendszer működőképességének megóvása, a biztonságos üzemelés biztosítása miatt van szükség a munka elvégzésére</v>
      </c>
      <c r="G360" s="150" t="str">
        <f>Zalaegerszeg!G42</f>
        <v>A viziközmű elem állapota megközelíti az új elem berendezés állapotát. Az üzembiztonság jelentősen növekszik</v>
      </c>
      <c r="H360" s="149">
        <f>Zalaegerszeg!H42</f>
        <v>0</v>
      </c>
      <c r="I360" s="461" t="str">
        <f>Zalaegerszeg!I42</f>
        <v>Zalaegerszeg</v>
      </c>
      <c r="J360" s="162">
        <f>Zalaegerszeg!J42</f>
        <v>6800</v>
      </c>
      <c r="K360" s="162">
        <f>Zalaegerszeg!K42</f>
        <v>0</v>
      </c>
      <c r="L360" s="456">
        <f>Zalaegerszeg!L42</f>
        <v>43831</v>
      </c>
      <c r="M360" s="456">
        <f>Zalaegerszeg!M42</f>
        <v>44926</v>
      </c>
      <c r="N360" s="162" t="str">
        <f>Zalaegerszeg!N42</f>
        <v>közép</v>
      </c>
      <c r="O360" s="45"/>
      <c r="P360" s="46">
        <f>Zalaegerszeg!P42</f>
        <v>0</v>
      </c>
      <c r="Q360" s="46">
        <f>Zalaegerszeg!Q42</f>
        <v>3400</v>
      </c>
      <c r="R360" s="46">
        <f>Zalaegerszeg!R42</f>
        <v>0</v>
      </c>
      <c r="S360" s="46">
        <f>Zalaegerszeg!S42</f>
        <v>3400</v>
      </c>
      <c r="T360" s="47">
        <f>Zalaegerszeg!T42</f>
        <v>0</v>
      </c>
      <c r="U360" s="47">
        <f>Zalaegerszeg!U42</f>
        <v>0</v>
      </c>
      <c r="V360" s="47">
        <f>Zalaegerszeg!V42</f>
        <v>0</v>
      </c>
      <c r="W360" s="47">
        <f>Zalaegerszeg!W42</f>
        <v>0</v>
      </c>
      <c r="X360" s="47">
        <f>Zalaegerszeg!X42</f>
        <v>0</v>
      </c>
      <c r="Y360" s="47">
        <f>Zalaegerszeg!Y42</f>
        <v>0</v>
      </c>
      <c r="Z360" s="47">
        <f>Zalaegerszeg!Z42</f>
        <v>0</v>
      </c>
      <c r="AA360" s="47">
        <f>Zalaegerszeg!AA42</f>
        <v>0</v>
      </c>
      <c r="AB360" s="47">
        <f>Zalaegerszeg!AB42</f>
        <v>0</v>
      </c>
      <c r="AC360" s="48">
        <f>Zalaegerszeg!AC42</f>
        <v>0</v>
      </c>
      <c r="AE360" s="160"/>
    </row>
    <row r="361" spans="1:31" s="238" customFormat="1" ht="60" x14ac:dyDescent="0.25">
      <c r="A361" s="149">
        <f>Zalaegerszeg!A43</f>
        <v>716</v>
      </c>
      <c r="B361" s="149">
        <f>Zalaegerszeg!B43</f>
        <v>0</v>
      </c>
      <c r="C361" s="150" t="str">
        <f>Zalaegerszeg!C43</f>
        <v>Zalaegerszeg</v>
      </c>
      <c r="D361" s="150" t="str">
        <f>Zalaegerszeg!D43</f>
        <v>Nyomott vezeték NA 80 rekonstrukció</v>
      </c>
      <c r="E361" s="150" t="str">
        <f>Zalaegerszeg!E43</f>
        <v>Az üzemelő viziközmű technológiailag elavult, üzemeltetése, és javítása már nem gazdaságos. Jelenleg a piacon magasabb műszaki tartalmak érhetőek el</v>
      </c>
      <c r="F361" s="150" t="str">
        <f>Zalaegerszeg!F43</f>
        <v>A kiépített rendszer működőképességének megóvása, a biztonságos üzemelés biztosítása miatt van szükség a munka elvégzésére</v>
      </c>
      <c r="G361" s="150" t="str">
        <f>Zalaegerszeg!G43</f>
        <v>A viziközmű elem állapota megközelíti az új elem berendezés állapotát. Az üzembiztonság jelentősen növekszik</v>
      </c>
      <c r="H361" s="149">
        <f>Zalaegerszeg!H43</f>
        <v>0</v>
      </c>
      <c r="I361" s="461" t="str">
        <f>Zalaegerszeg!I43</f>
        <v>Zalaegerszeg</v>
      </c>
      <c r="J361" s="162">
        <f>Zalaegerszeg!J43</f>
        <v>17000</v>
      </c>
      <c r="K361" s="162">
        <f>Zalaegerszeg!K43</f>
        <v>0</v>
      </c>
      <c r="L361" s="456">
        <f>Zalaegerszeg!L43</f>
        <v>45292</v>
      </c>
      <c r="M361" s="456">
        <f>Zalaegerszeg!M43</f>
        <v>48579</v>
      </c>
      <c r="N361" s="162" t="str">
        <f>Zalaegerszeg!N43</f>
        <v>hosszú</v>
      </c>
      <c r="O361" s="45"/>
      <c r="P361" s="46">
        <f>Zalaegerszeg!P43</f>
        <v>0</v>
      </c>
      <c r="Q361" s="46">
        <f>Zalaegerszeg!Q43</f>
        <v>0</v>
      </c>
      <c r="R361" s="46">
        <f>Zalaegerszeg!R43</f>
        <v>0</v>
      </c>
      <c r="S361" s="46">
        <f>Zalaegerszeg!S43</f>
        <v>0</v>
      </c>
      <c r="T361" s="47">
        <f>Zalaegerszeg!T43</f>
        <v>0</v>
      </c>
      <c r="U361" s="47">
        <f>Zalaegerszeg!U43</f>
        <v>3400</v>
      </c>
      <c r="V361" s="47">
        <f>Zalaegerszeg!V43</f>
        <v>0</v>
      </c>
      <c r="W361" s="47">
        <f>Zalaegerszeg!W43</f>
        <v>3400</v>
      </c>
      <c r="X361" s="47">
        <f>Zalaegerszeg!X43</f>
        <v>0</v>
      </c>
      <c r="Y361" s="47">
        <f>Zalaegerszeg!Y43</f>
        <v>3400</v>
      </c>
      <c r="Z361" s="47">
        <f>Zalaegerszeg!Z43</f>
        <v>0</v>
      </c>
      <c r="AA361" s="47">
        <f>Zalaegerszeg!AA43</f>
        <v>3400</v>
      </c>
      <c r="AB361" s="47">
        <f>Zalaegerszeg!AB43</f>
        <v>0</v>
      </c>
      <c r="AC361" s="48">
        <f>Zalaegerszeg!AC43</f>
        <v>3400</v>
      </c>
      <c r="AE361" s="160"/>
    </row>
    <row r="362" spans="1:31" s="238" customFormat="1" ht="60" x14ac:dyDescent="0.25">
      <c r="A362" s="149">
        <f>Zalaegerszeg!A44</f>
        <v>336</v>
      </c>
      <c r="B362" s="149">
        <f>Zalaegerszeg!B44</f>
        <v>0</v>
      </c>
      <c r="C362" s="150" t="str">
        <f>Zalaegerszeg!C44</f>
        <v>Zalaegerszeg</v>
      </c>
      <c r="D362" s="150" t="str">
        <f>Zalaegerszeg!D44</f>
        <v>Nyomott vezeték NA 100 rekonstrukció</v>
      </c>
      <c r="E362" s="150" t="str">
        <f>Zalaegerszeg!E44</f>
        <v>Az üzemelő viziközmű technológiailag elavult, üzemeltetése, és javítása már nem gazdaságos. Jelenleg a piacon magasabb műszaki tartalmak érhetőek el</v>
      </c>
      <c r="F362" s="150" t="str">
        <f>Zalaegerszeg!F44</f>
        <v>A kiépített rendszer működőképességének megóvása, a biztonságos üzemelés biztosítása miatt van szükség a munka elvégzésére</v>
      </c>
      <c r="G362" s="150" t="str">
        <f>Zalaegerszeg!G44</f>
        <v>A viziközmű elem állapota megközelíti az új elem berendezés állapotát. Az üzembiztonság jelentősen növekszik</v>
      </c>
      <c r="H362" s="149">
        <f>Zalaegerszeg!H44</f>
        <v>0</v>
      </c>
      <c r="I362" s="461" t="str">
        <f>Zalaegerszeg!I44</f>
        <v>Zalaegerszeg</v>
      </c>
      <c r="J362" s="162">
        <f>Zalaegerszeg!J44</f>
        <v>8600</v>
      </c>
      <c r="K362" s="162">
        <f>Zalaegerszeg!K44</f>
        <v>0</v>
      </c>
      <c r="L362" s="456">
        <f>Zalaegerszeg!L44</f>
        <v>43831</v>
      </c>
      <c r="M362" s="456">
        <f>Zalaegerszeg!M44</f>
        <v>44926</v>
      </c>
      <c r="N362" s="162" t="str">
        <f>Zalaegerszeg!N44</f>
        <v>közép</v>
      </c>
      <c r="O362" s="45"/>
      <c r="P362" s="46">
        <f>Zalaegerszeg!P44</f>
        <v>0</v>
      </c>
      <c r="Q362" s="46">
        <f>Zalaegerszeg!Q44</f>
        <v>4300</v>
      </c>
      <c r="R362" s="46">
        <f>Zalaegerszeg!R44</f>
        <v>0</v>
      </c>
      <c r="S362" s="46">
        <f>Zalaegerszeg!S44</f>
        <v>4300</v>
      </c>
      <c r="T362" s="47">
        <f>Zalaegerszeg!T44</f>
        <v>0</v>
      </c>
      <c r="U362" s="47">
        <f>Zalaegerszeg!U44</f>
        <v>0</v>
      </c>
      <c r="V362" s="47">
        <f>Zalaegerszeg!V44</f>
        <v>0</v>
      </c>
      <c r="W362" s="47">
        <f>Zalaegerszeg!W44</f>
        <v>0</v>
      </c>
      <c r="X362" s="47">
        <f>Zalaegerszeg!X44</f>
        <v>0</v>
      </c>
      <c r="Y362" s="47">
        <f>Zalaegerszeg!Y44</f>
        <v>0</v>
      </c>
      <c r="Z362" s="47">
        <f>Zalaegerszeg!Z44</f>
        <v>0</v>
      </c>
      <c r="AA362" s="47">
        <f>Zalaegerszeg!AA44</f>
        <v>0</v>
      </c>
      <c r="AB362" s="47">
        <f>Zalaegerszeg!AB44</f>
        <v>0</v>
      </c>
      <c r="AC362" s="48">
        <f>Zalaegerszeg!AC44</f>
        <v>0</v>
      </c>
      <c r="AE362" s="160"/>
    </row>
    <row r="363" spans="1:31" s="238" customFormat="1" ht="60" x14ac:dyDescent="0.25">
      <c r="A363" s="149">
        <f>Zalaegerszeg!A45</f>
        <v>717</v>
      </c>
      <c r="B363" s="149">
        <f>Zalaegerszeg!B45</f>
        <v>0</v>
      </c>
      <c r="C363" s="150" t="str">
        <f>Zalaegerszeg!C45</f>
        <v>Zalaegerszeg</v>
      </c>
      <c r="D363" s="150" t="str">
        <f>Zalaegerszeg!D45</f>
        <v>Nyomott vezeték NA 100 rekonstrukció</v>
      </c>
      <c r="E363" s="150" t="str">
        <f>Zalaegerszeg!E45</f>
        <v>Az üzemelő viziközmű technológiailag elavult, üzemeltetése, és javítása már nem gazdaságos. Jelenleg a piacon magasabb műszaki tartalmak érhetőek el</v>
      </c>
      <c r="F363" s="150" t="str">
        <f>Zalaegerszeg!F45</f>
        <v>A kiépített rendszer működőképességének megóvása, a biztonságos üzemelés biztosítása miatt van szükség a munka elvégzésére</v>
      </c>
      <c r="G363" s="150" t="str">
        <f>Zalaegerszeg!G45</f>
        <v>A viziközmű elem állapota megközelíti az új elem berendezés állapotát. Az üzembiztonság jelentősen növekszik</v>
      </c>
      <c r="H363" s="149">
        <f>Zalaegerszeg!H45</f>
        <v>0</v>
      </c>
      <c r="I363" s="461" t="str">
        <f>Zalaegerszeg!I45</f>
        <v>Zalaegerszeg</v>
      </c>
      <c r="J363" s="162">
        <f>Zalaegerszeg!J45</f>
        <v>21500</v>
      </c>
      <c r="K363" s="162">
        <f>Zalaegerszeg!K45</f>
        <v>0</v>
      </c>
      <c r="L363" s="456">
        <f>Zalaegerszeg!L45</f>
        <v>45292</v>
      </c>
      <c r="M363" s="456">
        <f>Zalaegerszeg!M45</f>
        <v>48579</v>
      </c>
      <c r="N363" s="162" t="str">
        <f>Zalaegerszeg!N45</f>
        <v>hosszú</v>
      </c>
      <c r="O363" s="45"/>
      <c r="P363" s="46">
        <f>Zalaegerszeg!P45</f>
        <v>0</v>
      </c>
      <c r="Q363" s="46">
        <f>Zalaegerszeg!Q45</f>
        <v>0</v>
      </c>
      <c r="R363" s="46">
        <f>Zalaegerszeg!R45</f>
        <v>0</v>
      </c>
      <c r="S363" s="46">
        <f>Zalaegerszeg!S45</f>
        <v>0</v>
      </c>
      <c r="T363" s="47">
        <f>Zalaegerszeg!T45</f>
        <v>0</v>
      </c>
      <c r="U363" s="47">
        <f>Zalaegerszeg!U45</f>
        <v>4300</v>
      </c>
      <c r="V363" s="47">
        <f>Zalaegerszeg!V45</f>
        <v>0</v>
      </c>
      <c r="W363" s="47">
        <f>Zalaegerszeg!W45</f>
        <v>4300</v>
      </c>
      <c r="X363" s="47">
        <f>Zalaegerszeg!X45</f>
        <v>0</v>
      </c>
      <c r="Y363" s="47">
        <f>Zalaegerszeg!Y45</f>
        <v>4300</v>
      </c>
      <c r="Z363" s="47">
        <f>Zalaegerszeg!Z45</f>
        <v>0</v>
      </c>
      <c r="AA363" s="47">
        <f>Zalaegerszeg!AA45</f>
        <v>4300</v>
      </c>
      <c r="AB363" s="47">
        <f>Zalaegerszeg!AB45</f>
        <v>0</v>
      </c>
      <c r="AC363" s="48">
        <f>Zalaegerszeg!AC45</f>
        <v>4300</v>
      </c>
      <c r="AE363" s="160"/>
    </row>
    <row r="364" spans="1:31" s="238" customFormat="1" ht="60" x14ac:dyDescent="0.25">
      <c r="A364" s="149">
        <f>Zalaegerszeg!A46</f>
        <v>518</v>
      </c>
      <c r="B364" s="149">
        <f>Zalaegerszeg!B46</f>
        <v>0</v>
      </c>
      <c r="C364" s="150" t="str">
        <f>Zalaegerszeg!C46</f>
        <v>Zalaegerszeg</v>
      </c>
      <c r="D364" s="150" t="str">
        <f>Zalaegerszeg!D46</f>
        <v>Nyomott vezeték NA 125 rekonstrukció</v>
      </c>
      <c r="E364" s="150" t="str">
        <f>Zalaegerszeg!E46</f>
        <v>Az üzemelő viziközmű technológiailag elavult, üzemeltetése, és javítása már nem gazdaságos. Jelenleg a piacon magasabb műszaki tartalmak érhetőek el</v>
      </c>
      <c r="F364" s="150" t="str">
        <f>Zalaegerszeg!F46</f>
        <v>A kiépített rendszer működőképességének megóvása, a biztonságos üzemelés biztosítása miatt van szükség a munka elvégzésére</v>
      </c>
      <c r="G364" s="150" t="str">
        <f>Zalaegerszeg!G46</f>
        <v>A viziközmű elem állapota megközelíti az új elem berendezés állapotát. Az üzembiztonság jelentősen növekszik</v>
      </c>
      <c r="H364" s="149">
        <f>Zalaegerszeg!H46</f>
        <v>0</v>
      </c>
      <c r="I364" s="461" t="str">
        <f>Zalaegerszeg!I46</f>
        <v>Zalaegerszeg</v>
      </c>
      <c r="J364" s="162">
        <f>Zalaegerszeg!J46</f>
        <v>2100</v>
      </c>
      <c r="K364" s="162">
        <f>Zalaegerszeg!K46</f>
        <v>0</v>
      </c>
      <c r="L364" s="456">
        <f>Zalaegerszeg!L46</f>
        <v>44927</v>
      </c>
      <c r="M364" s="456">
        <f>Zalaegerszeg!M46</f>
        <v>45291</v>
      </c>
      <c r="N364" s="162" t="str">
        <f>Zalaegerszeg!N46</f>
        <v>hosszú</v>
      </c>
      <c r="O364" s="45"/>
      <c r="P364" s="46">
        <f>Zalaegerszeg!P46</f>
        <v>0</v>
      </c>
      <c r="Q364" s="46">
        <f>Zalaegerszeg!Q46</f>
        <v>0</v>
      </c>
      <c r="R364" s="46">
        <f>Zalaegerszeg!R46</f>
        <v>0</v>
      </c>
      <c r="S364" s="46">
        <f>Zalaegerszeg!S46</f>
        <v>0</v>
      </c>
      <c r="T364" s="47">
        <f>Zalaegerszeg!T46</f>
        <v>2100</v>
      </c>
      <c r="U364" s="47">
        <f>Zalaegerszeg!U46</f>
        <v>0</v>
      </c>
      <c r="V364" s="47">
        <f>Zalaegerszeg!V46</f>
        <v>0</v>
      </c>
      <c r="W364" s="47">
        <f>Zalaegerszeg!W46</f>
        <v>0</v>
      </c>
      <c r="X364" s="47">
        <f>Zalaegerszeg!X46</f>
        <v>0</v>
      </c>
      <c r="Y364" s="47">
        <f>Zalaegerszeg!Y46</f>
        <v>0</v>
      </c>
      <c r="Z364" s="47">
        <f>Zalaegerszeg!Z46</f>
        <v>0</v>
      </c>
      <c r="AA364" s="47">
        <f>Zalaegerszeg!AA46</f>
        <v>0</v>
      </c>
      <c r="AB364" s="47">
        <f>Zalaegerszeg!AB46</f>
        <v>0</v>
      </c>
      <c r="AC364" s="48">
        <f>Zalaegerszeg!AC46</f>
        <v>0</v>
      </c>
      <c r="AE364" s="160"/>
    </row>
    <row r="365" spans="1:31" s="238" customFormat="1" ht="60" x14ac:dyDescent="0.25">
      <c r="A365" s="149">
        <f>Zalaegerszeg!A47</f>
        <v>337</v>
      </c>
      <c r="B365" s="149">
        <f>Zalaegerszeg!B47</f>
        <v>0</v>
      </c>
      <c r="C365" s="150" t="str">
        <f>Zalaegerszeg!C47</f>
        <v>Zalaegerszeg</v>
      </c>
      <c r="D365" s="150" t="str">
        <f>Zalaegerszeg!D47</f>
        <v>Nyomott vezeték NA 150 rekonstrukció</v>
      </c>
      <c r="E365" s="150" t="str">
        <f>Zalaegerszeg!E47</f>
        <v>Az üzemelő viziközmű technológiailag elavult, üzemeltetése, és javítása már nem gazdaságos. Jelenleg a piacon magasabb műszaki tartalmak érhetőek el</v>
      </c>
      <c r="F365" s="150" t="str">
        <f>Zalaegerszeg!F47</f>
        <v>A kiépített rendszer működőképességének megóvása, a biztonságos üzemelés biztosítása miatt van szükség a munka elvégzésére</v>
      </c>
      <c r="G365" s="150" t="str">
        <f>Zalaegerszeg!G47</f>
        <v>A viziközmű elem állapota megközelíti az új elem berendezés állapotát. Az üzembiztonság jelentősen növekszik</v>
      </c>
      <c r="H365" s="149">
        <f>Zalaegerszeg!H47</f>
        <v>0</v>
      </c>
      <c r="I365" s="461" t="str">
        <f>Zalaegerszeg!I47</f>
        <v>Zalaegerszeg</v>
      </c>
      <c r="J365" s="162">
        <f>Zalaegerszeg!J47</f>
        <v>13400</v>
      </c>
      <c r="K365" s="162">
        <f>Zalaegerszeg!K47</f>
        <v>0</v>
      </c>
      <c r="L365" s="456">
        <f>Zalaegerszeg!L47</f>
        <v>43831</v>
      </c>
      <c r="M365" s="456">
        <f>Zalaegerszeg!M47</f>
        <v>44926</v>
      </c>
      <c r="N365" s="162" t="str">
        <f>Zalaegerszeg!N47</f>
        <v>közép</v>
      </c>
      <c r="O365" s="45"/>
      <c r="P365" s="46">
        <f>Zalaegerszeg!P47</f>
        <v>0</v>
      </c>
      <c r="Q365" s="46">
        <f>Zalaegerszeg!Q47</f>
        <v>6700</v>
      </c>
      <c r="R365" s="46">
        <f>Zalaegerszeg!R47</f>
        <v>0</v>
      </c>
      <c r="S365" s="46">
        <f>Zalaegerszeg!S47</f>
        <v>6700</v>
      </c>
      <c r="T365" s="47">
        <f>Zalaegerszeg!T47</f>
        <v>0</v>
      </c>
      <c r="U365" s="47">
        <f>Zalaegerszeg!U47</f>
        <v>0</v>
      </c>
      <c r="V365" s="47">
        <f>Zalaegerszeg!V47</f>
        <v>0</v>
      </c>
      <c r="W365" s="47">
        <f>Zalaegerszeg!W47</f>
        <v>0</v>
      </c>
      <c r="X365" s="47">
        <f>Zalaegerszeg!X47</f>
        <v>0</v>
      </c>
      <c r="Y365" s="47">
        <f>Zalaegerszeg!Y47</f>
        <v>0</v>
      </c>
      <c r="Z365" s="47">
        <f>Zalaegerszeg!Z47</f>
        <v>0</v>
      </c>
      <c r="AA365" s="47">
        <f>Zalaegerszeg!AA47</f>
        <v>0</v>
      </c>
      <c r="AB365" s="47">
        <f>Zalaegerszeg!AB47</f>
        <v>0</v>
      </c>
      <c r="AC365" s="48">
        <f>Zalaegerszeg!AC47</f>
        <v>0</v>
      </c>
      <c r="AE365" s="160"/>
    </row>
    <row r="366" spans="1:31" s="238" customFormat="1" ht="60" x14ac:dyDescent="0.25">
      <c r="A366" s="149">
        <f>Zalaegerszeg!A48</f>
        <v>718</v>
      </c>
      <c r="B366" s="149">
        <f>Zalaegerszeg!B48</f>
        <v>0</v>
      </c>
      <c r="C366" s="150" t="str">
        <f>Zalaegerszeg!C48</f>
        <v>Zalaegerszeg</v>
      </c>
      <c r="D366" s="150" t="str">
        <f>Zalaegerszeg!D48</f>
        <v>Nyomott vezeték NA 150 rekonstrukció</v>
      </c>
      <c r="E366" s="150" t="str">
        <f>Zalaegerszeg!E48</f>
        <v>Az üzemelő viziközmű technológiailag elavult, üzemeltetése, és javítása már nem gazdaságos. Jelenleg a piacon magasabb műszaki tartalmak érhetőek el</v>
      </c>
      <c r="F366" s="150" t="str">
        <f>Zalaegerszeg!F48</f>
        <v>A kiépített rendszer működőképességének megóvása, a biztonságos üzemelés biztosítása miatt van szükség a munka elvégzésére</v>
      </c>
      <c r="G366" s="150" t="str">
        <f>Zalaegerszeg!G48</f>
        <v>A viziközmű elem állapota megközelíti az új elem berendezés állapotát. Az üzembiztonság jelentősen növekszik</v>
      </c>
      <c r="H366" s="149">
        <f>Zalaegerszeg!H48</f>
        <v>0</v>
      </c>
      <c r="I366" s="461" t="str">
        <f>Zalaegerszeg!I48</f>
        <v>Zalaegerszeg</v>
      </c>
      <c r="J366" s="162">
        <f>Zalaegerszeg!J48</f>
        <v>33500</v>
      </c>
      <c r="K366" s="162">
        <f>Zalaegerszeg!K48</f>
        <v>0</v>
      </c>
      <c r="L366" s="456">
        <f>Zalaegerszeg!L48</f>
        <v>45292</v>
      </c>
      <c r="M366" s="456">
        <f>Zalaegerszeg!M48</f>
        <v>48579</v>
      </c>
      <c r="N366" s="162" t="str">
        <f>Zalaegerszeg!N48</f>
        <v>hosszú</v>
      </c>
      <c r="O366" s="45"/>
      <c r="P366" s="46">
        <f>Zalaegerszeg!P48</f>
        <v>0</v>
      </c>
      <c r="Q366" s="46">
        <f>Zalaegerszeg!Q48</f>
        <v>0</v>
      </c>
      <c r="R366" s="46">
        <f>Zalaegerszeg!R48</f>
        <v>0</v>
      </c>
      <c r="S366" s="46">
        <f>Zalaegerszeg!S48</f>
        <v>0</v>
      </c>
      <c r="T366" s="47">
        <f>Zalaegerszeg!T48</f>
        <v>0</v>
      </c>
      <c r="U366" s="47">
        <f>Zalaegerszeg!U48</f>
        <v>6700</v>
      </c>
      <c r="V366" s="47">
        <f>Zalaegerszeg!V48</f>
        <v>0</v>
      </c>
      <c r="W366" s="47">
        <f>Zalaegerszeg!W48</f>
        <v>6700</v>
      </c>
      <c r="X366" s="47">
        <f>Zalaegerszeg!X48</f>
        <v>0</v>
      </c>
      <c r="Y366" s="47">
        <f>Zalaegerszeg!Y48</f>
        <v>6700</v>
      </c>
      <c r="Z366" s="47">
        <f>Zalaegerszeg!Z48</f>
        <v>0</v>
      </c>
      <c r="AA366" s="47">
        <f>Zalaegerszeg!AA48</f>
        <v>6700</v>
      </c>
      <c r="AB366" s="47">
        <f>Zalaegerszeg!AB48</f>
        <v>0</v>
      </c>
      <c r="AC366" s="48">
        <f>Zalaegerszeg!AC48</f>
        <v>6700</v>
      </c>
      <c r="AE366" s="160"/>
    </row>
    <row r="367" spans="1:31" s="238" customFormat="1" ht="60" x14ac:dyDescent="0.25">
      <c r="A367" s="149">
        <f>Zalaegerszeg!A49</f>
        <v>338</v>
      </c>
      <c r="B367" s="149">
        <f>Zalaegerszeg!B49</f>
        <v>0</v>
      </c>
      <c r="C367" s="150" t="str">
        <f>Zalaegerszeg!C49</f>
        <v>Zalaegerszeg</v>
      </c>
      <c r="D367" s="150" t="str">
        <f>Zalaegerszeg!D49</f>
        <v>Nyomott vezeték NA 200 rekonstrukció</v>
      </c>
      <c r="E367" s="150" t="str">
        <f>Zalaegerszeg!E49</f>
        <v>Az üzemelő viziközmű technológiailag elavult, üzemeltetése, és javítása már nem gazdaságos. Jelenleg a piacon magasabb műszaki tartalmak érhetőek el</v>
      </c>
      <c r="F367" s="150" t="str">
        <f>Zalaegerszeg!F49</f>
        <v>A kiépített rendszer működőképességének megóvása, a biztonságos üzemelés biztosítása miatt van szükség a munka elvégzésére</v>
      </c>
      <c r="G367" s="150" t="str">
        <f>Zalaegerszeg!G49</f>
        <v>A viziközmű elem állapota megközelíti az új elem berendezés állapotát. Az üzembiztonság jelentősen növekszik</v>
      </c>
      <c r="H367" s="149">
        <f>Zalaegerszeg!H49</f>
        <v>0</v>
      </c>
      <c r="I367" s="461" t="str">
        <f>Zalaegerszeg!I49</f>
        <v>Zalaegerszeg</v>
      </c>
      <c r="J367" s="162">
        <f>Zalaegerszeg!J49</f>
        <v>7600</v>
      </c>
      <c r="K367" s="162">
        <f>Zalaegerszeg!K49</f>
        <v>0</v>
      </c>
      <c r="L367" s="456">
        <f>Zalaegerszeg!L49</f>
        <v>43831</v>
      </c>
      <c r="M367" s="456">
        <f>Zalaegerszeg!M49</f>
        <v>44926</v>
      </c>
      <c r="N367" s="162" t="str">
        <f>Zalaegerszeg!N49</f>
        <v>közép</v>
      </c>
      <c r="O367" s="45"/>
      <c r="P367" s="46">
        <f>Zalaegerszeg!P49</f>
        <v>0</v>
      </c>
      <c r="Q367" s="46">
        <f>Zalaegerszeg!Q49</f>
        <v>3800</v>
      </c>
      <c r="R367" s="46">
        <f>Zalaegerszeg!R49</f>
        <v>0</v>
      </c>
      <c r="S367" s="46">
        <f>Zalaegerszeg!S49</f>
        <v>3800</v>
      </c>
      <c r="T367" s="47">
        <f>Zalaegerszeg!T49</f>
        <v>0</v>
      </c>
      <c r="U367" s="47">
        <f>Zalaegerszeg!U49</f>
        <v>0</v>
      </c>
      <c r="V367" s="47">
        <f>Zalaegerszeg!V49</f>
        <v>0</v>
      </c>
      <c r="W367" s="47">
        <f>Zalaegerszeg!W49</f>
        <v>0</v>
      </c>
      <c r="X367" s="47">
        <f>Zalaegerszeg!X49</f>
        <v>0</v>
      </c>
      <c r="Y367" s="47">
        <f>Zalaegerszeg!Y49</f>
        <v>0</v>
      </c>
      <c r="Z367" s="47">
        <f>Zalaegerszeg!Z49</f>
        <v>0</v>
      </c>
      <c r="AA367" s="47">
        <f>Zalaegerszeg!AA49</f>
        <v>0</v>
      </c>
      <c r="AB367" s="47">
        <f>Zalaegerszeg!AB49</f>
        <v>0</v>
      </c>
      <c r="AC367" s="48">
        <f>Zalaegerszeg!AC49</f>
        <v>0</v>
      </c>
      <c r="AE367" s="160"/>
    </row>
    <row r="368" spans="1:31" s="238" customFormat="1" ht="60" x14ac:dyDescent="0.25">
      <c r="A368" s="149">
        <f>Zalaegerszeg!A50</f>
        <v>719</v>
      </c>
      <c r="B368" s="149">
        <f>Zalaegerszeg!B50</f>
        <v>0</v>
      </c>
      <c r="C368" s="150" t="str">
        <f>Zalaegerszeg!C50</f>
        <v>Zalaegerszeg</v>
      </c>
      <c r="D368" s="150" t="str">
        <f>Zalaegerszeg!D50</f>
        <v>Nyomott vezeték NA 200 rekonstrukció</v>
      </c>
      <c r="E368" s="150" t="str">
        <f>Zalaegerszeg!E50</f>
        <v>Az üzemelő viziközmű technológiailag elavult, üzemeltetése, és javítása már nem gazdaságos. Jelenleg a piacon magasabb műszaki tartalmak érhetőek el</v>
      </c>
      <c r="F368" s="150" t="str">
        <f>Zalaegerszeg!F50</f>
        <v>A kiépített rendszer működőképességének megóvása, a biztonságos üzemelés biztosítása miatt van szükség a munka elvégzésére</v>
      </c>
      <c r="G368" s="150" t="str">
        <f>Zalaegerszeg!G50</f>
        <v>A viziközmű elem állapota megközelíti az új elem berendezés állapotát. Az üzembiztonság jelentősen növekszik</v>
      </c>
      <c r="H368" s="149">
        <f>Zalaegerszeg!H50</f>
        <v>0</v>
      </c>
      <c r="I368" s="461" t="str">
        <f>Zalaegerszeg!I50</f>
        <v>Zalaegerszeg</v>
      </c>
      <c r="J368" s="162">
        <f>Zalaegerszeg!J50</f>
        <v>19000</v>
      </c>
      <c r="K368" s="162">
        <f>Zalaegerszeg!K50</f>
        <v>0</v>
      </c>
      <c r="L368" s="456">
        <f>Zalaegerszeg!L50</f>
        <v>45292</v>
      </c>
      <c r="M368" s="456">
        <f>Zalaegerszeg!M50</f>
        <v>48579</v>
      </c>
      <c r="N368" s="162" t="str">
        <f>Zalaegerszeg!N50</f>
        <v>hosszú</v>
      </c>
      <c r="O368" s="45"/>
      <c r="P368" s="46">
        <f>Zalaegerszeg!P50</f>
        <v>0</v>
      </c>
      <c r="Q368" s="46">
        <f>Zalaegerszeg!Q50</f>
        <v>0</v>
      </c>
      <c r="R368" s="46">
        <f>Zalaegerszeg!R50</f>
        <v>0</v>
      </c>
      <c r="S368" s="46">
        <f>Zalaegerszeg!S50</f>
        <v>0</v>
      </c>
      <c r="T368" s="47">
        <f>Zalaegerszeg!T50</f>
        <v>0</v>
      </c>
      <c r="U368" s="47">
        <f>Zalaegerszeg!U50</f>
        <v>3800</v>
      </c>
      <c r="V368" s="47">
        <f>Zalaegerszeg!V50</f>
        <v>0</v>
      </c>
      <c r="W368" s="47">
        <f>Zalaegerszeg!W50</f>
        <v>3800</v>
      </c>
      <c r="X368" s="47">
        <f>Zalaegerszeg!X50</f>
        <v>0</v>
      </c>
      <c r="Y368" s="47">
        <f>Zalaegerszeg!Y50</f>
        <v>3800</v>
      </c>
      <c r="Z368" s="47">
        <f>Zalaegerszeg!Z50</f>
        <v>0</v>
      </c>
      <c r="AA368" s="47">
        <f>Zalaegerszeg!AA50</f>
        <v>3800</v>
      </c>
      <c r="AB368" s="47">
        <f>Zalaegerszeg!AB50</f>
        <v>0</v>
      </c>
      <c r="AC368" s="48">
        <f>Zalaegerszeg!AC50</f>
        <v>3800</v>
      </c>
      <c r="AE368" s="160"/>
    </row>
    <row r="369" spans="1:31" s="238" customFormat="1" ht="60" x14ac:dyDescent="0.25">
      <c r="A369" s="149">
        <f>Zalaegerszeg!A51</f>
        <v>519</v>
      </c>
      <c r="B369" s="149">
        <f>Zalaegerszeg!B51</f>
        <v>0</v>
      </c>
      <c r="C369" s="150" t="str">
        <f>Zalaegerszeg!C51</f>
        <v>Zalaegerszeg</v>
      </c>
      <c r="D369" s="150" t="str">
        <f>Zalaegerszeg!D51</f>
        <v>Nyomott vezeték NA 250 rekonstrukció</v>
      </c>
      <c r="E369" s="150" t="str">
        <f>Zalaegerszeg!E51</f>
        <v>Az üzemelő viziközmű technológiailag elavult, üzemeltetése, és javítása már nem gazdaságos. Jelenleg a piacon magasabb műszaki tartalmak érhetőek el</v>
      </c>
      <c r="F369" s="150" t="str">
        <f>Zalaegerszeg!F51</f>
        <v>A kiépített rendszer működőképességének megóvása, a biztonságos üzemelés biztosítása miatt van szükség a munka elvégzésére</v>
      </c>
      <c r="G369" s="150" t="str">
        <f>Zalaegerszeg!G51</f>
        <v>A viziközmű elem állapota megközelíti az új elem berendezés állapotát. Az üzembiztonság jelentősen növekszik</v>
      </c>
      <c r="H369" s="149">
        <f>Zalaegerszeg!H51</f>
        <v>0</v>
      </c>
      <c r="I369" s="461" t="str">
        <f>Zalaegerszeg!I51</f>
        <v>Zalaegerszeg</v>
      </c>
      <c r="J369" s="162">
        <f>Zalaegerszeg!J51</f>
        <v>4200</v>
      </c>
      <c r="K369" s="162">
        <f>Zalaegerszeg!K51</f>
        <v>0</v>
      </c>
      <c r="L369" s="456">
        <f>Zalaegerszeg!L51</f>
        <v>44927</v>
      </c>
      <c r="M369" s="456">
        <f>Zalaegerszeg!M51</f>
        <v>47848</v>
      </c>
      <c r="N369" s="162" t="str">
        <f>Zalaegerszeg!N51</f>
        <v>hosszú</v>
      </c>
      <c r="O369" s="45"/>
      <c r="P369" s="46">
        <f>Zalaegerszeg!P51</f>
        <v>0</v>
      </c>
      <c r="Q369" s="46">
        <f>Zalaegerszeg!Q51</f>
        <v>0</v>
      </c>
      <c r="R369" s="46">
        <f>Zalaegerszeg!R51</f>
        <v>0</v>
      </c>
      <c r="S369" s="46">
        <f>Zalaegerszeg!S51</f>
        <v>0</v>
      </c>
      <c r="T369" s="47">
        <f>Zalaegerszeg!T51</f>
        <v>2100</v>
      </c>
      <c r="U369" s="47">
        <f>Zalaegerszeg!U51</f>
        <v>0</v>
      </c>
      <c r="V369" s="47">
        <f>Zalaegerszeg!V51</f>
        <v>0</v>
      </c>
      <c r="W369" s="47">
        <f>Zalaegerszeg!W51</f>
        <v>0</v>
      </c>
      <c r="X369" s="47">
        <f>Zalaegerszeg!X51</f>
        <v>0</v>
      </c>
      <c r="Y369" s="47">
        <f>Zalaegerszeg!Y51</f>
        <v>0</v>
      </c>
      <c r="Z369" s="47">
        <f>Zalaegerszeg!Z51</f>
        <v>0</v>
      </c>
      <c r="AA369" s="47">
        <f>Zalaegerszeg!AA51</f>
        <v>2100</v>
      </c>
      <c r="AB369" s="47">
        <f>Zalaegerszeg!AB51</f>
        <v>0</v>
      </c>
      <c r="AC369" s="48">
        <f>Zalaegerszeg!AC51</f>
        <v>0</v>
      </c>
      <c r="AE369" s="160"/>
    </row>
    <row r="370" spans="1:31" s="238" customFormat="1" ht="60" x14ac:dyDescent="0.25">
      <c r="A370" s="149">
        <f>Zalaegerszeg!A52</f>
        <v>417</v>
      </c>
      <c r="B370" s="149">
        <f>Zalaegerszeg!B52</f>
        <v>0</v>
      </c>
      <c r="C370" s="150" t="str">
        <f>Zalaegerszeg!C52</f>
        <v>Zalaegerszeg</v>
      </c>
      <c r="D370" s="150" t="str">
        <f>Zalaegerszeg!D52</f>
        <v>Nyomott vezeték NA 300 rekonstrukció</v>
      </c>
      <c r="E370" s="150" t="str">
        <f>Zalaegerszeg!E52</f>
        <v>Az üzemelő viziközmű technológiailag elavult, üzemeltetése, és javítása már nem gazdaságos. Jelenleg a piacon magasabb műszaki tartalmak érhetőek el</v>
      </c>
      <c r="F370" s="150" t="str">
        <f>Zalaegerszeg!F52</f>
        <v>A kiépített rendszer működőképességének megóvása, a biztonságos üzemelés biztosítása miatt van szükség a munka elvégzésére</v>
      </c>
      <c r="G370" s="150" t="str">
        <f>Zalaegerszeg!G52</f>
        <v>A viziközmű elem állapota megközelíti az új elem berendezés állapotát. Az üzembiztonság jelentősen növekszik</v>
      </c>
      <c r="H370" s="149">
        <f>Zalaegerszeg!H52</f>
        <v>0</v>
      </c>
      <c r="I370" s="461" t="str">
        <f>Zalaegerszeg!I52</f>
        <v>Zalaegerszeg</v>
      </c>
      <c r="J370" s="162">
        <f>Zalaegerszeg!J52</f>
        <v>2100</v>
      </c>
      <c r="K370" s="162">
        <f>Zalaegerszeg!K52</f>
        <v>0</v>
      </c>
      <c r="L370" s="456">
        <f>Zalaegerszeg!L52</f>
        <v>44197</v>
      </c>
      <c r="M370" s="456">
        <f>Zalaegerszeg!M52</f>
        <v>44561</v>
      </c>
      <c r="N370" s="162" t="str">
        <f>Zalaegerszeg!N52</f>
        <v>közép</v>
      </c>
      <c r="O370" s="45"/>
      <c r="P370" s="46">
        <f>Zalaegerszeg!P52</f>
        <v>0</v>
      </c>
      <c r="Q370" s="46">
        <f>Zalaegerszeg!Q52</f>
        <v>0</v>
      </c>
      <c r="R370" s="46">
        <f>Zalaegerszeg!R52</f>
        <v>2100</v>
      </c>
      <c r="S370" s="46">
        <f>Zalaegerszeg!S52</f>
        <v>0</v>
      </c>
      <c r="T370" s="47">
        <f>Zalaegerszeg!T52</f>
        <v>0</v>
      </c>
      <c r="U370" s="47">
        <f>Zalaegerszeg!U52</f>
        <v>0</v>
      </c>
      <c r="V370" s="47">
        <f>Zalaegerszeg!V52</f>
        <v>0</v>
      </c>
      <c r="W370" s="47">
        <f>Zalaegerszeg!W52</f>
        <v>0</v>
      </c>
      <c r="X370" s="47">
        <f>Zalaegerszeg!X52</f>
        <v>0</v>
      </c>
      <c r="Y370" s="47">
        <f>Zalaegerszeg!Y52</f>
        <v>0</v>
      </c>
      <c r="Z370" s="47">
        <f>Zalaegerszeg!Z52</f>
        <v>0</v>
      </c>
      <c r="AA370" s="47">
        <f>Zalaegerszeg!AA52</f>
        <v>0</v>
      </c>
      <c r="AB370" s="47">
        <f>Zalaegerszeg!AB52</f>
        <v>0</v>
      </c>
      <c r="AC370" s="48">
        <f>Zalaegerszeg!AC52</f>
        <v>0</v>
      </c>
      <c r="AE370" s="160"/>
    </row>
    <row r="371" spans="1:31" s="238" customFormat="1" ht="60" x14ac:dyDescent="0.25">
      <c r="A371" s="149">
        <f>Zalaegerszeg!A53</f>
        <v>918</v>
      </c>
      <c r="B371" s="149">
        <f>Zalaegerszeg!B53</f>
        <v>0</v>
      </c>
      <c r="C371" s="150" t="str">
        <f>Zalaegerszeg!C53</f>
        <v>Zalaegerszeg</v>
      </c>
      <c r="D371" s="150" t="str">
        <f>Zalaegerszeg!D53</f>
        <v>Nyomott vezeték NA 300 rekonstrukció</v>
      </c>
      <c r="E371" s="150" t="str">
        <f>Zalaegerszeg!E53</f>
        <v>Az üzemelő viziközmű technológiailag elavult, üzemeltetése, és javítása már nem gazdaságos. Jelenleg a piacon magasabb műszaki tartalmak érhetőek el</v>
      </c>
      <c r="F371" s="150" t="str">
        <f>Zalaegerszeg!F53</f>
        <v>A kiépített rendszer működőképességének megóvása, a biztonságos üzemelés biztosítása miatt van szükség a munka elvégzésére</v>
      </c>
      <c r="G371" s="150" t="str">
        <f>Zalaegerszeg!G53</f>
        <v>A viziközmű elem állapota megközelíti az új elem berendezés állapotát. Az üzembiztonság jelentősen növekszik</v>
      </c>
      <c r="H371" s="149">
        <f>Zalaegerszeg!H53</f>
        <v>0</v>
      </c>
      <c r="I371" s="461" t="str">
        <f>Zalaegerszeg!I53</f>
        <v>Zalaegerszeg</v>
      </c>
      <c r="J371" s="162">
        <f>Zalaegerszeg!J53</f>
        <v>2100</v>
      </c>
      <c r="K371" s="162">
        <f>Zalaegerszeg!K53</f>
        <v>0</v>
      </c>
      <c r="L371" s="456">
        <f>Zalaegerszeg!L53</f>
        <v>46388</v>
      </c>
      <c r="M371" s="456">
        <f>Zalaegerszeg!M53</f>
        <v>46752</v>
      </c>
      <c r="N371" s="162" t="str">
        <f>Zalaegerszeg!N53</f>
        <v>hosszú</v>
      </c>
      <c r="O371" s="45"/>
      <c r="P371" s="46">
        <f>Zalaegerszeg!P53</f>
        <v>0</v>
      </c>
      <c r="Q371" s="46">
        <f>Zalaegerszeg!Q53</f>
        <v>0</v>
      </c>
      <c r="R371" s="46">
        <f>Zalaegerszeg!R53</f>
        <v>0</v>
      </c>
      <c r="S371" s="46">
        <f>Zalaegerszeg!S53</f>
        <v>0</v>
      </c>
      <c r="T371" s="47">
        <f>Zalaegerszeg!T53</f>
        <v>0</v>
      </c>
      <c r="U371" s="47">
        <f>Zalaegerszeg!U53</f>
        <v>0</v>
      </c>
      <c r="V371" s="47">
        <f>Zalaegerszeg!V53</f>
        <v>0</v>
      </c>
      <c r="W371" s="47">
        <f>Zalaegerszeg!W53</f>
        <v>0</v>
      </c>
      <c r="X371" s="47">
        <f>Zalaegerszeg!X53</f>
        <v>2100</v>
      </c>
      <c r="Y371" s="47">
        <f>Zalaegerszeg!Y53</f>
        <v>0</v>
      </c>
      <c r="Z371" s="47">
        <f>Zalaegerszeg!Z53</f>
        <v>0</v>
      </c>
      <c r="AA371" s="47">
        <f>Zalaegerszeg!AA53</f>
        <v>0</v>
      </c>
      <c r="AB371" s="47">
        <f>Zalaegerszeg!AB53</f>
        <v>0</v>
      </c>
      <c r="AC371" s="48">
        <f>Zalaegerszeg!AC53</f>
        <v>0</v>
      </c>
      <c r="AE371" s="160"/>
    </row>
    <row r="372" spans="1:31" s="182" customFormat="1" ht="45" x14ac:dyDescent="0.25">
      <c r="A372" s="149">
        <f>Alibánfa!A22</f>
        <v>39</v>
      </c>
      <c r="B372" s="149">
        <f>Alibánfa!B22</f>
        <v>0</v>
      </c>
      <c r="C372" s="150" t="str">
        <f>Alibánfa!C22</f>
        <v>Alibánfa I. átemelőnél</v>
      </c>
      <c r="D372" s="150" t="str">
        <f>Alibánfa!D22</f>
        <v>Nyomott vezeték rekonstrukció</v>
      </c>
      <c r="E372" s="150" t="str">
        <f>Alibánfa!E22</f>
        <v>Az üzemelő viziközmű elem műszaki állapota az évek során leromlott, jelentős mértékben megnövekedett a meghibásodás veszélye</v>
      </c>
      <c r="F372" s="150" t="str">
        <f>Alibánfa!F22</f>
        <v>A rendszer zavartalan üzemének biztosítása érdekében szükséges a beavatkozás</v>
      </c>
      <c r="G372" s="150" t="str">
        <f>Alibánfa!G22</f>
        <v>A viziközmű elem állapota megközelíti az új elem berendezés állapotát. Az üzembiztonság jelentősen növekszik</v>
      </c>
      <c r="H372" s="149">
        <f>Alibánfa!H22</f>
        <v>0</v>
      </c>
      <c r="I372" s="461" t="str">
        <f>Alibánfa!I22</f>
        <v>Alibánfa</v>
      </c>
      <c r="J372" s="162">
        <f>Alibánfa!J22</f>
        <v>1500</v>
      </c>
      <c r="K372" s="162">
        <f>Alibánfa!K22</f>
        <v>0</v>
      </c>
      <c r="L372" s="456">
        <f>Alibánfa!L22</f>
        <v>43101</v>
      </c>
      <c r="M372" s="456">
        <f>Alibánfa!M22</f>
        <v>43465</v>
      </c>
      <c r="N372" s="162" t="str">
        <f>Alibánfa!N22</f>
        <v>rövid</v>
      </c>
      <c r="O372" s="45">
        <f>Alibánfa!O22</f>
        <v>1500</v>
      </c>
      <c r="P372" s="46"/>
      <c r="Q372" s="46"/>
      <c r="R372" s="46"/>
      <c r="S372" s="46"/>
      <c r="T372" s="47"/>
      <c r="U372" s="47"/>
      <c r="V372" s="47"/>
      <c r="W372" s="47"/>
      <c r="X372" s="47"/>
      <c r="Y372" s="47"/>
      <c r="Z372" s="47"/>
      <c r="AA372" s="47"/>
      <c r="AB372" s="47"/>
      <c r="AC372" s="48"/>
      <c r="AE372" s="160"/>
    </row>
    <row r="373" spans="1:31" s="182" customFormat="1" ht="60" x14ac:dyDescent="0.25">
      <c r="A373" s="149">
        <f>Alibánfa!A23</f>
        <v>108</v>
      </c>
      <c r="B373" s="149">
        <f>Alibánfa!B23</f>
        <v>0</v>
      </c>
      <c r="C373" s="150" t="str">
        <f>Alibánfa!C23</f>
        <v>Alibánfa</v>
      </c>
      <c r="D373" s="150" t="str">
        <f>Alibánfa!D23</f>
        <v>Nyomott vezeték NA100 rekonstrukció</v>
      </c>
      <c r="E373" s="150" t="str">
        <f>Alibánfa!E23</f>
        <v>Az üzemelő viziközmű technológiailag elavult, üzemeltetése, és javítása már nem gazdaságos. Jelenleg a piacon magasabb műszaki tartalmak érhetőek el</v>
      </c>
      <c r="F373" s="150" t="str">
        <f>Alibánfa!F23</f>
        <v>A kiépített rendszer működőképességének megóvása, a biztonságos üzemelés biztosítása miatt van szükség a munka elvégzésére</v>
      </c>
      <c r="G373" s="150" t="str">
        <f>Alibánfa!G23</f>
        <v>A viziközmű elem állapota megközelíti az új elem berendezés állapotát. Az üzembiztonság jelentősen növekszik</v>
      </c>
      <c r="H373" s="149">
        <f>Alibánfa!H23</f>
        <v>0</v>
      </c>
      <c r="I373" s="461" t="str">
        <f>Alibánfa!I23</f>
        <v>Alibánfa</v>
      </c>
      <c r="J373" s="162">
        <f>Alibánfa!J23</f>
        <v>3030</v>
      </c>
      <c r="K373" s="162">
        <f>Alibánfa!K23</f>
        <v>0</v>
      </c>
      <c r="L373" s="456">
        <f>Alibánfa!L23</f>
        <v>43466</v>
      </c>
      <c r="M373" s="456">
        <f>Alibánfa!M23</f>
        <v>43830</v>
      </c>
      <c r="N373" s="162" t="str">
        <f>Alibánfa!N23</f>
        <v>közép</v>
      </c>
      <c r="O373" s="45"/>
      <c r="P373" s="46">
        <f>Alibánfa!P23</f>
        <v>3030</v>
      </c>
      <c r="Q373" s="46">
        <f>Alibánfa!Q23</f>
        <v>0</v>
      </c>
      <c r="R373" s="46">
        <f>Alibánfa!R23</f>
        <v>0</v>
      </c>
      <c r="S373" s="46">
        <f>Alibánfa!S23</f>
        <v>0</v>
      </c>
      <c r="T373" s="47">
        <f>Alibánfa!T23</f>
        <v>0</v>
      </c>
      <c r="U373" s="47">
        <f>Alibánfa!U23</f>
        <v>0</v>
      </c>
      <c r="V373" s="47">
        <f>Alibánfa!V23</f>
        <v>0</v>
      </c>
      <c r="W373" s="47">
        <f>Alibánfa!W23</f>
        <v>0</v>
      </c>
      <c r="X373" s="47">
        <f>Alibánfa!X23</f>
        <v>0</v>
      </c>
      <c r="Y373" s="47">
        <f>Alibánfa!Y23</f>
        <v>0</v>
      </c>
      <c r="Z373" s="47">
        <f>Alibánfa!Z23</f>
        <v>0</v>
      </c>
      <c r="AA373" s="47">
        <f>Alibánfa!AA23</f>
        <v>0</v>
      </c>
      <c r="AB373" s="47">
        <f>Alibánfa!AB23</f>
        <v>0</v>
      </c>
      <c r="AC373" s="48">
        <f>Alibánfa!AC23</f>
        <v>0</v>
      </c>
      <c r="AE373" s="160"/>
    </row>
    <row r="374" spans="1:31" s="182" customFormat="1" ht="60" x14ac:dyDescent="0.25">
      <c r="A374" s="149">
        <f>Alibánfa!A24</f>
        <v>531</v>
      </c>
      <c r="B374" s="149">
        <f>Alibánfa!B24</f>
        <v>0</v>
      </c>
      <c r="C374" s="150" t="str">
        <f>Alibánfa!C24</f>
        <v>Alibánfa</v>
      </c>
      <c r="D374" s="150" t="str">
        <f>Alibánfa!D24</f>
        <v>Nyomott vezeték NA100 rekonstrukció</v>
      </c>
      <c r="E374" s="150" t="str">
        <f>Alibánfa!E24</f>
        <v>Az üzemelő viziközmű technológiailag elavult, üzemeltetése, és javítása már nem gazdaságos. Jelenleg a piacon magasabb műszaki tartalmak érhetőek el</v>
      </c>
      <c r="F374" s="150" t="str">
        <f>Alibánfa!F24</f>
        <v>A kiépített rendszer működőképességének megóvása, a biztonságos üzemelés biztosítása miatt van szükség a munka elvégzésére</v>
      </c>
      <c r="G374" s="150" t="str">
        <f>Alibánfa!G24</f>
        <v>A viziközmű elem állapota megközelíti az új elem berendezés állapotát. Az üzembiztonság jelentősen növekszik</v>
      </c>
      <c r="H374" s="149">
        <f>Alibánfa!H24</f>
        <v>0</v>
      </c>
      <c r="I374" s="461" t="str">
        <f>Alibánfa!I24</f>
        <v>Alibánfa</v>
      </c>
      <c r="J374" s="162">
        <f>Alibánfa!J24</f>
        <v>9090</v>
      </c>
      <c r="K374" s="162">
        <f>Alibánfa!K24</f>
        <v>0</v>
      </c>
      <c r="L374" s="456">
        <f>Alibánfa!L24</f>
        <v>44927</v>
      </c>
      <c r="M374" s="456">
        <f>Alibánfa!M24</f>
        <v>48213</v>
      </c>
      <c r="N374" s="162" t="str">
        <f>Alibánfa!N24</f>
        <v>hosszú</v>
      </c>
      <c r="O374" s="45"/>
      <c r="P374" s="46">
        <f>Alibánfa!P24</f>
        <v>0</v>
      </c>
      <c r="Q374" s="46">
        <f>Alibánfa!Q24</f>
        <v>0</v>
      </c>
      <c r="R374" s="46">
        <f>Alibánfa!R24</f>
        <v>0</v>
      </c>
      <c r="S374" s="46">
        <f>Alibánfa!S24</f>
        <v>0</v>
      </c>
      <c r="T374" s="47">
        <f>Alibánfa!T24</f>
        <v>3030</v>
      </c>
      <c r="U374" s="47">
        <f>Alibánfa!U24</f>
        <v>0</v>
      </c>
      <c r="V374" s="47">
        <f>Alibánfa!V24</f>
        <v>0</v>
      </c>
      <c r="W374" s="47">
        <f>Alibánfa!W24</f>
        <v>0</v>
      </c>
      <c r="X374" s="47">
        <f>Alibánfa!X24</f>
        <v>3030</v>
      </c>
      <c r="Y374" s="47">
        <f>Alibánfa!Y24</f>
        <v>0</v>
      </c>
      <c r="Z374" s="47">
        <f>Alibánfa!Z24</f>
        <v>0</v>
      </c>
      <c r="AA374" s="47">
        <f>Alibánfa!AA24</f>
        <v>0</v>
      </c>
      <c r="AB374" s="47">
        <f>Alibánfa!AB24</f>
        <v>3030</v>
      </c>
      <c r="AC374" s="48">
        <f>Alibánfa!AC24</f>
        <v>0</v>
      </c>
      <c r="AE374" s="160"/>
    </row>
    <row r="375" spans="1:31" s="182" customFormat="1" ht="60" x14ac:dyDescent="0.25">
      <c r="A375" s="149">
        <f>Alibánfa!A25</f>
        <v>423</v>
      </c>
      <c r="B375" s="149">
        <f>Alibánfa!B25</f>
        <v>0</v>
      </c>
      <c r="C375" s="150" t="str">
        <f>Alibánfa!C25</f>
        <v>Alibánfa</v>
      </c>
      <c r="D375" s="150" t="str">
        <f>Alibánfa!D25</f>
        <v>Nyomott vezeték NA100 rekonstrukció</v>
      </c>
      <c r="E375" s="150" t="str">
        <f>Alibánfa!E25</f>
        <v>Az üzemelő viziközmű technológiailag elavult, üzemeltetése, és javítása már nem gazdaságos. Jelenleg a piacon magasabb műszaki tartalmak érhetőek el</v>
      </c>
      <c r="F375" s="150" t="str">
        <f>Alibánfa!F25</f>
        <v>A kiépített rendszer működőképességének megóvása, a biztonságos üzemelés biztosítása miatt van szükség a munka elvégzésére</v>
      </c>
      <c r="G375" s="150" t="str">
        <f>Alibánfa!G25</f>
        <v>A viziközmű elem állapota megközelíti az új elem berendezés állapotát. Az üzembiztonság jelentősen növekszik</v>
      </c>
      <c r="H375" s="149">
        <f>Alibánfa!H25</f>
        <v>0</v>
      </c>
      <c r="I375" s="461" t="str">
        <f>Alibánfa!I25</f>
        <v>Alibánfa</v>
      </c>
      <c r="J375" s="162">
        <f>Alibánfa!J25</f>
        <v>2200</v>
      </c>
      <c r="K375" s="162">
        <f>Alibánfa!K25</f>
        <v>0</v>
      </c>
      <c r="L375" s="456">
        <f>Alibánfa!L25</f>
        <v>44197</v>
      </c>
      <c r="M375" s="456">
        <f>Alibánfa!M25</f>
        <v>44561</v>
      </c>
      <c r="N375" s="162" t="str">
        <f>Alibánfa!N25</f>
        <v>közép</v>
      </c>
      <c r="O375" s="45"/>
      <c r="P375" s="46">
        <f>Alibánfa!P25</f>
        <v>0</v>
      </c>
      <c r="Q375" s="46">
        <f>Alibánfa!Q25</f>
        <v>0</v>
      </c>
      <c r="R375" s="46">
        <f>Alibánfa!R25</f>
        <v>2200</v>
      </c>
      <c r="S375" s="46">
        <f>Alibánfa!S25</f>
        <v>0</v>
      </c>
      <c r="T375" s="47">
        <f>Alibánfa!T25</f>
        <v>0</v>
      </c>
      <c r="U375" s="47">
        <f>Alibánfa!U25</f>
        <v>0</v>
      </c>
      <c r="V375" s="47">
        <f>Alibánfa!V25</f>
        <v>0</v>
      </c>
      <c r="W375" s="47">
        <f>Alibánfa!W25</f>
        <v>0</v>
      </c>
      <c r="X375" s="47">
        <f>Alibánfa!X25</f>
        <v>0</v>
      </c>
      <c r="Y375" s="47">
        <f>Alibánfa!Y25</f>
        <v>0</v>
      </c>
      <c r="Z375" s="47">
        <f>Alibánfa!Z25</f>
        <v>0</v>
      </c>
      <c r="AA375" s="47">
        <f>Alibánfa!AA25</f>
        <v>0</v>
      </c>
      <c r="AB375" s="47">
        <f>Alibánfa!AB25</f>
        <v>0</v>
      </c>
      <c r="AC375" s="48">
        <f>Alibánfa!AC25</f>
        <v>0</v>
      </c>
      <c r="AE375" s="160"/>
    </row>
    <row r="376" spans="1:31" s="182" customFormat="1" ht="60" x14ac:dyDescent="0.25">
      <c r="A376" s="149">
        <f>Alibánfa!A26</f>
        <v>727</v>
      </c>
      <c r="B376" s="149">
        <f>Alibánfa!B26</f>
        <v>0</v>
      </c>
      <c r="C376" s="150" t="str">
        <f>Alibánfa!C26</f>
        <v>Alibánfa</v>
      </c>
      <c r="D376" s="150" t="str">
        <f>Alibánfa!D26</f>
        <v>Nyomott vezeték NA100 rekonstrukció</v>
      </c>
      <c r="E376" s="150" t="str">
        <f>Alibánfa!E26</f>
        <v>Az üzemelő viziközmű technológiailag elavult, üzemeltetése, és javítása már nem gazdaságos. Jelenleg a piacon magasabb műszaki tartalmak érhetőek el</v>
      </c>
      <c r="F376" s="150" t="str">
        <f>Alibánfa!F26</f>
        <v>A kiépített rendszer működőképességének megóvása, a biztonságos üzemelés biztosítása miatt van szükség a munka elvégzésére</v>
      </c>
      <c r="G376" s="150" t="str">
        <f>Alibánfa!G26</f>
        <v>A viziközmű elem állapota megközelíti az új elem berendezés állapotát. Az üzembiztonság jelentősen növekszik</v>
      </c>
      <c r="H376" s="149">
        <f>Alibánfa!H26</f>
        <v>0</v>
      </c>
      <c r="I376" s="461" t="str">
        <f>Alibánfa!I26</f>
        <v>Alibánfa</v>
      </c>
      <c r="J376" s="162">
        <f>Alibánfa!J26</f>
        <v>5500</v>
      </c>
      <c r="K376" s="162">
        <f>Alibánfa!K26</f>
        <v>0</v>
      </c>
      <c r="L376" s="456">
        <f>Alibánfa!L26</f>
        <v>45292</v>
      </c>
      <c r="M376" s="456">
        <f>Alibánfa!M26</f>
        <v>47848</v>
      </c>
      <c r="N376" s="162" t="str">
        <f>Alibánfa!N26</f>
        <v>hosszú</v>
      </c>
      <c r="O376" s="45"/>
      <c r="P376" s="46">
        <f>Alibánfa!P26</f>
        <v>0</v>
      </c>
      <c r="Q376" s="46">
        <f>Alibánfa!Q26</f>
        <v>0</v>
      </c>
      <c r="R376" s="46">
        <f>Alibánfa!R26</f>
        <v>0</v>
      </c>
      <c r="S376" s="46">
        <f>Alibánfa!S26</f>
        <v>0</v>
      </c>
      <c r="T376" s="47">
        <f>Alibánfa!T26</f>
        <v>0</v>
      </c>
      <c r="U376" s="47">
        <f>Alibánfa!U26</f>
        <v>2200</v>
      </c>
      <c r="V376" s="47">
        <f>Alibánfa!V26</f>
        <v>0</v>
      </c>
      <c r="W376" s="47">
        <f>Alibánfa!W26</f>
        <v>0</v>
      </c>
      <c r="X376" s="47">
        <f>Alibánfa!X26</f>
        <v>2200</v>
      </c>
      <c r="Y376" s="47">
        <f>Alibánfa!Y26</f>
        <v>0</v>
      </c>
      <c r="Z376" s="47">
        <f>Alibánfa!Z26</f>
        <v>0</v>
      </c>
      <c r="AA376" s="47">
        <f>Alibánfa!AA26</f>
        <v>1100</v>
      </c>
      <c r="AB376" s="47">
        <f>Alibánfa!AB26</f>
        <v>0</v>
      </c>
      <c r="AC376" s="48">
        <f>Alibánfa!AC26</f>
        <v>0</v>
      </c>
      <c r="AE376" s="160"/>
    </row>
    <row r="377" spans="1:31" s="182" customFormat="1" ht="60" x14ac:dyDescent="0.25">
      <c r="A377" s="149">
        <f>Alsónemesapáti!A23</f>
        <v>729</v>
      </c>
      <c r="B377" s="149">
        <f>Alsónemesapáti!B23</f>
        <v>0</v>
      </c>
      <c r="C377" s="150" t="str">
        <f>Alsónemesapáti!C23</f>
        <v>Alsónemesapáti</v>
      </c>
      <c r="D377" s="150" t="str">
        <f>Alsónemesapáti!D23</f>
        <v>nyomó/légtelenítő akna</v>
      </c>
      <c r="E377" s="150" t="str">
        <f>Alsónemesapáti!E23</f>
        <v>Az üzemelő viziközmű technológiailag elavult, üzemeltetése, és javítása már nem gazdaságos. Jelenleg a piacon magasabb műszaki tartalmak érhetőek el</v>
      </c>
      <c r="F377" s="150" t="str">
        <f>Alsónemesapáti!F23</f>
        <v>A kiépített rendszer működőképességének megóvása, a biztonságos üzemelés biztosítása miatt van szükség a munka elvégzésére</v>
      </c>
      <c r="G377" s="150" t="str">
        <f>Alsónemesapáti!G23</f>
        <v>A beavatkozás után egy hatékonyan működő viziközmű elemet kapunk, mely a kor elvárásainak megfelel. A rendszer üzembiztos, hatékony, és korszerű lesz</v>
      </c>
      <c r="H377" s="149">
        <f>Alsónemesapáti!H23</f>
        <v>0</v>
      </c>
      <c r="I377" s="461" t="str">
        <f>Alsónemesapáti!I23</f>
        <v>Alsónemesapáti</v>
      </c>
      <c r="J377" s="162">
        <f>Alsónemesapáti!J23</f>
        <v>360</v>
      </c>
      <c r="K377" s="162">
        <f>Alsónemesapáti!K23</f>
        <v>0</v>
      </c>
      <c r="L377" s="456">
        <f>Alsónemesapáti!L23</f>
        <v>45292</v>
      </c>
      <c r="M377" s="456">
        <f>Alsónemesapáti!M23</f>
        <v>45657</v>
      </c>
      <c r="N377" s="162" t="str">
        <f>Alsónemesapáti!N23</f>
        <v>hosszú</v>
      </c>
      <c r="O377" s="45"/>
      <c r="P377" s="46">
        <f>Alsónemesapáti!P23</f>
        <v>0</v>
      </c>
      <c r="Q377" s="46">
        <f>Alsónemesapáti!Q23</f>
        <v>0</v>
      </c>
      <c r="R377" s="46">
        <f>Alsónemesapáti!R23</f>
        <v>0</v>
      </c>
      <c r="S377" s="46">
        <f>Alsónemesapáti!S23</f>
        <v>0</v>
      </c>
      <c r="T377" s="47">
        <f>Alsónemesapáti!T23</f>
        <v>0</v>
      </c>
      <c r="U377" s="47">
        <f>Alsónemesapáti!U23</f>
        <v>360</v>
      </c>
      <c r="V377" s="47">
        <f>Alsónemesapáti!V23</f>
        <v>0</v>
      </c>
      <c r="W377" s="47">
        <f>Alsónemesapáti!W23</f>
        <v>0</v>
      </c>
      <c r="X377" s="47">
        <f>Alsónemesapáti!X23</f>
        <v>0</v>
      </c>
      <c r="Y377" s="47">
        <f>Alsónemesapáti!Y23</f>
        <v>0</v>
      </c>
      <c r="Z377" s="47">
        <f>Alsónemesapáti!Z23</f>
        <v>0</v>
      </c>
      <c r="AA377" s="47">
        <f>Alsónemesapáti!AA23</f>
        <v>0</v>
      </c>
      <c r="AB377" s="47">
        <f>Alsónemesapáti!AB23</f>
        <v>0</v>
      </c>
      <c r="AC377" s="48">
        <f>Alsónemesapáti!AC23</f>
        <v>0</v>
      </c>
      <c r="AE377" s="160"/>
    </row>
    <row r="378" spans="1:31" s="182" customFormat="1" ht="60" x14ac:dyDescent="0.25">
      <c r="A378" s="149">
        <f>Alsónemesapáti!A24</f>
        <v>964</v>
      </c>
      <c r="B378" s="149">
        <f>Alsónemesapáti!B24</f>
        <v>0</v>
      </c>
      <c r="C378" s="150" t="str">
        <f>Alsónemesapáti!C24</f>
        <v>Alsónemesapáti</v>
      </c>
      <c r="D378" s="150" t="str">
        <f>Alsónemesapáti!D24</f>
        <v>Nyomott vezeték NA80 rekonstrukció</v>
      </c>
      <c r="E378" s="150" t="str">
        <f>Alsónemesapáti!E24</f>
        <v>Az üzemelő viziközmű technológiailag elavult, üzemeltetése, és javítása már nem gazdaságos. Jelenleg a piacon magasabb műszaki tartalmak érhetőek el</v>
      </c>
      <c r="F378" s="150" t="str">
        <f>Alsónemesapáti!F24</f>
        <v>A kiépített rendszer működőképességének megóvása, a biztonságos üzemelés biztosítása miatt van szükség a munka elvégzésére</v>
      </c>
      <c r="G378" s="150" t="str">
        <f>Alsónemesapáti!G24</f>
        <v>A viziközmű elem állapota megközelíti az új elem berendezés állapotát. Az üzembiztonság jelentősen növekszik</v>
      </c>
      <c r="H378" s="149">
        <f>Alsónemesapáti!H24</f>
        <v>0</v>
      </c>
      <c r="I378" s="461" t="str">
        <f>Alsónemesapáti!I24</f>
        <v>Alsónemesapáti</v>
      </c>
      <c r="J378" s="162">
        <f>Alsónemesapáti!J24</f>
        <v>850</v>
      </c>
      <c r="K378" s="162">
        <f>Alsónemesapáti!K24</f>
        <v>0</v>
      </c>
      <c r="L378" s="456">
        <f>Alsónemesapáti!L24</f>
        <v>47484</v>
      </c>
      <c r="M378" s="456">
        <f>Alsónemesapáti!M24</f>
        <v>47848</v>
      </c>
      <c r="N378" s="162" t="str">
        <f>Alsónemesapáti!N24</f>
        <v>hosszú</v>
      </c>
      <c r="O378" s="45"/>
      <c r="P378" s="46">
        <f>Alsónemesapáti!P24</f>
        <v>0</v>
      </c>
      <c r="Q378" s="46">
        <f>Alsónemesapáti!Q24</f>
        <v>0</v>
      </c>
      <c r="R378" s="46">
        <f>Alsónemesapáti!R24</f>
        <v>0</v>
      </c>
      <c r="S378" s="46">
        <f>Alsónemesapáti!S24</f>
        <v>0</v>
      </c>
      <c r="T378" s="47">
        <f>Alsónemesapáti!T24</f>
        <v>0</v>
      </c>
      <c r="U378" s="47">
        <f>Alsónemesapáti!U24</f>
        <v>0</v>
      </c>
      <c r="V378" s="47">
        <f>Alsónemesapáti!V24</f>
        <v>0</v>
      </c>
      <c r="W378" s="47">
        <f>Alsónemesapáti!W24</f>
        <v>0</v>
      </c>
      <c r="X378" s="47">
        <f>Alsónemesapáti!X24</f>
        <v>0</v>
      </c>
      <c r="Y378" s="47">
        <f>Alsónemesapáti!Y24</f>
        <v>0</v>
      </c>
      <c r="Z378" s="47">
        <f>Alsónemesapáti!Z24</f>
        <v>0</v>
      </c>
      <c r="AA378" s="47">
        <f>Alsónemesapáti!AA24</f>
        <v>850</v>
      </c>
      <c r="AB378" s="47">
        <f>Alsónemesapáti!AB24</f>
        <v>0</v>
      </c>
      <c r="AC378" s="48">
        <f>Alsónemesapáti!AC24</f>
        <v>0</v>
      </c>
      <c r="AE378" s="160"/>
    </row>
    <row r="379" spans="1:31" s="182" customFormat="1" ht="60" x14ac:dyDescent="0.25">
      <c r="A379" s="149">
        <f>Alsónemesapáti!A25</f>
        <v>425</v>
      </c>
      <c r="B379" s="149">
        <f>Alsónemesapáti!B25</f>
        <v>0</v>
      </c>
      <c r="C379" s="150" t="str">
        <f>Alsónemesapáti!C25</f>
        <v>Alsónemesapáti</v>
      </c>
      <c r="D379" s="150" t="str">
        <f>Alsónemesapáti!D25</f>
        <v>Nyomott vezeték NA125 rekonstrukció</v>
      </c>
      <c r="E379" s="150" t="str">
        <f>Alsónemesapáti!E25</f>
        <v>Az üzemelő viziközmű technológiailag elavult, üzemeltetése, és javítása már nem gazdaságos. Jelenleg a piacon magasabb műszaki tartalmak érhetőek el</v>
      </c>
      <c r="F379" s="150" t="str">
        <f>Alsónemesapáti!F25</f>
        <v>A kiépített rendszer működőképességének megóvása, a biztonságos üzemelés biztosítása miatt van szükség a munka elvégzésére</v>
      </c>
      <c r="G379" s="150" t="str">
        <f>Alsónemesapáti!G25</f>
        <v>A viziközmű elem állapota megközelíti az új elem berendezés állapotát. Az üzembiztonság jelentősen növekszik</v>
      </c>
      <c r="H379" s="149">
        <f>Alsónemesapáti!H25</f>
        <v>0</v>
      </c>
      <c r="I379" s="461" t="str">
        <f>Alsónemesapáti!I25</f>
        <v>Alsónemesapáti</v>
      </c>
      <c r="J379" s="162">
        <f>Alsónemesapáti!J25</f>
        <v>2200</v>
      </c>
      <c r="K379" s="162">
        <f>Alsónemesapáti!K25</f>
        <v>0</v>
      </c>
      <c r="L379" s="456">
        <f>Alsónemesapáti!L25</f>
        <v>44197</v>
      </c>
      <c r="M379" s="456">
        <f>Alsónemesapáti!M25</f>
        <v>44561</v>
      </c>
      <c r="N379" s="162" t="str">
        <f>Alsónemesapáti!N25</f>
        <v>közép</v>
      </c>
      <c r="O379" s="45"/>
      <c r="P379" s="46">
        <f>Alsónemesapáti!P25</f>
        <v>0</v>
      </c>
      <c r="Q379" s="46">
        <f>Alsónemesapáti!Q25</f>
        <v>0</v>
      </c>
      <c r="R379" s="46">
        <f>Alsónemesapáti!R25</f>
        <v>2200</v>
      </c>
      <c r="S379" s="46">
        <f>Alsónemesapáti!S25</f>
        <v>0</v>
      </c>
      <c r="T379" s="47">
        <f>Alsónemesapáti!T25</f>
        <v>0</v>
      </c>
      <c r="U379" s="47">
        <f>Alsónemesapáti!U25</f>
        <v>0</v>
      </c>
      <c r="V379" s="47">
        <f>Alsónemesapáti!V25</f>
        <v>0</v>
      </c>
      <c r="W379" s="47">
        <f>Alsónemesapáti!W25</f>
        <v>0</v>
      </c>
      <c r="X379" s="47">
        <f>Alsónemesapáti!X25</f>
        <v>0</v>
      </c>
      <c r="Y379" s="47">
        <f>Alsónemesapáti!Y25</f>
        <v>0</v>
      </c>
      <c r="Z379" s="47">
        <f>Alsónemesapáti!Z25</f>
        <v>0</v>
      </c>
      <c r="AA379" s="47">
        <f>Alsónemesapáti!AA25</f>
        <v>0</v>
      </c>
      <c r="AB379" s="47">
        <f>Alsónemesapáti!AB25</f>
        <v>0</v>
      </c>
      <c r="AC379" s="48">
        <f>Alsónemesapáti!AC25</f>
        <v>0</v>
      </c>
      <c r="AE379" s="160"/>
    </row>
    <row r="380" spans="1:31" s="182" customFormat="1" ht="60" x14ac:dyDescent="0.25">
      <c r="A380" s="149">
        <f>Alsónemesapáti!A26</f>
        <v>730</v>
      </c>
      <c r="B380" s="149">
        <f>Alsónemesapáti!B26</f>
        <v>0</v>
      </c>
      <c r="C380" s="150" t="str">
        <f>Alsónemesapáti!C26</f>
        <v>Alsónemesapáti</v>
      </c>
      <c r="D380" s="150" t="str">
        <f>Alsónemesapáti!D26</f>
        <v>Nyomott vezeték NA125 rekonstrukció</v>
      </c>
      <c r="E380" s="150" t="str">
        <f>Alsónemesapáti!E26</f>
        <v>Az üzemelő viziközmű technológiailag elavult, üzemeltetése, és javítása már nem gazdaságos. Jelenleg a piacon magasabb műszaki tartalmak érhetőek el</v>
      </c>
      <c r="F380" s="150" t="str">
        <f>Alsónemesapáti!F26</f>
        <v>A kiépített rendszer működőképességének megóvása, a biztonságos üzemelés biztosítása miatt van szükség a munka elvégzésére</v>
      </c>
      <c r="G380" s="150" t="str">
        <f>Alsónemesapáti!G26</f>
        <v>A viziközmű elem állapota megközelíti az új elem berendezés állapotát. Az üzembiztonság jelentősen növekszik</v>
      </c>
      <c r="H380" s="149">
        <f>Alsónemesapáti!H26</f>
        <v>0</v>
      </c>
      <c r="I380" s="461" t="str">
        <f>Alsónemesapáti!I26</f>
        <v>Alsónemesapáti</v>
      </c>
      <c r="J380" s="162">
        <f>Alsónemesapáti!J26</f>
        <v>6900</v>
      </c>
      <c r="K380" s="162">
        <f>Alsónemesapáti!K26</f>
        <v>0</v>
      </c>
      <c r="L380" s="456">
        <f>Alsónemesapáti!L26</f>
        <v>45292</v>
      </c>
      <c r="M380" s="456">
        <f>Alsónemesapáti!M26</f>
        <v>47848</v>
      </c>
      <c r="N380" s="162" t="str">
        <f>Alsónemesapáti!N26</f>
        <v>hosszú</v>
      </c>
      <c r="O380" s="45"/>
      <c r="P380" s="46">
        <f>Alsónemesapáti!P26</f>
        <v>0</v>
      </c>
      <c r="Q380" s="46">
        <f>Alsónemesapáti!Q26</f>
        <v>0</v>
      </c>
      <c r="R380" s="46">
        <f>Alsónemesapáti!R26</f>
        <v>0</v>
      </c>
      <c r="S380" s="46">
        <f>Alsónemesapáti!S26</f>
        <v>0</v>
      </c>
      <c r="T380" s="47">
        <f>Alsónemesapáti!T26</f>
        <v>0</v>
      </c>
      <c r="U380" s="47">
        <f>Alsónemesapáti!U26</f>
        <v>2300</v>
      </c>
      <c r="V380" s="47">
        <f>Alsónemesapáti!V26</f>
        <v>0</v>
      </c>
      <c r="W380" s="47">
        <f>Alsónemesapáti!W26</f>
        <v>0</v>
      </c>
      <c r="X380" s="47">
        <f>Alsónemesapáti!X26</f>
        <v>2300</v>
      </c>
      <c r="Y380" s="47">
        <f>Alsónemesapáti!Y26</f>
        <v>0</v>
      </c>
      <c r="Z380" s="47">
        <f>Alsónemesapáti!Z26</f>
        <v>0</v>
      </c>
      <c r="AA380" s="47">
        <f>Alsónemesapáti!AA26</f>
        <v>2300</v>
      </c>
      <c r="AB380" s="47">
        <f>Alsónemesapáti!AB26</f>
        <v>0</v>
      </c>
      <c r="AC380" s="48">
        <f>Alsónemesapáti!AC26</f>
        <v>0</v>
      </c>
      <c r="AE380" s="160"/>
    </row>
    <row r="381" spans="1:31" s="182" customFormat="1" ht="60" x14ac:dyDescent="0.25">
      <c r="A381" s="149">
        <f>Alsónemesapáti!A27</f>
        <v>426</v>
      </c>
      <c r="B381" s="149">
        <f>Alsónemesapáti!B27</f>
        <v>0</v>
      </c>
      <c r="C381" s="150" t="str">
        <f>Alsónemesapáti!C27</f>
        <v>Alsónemesapáti</v>
      </c>
      <c r="D381" s="150" t="str">
        <f>Alsónemesapáti!D27</f>
        <v>Nyomott vezeték NA150 rekonstrukció</v>
      </c>
      <c r="E381" s="150" t="str">
        <f>Alsónemesapáti!E27</f>
        <v>Az üzemelő viziközmű technológiailag elavult, üzemeltetése, és javítása már nem gazdaságos. Jelenleg a piacon magasabb műszaki tartalmak érhetőek el</v>
      </c>
      <c r="F381" s="150" t="str">
        <f>Alsónemesapáti!F27</f>
        <v>A kiépített rendszer működőképességének megóvása, a biztonságos üzemelés biztosítása miatt van szükség a munka elvégzésére</v>
      </c>
      <c r="G381" s="150" t="str">
        <f>Alsónemesapáti!G27</f>
        <v>A viziközmű elem állapota megközelíti az új elem berendezés állapotát. Az üzembiztonság jelentősen növekszik</v>
      </c>
      <c r="H381" s="149">
        <f>Alsónemesapáti!H27</f>
        <v>0</v>
      </c>
      <c r="I381" s="461" t="str">
        <f>Alsónemesapáti!I27</f>
        <v>Alsónemesapáti</v>
      </c>
      <c r="J381" s="162">
        <f>Alsónemesapáti!J27</f>
        <v>2200</v>
      </c>
      <c r="K381" s="162">
        <f>Alsónemesapáti!K27</f>
        <v>0</v>
      </c>
      <c r="L381" s="456">
        <f>Alsónemesapáti!L27</f>
        <v>44197</v>
      </c>
      <c r="M381" s="456">
        <f>Alsónemesapáti!M27</f>
        <v>44561</v>
      </c>
      <c r="N381" s="162" t="str">
        <f>Alsónemesapáti!N27</f>
        <v>közép</v>
      </c>
      <c r="O381" s="45"/>
      <c r="P381" s="46">
        <f>Alsónemesapáti!P27</f>
        <v>0</v>
      </c>
      <c r="Q381" s="46">
        <f>Alsónemesapáti!Q27</f>
        <v>0</v>
      </c>
      <c r="R381" s="46">
        <f>Alsónemesapáti!R27</f>
        <v>2200</v>
      </c>
      <c r="S381" s="46">
        <f>Alsónemesapáti!S27</f>
        <v>0</v>
      </c>
      <c r="T381" s="47">
        <f>Alsónemesapáti!T27</f>
        <v>0</v>
      </c>
      <c r="U381" s="47">
        <f>Alsónemesapáti!U27</f>
        <v>0</v>
      </c>
      <c r="V381" s="47">
        <f>Alsónemesapáti!V27</f>
        <v>0</v>
      </c>
      <c r="W381" s="47">
        <f>Alsónemesapáti!W27</f>
        <v>0</v>
      </c>
      <c r="X381" s="47">
        <f>Alsónemesapáti!X27</f>
        <v>0</v>
      </c>
      <c r="Y381" s="47">
        <f>Alsónemesapáti!Y27</f>
        <v>0</v>
      </c>
      <c r="Z381" s="47">
        <f>Alsónemesapáti!Z27</f>
        <v>0</v>
      </c>
      <c r="AA381" s="47">
        <f>Alsónemesapáti!AA27</f>
        <v>0</v>
      </c>
      <c r="AB381" s="47">
        <f>Alsónemesapáti!AB27</f>
        <v>0</v>
      </c>
      <c r="AC381" s="48">
        <f>Alsónemesapáti!AC27</f>
        <v>0</v>
      </c>
      <c r="AE381" s="160"/>
    </row>
    <row r="382" spans="1:31" s="182" customFormat="1" ht="60" x14ac:dyDescent="0.25">
      <c r="A382" s="149">
        <f>Alsónemesapáti!A28</f>
        <v>731</v>
      </c>
      <c r="B382" s="149">
        <f>Alsónemesapáti!B28</f>
        <v>0</v>
      </c>
      <c r="C382" s="150" t="str">
        <f>Alsónemesapáti!C28</f>
        <v>Alsónemesapáti</v>
      </c>
      <c r="D382" s="150" t="str">
        <f>Alsónemesapáti!D28</f>
        <v>Nyomott vezeték NA150 rekonstrukció</v>
      </c>
      <c r="E382" s="150" t="str">
        <f>Alsónemesapáti!E28</f>
        <v>Az üzemelő viziközmű technológiailag elavult, üzemeltetése, és javítása már nem gazdaságos. Jelenleg a piacon magasabb műszaki tartalmak érhetőek el</v>
      </c>
      <c r="F382" s="150" t="str">
        <f>Alsónemesapáti!F28</f>
        <v>A kiépített rendszer működőképességének megóvása, a biztonságos üzemelés biztosítása miatt van szükség a munka elvégzésére</v>
      </c>
      <c r="G382" s="150" t="str">
        <f>Alsónemesapáti!G28</f>
        <v>A viziközmű elem állapota megközelíti az új elem berendezés állapotát. Az üzembiztonság jelentősen növekszik</v>
      </c>
      <c r="H382" s="149">
        <f>Alsónemesapáti!H28</f>
        <v>0</v>
      </c>
      <c r="I382" s="461" t="str">
        <f>Alsónemesapáti!I28</f>
        <v>Alsónemesapáti</v>
      </c>
      <c r="J382" s="162">
        <f>Alsónemesapáti!J28</f>
        <v>6600</v>
      </c>
      <c r="K382" s="162">
        <f>Alsónemesapáti!K28</f>
        <v>0</v>
      </c>
      <c r="L382" s="456">
        <f>Alsónemesapáti!L28</f>
        <v>45292</v>
      </c>
      <c r="M382" s="456">
        <f>Alsónemesapáti!M28</f>
        <v>47848</v>
      </c>
      <c r="N382" s="162" t="str">
        <f>Alsónemesapáti!N28</f>
        <v>hosszú</v>
      </c>
      <c r="O382" s="45"/>
      <c r="P382" s="46">
        <f>Alsónemesapáti!P28</f>
        <v>0</v>
      </c>
      <c r="Q382" s="46">
        <f>Alsónemesapáti!Q28</f>
        <v>0</v>
      </c>
      <c r="R382" s="46">
        <f>Alsónemesapáti!R28</f>
        <v>0</v>
      </c>
      <c r="S382" s="46">
        <f>Alsónemesapáti!S28</f>
        <v>0</v>
      </c>
      <c r="T382" s="47">
        <f>Alsónemesapáti!T28</f>
        <v>0</v>
      </c>
      <c r="U382" s="47">
        <f>Alsónemesapáti!U28</f>
        <v>2200</v>
      </c>
      <c r="V382" s="47">
        <f>Alsónemesapáti!V28</f>
        <v>0</v>
      </c>
      <c r="W382" s="47">
        <f>Alsónemesapáti!W28</f>
        <v>0</v>
      </c>
      <c r="X382" s="47">
        <f>Alsónemesapáti!X28</f>
        <v>2200</v>
      </c>
      <c r="Y382" s="47">
        <f>Alsónemesapáti!Y28</f>
        <v>0</v>
      </c>
      <c r="Z382" s="47">
        <f>Alsónemesapáti!Z28</f>
        <v>0</v>
      </c>
      <c r="AA382" s="47">
        <f>Alsónemesapáti!AA28</f>
        <v>2200</v>
      </c>
      <c r="AB382" s="47">
        <f>Alsónemesapáti!AB28</f>
        <v>0</v>
      </c>
      <c r="AC382" s="48">
        <f>Alsónemesapáti!AC28</f>
        <v>0</v>
      </c>
      <c r="AE382" s="160"/>
    </row>
    <row r="383" spans="1:31" s="182" customFormat="1" ht="60" x14ac:dyDescent="0.25">
      <c r="A383" s="149">
        <f>Babosdöbréte!A22</f>
        <v>117</v>
      </c>
      <c r="B383" s="149">
        <f>Babosdöbréte!B22</f>
        <v>0</v>
      </c>
      <c r="C383" s="150" t="str">
        <f>Babosdöbréte!C22</f>
        <v>Babosdöbréte</v>
      </c>
      <c r="D383" s="150" t="str">
        <f>Babosdöbréte!D22</f>
        <v>Nyomott vezeték NA50 rekonstrukció</v>
      </c>
      <c r="E383" s="150" t="str">
        <f>Babosdöbréte!E22</f>
        <v>Az üzemelő viziközmű technológiailag elavult, üzemeltetése, és javítása már nem gazdaságos. Jelenleg a piacon magasabb műszaki tartalmak érhetőek el</v>
      </c>
      <c r="F383" s="150" t="str">
        <f>Babosdöbréte!F22</f>
        <v>A kiépített rendszer működőképességének megóvása, a biztonságos üzemelés biztosítása miatt van szükség a munka elvégzésére</v>
      </c>
      <c r="G383" s="150" t="str">
        <f>Babosdöbréte!G22</f>
        <v>A viziközmű elem állapota megközelíti az új elem berendezés állapotát. Az üzembiztonság jelentősen növekszik</v>
      </c>
      <c r="H383" s="149">
        <f>Babosdöbréte!H22</f>
        <v>0</v>
      </c>
      <c r="I383" s="461" t="str">
        <f>Babosdöbréte!I22</f>
        <v>Babosdöbréte</v>
      </c>
      <c r="J383" s="162">
        <f>Babosdöbréte!J22</f>
        <v>2400</v>
      </c>
      <c r="K383" s="162">
        <f>Babosdöbréte!K22</f>
        <v>0</v>
      </c>
      <c r="L383" s="456">
        <f>Babosdöbréte!L22</f>
        <v>43466</v>
      </c>
      <c r="M383" s="456">
        <f>Babosdöbréte!M22</f>
        <v>43466</v>
      </c>
      <c r="N383" s="162" t="str">
        <f>Babosdöbréte!N22</f>
        <v>közép</v>
      </c>
      <c r="O383" s="45"/>
      <c r="P383" s="46">
        <f>Babosdöbréte!P22</f>
        <v>2400</v>
      </c>
      <c r="Q383" s="46">
        <f>Babosdöbréte!Q22</f>
        <v>0</v>
      </c>
      <c r="R383" s="46">
        <f>Babosdöbréte!R22</f>
        <v>0</v>
      </c>
      <c r="S383" s="46">
        <f>Babosdöbréte!S22</f>
        <v>0</v>
      </c>
      <c r="T383" s="47">
        <f>Babosdöbréte!T22</f>
        <v>0</v>
      </c>
      <c r="U383" s="47">
        <f>Babosdöbréte!U22</f>
        <v>0</v>
      </c>
      <c r="V383" s="47">
        <f>Babosdöbréte!V22</f>
        <v>0</v>
      </c>
      <c r="W383" s="47">
        <f>Babosdöbréte!W22</f>
        <v>0</v>
      </c>
      <c r="X383" s="47">
        <f>Babosdöbréte!X22</f>
        <v>0</v>
      </c>
      <c r="Y383" s="47">
        <f>Babosdöbréte!Y22</f>
        <v>0</v>
      </c>
      <c r="Z383" s="47">
        <f>Babosdöbréte!Z22</f>
        <v>0</v>
      </c>
      <c r="AA383" s="47">
        <f>Babosdöbréte!AA22</f>
        <v>0</v>
      </c>
      <c r="AB383" s="47">
        <f>Babosdöbréte!AB22</f>
        <v>0</v>
      </c>
      <c r="AC383" s="48">
        <f>Babosdöbréte!AC22</f>
        <v>0</v>
      </c>
      <c r="AE383" s="160"/>
    </row>
    <row r="384" spans="1:31" s="182" customFormat="1" ht="60" x14ac:dyDescent="0.25">
      <c r="A384" s="149">
        <f>Babosdöbréte!A23</f>
        <v>538</v>
      </c>
      <c r="B384" s="149">
        <f>Babosdöbréte!B23</f>
        <v>0</v>
      </c>
      <c r="C384" s="150" t="str">
        <f>Babosdöbréte!C23</f>
        <v>Babosdöbréte</v>
      </c>
      <c r="D384" s="150" t="str">
        <f>Babosdöbréte!D23</f>
        <v>Nyomott vezeték NA50 rekonstrukció</v>
      </c>
      <c r="E384" s="150" t="str">
        <f>Babosdöbréte!E23</f>
        <v>Az üzemelő viziközmű technológiailag elavult, üzemeltetése, és javítása már nem gazdaságos. Jelenleg a piacon magasabb műszaki tartalmak érhetőek el</v>
      </c>
      <c r="F384" s="150" t="str">
        <f>Babosdöbréte!F23</f>
        <v>A kiépített rendszer működőképességének megóvása, a biztonságos üzemelés biztosítása miatt van szükség a munka elvégzésére</v>
      </c>
      <c r="G384" s="150" t="str">
        <f>Babosdöbréte!G23</f>
        <v>A viziközmű elem állapota megközelíti az új elem berendezés állapotát. Az üzembiztonság jelentősen növekszik</v>
      </c>
      <c r="H384" s="149">
        <f>Babosdöbréte!H23</f>
        <v>0</v>
      </c>
      <c r="I384" s="461" t="str">
        <f>Babosdöbréte!I23</f>
        <v>Babosdöbréte</v>
      </c>
      <c r="J384" s="162">
        <f>Babosdöbréte!J23</f>
        <v>7200</v>
      </c>
      <c r="K384" s="162">
        <f>Babosdöbréte!K23</f>
        <v>0</v>
      </c>
      <c r="L384" s="456">
        <f>Babosdöbréte!L23</f>
        <v>44927</v>
      </c>
      <c r="M384" s="456">
        <f>Babosdöbréte!M23</f>
        <v>48213</v>
      </c>
      <c r="N384" s="162" t="str">
        <f>Babosdöbréte!N23</f>
        <v>hosszú</v>
      </c>
      <c r="O384" s="45"/>
      <c r="P384" s="46">
        <f>Babosdöbréte!P23</f>
        <v>0</v>
      </c>
      <c r="Q384" s="46">
        <f>Babosdöbréte!Q23</f>
        <v>0</v>
      </c>
      <c r="R384" s="46">
        <f>Babosdöbréte!R23</f>
        <v>0</v>
      </c>
      <c r="S384" s="46">
        <f>Babosdöbréte!S23</f>
        <v>0</v>
      </c>
      <c r="T384" s="47">
        <f>Babosdöbréte!T23</f>
        <v>2400</v>
      </c>
      <c r="U384" s="47">
        <f>Babosdöbréte!U23</f>
        <v>0</v>
      </c>
      <c r="V384" s="47">
        <f>Babosdöbréte!V23</f>
        <v>0</v>
      </c>
      <c r="W384" s="47">
        <f>Babosdöbréte!W23</f>
        <v>0</v>
      </c>
      <c r="X384" s="47">
        <f>Babosdöbréte!X23</f>
        <v>2400</v>
      </c>
      <c r="Y384" s="47">
        <f>Babosdöbréte!Y23</f>
        <v>0</v>
      </c>
      <c r="Z384" s="47">
        <f>Babosdöbréte!Z23</f>
        <v>0</v>
      </c>
      <c r="AA384" s="47">
        <f>Babosdöbréte!AA23</f>
        <v>0</v>
      </c>
      <c r="AB384" s="47">
        <f>Babosdöbréte!AB23</f>
        <v>2400</v>
      </c>
      <c r="AC384" s="48">
        <f>Babosdöbréte!AC23</f>
        <v>0</v>
      </c>
      <c r="AE384" s="160"/>
    </row>
    <row r="385" spans="1:31" s="182" customFormat="1" ht="60" x14ac:dyDescent="0.25">
      <c r="A385" s="149">
        <f>Babosdöbréte!A24</f>
        <v>118</v>
      </c>
      <c r="B385" s="149">
        <f>Babosdöbréte!B24</f>
        <v>0</v>
      </c>
      <c r="C385" s="150" t="str">
        <f>Babosdöbréte!C24</f>
        <v>Babosdöbréte</v>
      </c>
      <c r="D385" s="150" t="str">
        <f>Babosdöbréte!D24</f>
        <v>Nyomott vezeték NA80 rekonstrukció</v>
      </c>
      <c r="E385" s="150" t="str">
        <f>Babosdöbréte!E24</f>
        <v>Az üzemelő viziközmű technológiailag elavult, üzemeltetése, és javítása már nem gazdaságos. Jelenleg a piacon magasabb műszaki tartalmak érhetőek el</v>
      </c>
      <c r="F385" s="150" t="str">
        <f>Babosdöbréte!F24</f>
        <v>A kiépített rendszer működőképességének megóvása, a biztonságos üzemelés biztosítása miatt van szükség a munka elvégzésére</v>
      </c>
      <c r="G385" s="150" t="str">
        <f>Babosdöbréte!G24</f>
        <v>A viziközmű elem állapota megközelíti az új elem berendezés állapotát. Az üzembiztonság jelentősen növekszik</v>
      </c>
      <c r="H385" s="149">
        <f>Babosdöbréte!H24</f>
        <v>0</v>
      </c>
      <c r="I385" s="461" t="str">
        <f>Babosdöbréte!I24</f>
        <v>Babosdöbréte</v>
      </c>
      <c r="J385" s="162">
        <f>Babosdöbréte!J24</f>
        <v>5400</v>
      </c>
      <c r="K385" s="162">
        <f>Babosdöbréte!K24</f>
        <v>0</v>
      </c>
      <c r="L385" s="456">
        <f>Babosdöbréte!L24</f>
        <v>43466</v>
      </c>
      <c r="M385" s="456">
        <f>Babosdöbréte!M24</f>
        <v>44561</v>
      </c>
      <c r="N385" s="162" t="str">
        <f>Babosdöbréte!N24</f>
        <v>közép</v>
      </c>
      <c r="O385" s="45"/>
      <c r="P385" s="46">
        <f>Babosdöbréte!P24</f>
        <v>2700</v>
      </c>
      <c r="Q385" s="46">
        <f>Babosdöbréte!Q24</f>
        <v>0</v>
      </c>
      <c r="R385" s="46">
        <f>Babosdöbréte!R24</f>
        <v>2700</v>
      </c>
      <c r="S385" s="46">
        <f>Babosdöbréte!S24</f>
        <v>0</v>
      </c>
      <c r="T385" s="47">
        <f>Babosdöbréte!T24</f>
        <v>0</v>
      </c>
      <c r="U385" s="47">
        <f>Babosdöbréte!U24</f>
        <v>0</v>
      </c>
      <c r="V385" s="47">
        <f>Babosdöbréte!V24</f>
        <v>0</v>
      </c>
      <c r="W385" s="47">
        <f>Babosdöbréte!W24</f>
        <v>0</v>
      </c>
      <c r="X385" s="47">
        <f>Babosdöbréte!X24</f>
        <v>0</v>
      </c>
      <c r="Y385" s="47">
        <f>Babosdöbréte!Y24</f>
        <v>0</v>
      </c>
      <c r="Z385" s="47">
        <f>Babosdöbréte!Z24</f>
        <v>0</v>
      </c>
      <c r="AA385" s="47">
        <f>Babosdöbréte!AA24</f>
        <v>0</v>
      </c>
      <c r="AB385" s="47">
        <f>Babosdöbréte!AB24</f>
        <v>0</v>
      </c>
      <c r="AC385" s="48">
        <f>Babosdöbréte!AC24</f>
        <v>0</v>
      </c>
      <c r="AE385" s="160"/>
    </row>
    <row r="386" spans="1:31" s="182" customFormat="1" ht="60" x14ac:dyDescent="0.25">
      <c r="A386" s="149">
        <f>Babosdöbréte!A25</f>
        <v>539</v>
      </c>
      <c r="B386" s="149">
        <f>Babosdöbréte!B25</f>
        <v>0</v>
      </c>
      <c r="C386" s="150" t="str">
        <f>Babosdöbréte!C25</f>
        <v>Babosdöbréte</v>
      </c>
      <c r="D386" s="150" t="str">
        <f>Babosdöbréte!D25</f>
        <v>Nyomott vezeték NA80 rekonstrukció</v>
      </c>
      <c r="E386" s="150" t="str">
        <f>Babosdöbréte!E25</f>
        <v>Az üzemelő viziközmű technológiailag elavult, üzemeltetése, és javítása már nem gazdaságos. Jelenleg a piacon magasabb műszaki tartalmak érhetőek el</v>
      </c>
      <c r="F386" s="150" t="str">
        <f>Babosdöbréte!F25</f>
        <v>A kiépített rendszer működőképességének megóvása, a biztonságos üzemelés biztosítása miatt van szükség a munka elvégzésére</v>
      </c>
      <c r="G386" s="150" t="str">
        <f>Babosdöbréte!G25</f>
        <v>A viziközmű elem állapota megközelíti az új elem berendezés állapotát. Az üzembiztonság jelentősen növekszik</v>
      </c>
      <c r="H386" s="149">
        <f>Babosdöbréte!H25</f>
        <v>0</v>
      </c>
      <c r="I386" s="461" t="str">
        <f>Babosdöbréte!I25</f>
        <v>Babosdöbréte</v>
      </c>
      <c r="J386" s="162">
        <f>Babosdöbréte!J25</f>
        <v>13500</v>
      </c>
      <c r="K386" s="162">
        <f>Babosdöbréte!K25</f>
        <v>0</v>
      </c>
      <c r="L386" s="456">
        <f>Babosdöbréte!L25</f>
        <v>44927</v>
      </c>
      <c r="M386" s="456">
        <f>Babosdöbréte!M25</f>
        <v>48213</v>
      </c>
      <c r="N386" s="162" t="str">
        <f>Babosdöbréte!N25</f>
        <v>hosszú</v>
      </c>
      <c r="O386" s="45"/>
      <c r="P386" s="46">
        <f>Babosdöbréte!P25</f>
        <v>0</v>
      </c>
      <c r="Q386" s="46">
        <f>Babosdöbréte!Q25</f>
        <v>0</v>
      </c>
      <c r="R386" s="46">
        <f>Babosdöbréte!R25</f>
        <v>0</v>
      </c>
      <c r="S386" s="46">
        <f>Babosdöbréte!S25</f>
        <v>0</v>
      </c>
      <c r="T386" s="47">
        <f>Babosdöbréte!T25</f>
        <v>2700</v>
      </c>
      <c r="U386" s="47">
        <f>Babosdöbréte!U25</f>
        <v>0</v>
      </c>
      <c r="V386" s="47">
        <f>Babosdöbréte!V25</f>
        <v>2700</v>
      </c>
      <c r="W386" s="47">
        <f>Babosdöbréte!W25</f>
        <v>0</v>
      </c>
      <c r="X386" s="47">
        <f>Babosdöbréte!X25</f>
        <v>2700</v>
      </c>
      <c r="Y386" s="47">
        <f>Babosdöbréte!Y25</f>
        <v>0</v>
      </c>
      <c r="Z386" s="47">
        <f>Babosdöbréte!Z25</f>
        <v>2700</v>
      </c>
      <c r="AA386" s="47">
        <f>Babosdöbréte!AA25</f>
        <v>0</v>
      </c>
      <c r="AB386" s="47">
        <f>Babosdöbréte!AB25</f>
        <v>2700</v>
      </c>
      <c r="AC386" s="48">
        <f>Babosdöbréte!AC25</f>
        <v>0</v>
      </c>
      <c r="AE386" s="160"/>
    </row>
    <row r="387" spans="1:31" s="182" customFormat="1" ht="60" x14ac:dyDescent="0.25">
      <c r="A387" s="149">
        <f>Babosdöbréte!A26</f>
        <v>428</v>
      </c>
      <c r="B387" s="149">
        <f>Babosdöbréte!B26</f>
        <v>0</v>
      </c>
      <c r="C387" s="150" t="str">
        <f>Babosdöbréte!C26</f>
        <v>Babosdöbréte</v>
      </c>
      <c r="D387" s="150" t="str">
        <f>Babosdöbréte!D26</f>
        <v>Nyomott vezeték NA100 rekonstrukció</v>
      </c>
      <c r="E387" s="150" t="str">
        <f>Babosdöbréte!E26</f>
        <v>Az üzemelő viziközmű technológiailag elavult, üzemeltetése, és javítása már nem gazdaságos. Jelenleg a piacon magasabb műszaki tartalmak érhetőek el</v>
      </c>
      <c r="F387" s="150" t="str">
        <f>Babosdöbréte!F26</f>
        <v>A kiépített rendszer működőképességének megóvása, a biztonságos üzemelés biztosítása miatt van szükség a munka elvégzésére</v>
      </c>
      <c r="G387" s="150" t="str">
        <f>Babosdöbréte!G26</f>
        <v>A viziközmű elem állapota megközelíti az új elem berendezés állapotát. Az üzembiztonság jelentősen növekszik</v>
      </c>
      <c r="H387" s="149">
        <f>Babosdöbréte!H26</f>
        <v>0</v>
      </c>
      <c r="I387" s="461" t="str">
        <f>Babosdöbréte!I26</f>
        <v>Babosdöbréte</v>
      </c>
      <c r="J387" s="162">
        <f>Babosdöbréte!J26</f>
        <v>2300</v>
      </c>
      <c r="K387" s="162">
        <f>Babosdöbréte!K26</f>
        <v>0</v>
      </c>
      <c r="L387" s="456">
        <f>Babosdöbréte!L26</f>
        <v>44197</v>
      </c>
      <c r="M387" s="456">
        <f>Babosdöbréte!M26</f>
        <v>44561</v>
      </c>
      <c r="N387" s="162" t="str">
        <f>Babosdöbréte!N26</f>
        <v>közép</v>
      </c>
      <c r="O387" s="45"/>
      <c r="P387" s="46">
        <f>Babosdöbréte!P26</f>
        <v>0</v>
      </c>
      <c r="Q387" s="46">
        <f>Babosdöbréte!Q26</f>
        <v>0</v>
      </c>
      <c r="R387" s="46">
        <f>Babosdöbréte!R26</f>
        <v>2300</v>
      </c>
      <c r="S387" s="46">
        <f>Babosdöbréte!S26</f>
        <v>0</v>
      </c>
      <c r="T387" s="47">
        <f>Babosdöbréte!T26</f>
        <v>0</v>
      </c>
      <c r="U387" s="47">
        <f>Babosdöbréte!U26</f>
        <v>0</v>
      </c>
      <c r="V387" s="47">
        <f>Babosdöbréte!V26</f>
        <v>0</v>
      </c>
      <c r="W387" s="47">
        <f>Babosdöbréte!W26</f>
        <v>0</v>
      </c>
      <c r="X387" s="47">
        <f>Babosdöbréte!X26</f>
        <v>0</v>
      </c>
      <c r="Y387" s="47">
        <f>Babosdöbréte!Y26</f>
        <v>0</v>
      </c>
      <c r="Z387" s="47">
        <f>Babosdöbréte!Z26</f>
        <v>0</v>
      </c>
      <c r="AA387" s="47">
        <f>Babosdöbréte!AA26</f>
        <v>0</v>
      </c>
      <c r="AB387" s="47">
        <f>Babosdöbréte!AB26</f>
        <v>0</v>
      </c>
      <c r="AC387" s="48">
        <f>Babosdöbréte!AC26</f>
        <v>0</v>
      </c>
      <c r="AE387" s="160"/>
    </row>
    <row r="388" spans="1:31" s="182" customFormat="1" ht="60" x14ac:dyDescent="0.25">
      <c r="A388" s="149">
        <f>Babosdöbréte!A27</f>
        <v>733</v>
      </c>
      <c r="B388" s="149">
        <f>Babosdöbréte!B27</f>
        <v>0</v>
      </c>
      <c r="C388" s="150" t="str">
        <f>Babosdöbréte!C27</f>
        <v>Babosdöbréte</v>
      </c>
      <c r="D388" s="150" t="str">
        <f>Babosdöbréte!D27</f>
        <v>Nyomott vezeték NA100 rekonstrukció</v>
      </c>
      <c r="E388" s="150" t="str">
        <f>Babosdöbréte!E27</f>
        <v>Az üzemelő viziközmű technológiailag elavult, üzemeltetése, és javítása már nem gazdaságos. Jelenleg a piacon magasabb műszaki tartalmak érhetőek el</v>
      </c>
      <c r="F388" s="150" t="str">
        <f>Babosdöbréte!F27</f>
        <v>A kiépített rendszer működőképességének megóvása, a biztonságos üzemelés biztosítása miatt van szükség a munka elvégzésére</v>
      </c>
      <c r="G388" s="150" t="str">
        <f>Babosdöbréte!G27</f>
        <v>A viziközmű elem állapota megközelíti az új elem berendezés állapotát. Az üzembiztonság jelentősen növekszik</v>
      </c>
      <c r="H388" s="149">
        <f>Babosdöbréte!H27</f>
        <v>0</v>
      </c>
      <c r="I388" s="461" t="str">
        <f>Babosdöbréte!I27</f>
        <v>Babosdöbréte</v>
      </c>
      <c r="J388" s="162">
        <f>Babosdöbréte!J27</f>
        <v>6900</v>
      </c>
      <c r="K388" s="162">
        <f>Babosdöbréte!K27</f>
        <v>0</v>
      </c>
      <c r="L388" s="456">
        <f>Babosdöbréte!L27</f>
        <v>45292</v>
      </c>
      <c r="M388" s="456">
        <f>Babosdöbréte!M27</f>
        <v>47848</v>
      </c>
      <c r="N388" s="162" t="str">
        <f>Babosdöbréte!N27</f>
        <v>hosszú</v>
      </c>
      <c r="O388" s="45"/>
      <c r="P388" s="46">
        <f>Babosdöbréte!P27</f>
        <v>0</v>
      </c>
      <c r="Q388" s="46">
        <f>Babosdöbréte!Q27</f>
        <v>0</v>
      </c>
      <c r="R388" s="46">
        <f>Babosdöbréte!R27</f>
        <v>0</v>
      </c>
      <c r="S388" s="46">
        <f>Babosdöbréte!S27</f>
        <v>0</v>
      </c>
      <c r="T388" s="47">
        <f>Babosdöbréte!T27</f>
        <v>0</v>
      </c>
      <c r="U388" s="47">
        <f>Babosdöbréte!U27</f>
        <v>2300</v>
      </c>
      <c r="V388" s="47">
        <f>Babosdöbréte!V27</f>
        <v>0</v>
      </c>
      <c r="W388" s="47">
        <f>Babosdöbréte!W27</f>
        <v>0</v>
      </c>
      <c r="X388" s="47">
        <f>Babosdöbréte!X27</f>
        <v>2300</v>
      </c>
      <c r="Y388" s="47">
        <f>Babosdöbréte!Y27</f>
        <v>0</v>
      </c>
      <c r="Z388" s="47">
        <f>Babosdöbréte!Z27</f>
        <v>0</v>
      </c>
      <c r="AA388" s="47">
        <f>Babosdöbréte!AA27</f>
        <v>2300</v>
      </c>
      <c r="AB388" s="47">
        <f>Babosdöbréte!AB27</f>
        <v>0</v>
      </c>
      <c r="AC388" s="48">
        <f>Babosdöbréte!AC27</f>
        <v>0</v>
      </c>
      <c r="AE388" s="160"/>
    </row>
    <row r="389" spans="1:31" s="182" customFormat="1" ht="60" x14ac:dyDescent="0.25">
      <c r="A389" s="149">
        <f>Babosdöbréte!A28</f>
        <v>965</v>
      </c>
      <c r="B389" s="149">
        <f>Babosdöbréte!B28</f>
        <v>0</v>
      </c>
      <c r="C389" s="150" t="str">
        <f>Babosdöbréte!C28</f>
        <v>Babosdöbréte</v>
      </c>
      <c r="D389" s="150" t="str">
        <f>Babosdöbréte!D28</f>
        <v>Nyomott vezeték NA150 rekonstrukció</v>
      </c>
      <c r="E389" s="150" t="str">
        <f>Babosdöbréte!E28</f>
        <v>Az üzemelő viziközmű technológiailag elavult, üzemeltetése, és javítása már nem gazdaságos. Jelenleg a piacon magasabb műszaki tartalmak érhetőek el</v>
      </c>
      <c r="F389" s="150" t="str">
        <f>Babosdöbréte!F28</f>
        <v>A kiépített rendszer működőképességének megóvása, a biztonságos üzemelés biztosítása miatt van szükség a munka elvégzésére</v>
      </c>
      <c r="G389" s="150" t="str">
        <f>Babosdöbréte!G28</f>
        <v>A viziközmű elem állapota megközelíti az új elem berendezés állapotát. Az üzembiztonság jelentősen növekszik</v>
      </c>
      <c r="H389" s="149">
        <f>Babosdöbréte!H28</f>
        <v>0</v>
      </c>
      <c r="I389" s="461" t="str">
        <f>Babosdöbréte!I28</f>
        <v>Babosdöbréte</v>
      </c>
      <c r="J389" s="162">
        <f>Babosdöbréte!J28</f>
        <v>720</v>
      </c>
      <c r="K389" s="162">
        <f>Babosdöbréte!K28</f>
        <v>0</v>
      </c>
      <c r="L389" s="456">
        <f>Babosdöbréte!L28</f>
        <v>47484</v>
      </c>
      <c r="M389" s="456">
        <f>Babosdöbréte!M28</f>
        <v>47848</v>
      </c>
      <c r="N389" s="162" t="str">
        <f>Babosdöbréte!N28</f>
        <v>hosszú</v>
      </c>
      <c r="O389" s="45"/>
      <c r="P389" s="46">
        <f>Babosdöbréte!P28</f>
        <v>0</v>
      </c>
      <c r="Q389" s="46">
        <f>Babosdöbréte!Q28</f>
        <v>0</v>
      </c>
      <c r="R389" s="46">
        <f>Babosdöbréte!R28</f>
        <v>0</v>
      </c>
      <c r="S389" s="46">
        <f>Babosdöbréte!S28</f>
        <v>0</v>
      </c>
      <c r="T389" s="47">
        <f>Babosdöbréte!T28</f>
        <v>0</v>
      </c>
      <c r="U389" s="47">
        <f>Babosdöbréte!U28</f>
        <v>0</v>
      </c>
      <c r="V389" s="47">
        <f>Babosdöbréte!V28</f>
        <v>0</v>
      </c>
      <c r="W389" s="47">
        <f>Babosdöbréte!W28</f>
        <v>0</v>
      </c>
      <c r="X389" s="47">
        <f>Babosdöbréte!X28</f>
        <v>0</v>
      </c>
      <c r="Y389" s="47">
        <f>Babosdöbréte!Y28</f>
        <v>0</v>
      </c>
      <c r="Z389" s="47">
        <f>Babosdöbréte!Z28</f>
        <v>0</v>
      </c>
      <c r="AA389" s="47">
        <f>Babosdöbréte!AA28</f>
        <v>720</v>
      </c>
      <c r="AB389" s="47">
        <f>Babosdöbréte!AB28</f>
        <v>0</v>
      </c>
      <c r="AC389" s="48">
        <f>Babosdöbréte!AC28</f>
        <v>0</v>
      </c>
      <c r="AE389" s="160"/>
    </row>
    <row r="390" spans="1:31" s="182" customFormat="1" ht="60" x14ac:dyDescent="0.25">
      <c r="A390" s="149">
        <f>Babosdöbréte!A29</f>
        <v>966</v>
      </c>
      <c r="B390" s="149">
        <f>Babosdöbréte!B29</f>
        <v>0</v>
      </c>
      <c r="C390" s="150" t="str">
        <f>Babosdöbréte!C29</f>
        <v>Babosdöbréte</v>
      </c>
      <c r="D390" s="150" t="str">
        <f>Babosdöbréte!D29</f>
        <v>Nyomott vezeték NA200 rekonstrukció</v>
      </c>
      <c r="E390" s="150" t="str">
        <f>Babosdöbréte!E29</f>
        <v>Az üzemelő viziközmű technológiailag elavult, üzemeltetése, és javítása már nem gazdaságos. Jelenleg a piacon magasabb műszaki tartalmak érhetőek el</v>
      </c>
      <c r="F390" s="150" t="str">
        <f>Babosdöbréte!F29</f>
        <v>A kiépített rendszer működőképességének megóvása, a biztonságos üzemelés biztosítása miatt van szükség a munka elvégzésére</v>
      </c>
      <c r="G390" s="150" t="str">
        <f>Babosdöbréte!G29</f>
        <v>A viziközmű elem állapota megközelíti az új elem berendezés állapotát. Az üzembiztonság jelentősen növekszik</v>
      </c>
      <c r="H390" s="149">
        <f>Babosdöbréte!H29</f>
        <v>0</v>
      </c>
      <c r="I390" s="461" t="str">
        <f>Babosdöbréte!I29</f>
        <v>Babosdöbréte</v>
      </c>
      <c r="J390" s="162">
        <f>Babosdöbréte!J29</f>
        <v>1000</v>
      </c>
      <c r="K390" s="162">
        <f>Babosdöbréte!K29</f>
        <v>0</v>
      </c>
      <c r="L390" s="456">
        <f>Babosdöbréte!L29</f>
        <v>47484</v>
      </c>
      <c r="M390" s="456">
        <f>Babosdöbréte!M29</f>
        <v>47848</v>
      </c>
      <c r="N390" s="162" t="str">
        <f>Babosdöbréte!N29</f>
        <v>hosszú</v>
      </c>
      <c r="O390" s="45"/>
      <c r="P390" s="46">
        <f>Babosdöbréte!P29</f>
        <v>0</v>
      </c>
      <c r="Q390" s="46">
        <f>Babosdöbréte!Q29</f>
        <v>0</v>
      </c>
      <c r="R390" s="46">
        <f>Babosdöbréte!R29</f>
        <v>0</v>
      </c>
      <c r="S390" s="46">
        <f>Babosdöbréte!S29</f>
        <v>0</v>
      </c>
      <c r="T390" s="47">
        <f>Babosdöbréte!T29</f>
        <v>0</v>
      </c>
      <c r="U390" s="47">
        <f>Babosdöbréte!U29</f>
        <v>0</v>
      </c>
      <c r="V390" s="47">
        <f>Babosdöbréte!V29</f>
        <v>0</v>
      </c>
      <c r="W390" s="47">
        <f>Babosdöbréte!W29</f>
        <v>0</v>
      </c>
      <c r="X390" s="47">
        <f>Babosdöbréte!X29</f>
        <v>0</v>
      </c>
      <c r="Y390" s="47">
        <f>Babosdöbréte!Y29</f>
        <v>0</v>
      </c>
      <c r="Z390" s="47">
        <f>Babosdöbréte!Z29</f>
        <v>0</v>
      </c>
      <c r="AA390" s="47">
        <f>Babosdöbréte!AA29</f>
        <v>1000</v>
      </c>
      <c r="AB390" s="47">
        <f>Babosdöbréte!AB29</f>
        <v>0</v>
      </c>
      <c r="AC390" s="48">
        <f>Babosdöbréte!AC29</f>
        <v>0</v>
      </c>
      <c r="AE390" s="160"/>
    </row>
    <row r="391" spans="1:31" s="182" customFormat="1" ht="45" x14ac:dyDescent="0.25">
      <c r="A391" s="149">
        <f>Bagod!A20</f>
        <v>45</v>
      </c>
      <c r="B391" s="149">
        <f>Bagod!B20</f>
        <v>0</v>
      </c>
      <c r="C391" s="150" t="str">
        <f>Bagod!C20</f>
        <v>Bagod I. nyomóvezeték</v>
      </c>
      <c r="D391" s="150" t="str">
        <f>Bagod!D20</f>
        <v>Légtelenítő akna  vízzárózása</v>
      </c>
      <c r="E391" s="150" t="str">
        <f>Bagod!E20</f>
        <v>Az üzemelő viziközmű elem műszaki állapota az évek során leromlott, jelentős mértékben megnövekedett a meghibásodás veszélye</v>
      </c>
      <c r="F391" s="150" t="str">
        <f>Bagod!F20</f>
        <v>A kiépített rendszer működőképességének megóvása, a biztonságos üzemelés biztosítása miatt van szükség a munka elvégzésére</v>
      </c>
      <c r="G391" s="150" t="str">
        <f>Bagod!G20</f>
        <v>A viziközmű elem állapota megközelíti az új elem berendezés állapotát. Az üzembiztonság jelentősen növekszik</v>
      </c>
      <c r="H391" s="149">
        <f>Bagod!H20</f>
        <v>0</v>
      </c>
      <c r="I391" s="461" t="str">
        <f>Bagod!I20</f>
        <v>Bagod</v>
      </c>
      <c r="J391" s="162">
        <f>Bagod!J20</f>
        <v>150</v>
      </c>
      <c r="K391" s="162">
        <f>Bagod!K20</f>
        <v>0</v>
      </c>
      <c r="L391" s="456">
        <f>Bagod!L20</f>
        <v>43101</v>
      </c>
      <c r="M391" s="456">
        <f>Bagod!M20</f>
        <v>43447</v>
      </c>
      <c r="N391" s="162" t="str">
        <f>Bagod!N20</f>
        <v>rövid</v>
      </c>
      <c r="O391" s="45">
        <f>Bagod!O20</f>
        <v>150</v>
      </c>
      <c r="P391" s="46"/>
      <c r="Q391" s="46"/>
      <c r="R391" s="46"/>
      <c r="S391" s="46"/>
      <c r="T391" s="47"/>
      <c r="U391" s="47"/>
      <c r="V391" s="47"/>
      <c r="W391" s="47"/>
      <c r="X391" s="47"/>
      <c r="Y391" s="47"/>
      <c r="Z391" s="47"/>
      <c r="AA391" s="47"/>
      <c r="AB391" s="47"/>
      <c r="AC391" s="48"/>
      <c r="AE391" s="160"/>
    </row>
    <row r="392" spans="1:31" s="182" customFormat="1" ht="60" x14ac:dyDescent="0.25">
      <c r="A392" s="149">
        <f>Bagod!A21</f>
        <v>123</v>
      </c>
      <c r="B392" s="149">
        <f>Bagod!B21</f>
        <v>0</v>
      </c>
      <c r="C392" s="150" t="str">
        <f>Bagod!C21</f>
        <v>Bagod</v>
      </c>
      <c r="D392" s="150" t="str">
        <f>Bagod!D21</f>
        <v>Nyomott vezeték NA50 rekonstrukció</v>
      </c>
      <c r="E392" s="150" t="str">
        <f>Bagod!E21</f>
        <v>Az üzemelő viziközmű technológiailag elavult, üzemeltetése, és javítása már nem gazdaságos. Jelenleg a piacon magasabb műszaki tartalmak érhetőek el</v>
      </c>
      <c r="F392" s="150" t="str">
        <f>Bagod!F21</f>
        <v>A kiépített rendszer működőképességének megóvása, a biztonságos üzemelés biztosítása miatt van szükség a munka elvégzésére</v>
      </c>
      <c r="G392" s="150" t="str">
        <f>Bagod!G21</f>
        <v>A viziközmű elem állapota megközelíti az új elem berendezés állapotát. Az üzembiztonság jelentősen növekszik</v>
      </c>
      <c r="H392" s="149">
        <f>Bagod!H21</f>
        <v>0</v>
      </c>
      <c r="I392" s="461" t="str">
        <f>Bagod!I21</f>
        <v>Bagod</v>
      </c>
      <c r="J392" s="162">
        <f>Bagod!J21</f>
        <v>6200</v>
      </c>
      <c r="K392" s="162">
        <f>Bagod!K21</f>
        <v>0</v>
      </c>
      <c r="L392" s="456">
        <f>Bagod!L21</f>
        <v>43466</v>
      </c>
      <c r="M392" s="456">
        <f>Bagod!M21</f>
        <v>44561</v>
      </c>
      <c r="N392" s="162" t="str">
        <f>Bagod!N21</f>
        <v>közép</v>
      </c>
      <c r="O392" s="45"/>
      <c r="P392" s="46">
        <f>Bagod!P21</f>
        <v>3100</v>
      </c>
      <c r="Q392" s="46">
        <f>Bagod!Q21</f>
        <v>0</v>
      </c>
      <c r="R392" s="46">
        <f>Bagod!R21</f>
        <v>3100</v>
      </c>
      <c r="S392" s="46">
        <f>Bagod!S21</f>
        <v>0</v>
      </c>
      <c r="T392" s="47">
        <f>Bagod!T21</f>
        <v>0</v>
      </c>
      <c r="U392" s="47">
        <f>Bagod!U21</f>
        <v>0</v>
      </c>
      <c r="V392" s="47">
        <f>Bagod!V21</f>
        <v>0</v>
      </c>
      <c r="W392" s="47">
        <f>Bagod!W21</f>
        <v>0</v>
      </c>
      <c r="X392" s="47">
        <f>Bagod!X21</f>
        <v>0</v>
      </c>
      <c r="Y392" s="47">
        <f>Bagod!Y21</f>
        <v>0</v>
      </c>
      <c r="Z392" s="47">
        <f>Bagod!Z21</f>
        <v>0</v>
      </c>
      <c r="AA392" s="47">
        <f>Bagod!AA21</f>
        <v>0</v>
      </c>
      <c r="AB392" s="47">
        <f>Bagod!AB21</f>
        <v>0</v>
      </c>
      <c r="AC392" s="48">
        <f>Bagod!AC21</f>
        <v>0</v>
      </c>
      <c r="AE392" s="160"/>
    </row>
    <row r="393" spans="1:31" s="182" customFormat="1" ht="60" x14ac:dyDescent="0.25">
      <c r="A393" s="149">
        <f>Bagod!A22</f>
        <v>543</v>
      </c>
      <c r="B393" s="149">
        <f>Bagod!B22</f>
        <v>0</v>
      </c>
      <c r="C393" s="150" t="str">
        <f>Bagod!C22</f>
        <v>Bagod</v>
      </c>
      <c r="D393" s="150" t="str">
        <f>Bagod!D22</f>
        <v>Nyomott vezeték NA50 rekonstrukció</v>
      </c>
      <c r="E393" s="150" t="str">
        <f>Bagod!E22</f>
        <v>Az üzemelő viziközmű technológiailag elavult, üzemeltetése, és javítása már nem gazdaságos. Jelenleg a piacon magasabb műszaki tartalmak érhetőek el</v>
      </c>
      <c r="F393" s="150" t="str">
        <f>Bagod!F22</f>
        <v>A kiépített rendszer működőképességének megóvása, a biztonságos üzemelés biztosítása miatt van szükség a munka elvégzésére</v>
      </c>
      <c r="G393" s="150" t="str">
        <f>Bagod!G22</f>
        <v>A viziközmű elem állapota megközelíti az új elem berendezés állapotát. Az üzembiztonság jelentősen növekszik</v>
      </c>
      <c r="H393" s="149">
        <f>Bagod!H22</f>
        <v>0</v>
      </c>
      <c r="I393" s="461" t="str">
        <f>Bagod!I22</f>
        <v>Bagod</v>
      </c>
      <c r="J393" s="162">
        <f>Bagod!J22</f>
        <v>12400</v>
      </c>
      <c r="K393" s="162">
        <f>Bagod!K22</f>
        <v>0</v>
      </c>
      <c r="L393" s="456">
        <f>Bagod!L22</f>
        <v>44927</v>
      </c>
      <c r="M393" s="456">
        <f>Bagod!M22</f>
        <v>48579</v>
      </c>
      <c r="N393" s="162" t="str">
        <f>Bagod!N22</f>
        <v>hosszú</v>
      </c>
      <c r="O393" s="45"/>
      <c r="P393" s="46">
        <f>Bagod!P22</f>
        <v>0</v>
      </c>
      <c r="Q393" s="46">
        <f>Bagod!Q22</f>
        <v>0</v>
      </c>
      <c r="R393" s="46">
        <f>Bagod!R22</f>
        <v>0</v>
      </c>
      <c r="S393" s="46">
        <f>Bagod!S22</f>
        <v>0</v>
      </c>
      <c r="T393" s="47">
        <f>Bagod!T22</f>
        <v>3100</v>
      </c>
      <c r="U393" s="47">
        <f>Bagod!U22</f>
        <v>0</v>
      </c>
      <c r="V393" s="47">
        <f>Bagod!V22</f>
        <v>0</v>
      </c>
      <c r="W393" s="47">
        <f>Bagod!W22</f>
        <v>3100</v>
      </c>
      <c r="X393" s="47">
        <f>Bagod!X22</f>
        <v>0</v>
      </c>
      <c r="Y393" s="47">
        <f>Bagod!Y22</f>
        <v>0</v>
      </c>
      <c r="Z393" s="47">
        <f>Bagod!Z22</f>
        <v>3100</v>
      </c>
      <c r="AA393" s="47">
        <f>Bagod!AA22</f>
        <v>0</v>
      </c>
      <c r="AB393" s="47">
        <f>Bagod!AB22</f>
        <v>0</v>
      </c>
      <c r="AC393" s="48">
        <f>Bagod!AC22</f>
        <v>3100</v>
      </c>
      <c r="AE393" s="160"/>
    </row>
    <row r="394" spans="1:31" s="182" customFormat="1" ht="60" x14ac:dyDescent="0.25">
      <c r="A394" s="149">
        <f>Bagod!A23</f>
        <v>430</v>
      </c>
      <c r="B394" s="149">
        <f>Bagod!B23</f>
        <v>0</v>
      </c>
      <c r="C394" s="150" t="str">
        <f>Bagod!C23</f>
        <v>Bagod</v>
      </c>
      <c r="D394" s="150" t="str">
        <f>Bagod!D23</f>
        <v>Nyomott vezeték NA80 rekonstrukció</v>
      </c>
      <c r="E394" s="150" t="str">
        <f>Bagod!E23</f>
        <v>Az üzemelő viziközmű technológiailag elavult, üzemeltetése, és javítása már nem gazdaságos. Jelenleg a piacon magasabb műszaki tartalmak érhetőek el</v>
      </c>
      <c r="F394" s="150" t="str">
        <f>Bagod!F23</f>
        <v>A kiépített rendszer működőképességének megóvása, a biztonságos üzemelés biztosítása miatt van szükség a munka elvégzésére</v>
      </c>
      <c r="G394" s="150" t="str">
        <f>Bagod!G23</f>
        <v>A viziközmű elem állapota megközelíti az új elem berendezés állapotát. Az üzembiztonság jelentősen növekszik</v>
      </c>
      <c r="H394" s="149">
        <f>Bagod!H23</f>
        <v>0</v>
      </c>
      <c r="I394" s="461" t="str">
        <f>Bagod!I23</f>
        <v>Bagod</v>
      </c>
      <c r="J394" s="162">
        <f>Bagod!J23</f>
        <v>2100</v>
      </c>
      <c r="K394" s="162">
        <f>Bagod!K23</f>
        <v>0</v>
      </c>
      <c r="L394" s="456">
        <f>Bagod!L23</f>
        <v>44197</v>
      </c>
      <c r="M394" s="456">
        <f>Bagod!M23</f>
        <v>44561</v>
      </c>
      <c r="N394" s="162" t="str">
        <f>Bagod!N23</f>
        <v>közép</v>
      </c>
      <c r="O394" s="45"/>
      <c r="P394" s="46">
        <f>Bagod!P23</f>
        <v>0</v>
      </c>
      <c r="Q394" s="46">
        <f>Bagod!Q23</f>
        <v>0</v>
      </c>
      <c r="R394" s="46">
        <f>Bagod!R23</f>
        <v>2100</v>
      </c>
      <c r="S394" s="46">
        <f>Bagod!S23</f>
        <v>0</v>
      </c>
      <c r="T394" s="47">
        <f>Bagod!T23</f>
        <v>0</v>
      </c>
      <c r="U394" s="47">
        <f>Bagod!U23</f>
        <v>0</v>
      </c>
      <c r="V394" s="47">
        <f>Bagod!V23</f>
        <v>0</v>
      </c>
      <c r="W394" s="47">
        <f>Bagod!W23</f>
        <v>0</v>
      </c>
      <c r="X394" s="47">
        <f>Bagod!X23</f>
        <v>0</v>
      </c>
      <c r="Y394" s="47">
        <f>Bagod!Y23</f>
        <v>0</v>
      </c>
      <c r="Z394" s="47">
        <f>Bagod!Z23</f>
        <v>0</v>
      </c>
      <c r="AA394" s="47">
        <f>Bagod!AA23</f>
        <v>0</v>
      </c>
      <c r="AB394" s="47">
        <f>Bagod!AB23</f>
        <v>0</v>
      </c>
      <c r="AC394" s="48">
        <f>Bagod!AC23</f>
        <v>0</v>
      </c>
      <c r="AE394" s="160"/>
    </row>
    <row r="395" spans="1:31" s="182" customFormat="1" ht="60" x14ac:dyDescent="0.25">
      <c r="A395" s="149">
        <f>Bagod!A24</f>
        <v>737</v>
      </c>
      <c r="B395" s="149">
        <f>Bagod!B24</f>
        <v>0</v>
      </c>
      <c r="C395" s="150" t="str">
        <f>Bagod!C24</f>
        <v>Bagod</v>
      </c>
      <c r="D395" s="150" t="str">
        <f>Bagod!D24</f>
        <v>Nyomott vezeték NA80 rekonstrukció</v>
      </c>
      <c r="E395" s="150" t="str">
        <f>Bagod!E24</f>
        <v>Az üzemelő viziközmű technológiailag elavult, üzemeltetése, és javítása már nem gazdaságos. Jelenleg a piacon magasabb műszaki tartalmak érhetőek el</v>
      </c>
      <c r="F395" s="150" t="str">
        <f>Bagod!F24</f>
        <v>A kiépített rendszer működőképességének megóvása, a biztonságos üzemelés biztosítása miatt van szükség a munka elvégzésére</v>
      </c>
      <c r="G395" s="150" t="str">
        <f>Bagod!G24</f>
        <v>A viziközmű elem állapota megközelíti az új elem berendezés állapotát. Az üzembiztonság jelentősen növekszik</v>
      </c>
      <c r="H395" s="149">
        <f>Bagod!H24</f>
        <v>0</v>
      </c>
      <c r="I395" s="461" t="str">
        <f>Bagod!I24</f>
        <v>Bagod</v>
      </c>
      <c r="J395" s="162">
        <f>Bagod!J24</f>
        <v>6300</v>
      </c>
      <c r="K395" s="162">
        <f>Bagod!K24</f>
        <v>0</v>
      </c>
      <c r="L395" s="456">
        <f>Bagod!L24</f>
        <v>45292</v>
      </c>
      <c r="M395" s="456">
        <f>Bagod!M24</f>
        <v>47848</v>
      </c>
      <c r="N395" s="162" t="str">
        <f>Bagod!N24</f>
        <v>hosszú</v>
      </c>
      <c r="O395" s="45"/>
      <c r="P395" s="46">
        <f>Bagod!P24</f>
        <v>0</v>
      </c>
      <c r="Q395" s="46">
        <f>Bagod!Q24</f>
        <v>0</v>
      </c>
      <c r="R395" s="46">
        <f>Bagod!R24</f>
        <v>0</v>
      </c>
      <c r="S395" s="46">
        <f>Bagod!S24</f>
        <v>0</v>
      </c>
      <c r="T395" s="47">
        <f>Bagod!T24</f>
        <v>0</v>
      </c>
      <c r="U395" s="47">
        <f>Bagod!U24</f>
        <v>2100</v>
      </c>
      <c r="V395" s="47">
        <f>Bagod!V24</f>
        <v>0</v>
      </c>
      <c r="W395" s="47">
        <f>Bagod!W24</f>
        <v>0</v>
      </c>
      <c r="X395" s="47">
        <f>Bagod!X24</f>
        <v>2100</v>
      </c>
      <c r="Y395" s="47">
        <f>Bagod!Y24</f>
        <v>0</v>
      </c>
      <c r="Z395" s="47">
        <f>Bagod!Z24</f>
        <v>0</v>
      </c>
      <c r="AA395" s="47">
        <f>Bagod!AA24</f>
        <v>2100</v>
      </c>
      <c r="AB395" s="47">
        <f>Bagod!AB24</f>
        <v>0</v>
      </c>
      <c r="AC395" s="48">
        <f>Bagod!AC24</f>
        <v>0</v>
      </c>
      <c r="AE395" s="160"/>
    </row>
    <row r="396" spans="1:31" s="182" customFormat="1" ht="60" x14ac:dyDescent="0.25">
      <c r="A396" s="149">
        <f>Bagod!A25</f>
        <v>124</v>
      </c>
      <c r="B396" s="149">
        <f>Bagod!B25</f>
        <v>0</v>
      </c>
      <c r="C396" s="150" t="str">
        <f>Bagod!C25</f>
        <v>Bagod</v>
      </c>
      <c r="D396" s="150" t="str">
        <f>Bagod!D25</f>
        <v>Nyomott vezeték NA100 rekonstrukció</v>
      </c>
      <c r="E396" s="150" t="str">
        <f>Bagod!E25</f>
        <v>Az üzemelő viziközmű technológiailag elavult, üzemeltetése, és javítása már nem gazdaságos. Jelenleg a piacon magasabb műszaki tartalmak érhetőek el</v>
      </c>
      <c r="F396" s="150" t="str">
        <f>Bagod!F25</f>
        <v>A kiépített rendszer működőképességének megóvása, a biztonságos üzemelés biztosítása miatt van szükség a munka elvégzésére</v>
      </c>
      <c r="G396" s="150" t="str">
        <f>Bagod!G25</f>
        <v>A viziközmű elem állapota megközelíti az új elem berendezés állapotát. Az üzembiztonság jelentősen növekszik</v>
      </c>
      <c r="H396" s="149">
        <f>Bagod!H25</f>
        <v>0</v>
      </c>
      <c r="I396" s="461" t="str">
        <f>Bagod!I25</f>
        <v>Bagod</v>
      </c>
      <c r="J396" s="162">
        <f>Bagod!J25</f>
        <v>2300</v>
      </c>
      <c r="K396" s="162">
        <f>Bagod!K25</f>
        <v>0</v>
      </c>
      <c r="L396" s="456">
        <f>Bagod!L25</f>
        <v>43466</v>
      </c>
      <c r="M396" s="456">
        <f>Bagod!M25</f>
        <v>43830</v>
      </c>
      <c r="N396" s="162" t="str">
        <f>Bagod!N25</f>
        <v>közép</v>
      </c>
      <c r="O396" s="45"/>
      <c r="P396" s="46">
        <f>Bagod!P25</f>
        <v>2300</v>
      </c>
      <c r="Q396" s="46">
        <f>Bagod!Q25</f>
        <v>0</v>
      </c>
      <c r="R396" s="46">
        <f>Bagod!R25</f>
        <v>0</v>
      </c>
      <c r="S396" s="46">
        <f>Bagod!S25</f>
        <v>0</v>
      </c>
      <c r="T396" s="47">
        <f>Bagod!T25</f>
        <v>0</v>
      </c>
      <c r="U396" s="47">
        <f>Bagod!U25</f>
        <v>0</v>
      </c>
      <c r="V396" s="47">
        <f>Bagod!V25</f>
        <v>0</v>
      </c>
      <c r="W396" s="47">
        <f>Bagod!W25</f>
        <v>0</v>
      </c>
      <c r="X396" s="47">
        <f>Bagod!X25</f>
        <v>0</v>
      </c>
      <c r="Y396" s="47">
        <f>Bagod!Y25</f>
        <v>0</v>
      </c>
      <c r="Z396" s="47">
        <f>Bagod!Z25</f>
        <v>0</v>
      </c>
      <c r="AA396" s="47">
        <f>Bagod!AA25</f>
        <v>0</v>
      </c>
      <c r="AB396" s="47">
        <f>Bagod!AB25</f>
        <v>0</v>
      </c>
      <c r="AC396" s="48">
        <f>Bagod!AC25</f>
        <v>0</v>
      </c>
      <c r="AE396" s="160"/>
    </row>
    <row r="397" spans="1:31" s="182" customFormat="1" ht="60" x14ac:dyDescent="0.25">
      <c r="A397" s="149">
        <f>Bagod!A26</f>
        <v>544</v>
      </c>
      <c r="B397" s="149">
        <f>Bagod!B26</f>
        <v>0</v>
      </c>
      <c r="C397" s="150" t="str">
        <f>Bagod!C26</f>
        <v>Bagod</v>
      </c>
      <c r="D397" s="150" t="str">
        <f>Bagod!D26</f>
        <v>Nyomott vezeték NA100 rekonstrukció</v>
      </c>
      <c r="E397" s="150" t="str">
        <f>Bagod!E26</f>
        <v>Az üzemelő viziközmű technológiailag elavult, üzemeltetése, és javítása már nem gazdaságos. Jelenleg a piacon magasabb műszaki tartalmak érhetőek el</v>
      </c>
      <c r="F397" s="150" t="str">
        <f>Bagod!F26</f>
        <v>A kiépített rendszer működőképességének megóvása, a biztonságos üzemelés biztosítása miatt van szükség a munka elvégzésére</v>
      </c>
      <c r="G397" s="150" t="str">
        <f>Bagod!G26</f>
        <v>A viziközmű elem állapota megközelíti az új elem berendezés állapotát. Az üzembiztonság jelentősen növekszik</v>
      </c>
      <c r="H397" s="149">
        <f>Bagod!H26</f>
        <v>0</v>
      </c>
      <c r="I397" s="461" t="str">
        <f>Bagod!I26</f>
        <v>Bagod</v>
      </c>
      <c r="J397" s="162">
        <f>Bagod!J26</f>
        <v>4600</v>
      </c>
      <c r="K397" s="162">
        <f>Bagod!K26</f>
        <v>0</v>
      </c>
      <c r="L397" s="456">
        <f>Bagod!L26</f>
        <v>44927</v>
      </c>
      <c r="M397" s="456">
        <f>Bagod!M26</f>
        <v>46752</v>
      </c>
      <c r="N397" s="162" t="str">
        <f>Bagod!N26</f>
        <v>hosszú</v>
      </c>
      <c r="O397" s="45"/>
      <c r="P397" s="46">
        <f>Bagod!P26</f>
        <v>0</v>
      </c>
      <c r="Q397" s="46">
        <f>Bagod!Q26</f>
        <v>0</v>
      </c>
      <c r="R397" s="46">
        <f>Bagod!R26</f>
        <v>0</v>
      </c>
      <c r="S397" s="46">
        <f>Bagod!S26</f>
        <v>0</v>
      </c>
      <c r="T397" s="47">
        <f>Bagod!T26</f>
        <v>2300</v>
      </c>
      <c r="U397" s="47">
        <f>Bagod!U26</f>
        <v>0</v>
      </c>
      <c r="V397" s="47">
        <f>Bagod!V26</f>
        <v>0</v>
      </c>
      <c r="W397" s="47">
        <f>Bagod!W26</f>
        <v>0</v>
      </c>
      <c r="X397" s="47">
        <f>Bagod!X26</f>
        <v>2300</v>
      </c>
      <c r="Y397" s="47">
        <f>Bagod!Y26</f>
        <v>0</v>
      </c>
      <c r="Z397" s="47">
        <f>Bagod!Z26</f>
        <v>0</v>
      </c>
      <c r="AA397" s="47">
        <f>Bagod!AA26</f>
        <v>0</v>
      </c>
      <c r="AB397" s="47">
        <f>Bagod!AB26</f>
        <v>0</v>
      </c>
      <c r="AC397" s="48">
        <f>Bagod!AC26</f>
        <v>0</v>
      </c>
      <c r="AE397" s="160"/>
    </row>
    <row r="398" spans="1:31" s="182" customFormat="1" ht="60" x14ac:dyDescent="0.25">
      <c r="A398" s="149">
        <f>Bagod!A27</f>
        <v>125</v>
      </c>
      <c r="B398" s="149">
        <f>Bagod!B27</f>
        <v>0</v>
      </c>
      <c r="C398" s="150" t="str">
        <f>Bagod!C27</f>
        <v>Bagod</v>
      </c>
      <c r="D398" s="150" t="str">
        <f>Bagod!D27</f>
        <v>Nyomott vezeték NA150 rekonstrukció</v>
      </c>
      <c r="E398" s="150" t="str">
        <f>Bagod!E27</f>
        <v>Az üzemelő viziközmű technológiailag elavult, üzemeltetése, és javítása már nem gazdaságos. Jelenleg a piacon magasabb műszaki tartalmak érhetőek el</v>
      </c>
      <c r="F398" s="150" t="str">
        <f>Bagod!F27</f>
        <v>A kiépített rendszer működőképességének megóvása, a biztonságos üzemelés biztosítása miatt van szükség a munka elvégzésére</v>
      </c>
      <c r="G398" s="150" t="str">
        <f>Bagod!G27</f>
        <v>A viziközmű elem állapota megközelíti az új elem berendezés állapotát. Az üzembiztonság jelentősen növekszik</v>
      </c>
      <c r="H398" s="149">
        <f>Bagod!H27</f>
        <v>0</v>
      </c>
      <c r="I398" s="461" t="str">
        <f>Bagod!I27</f>
        <v>Bagod</v>
      </c>
      <c r="J398" s="162">
        <f>Bagod!J27</f>
        <v>6800</v>
      </c>
      <c r="K398" s="162">
        <f>Bagod!K27</f>
        <v>0</v>
      </c>
      <c r="L398" s="456">
        <f>Bagod!L27</f>
        <v>43466</v>
      </c>
      <c r="M398" s="456">
        <f>Bagod!M27</f>
        <v>44561</v>
      </c>
      <c r="N398" s="162" t="str">
        <f>Bagod!N27</f>
        <v>közép</v>
      </c>
      <c r="O398" s="45"/>
      <c r="P398" s="46">
        <f>Bagod!P27</f>
        <v>3400</v>
      </c>
      <c r="Q398" s="46">
        <f>Bagod!Q27</f>
        <v>0</v>
      </c>
      <c r="R398" s="46">
        <f>Bagod!R27</f>
        <v>3400</v>
      </c>
      <c r="S398" s="46">
        <f>Bagod!S27</f>
        <v>0</v>
      </c>
      <c r="T398" s="47">
        <f>Bagod!T27</f>
        <v>0</v>
      </c>
      <c r="U398" s="47">
        <f>Bagod!U27</f>
        <v>0</v>
      </c>
      <c r="V398" s="47">
        <f>Bagod!V27</f>
        <v>0</v>
      </c>
      <c r="W398" s="47">
        <f>Bagod!W27</f>
        <v>0</v>
      </c>
      <c r="X398" s="47">
        <f>Bagod!X27</f>
        <v>0</v>
      </c>
      <c r="Y398" s="47">
        <f>Bagod!Y27</f>
        <v>0</v>
      </c>
      <c r="Z398" s="47">
        <f>Bagod!Z27</f>
        <v>0</v>
      </c>
      <c r="AA398" s="47">
        <f>Bagod!AA27</f>
        <v>0</v>
      </c>
      <c r="AB398" s="47">
        <f>Bagod!AB27</f>
        <v>0</v>
      </c>
      <c r="AC398" s="48">
        <f>Bagod!AC27</f>
        <v>0</v>
      </c>
      <c r="AE398" s="160"/>
    </row>
    <row r="399" spans="1:31" s="182" customFormat="1" ht="60" x14ac:dyDescent="0.25">
      <c r="A399" s="149">
        <f>Bagod!A28</f>
        <v>545</v>
      </c>
      <c r="B399" s="149">
        <f>Bagod!B28</f>
        <v>0</v>
      </c>
      <c r="C399" s="150" t="str">
        <f>Bagod!C28</f>
        <v>Bagod</v>
      </c>
      <c r="D399" s="150" t="str">
        <f>Bagod!D28</f>
        <v>Nyomott vezeték NA150 rekonstrukció</v>
      </c>
      <c r="E399" s="150" t="str">
        <f>Bagod!E28</f>
        <v>Az üzemelő viziközmű technológiailag elavult, üzemeltetése, és javítása már nem gazdaságos. Jelenleg a piacon magasabb műszaki tartalmak érhetőek el</v>
      </c>
      <c r="F399" s="150" t="str">
        <f>Bagod!F28</f>
        <v>A kiépített rendszer működőképességének megóvása, a biztonságos üzemelés biztosítása miatt van szükség a munka elvégzésére</v>
      </c>
      <c r="G399" s="150" t="str">
        <f>Bagod!G28</f>
        <v>A viziközmű elem állapota megközelíti az új elem berendezés állapotát. Az üzembiztonság jelentősen növekszik</v>
      </c>
      <c r="H399" s="149">
        <f>Bagod!H28</f>
        <v>0</v>
      </c>
      <c r="I399" s="461" t="str">
        <f>Bagod!I28</f>
        <v>Bagod</v>
      </c>
      <c r="J399" s="162">
        <f>Bagod!J28</f>
        <v>13600</v>
      </c>
      <c r="K399" s="162">
        <f>Bagod!K28</f>
        <v>0</v>
      </c>
      <c r="L399" s="456">
        <f>Bagod!L28</f>
        <v>44927</v>
      </c>
      <c r="M399" s="456">
        <f>Bagod!M28</f>
        <v>47848</v>
      </c>
      <c r="N399" s="162" t="str">
        <f>Bagod!N28</f>
        <v>hosszú</v>
      </c>
      <c r="O399" s="45"/>
      <c r="P399" s="46">
        <f>Bagod!P28</f>
        <v>0</v>
      </c>
      <c r="Q399" s="46">
        <f>Bagod!Q28</f>
        <v>0</v>
      </c>
      <c r="R399" s="46">
        <f>Bagod!R28</f>
        <v>0</v>
      </c>
      <c r="S399" s="46">
        <f>Bagod!S28</f>
        <v>0</v>
      </c>
      <c r="T399" s="47">
        <f>Bagod!T28</f>
        <v>3400</v>
      </c>
      <c r="U399" s="47">
        <f>Bagod!U28</f>
        <v>0</v>
      </c>
      <c r="V399" s="47">
        <f>Bagod!V28</f>
        <v>3400</v>
      </c>
      <c r="W399" s="47">
        <f>Bagod!W28</f>
        <v>0</v>
      </c>
      <c r="X399" s="47">
        <f>Bagod!X28</f>
        <v>0</v>
      </c>
      <c r="Y399" s="47">
        <f>Bagod!Y28</f>
        <v>3400</v>
      </c>
      <c r="Z399" s="47">
        <f>Bagod!Z28</f>
        <v>0</v>
      </c>
      <c r="AA399" s="47">
        <f>Bagod!AA28</f>
        <v>3400</v>
      </c>
      <c r="AB399" s="47">
        <f>Bagod!AB28</f>
        <v>0</v>
      </c>
      <c r="AC399" s="48">
        <f>Bagod!AC28</f>
        <v>0</v>
      </c>
      <c r="AE399" s="160"/>
    </row>
    <row r="400" spans="1:31" s="182" customFormat="1" ht="60" x14ac:dyDescent="0.25">
      <c r="A400" s="149">
        <f>Bak!A22</f>
        <v>432</v>
      </c>
      <c r="B400" s="149">
        <f>Bak!B22</f>
        <v>0</v>
      </c>
      <c r="C400" s="150" t="str">
        <f>Bak!C22</f>
        <v>Bak</v>
      </c>
      <c r="D400" s="150" t="str">
        <f>Bak!D22</f>
        <v>Nyomott vezeték NA100 rekonstrukció</v>
      </c>
      <c r="E400" s="150" t="str">
        <f>Bak!E22</f>
        <v>Az üzemelő viziközmű technológiailag elavult, üzemeltetése, és javítása már nem gazdaságos. Jelenleg a piacon magasabb műszaki tartalmak érhetőek el</v>
      </c>
      <c r="F400" s="150" t="str">
        <f>Bak!F22</f>
        <v>A kiépített rendszer működőképességének megóvása, a biztonságos üzemelés biztosítása miatt van szükség a munka elvégzésére</v>
      </c>
      <c r="G400" s="150" t="str">
        <f>Bak!G22</f>
        <v>A viziközmű elem állapota megközelíti az új elem berendezés állapotát. Az üzembiztonság jelentősen növekszik</v>
      </c>
      <c r="H400" s="149">
        <f>Bak!H22</f>
        <v>0</v>
      </c>
      <c r="I400" s="461" t="str">
        <f>Bak!I22</f>
        <v>Bak</v>
      </c>
      <c r="J400" s="162">
        <f>Bak!J22</f>
        <v>2000</v>
      </c>
      <c r="K400" s="162">
        <f>Bak!K22</f>
        <v>0</v>
      </c>
      <c r="L400" s="456">
        <f>Bak!L22</f>
        <v>44197</v>
      </c>
      <c r="M400" s="456">
        <f>Bak!M22</f>
        <v>44561</v>
      </c>
      <c r="N400" s="162" t="str">
        <f>Bak!N22</f>
        <v>közép</v>
      </c>
      <c r="O400" s="45"/>
      <c r="P400" s="46">
        <f>Bak!P22</f>
        <v>0</v>
      </c>
      <c r="Q400" s="46">
        <f>Bak!Q22</f>
        <v>0</v>
      </c>
      <c r="R400" s="46">
        <f>Bak!R22</f>
        <v>2000</v>
      </c>
      <c r="S400" s="46">
        <f>Bak!S22</f>
        <v>0</v>
      </c>
      <c r="T400" s="47">
        <f>Bak!T22</f>
        <v>0</v>
      </c>
      <c r="U400" s="47">
        <f>Bak!U22</f>
        <v>0</v>
      </c>
      <c r="V400" s="47">
        <f>Bak!V22</f>
        <v>0</v>
      </c>
      <c r="W400" s="47">
        <f>Bak!W22</f>
        <v>0</v>
      </c>
      <c r="X400" s="47">
        <f>Bak!X22</f>
        <v>0</v>
      </c>
      <c r="Y400" s="47">
        <f>Bak!Y22</f>
        <v>0</v>
      </c>
      <c r="Z400" s="47">
        <f>Bak!Z22</f>
        <v>0</v>
      </c>
      <c r="AA400" s="47">
        <f>Bak!AA22</f>
        <v>0</v>
      </c>
      <c r="AB400" s="47">
        <f>Bak!AB22</f>
        <v>0</v>
      </c>
      <c r="AC400" s="48">
        <f>Bak!AC22</f>
        <v>0</v>
      </c>
      <c r="AE400" s="160"/>
    </row>
    <row r="401" spans="1:31" s="182" customFormat="1" ht="60" x14ac:dyDescent="0.25">
      <c r="A401" s="149">
        <f>Bak!A23</f>
        <v>738</v>
      </c>
      <c r="B401" s="149">
        <f>Bak!B23</f>
        <v>0</v>
      </c>
      <c r="C401" s="150" t="str">
        <f>Bak!C23</f>
        <v>Bak</v>
      </c>
      <c r="D401" s="150" t="str">
        <f>Bak!D23</f>
        <v>Nyomott vezeték NA100 rekonstrukció</v>
      </c>
      <c r="E401" s="150" t="str">
        <f>Bak!E23</f>
        <v>Az üzemelő viziközmű technológiailag elavult, üzemeltetése, és javítása már nem gazdaságos. Jelenleg a piacon magasabb műszaki tartalmak érhetőek el</v>
      </c>
      <c r="F401" s="150" t="str">
        <f>Bak!F23</f>
        <v>A kiépített rendszer működőképességének megóvása, a biztonságos üzemelés biztosítása miatt van szükség a munka elvégzésére</v>
      </c>
      <c r="G401" s="150" t="str">
        <f>Bak!G23</f>
        <v>A viziközmű elem állapota megközelíti az új elem berendezés állapotát. Az üzembiztonság jelentősen növekszik</v>
      </c>
      <c r="H401" s="149">
        <f>Bak!H23</f>
        <v>0</v>
      </c>
      <c r="I401" s="461" t="str">
        <f>Bak!I23</f>
        <v>Bak</v>
      </c>
      <c r="J401" s="162">
        <f>Bak!J23</f>
        <v>6000</v>
      </c>
      <c r="K401" s="162">
        <f>Bak!K23</f>
        <v>0</v>
      </c>
      <c r="L401" s="456">
        <f>Bak!L23</f>
        <v>45292</v>
      </c>
      <c r="M401" s="456">
        <f>Bak!M23</f>
        <v>47848</v>
      </c>
      <c r="N401" s="162" t="str">
        <f>Bak!N23</f>
        <v>hosszú</v>
      </c>
      <c r="O401" s="45"/>
      <c r="P401" s="46">
        <f>Bak!P23</f>
        <v>0</v>
      </c>
      <c r="Q401" s="46">
        <f>Bak!Q23</f>
        <v>0</v>
      </c>
      <c r="R401" s="46">
        <f>Bak!R23</f>
        <v>0</v>
      </c>
      <c r="S401" s="46">
        <f>Bak!S23</f>
        <v>0</v>
      </c>
      <c r="T401" s="47">
        <f>Bak!T23</f>
        <v>0</v>
      </c>
      <c r="U401" s="47">
        <f>Bak!U23</f>
        <v>2000</v>
      </c>
      <c r="V401" s="47">
        <f>Bak!V23</f>
        <v>0</v>
      </c>
      <c r="W401" s="47">
        <f>Bak!W23</f>
        <v>0</v>
      </c>
      <c r="X401" s="47">
        <f>Bak!X23</f>
        <v>2000</v>
      </c>
      <c r="Y401" s="47">
        <f>Bak!Y23</f>
        <v>0</v>
      </c>
      <c r="Z401" s="47">
        <f>Bak!Z23</f>
        <v>0</v>
      </c>
      <c r="AA401" s="47">
        <f>Bak!AA23</f>
        <v>2000</v>
      </c>
      <c r="AB401" s="47">
        <f>Bak!AB23</f>
        <v>0</v>
      </c>
      <c r="AC401" s="48">
        <f>Bak!AC23</f>
        <v>0</v>
      </c>
      <c r="AE401" s="160"/>
    </row>
    <row r="402" spans="1:31" s="182" customFormat="1" ht="60" x14ac:dyDescent="0.25">
      <c r="A402" s="149">
        <f>Bak!A24</f>
        <v>433</v>
      </c>
      <c r="B402" s="149">
        <f>Bak!B24</f>
        <v>0</v>
      </c>
      <c r="C402" s="150" t="str">
        <f>Bak!C24</f>
        <v>Bak</v>
      </c>
      <c r="D402" s="150" t="str">
        <f>Bak!D24</f>
        <v>Nyomott vezeték NA125 rekonstrukció</v>
      </c>
      <c r="E402" s="150" t="str">
        <f>Bak!E24</f>
        <v>Az üzemelő viziközmű technológiailag elavult, üzemeltetése, és javítása már nem gazdaságos. Jelenleg a piacon magasabb műszaki tartalmak érhetőek el</v>
      </c>
      <c r="F402" s="150" t="str">
        <f>Bak!F24</f>
        <v>A kiépített rendszer működőképességének megóvása, a biztonságos üzemelés biztosítása miatt van szükség a munka elvégzésére</v>
      </c>
      <c r="G402" s="150" t="str">
        <f>Bak!G24</f>
        <v>A viziközmű elem állapota megközelíti az új elem berendezés állapotát. Az üzembiztonság jelentősen növekszik</v>
      </c>
      <c r="H402" s="149">
        <f>Bak!H24</f>
        <v>0</v>
      </c>
      <c r="I402" s="461" t="str">
        <f>Bak!I24</f>
        <v>Bak</v>
      </c>
      <c r="J402" s="162">
        <f>Bak!J24</f>
        <v>2200</v>
      </c>
      <c r="K402" s="162">
        <f>Bak!K24</f>
        <v>0</v>
      </c>
      <c r="L402" s="456">
        <f>Bak!L24</f>
        <v>44197</v>
      </c>
      <c r="M402" s="456">
        <f>Bak!M24</f>
        <v>44561</v>
      </c>
      <c r="N402" s="162" t="str">
        <f>Bak!N24</f>
        <v>közép</v>
      </c>
      <c r="O402" s="45"/>
      <c r="P402" s="46">
        <f>Bak!P24</f>
        <v>0</v>
      </c>
      <c r="Q402" s="46">
        <f>Bak!Q24</f>
        <v>0</v>
      </c>
      <c r="R402" s="46">
        <f>Bak!R24</f>
        <v>2200</v>
      </c>
      <c r="S402" s="46">
        <f>Bak!S24</f>
        <v>0</v>
      </c>
      <c r="T402" s="47">
        <f>Bak!T24</f>
        <v>0</v>
      </c>
      <c r="U402" s="47">
        <f>Bak!U24</f>
        <v>0</v>
      </c>
      <c r="V402" s="47">
        <f>Bak!V24</f>
        <v>0</v>
      </c>
      <c r="W402" s="47">
        <f>Bak!W24</f>
        <v>0</v>
      </c>
      <c r="X402" s="47">
        <f>Bak!X24</f>
        <v>0</v>
      </c>
      <c r="Y402" s="47">
        <f>Bak!Y24</f>
        <v>0</v>
      </c>
      <c r="Z402" s="47">
        <f>Bak!Z24</f>
        <v>0</v>
      </c>
      <c r="AA402" s="47">
        <f>Bak!AA24</f>
        <v>0</v>
      </c>
      <c r="AB402" s="47">
        <f>Bak!AB24</f>
        <v>0</v>
      </c>
      <c r="AC402" s="48">
        <f>Bak!AC24</f>
        <v>0</v>
      </c>
      <c r="AE402" s="160"/>
    </row>
    <row r="403" spans="1:31" s="182" customFormat="1" ht="60" x14ac:dyDescent="0.25">
      <c r="A403" s="149">
        <f>Bak!A25</f>
        <v>919</v>
      </c>
      <c r="B403" s="149">
        <f>Bak!B25</f>
        <v>0</v>
      </c>
      <c r="C403" s="150" t="str">
        <f>Bak!C25</f>
        <v>Bak</v>
      </c>
      <c r="D403" s="150" t="str">
        <f>Bak!D25</f>
        <v>Nyomott vezeték NA125 rekonstrukció</v>
      </c>
      <c r="E403" s="150" t="str">
        <f>Bak!E25</f>
        <v>Az üzemelő viziközmű technológiailag elavult, üzemeltetése, és javítása már nem gazdaságos. Jelenleg a piacon magasabb műszaki tartalmak érhetőek el</v>
      </c>
      <c r="F403" s="150" t="str">
        <f>Bak!F25</f>
        <v>A kiépített rendszer működőképességének megóvása, a biztonságos üzemelés biztosítása miatt van szükség a munka elvégzésére</v>
      </c>
      <c r="G403" s="150" t="str">
        <f>Bak!G25</f>
        <v>A viziközmű elem állapota megközelíti az új elem berendezés állapotát. Az üzembiztonság jelentősen növekszik</v>
      </c>
      <c r="H403" s="149">
        <f>Bak!H25</f>
        <v>0</v>
      </c>
      <c r="I403" s="461" t="str">
        <f>Bak!I25</f>
        <v>Bak</v>
      </c>
      <c r="J403" s="162">
        <f>Bak!J25</f>
        <v>2200</v>
      </c>
      <c r="K403" s="162">
        <f>Bak!K25</f>
        <v>0</v>
      </c>
      <c r="L403" s="456">
        <f>Bak!L25</f>
        <v>46388</v>
      </c>
      <c r="M403" s="456">
        <f>Bak!M25</f>
        <v>46752</v>
      </c>
      <c r="N403" s="162" t="str">
        <f>Bak!N25</f>
        <v>hosszú</v>
      </c>
      <c r="O403" s="45"/>
      <c r="P403" s="46">
        <f>Bak!P25</f>
        <v>0</v>
      </c>
      <c r="Q403" s="46">
        <f>Bak!Q25</f>
        <v>0</v>
      </c>
      <c r="R403" s="46">
        <f>Bak!R25</f>
        <v>0</v>
      </c>
      <c r="S403" s="46">
        <f>Bak!S25</f>
        <v>0</v>
      </c>
      <c r="T403" s="47">
        <f>Bak!T25</f>
        <v>0</v>
      </c>
      <c r="U403" s="47">
        <f>Bak!U25</f>
        <v>0</v>
      </c>
      <c r="V403" s="47">
        <f>Bak!V25</f>
        <v>0</v>
      </c>
      <c r="W403" s="47">
        <f>Bak!W25</f>
        <v>0</v>
      </c>
      <c r="X403" s="47">
        <f>Bak!X25</f>
        <v>2200</v>
      </c>
      <c r="Y403" s="47">
        <f>Bak!Y25</f>
        <v>0</v>
      </c>
      <c r="Z403" s="47">
        <f>Bak!Z25</f>
        <v>0</v>
      </c>
      <c r="AA403" s="47">
        <f>Bak!AA25</f>
        <v>0</v>
      </c>
      <c r="AB403" s="47">
        <f>Bak!AB25</f>
        <v>0</v>
      </c>
      <c r="AC403" s="48">
        <f>Bak!AC25</f>
        <v>0</v>
      </c>
      <c r="AE403" s="160"/>
    </row>
    <row r="404" spans="1:31" s="182" customFormat="1" ht="60" x14ac:dyDescent="0.25">
      <c r="A404" s="149">
        <f>Bak!A26</f>
        <v>503</v>
      </c>
      <c r="B404" s="149">
        <f>Bak!B26</f>
        <v>0</v>
      </c>
      <c r="C404" s="150" t="str">
        <f>Bak!C26</f>
        <v>Bak</v>
      </c>
      <c r="D404" s="150" t="str">
        <f>Bak!D26</f>
        <v>Nyomott vezeték NA150 rekonstrukció</v>
      </c>
      <c r="E404" s="150" t="str">
        <f>Bak!E26</f>
        <v>Az üzemelő viziközmű technológiailag elavult, üzemeltetése, és javítása már nem gazdaságos. Jelenleg a piacon magasabb műszaki tartalmak érhetőek el</v>
      </c>
      <c r="F404" s="150" t="str">
        <f>Bak!F26</f>
        <v>A kiépített rendszer működőképességének megóvása, a biztonságos üzemelés biztosítása miatt van szükség a munka elvégzésére</v>
      </c>
      <c r="G404" s="150" t="str">
        <f>Bak!G26</f>
        <v>A viziközmű elem állapota megközelíti az új elem berendezés állapotát. Az üzembiztonság jelentősen növekszik</v>
      </c>
      <c r="H404" s="149">
        <f>Bak!H26</f>
        <v>0</v>
      </c>
      <c r="I404" s="461" t="str">
        <f>Bak!I26</f>
        <v>Bak</v>
      </c>
      <c r="J404" s="162">
        <f>Bak!J26</f>
        <v>920</v>
      </c>
      <c r="K404" s="162">
        <f>Bak!K26</f>
        <v>0</v>
      </c>
      <c r="L404" s="456">
        <f>Bak!L26</f>
        <v>44562</v>
      </c>
      <c r="M404" s="456">
        <f>Bak!M26</f>
        <v>44926</v>
      </c>
      <c r="N404" s="162" t="str">
        <f>Bak!N26</f>
        <v>közép</v>
      </c>
      <c r="O404" s="45"/>
      <c r="P404" s="46">
        <f>Bak!P26</f>
        <v>0</v>
      </c>
      <c r="Q404" s="46">
        <f>Bak!Q26</f>
        <v>0</v>
      </c>
      <c r="R404" s="46">
        <f>Bak!R26</f>
        <v>0</v>
      </c>
      <c r="S404" s="46">
        <f>Bak!S26</f>
        <v>920</v>
      </c>
      <c r="T404" s="47">
        <f>Bak!T26</f>
        <v>0</v>
      </c>
      <c r="U404" s="47">
        <f>Bak!U26</f>
        <v>0</v>
      </c>
      <c r="V404" s="47">
        <f>Bak!V26</f>
        <v>0</v>
      </c>
      <c r="W404" s="47">
        <f>Bak!W26</f>
        <v>0</v>
      </c>
      <c r="X404" s="47">
        <f>Bak!X26</f>
        <v>0</v>
      </c>
      <c r="Y404" s="47">
        <f>Bak!Y26</f>
        <v>0</v>
      </c>
      <c r="Z404" s="47">
        <f>Bak!Z26</f>
        <v>0</v>
      </c>
      <c r="AA404" s="47">
        <f>Bak!AA26</f>
        <v>0</v>
      </c>
      <c r="AB404" s="47">
        <f>Bak!AB26</f>
        <v>0</v>
      </c>
      <c r="AC404" s="48">
        <f>Bak!AC26</f>
        <v>0</v>
      </c>
      <c r="AE404" s="160"/>
    </row>
    <row r="405" spans="1:31" s="182" customFormat="1" ht="60" x14ac:dyDescent="0.25">
      <c r="A405" s="149">
        <f>Bak!A27</f>
        <v>968</v>
      </c>
      <c r="B405" s="149">
        <f>Bak!B27</f>
        <v>0</v>
      </c>
      <c r="C405" s="150" t="str">
        <f>Bak!C27</f>
        <v>Bak</v>
      </c>
      <c r="D405" s="150" t="str">
        <f>Bak!D27</f>
        <v>Nyomott vezeték NA150 rekonstrukció</v>
      </c>
      <c r="E405" s="150" t="str">
        <f>Bak!E27</f>
        <v>Az üzemelő viziközmű technológiailag elavult, üzemeltetése, és javítása már nem gazdaságos. Jelenleg a piacon magasabb műszaki tartalmak érhetőek el</v>
      </c>
      <c r="F405" s="150" t="str">
        <f>Bak!F27</f>
        <v>A kiépített rendszer működőképességének megóvása, a biztonságos üzemelés biztosítása miatt van szükség a munka elvégzésére</v>
      </c>
      <c r="G405" s="150" t="str">
        <f>Bak!G27</f>
        <v>A viziközmű elem állapota megközelíti az új elem berendezés állapotát. Az üzembiztonság jelentősen növekszik</v>
      </c>
      <c r="H405" s="149">
        <f>Bak!H27</f>
        <v>0</v>
      </c>
      <c r="I405" s="461" t="str">
        <f>Bak!I27</f>
        <v>Bak</v>
      </c>
      <c r="J405" s="162">
        <f>Bak!J27</f>
        <v>920</v>
      </c>
      <c r="K405" s="162">
        <f>Bak!K27</f>
        <v>0</v>
      </c>
      <c r="L405" s="456">
        <f>Bak!L27</f>
        <v>47484</v>
      </c>
      <c r="M405" s="456">
        <f>Bak!M27</f>
        <v>47848</v>
      </c>
      <c r="N405" s="162" t="str">
        <f>Bak!N27</f>
        <v>hosszú</v>
      </c>
      <c r="O405" s="45"/>
      <c r="P405" s="46">
        <f>Bak!P27</f>
        <v>0</v>
      </c>
      <c r="Q405" s="46">
        <f>Bak!Q27</f>
        <v>0</v>
      </c>
      <c r="R405" s="46">
        <f>Bak!R27</f>
        <v>0</v>
      </c>
      <c r="S405" s="46">
        <f>Bak!S27</f>
        <v>0</v>
      </c>
      <c r="T405" s="47">
        <f>Bak!T27</f>
        <v>0</v>
      </c>
      <c r="U405" s="47">
        <f>Bak!U27</f>
        <v>0</v>
      </c>
      <c r="V405" s="47">
        <f>Bak!V27</f>
        <v>0</v>
      </c>
      <c r="W405" s="47">
        <f>Bak!W27</f>
        <v>0</v>
      </c>
      <c r="X405" s="47">
        <f>Bak!X27</f>
        <v>0</v>
      </c>
      <c r="Y405" s="47">
        <f>Bak!Y27</f>
        <v>0</v>
      </c>
      <c r="Z405" s="47">
        <f>Bak!Z27</f>
        <v>0</v>
      </c>
      <c r="AA405" s="47">
        <f>Bak!AA27</f>
        <v>920</v>
      </c>
      <c r="AB405" s="47">
        <f>Bak!AB27</f>
        <v>0</v>
      </c>
      <c r="AC405" s="48">
        <f>Bak!AC27</f>
        <v>0</v>
      </c>
      <c r="AE405" s="160"/>
    </row>
    <row r="406" spans="1:31" s="182" customFormat="1" ht="60" x14ac:dyDescent="0.25">
      <c r="A406" s="149">
        <f>Bocfölde!A23</f>
        <v>969</v>
      </c>
      <c r="B406" s="149">
        <f>Bocfölde!B23</f>
        <v>0</v>
      </c>
      <c r="C406" s="150" t="str">
        <f>Bocfölde!C23</f>
        <v>Bocfölde</v>
      </c>
      <c r="D406" s="150" t="str">
        <f>Bocfölde!D23</f>
        <v>Nyomott vezeték NA50 rekonstrukció</v>
      </c>
      <c r="E406" s="150" t="str">
        <f>Bocfölde!E23</f>
        <v>Az üzemelő viziközmű technológiailag elavult, üzemeltetése, és javítása már nem gazdaságos. Jelenleg a piacon magasabb műszaki tartalmak érhetőek el</v>
      </c>
      <c r="F406" s="150" t="str">
        <f>Bocfölde!F23</f>
        <v>A kiépített rendszer működőképességének megóvása, a biztonságos üzemelés biztosítása miatt van szükség a munka elvégzésére</v>
      </c>
      <c r="G406" s="150" t="str">
        <f>Bocfölde!G23</f>
        <v>A viziközmű elem állapota megközelíti az új elem berendezés állapotát. Az üzembiztonság jelentősen növekszik</v>
      </c>
      <c r="H406" s="149">
        <f>Bocfölde!H23</f>
        <v>0</v>
      </c>
      <c r="I406" s="461" t="str">
        <f>Bocfölde!I23</f>
        <v>Bocfölde</v>
      </c>
      <c r="J406" s="162">
        <f>Bocfölde!J23</f>
        <v>1000</v>
      </c>
      <c r="K406" s="162">
        <f>Bocfölde!K23</f>
        <v>0</v>
      </c>
      <c r="L406" s="456">
        <f>Bocfölde!L23</f>
        <v>47484</v>
      </c>
      <c r="M406" s="456">
        <f>Bocfölde!M23</f>
        <v>47848</v>
      </c>
      <c r="N406" s="162" t="str">
        <f>Bocfölde!N23</f>
        <v>hosszú</v>
      </c>
      <c r="O406" s="45"/>
      <c r="P406" s="46">
        <f>Bocfölde!P23</f>
        <v>0</v>
      </c>
      <c r="Q406" s="46">
        <f>Bocfölde!Q23</f>
        <v>0</v>
      </c>
      <c r="R406" s="46">
        <f>Bocfölde!R23</f>
        <v>0</v>
      </c>
      <c r="S406" s="46">
        <f>Bocfölde!S23</f>
        <v>0</v>
      </c>
      <c r="T406" s="47">
        <f>Bocfölde!T23</f>
        <v>0</v>
      </c>
      <c r="U406" s="47">
        <f>Bocfölde!U23</f>
        <v>0</v>
      </c>
      <c r="V406" s="47">
        <f>Bocfölde!V23</f>
        <v>0</v>
      </c>
      <c r="W406" s="47">
        <f>Bocfölde!W23</f>
        <v>0</v>
      </c>
      <c r="X406" s="47">
        <f>Bocfölde!X23</f>
        <v>0</v>
      </c>
      <c r="Y406" s="47">
        <f>Bocfölde!Y23</f>
        <v>0</v>
      </c>
      <c r="Z406" s="47">
        <f>Bocfölde!Z23</f>
        <v>0</v>
      </c>
      <c r="AA406" s="47">
        <f>Bocfölde!AA23</f>
        <v>1000</v>
      </c>
      <c r="AB406" s="47">
        <f>Bocfölde!AB23</f>
        <v>0</v>
      </c>
      <c r="AC406" s="48">
        <f>Bocfölde!AC23</f>
        <v>0</v>
      </c>
      <c r="AE406" s="160"/>
    </row>
    <row r="407" spans="1:31" s="182" customFormat="1" ht="60" x14ac:dyDescent="0.25">
      <c r="A407" s="149">
        <f>Bocfölde!A24</f>
        <v>944</v>
      </c>
      <c r="B407" s="149">
        <f>Bocfölde!B24</f>
        <v>0</v>
      </c>
      <c r="C407" s="150" t="str">
        <f>Bocfölde!C24</f>
        <v>Bocfölde</v>
      </c>
      <c r="D407" s="150" t="str">
        <f>Bocfölde!D24</f>
        <v>Nyomott vezeték NA100 rekonstrukció</v>
      </c>
      <c r="E407" s="150" t="str">
        <f>Bocfölde!E24</f>
        <v>Az üzemelő viziközmű technológiailag elavult, üzemeltetése, és javítása már nem gazdaságos. Jelenleg a piacon magasabb műszaki tartalmak érhetőek el</v>
      </c>
      <c r="F407" s="150" t="str">
        <f>Bocfölde!F24</f>
        <v>A kiépített rendszer működőképességének megóvása, a biztonságos üzemelés biztosítása miatt van szükség a munka elvégzésére</v>
      </c>
      <c r="G407" s="150" t="str">
        <f>Bocfölde!G24</f>
        <v>A viziközmű elem állapota megközelíti az új elem berendezés állapotát. Az üzembiztonság jelentősen növekszik</v>
      </c>
      <c r="H407" s="149">
        <f>Bocfölde!H24</f>
        <v>0</v>
      </c>
      <c r="I407" s="461" t="str">
        <f>Bocfölde!I24</f>
        <v>Bocfölde</v>
      </c>
      <c r="J407" s="162">
        <f>Bocfölde!J24</f>
        <v>2100</v>
      </c>
      <c r="K407" s="162">
        <f>Bocfölde!K24</f>
        <v>0</v>
      </c>
      <c r="L407" s="456">
        <f>Bocfölde!L24</f>
        <v>46753</v>
      </c>
      <c r="M407" s="456">
        <f>Bocfölde!M24</f>
        <v>47118</v>
      </c>
      <c r="N407" s="162" t="str">
        <f>Bocfölde!N24</f>
        <v>hosszú</v>
      </c>
      <c r="O407" s="45"/>
      <c r="P407" s="46">
        <f>Bocfölde!P24</f>
        <v>0</v>
      </c>
      <c r="Q407" s="46">
        <f>Bocfölde!Q24</f>
        <v>0</v>
      </c>
      <c r="R407" s="46">
        <f>Bocfölde!R24</f>
        <v>0</v>
      </c>
      <c r="S407" s="46">
        <f>Bocfölde!S24</f>
        <v>0</v>
      </c>
      <c r="T407" s="47">
        <f>Bocfölde!T24</f>
        <v>0</v>
      </c>
      <c r="U407" s="47">
        <f>Bocfölde!U24</f>
        <v>0</v>
      </c>
      <c r="V407" s="47">
        <f>Bocfölde!V24</f>
        <v>0</v>
      </c>
      <c r="W407" s="47">
        <f>Bocfölde!W24</f>
        <v>0</v>
      </c>
      <c r="X407" s="47">
        <f>Bocfölde!X24</f>
        <v>0</v>
      </c>
      <c r="Y407" s="47">
        <f>Bocfölde!Y24</f>
        <v>2100</v>
      </c>
      <c r="Z407" s="47">
        <f>Bocfölde!Z24</f>
        <v>0</v>
      </c>
      <c r="AA407" s="47">
        <f>Bocfölde!AA24</f>
        <v>0</v>
      </c>
      <c r="AB407" s="47">
        <f>Bocfölde!AB24</f>
        <v>0</v>
      </c>
      <c r="AC407" s="48">
        <f>Bocfölde!AC24</f>
        <v>0</v>
      </c>
      <c r="AE407" s="160"/>
    </row>
    <row r="408" spans="1:31" s="182" customFormat="1" ht="60" x14ac:dyDescent="0.25">
      <c r="A408" s="149">
        <f>Bocfölde!A25</f>
        <v>138</v>
      </c>
      <c r="B408" s="149">
        <f>Bocfölde!B25</f>
        <v>0</v>
      </c>
      <c r="C408" s="150" t="str">
        <f>Bocfölde!C25</f>
        <v>Bocfölde</v>
      </c>
      <c r="D408" s="150" t="str">
        <f>Bocfölde!D25</f>
        <v>Nyomott vezeték NA150  rekonstrukció</v>
      </c>
      <c r="E408" s="150" t="str">
        <f>Bocfölde!E25</f>
        <v>Az üzemelő viziközmű technológiailag elavult, üzemeltetése, és javítása már nem gazdaságos. Jelenleg a piacon magasabb műszaki tartalmak érhetőek el</v>
      </c>
      <c r="F408" s="150" t="str">
        <f>Bocfölde!F25</f>
        <v>A kiépített rendszer működőképességének megóvása, a biztonságos üzemelés biztosítása miatt van szükség a munka elvégzésére</v>
      </c>
      <c r="G408" s="150" t="str">
        <f>Bocfölde!G25</f>
        <v>A viziközmű elem állapota megközelíti az új elem berendezés állapotát. Az üzembiztonság jelentősen növekszik</v>
      </c>
      <c r="H408" s="149">
        <f>Bocfölde!H25</f>
        <v>0</v>
      </c>
      <c r="I408" s="461" t="str">
        <f>Bocfölde!I25</f>
        <v>Bocfölde</v>
      </c>
      <c r="J408" s="162">
        <f>Bocfölde!J25</f>
        <v>4400</v>
      </c>
      <c r="K408" s="162">
        <f>Bocfölde!K25</f>
        <v>0</v>
      </c>
      <c r="L408" s="456">
        <f>Bocfölde!L25</f>
        <v>43466</v>
      </c>
      <c r="M408" s="456">
        <f>Bocfölde!M25</f>
        <v>44561</v>
      </c>
      <c r="N408" s="162" t="str">
        <f>Bocfölde!N25</f>
        <v>közép</v>
      </c>
      <c r="O408" s="45"/>
      <c r="P408" s="46">
        <f>Bocfölde!P25</f>
        <v>2200</v>
      </c>
      <c r="Q408" s="46">
        <f>Bocfölde!Q25</f>
        <v>0</v>
      </c>
      <c r="R408" s="46">
        <f>Bocfölde!R25</f>
        <v>2200</v>
      </c>
      <c r="S408" s="46">
        <f>Bocfölde!S25</f>
        <v>0</v>
      </c>
      <c r="T408" s="47">
        <f>Bocfölde!T25</f>
        <v>0</v>
      </c>
      <c r="U408" s="47">
        <f>Bocfölde!U25</f>
        <v>0</v>
      </c>
      <c r="V408" s="47">
        <f>Bocfölde!V25</f>
        <v>0</v>
      </c>
      <c r="W408" s="47">
        <f>Bocfölde!W25</f>
        <v>0</v>
      </c>
      <c r="X408" s="47">
        <f>Bocfölde!X25</f>
        <v>0</v>
      </c>
      <c r="Y408" s="47">
        <f>Bocfölde!Y25</f>
        <v>0</v>
      </c>
      <c r="Z408" s="47">
        <f>Bocfölde!Z25</f>
        <v>0</v>
      </c>
      <c r="AA408" s="47">
        <f>Bocfölde!AA25</f>
        <v>0</v>
      </c>
      <c r="AB408" s="47">
        <f>Bocfölde!AB25</f>
        <v>0</v>
      </c>
      <c r="AC408" s="48">
        <f>Bocfölde!AC25</f>
        <v>0</v>
      </c>
      <c r="AE408" s="160"/>
    </row>
    <row r="409" spans="1:31" s="182" customFormat="1" ht="60" x14ac:dyDescent="0.25">
      <c r="A409" s="149">
        <f>Bocfölde!A26</f>
        <v>556</v>
      </c>
      <c r="B409" s="149">
        <f>Bocfölde!B26</f>
        <v>0</v>
      </c>
      <c r="C409" s="150" t="str">
        <f>Bocfölde!C26</f>
        <v>Bocfölde</v>
      </c>
      <c r="D409" s="150" t="str">
        <f>Bocfölde!D26</f>
        <v>Nyomott vezeték NA150 rekonstrukció</v>
      </c>
      <c r="E409" s="150" t="str">
        <f>Bocfölde!E26</f>
        <v>Az üzemelő viziközmű technológiailag elavult, üzemeltetése, és javítása már nem gazdaságos. Jelenleg a piacon magasabb műszaki tartalmak érhetőek el</v>
      </c>
      <c r="F409" s="150" t="str">
        <f>Bocfölde!F26</f>
        <v>A kiépített rendszer működőképességének megóvása, a biztonságos üzemelés biztosítása miatt van szükség a munka elvégzésére</v>
      </c>
      <c r="G409" s="150" t="str">
        <f>Bocfölde!G26</f>
        <v>A viziközmű elem állapota megközelíti az új elem berendezés állapotát. Az üzembiztonság jelentősen növekszik</v>
      </c>
      <c r="H409" s="149">
        <f>Bocfölde!H26</f>
        <v>0</v>
      </c>
      <c r="I409" s="461" t="str">
        <f>Bocfölde!I26</f>
        <v>Bocfölde</v>
      </c>
      <c r="J409" s="162">
        <f>Bocfölde!J26</f>
        <v>11000</v>
      </c>
      <c r="K409" s="162">
        <f>Bocfölde!K26</f>
        <v>0</v>
      </c>
      <c r="L409" s="456">
        <f>Bocfölde!L26</f>
        <v>44927</v>
      </c>
      <c r="M409" s="456">
        <f>Bocfölde!M26</f>
        <v>48213</v>
      </c>
      <c r="N409" s="162" t="str">
        <f>Bocfölde!N26</f>
        <v>hosszú</v>
      </c>
      <c r="O409" s="45"/>
      <c r="P409" s="46">
        <f>Bocfölde!P26</f>
        <v>0</v>
      </c>
      <c r="Q409" s="46">
        <f>Bocfölde!Q26</f>
        <v>0</v>
      </c>
      <c r="R409" s="46">
        <f>Bocfölde!R26</f>
        <v>0</v>
      </c>
      <c r="S409" s="46">
        <f>Bocfölde!S26</f>
        <v>0</v>
      </c>
      <c r="T409" s="47">
        <f>Bocfölde!T26</f>
        <v>2200</v>
      </c>
      <c r="U409" s="47">
        <f>Bocfölde!U26</f>
        <v>0</v>
      </c>
      <c r="V409" s="47">
        <f>Bocfölde!V26</f>
        <v>2200</v>
      </c>
      <c r="W409" s="47">
        <f>Bocfölde!W26</f>
        <v>0</v>
      </c>
      <c r="X409" s="47">
        <f>Bocfölde!X26</f>
        <v>2200</v>
      </c>
      <c r="Y409" s="47">
        <f>Bocfölde!Y26</f>
        <v>0</v>
      </c>
      <c r="Z409" s="47">
        <f>Bocfölde!Z26</f>
        <v>2200</v>
      </c>
      <c r="AA409" s="47">
        <f>Bocfölde!AA26</f>
        <v>0</v>
      </c>
      <c r="AB409" s="47">
        <f>Bocfölde!AB26</f>
        <v>2200</v>
      </c>
      <c r="AC409" s="48">
        <f>Bocfölde!AC26</f>
        <v>0</v>
      </c>
      <c r="AE409" s="160"/>
    </row>
    <row r="410" spans="1:31" s="182" customFormat="1" ht="60" x14ac:dyDescent="0.25">
      <c r="A410" s="149">
        <f>Boncodfölde!A22</f>
        <v>560</v>
      </c>
      <c r="B410" s="149">
        <f>Boncodfölde!B22</f>
        <v>0</v>
      </c>
      <c r="C410" s="150" t="str">
        <f>Boncodfölde!C22</f>
        <v>Boncodfölde</v>
      </c>
      <c r="D410" s="150" t="str">
        <f>Boncodfölde!D22</f>
        <v>Nyomott vezeték NA50 rekonstrukció</v>
      </c>
      <c r="E410" s="150" t="str">
        <f>Boncodfölde!E22</f>
        <v>Az üzemelő viziközmű technológiailag elavult, üzemeltetése, és javítása már nem gazdaságos. Jelenleg a piacon magasabb műszaki tartalmak érhetőek el</v>
      </c>
      <c r="F410" s="150" t="str">
        <f>Boncodfölde!F22</f>
        <v>A kiépített rendszer működőképességének megóvása, a biztonságos üzemelés biztosítása miatt van szükség a munka elvégzésére</v>
      </c>
      <c r="G410" s="150" t="str">
        <f>Boncodfölde!G22</f>
        <v>A viziközmű elem állapota megközelíti az új elem berendezés állapotát. Az üzembiztonság jelentősen növekszik</v>
      </c>
      <c r="H410" s="149">
        <f>Boncodfölde!H22</f>
        <v>0</v>
      </c>
      <c r="I410" s="461" t="str">
        <f>Boncodfölde!I22</f>
        <v>Boncodfölde</v>
      </c>
      <c r="J410" s="162">
        <f>Boncodfölde!J22</f>
        <v>2000</v>
      </c>
      <c r="K410" s="162">
        <f>Boncodfölde!K22</f>
        <v>0</v>
      </c>
      <c r="L410" s="456">
        <f>Boncodfölde!L22</f>
        <v>44927</v>
      </c>
      <c r="M410" s="456">
        <f>Boncodfölde!M22</f>
        <v>45291</v>
      </c>
      <c r="N410" s="162" t="str">
        <f>Boncodfölde!N22</f>
        <v>hosszú</v>
      </c>
      <c r="O410" s="45"/>
      <c r="P410" s="46"/>
      <c r="Q410" s="46"/>
      <c r="R410" s="46"/>
      <c r="S410" s="46"/>
      <c r="T410" s="47">
        <f>Boncodfölde!T22</f>
        <v>2000</v>
      </c>
      <c r="U410" s="47">
        <f>Boncodfölde!U22</f>
        <v>0</v>
      </c>
      <c r="V410" s="47">
        <f>Boncodfölde!V22</f>
        <v>0</v>
      </c>
      <c r="W410" s="47">
        <f>Boncodfölde!W22</f>
        <v>0</v>
      </c>
      <c r="X410" s="47">
        <f>Boncodfölde!X22</f>
        <v>0</v>
      </c>
      <c r="Y410" s="47">
        <f>Boncodfölde!Y22</f>
        <v>0</v>
      </c>
      <c r="Z410" s="47">
        <f>Boncodfölde!Z22</f>
        <v>0</v>
      </c>
      <c r="AA410" s="47">
        <f>Boncodfölde!AA22</f>
        <v>0</v>
      </c>
      <c r="AB410" s="47">
        <f>Boncodfölde!AB22</f>
        <v>0</v>
      </c>
      <c r="AC410" s="48">
        <f>Boncodfölde!AC22</f>
        <v>0</v>
      </c>
      <c r="AE410" s="160"/>
    </row>
    <row r="411" spans="1:31" s="182" customFormat="1" ht="60" x14ac:dyDescent="0.25">
      <c r="A411" s="149">
        <f>Boncodfölde!A23</f>
        <v>970</v>
      </c>
      <c r="B411" s="149">
        <f>Boncodfölde!B23</f>
        <v>0</v>
      </c>
      <c r="C411" s="150" t="str">
        <f>Boncodfölde!C23</f>
        <v>Boncodfölde</v>
      </c>
      <c r="D411" s="150" t="str">
        <f>Boncodfölde!D23</f>
        <v>Nyomott vezeték NA80 rekonstrukció</v>
      </c>
      <c r="E411" s="150" t="str">
        <f>Boncodfölde!E23</f>
        <v>Az üzemelő viziközmű technológiailag elavult, üzemeltetése, és javítása már nem gazdaságos. Jelenleg a piacon magasabb műszaki tartalmak érhetőek el</v>
      </c>
      <c r="F411" s="150" t="str">
        <f>Boncodfölde!F23</f>
        <v>A kiépített rendszer működőképességének megóvása, a biztonságos üzemelés biztosítása miatt van szükség a munka elvégzésére</v>
      </c>
      <c r="G411" s="150" t="str">
        <f>Boncodfölde!G23</f>
        <v>A viziközmű elem állapota megközelíti az új elem berendezés állapotát. Az üzembiztonság jelentősen növekszik</v>
      </c>
      <c r="H411" s="149">
        <f>Boncodfölde!H23</f>
        <v>0</v>
      </c>
      <c r="I411" s="461" t="str">
        <f>Boncodfölde!I23</f>
        <v>Boncodfölde</v>
      </c>
      <c r="J411" s="162">
        <f>Boncodfölde!J23</f>
        <v>84</v>
      </c>
      <c r="K411" s="162">
        <f>Boncodfölde!K23</f>
        <v>0</v>
      </c>
      <c r="L411" s="456">
        <f>Boncodfölde!L23</f>
        <v>47484</v>
      </c>
      <c r="M411" s="456">
        <f>Boncodfölde!M23</f>
        <v>47848</v>
      </c>
      <c r="N411" s="162" t="str">
        <f>Boncodfölde!N23</f>
        <v>hosszú</v>
      </c>
      <c r="O411" s="45"/>
      <c r="P411" s="46"/>
      <c r="Q411" s="46"/>
      <c r="R411" s="46"/>
      <c r="S411" s="46"/>
      <c r="T411" s="47">
        <f>Boncodfölde!T23</f>
        <v>0</v>
      </c>
      <c r="U411" s="47">
        <f>Boncodfölde!U23</f>
        <v>0</v>
      </c>
      <c r="V411" s="47">
        <f>Boncodfölde!V23</f>
        <v>0</v>
      </c>
      <c r="W411" s="47">
        <f>Boncodfölde!W23</f>
        <v>0</v>
      </c>
      <c r="X411" s="47">
        <f>Boncodfölde!X23</f>
        <v>0</v>
      </c>
      <c r="Y411" s="47">
        <f>Boncodfölde!Y23</f>
        <v>0</v>
      </c>
      <c r="Z411" s="47">
        <f>Boncodfölde!Z23</f>
        <v>0</v>
      </c>
      <c r="AA411" s="47">
        <f>Boncodfölde!AA23</f>
        <v>84</v>
      </c>
      <c r="AB411" s="47">
        <f>Boncodfölde!AB23</f>
        <v>0</v>
      </c>
      <c r="AC411" s="48">
        <f>Boncodfölde!AC23</f>
        <v>0</v>
      </c>
      <c r="AE411" s="160"/>
    </row>
    <row r="412" spans="1:31" s="182" customFormat="1" ht="60" x14ac:dyDescent="0.25">
      <c r="A412" s="149">
        <f>Boncodfölde!A24</f>
        <v>945</v>
      </c>
      <c r="B412" s="149">
        <f>Boncodfölde!B24</f>
        <v>0</v>
      </c>
      <c r="C412" s="150" t="str">
        <f>Boncodfölde!C24</f>
        <v>Boncodfölde</v>
      </c>
      <c r="D412" s="150" t="str">
        <f>Boncodfölde!D24</f>
        <v>Nyomott vezeték NA150 rekonstrukció</v>
      </c>
      <c r="E412" s="150" t="str">
        <f>Boncodfölde!E24</f>
        <v>Az üzemelő viziközmű technológiailag elavult, üzemeltetése, és javítása már nem gazdaságos. Jelenleg a piacon magasabb műszaki tartalmak érhetőek el</v>
      </c>
      <c r="F412" s="150" t="str">
        <f>Boncodfölde!F24</f>
        <v>A kiépített rendszer működőképességének megóvása, a biztonságos üzemelés biztosítása miatt van szükség a munka elvégzésére</v>
      </c>
      <c r="G412" s="150" t="str">
        <f>Boncodfölde!G24</f>
        <v>A viziközmű elem állapota megközelíti az új elem berendezés állapotát. Az üzembiztonság jelentősen növekszik</v>
      </c>
      <c r="H412" s="149">
        <f>Boncodfölde!H24</f>
        <v>0</v>
      </c>
      <c r="I412" s="461" t="str">
        <f>Boncodfölde!I24</f>
        <v>Boncodfölde</v>
      </c>
      <c r="J412" s="162">
        <f>Boncodfölde!J24</f>
        <v>2000</v>
      </c>
      <c r="K412" s="162">
        <f>Boncodfölde!K24</f>
        <v>0</v>
      </c>
      <c r="L412" s="456">
        <f>Boncodfölde!L24</f>
        <v>46753</v>
      </c>
      <c r="M412" s="456">
        <f>Boncodfölde!M24</f>
        <v>47118</v>
      </c>
      <c r="N412" s="162" t="str">
        <f>Boncodfölde!N24</f>
        <v>hosszú</v>
      </c>
      <c r="O412" s="45"/>
      <c r="P412" s="46"/>
      <c r="Q412" s="46"/>
      <c r="R412" s="46"/>
      <c r="S412" s="46"/>
      <c r="T412" s="47">
        <f>Boncodfölde!T24</f>
        <v>0</v>
      </c>
      <c r="U412" s="47">
        <f>Boncodfölde!U24</f>
        <v>0</v>
      </c>
      <c r="V412" s="47">
        <f>Boncodfölde!V24</f>
        <v>0</v>
      </c>
      <c r="W412" s="47">
        <f>Boncodfölde!W24</f>
        <v>0</v>
      </c>
      <c r="X412" s="47">
        <f>Boncodfölde!X24</f>
        <v>0</v>
      </c>
      <c r="Y412" s="47">
        <f>Boncodfölde!Y24</f>
        <v>2000</v>
      </c>
      <c r="Z412" s="47">
        <f>Boncodfölde!Z24</f>
        <v>0</v>
      </c>
      <c r="AA412" s="47">
        <f>Boncodfölde!AA24</f>
        <v>0</v>
      </c>
      <c r="AB412" s="47">
        <f>Boncodfölde!AB24</f>
        <v>0</v>
      </c>
      <c r="AC412" s="48">
        <f>Boncodfölde!AC24</f>
        <v>0</v>
      </c>
      <c r="AE412" s="160"/>
    </row>
    <row r="413" spans="1:31" s="182" customFormat="1" ht="60" x14ac:dyDescent="0.25">
      <c r="A413" s="149">
        <f>Böde!A22</f>
        <v>438</v>
      </c>
      <c r="B413" s="149">
        <f>Böde!B22</f>
        <v>0</v>
      </c>
      <c r="C413" s="150" t="str">
        <f>Böde!C22</f>
        <v>Böde</v>
      </c>
      <c r="D413" s="150" t="str">
        <f>Böde!D22</f>
        <v>Nyomott vezeték NA50 rekonstrukció</v>
      </c>
      <c r="E413" s="150" t="str">
        <f>Böde!E22</f>
        <v>Az üzemelő viziközmű technológiailag elavult, üzemeltetése, és javítása már nem gazdaságos. Jelenleg a piacon magasabb műszaki tartalmak érhetőek el</v>
      </c>
      <c r="F413" s="150" t="str">
        <f>Böde!F22</f>
        <v>A kiépített rendszer működőképességének megóvása, a biztonságos üzemelés biztosítása miatt van szükség a munka elvégzésére</v>
      </c>
      <c r="G413" s="150" t="str">
        <f>Böde!G22</f>
        <v>A viziközmű elem állapota megközelíti az új elem berendezés állapotát. Az üzembiztonság jelentősen növekszik</v>
      </c>
      <c r="H413" s="149">
        <f>Böde!H22</f>
        <v>0</v>
      </c>
      <c r="I413" s="461" t="str">
        <f>Böde!I22</f>
        <v>Böde</v>
      </c>
      <c r="J413" s="162">
        <f>Böde!J22</f>
        <v>2800</v>
      </c>
      <c r="K413" s="162">
        <f>Böde!K22</f>
        <v>0</v>
      </c>
      <c r="L413" s="456">
        <f>Böde!L22</f>
        <v>44197</v>
      </c>
      <c r="M413" s="456">
        <f>Böde!M22</f>
        <v>44561</v>
      </c>
      <c r="N413" s="162" t="str">
        <f>Böde!N22</f>
        <v>közép</v>
      </c>
      <c r="O413" s="45"/>
      <c r="P413" s="46">
        <f>Böde!P22</f>
        <v>0</v>
      </c>
      <c r="Q413" s="46">
        <f>Böde!Q22</f>
        <v>0</v>
      </c>
      <c r="R413" s="46">
        <f>Böde!R22</f>
        <v>2800</v>
      </c>
      <c r="S413" s="46">
        <f>Böde!S22</f>
        <v>0</v>
      </c>
      <c r="T413" s="47">
        <f>Böde!T22</f>
        <v>0</v>
      </c>
      <c r="U413" s="47">
        <f>Böde!U22</f>
        <v>0</v>
      </c>
      <c r="V413" s="47">
        <f>Böde!V22</f>
        <v>0</v>
      </c>
      <c r="W413" s="47">
        <f>Böde!W22</f>
        <v>0</v>
      </c>
      <c r="X413" s="47">
        <f>Böde!X22</f>
        <v>0</v>
      </c>
      <c r="Y413" s="47">
        <f>Böde!Y22</f>
        <v>0</v>
      </c>
      <c r="Z413" s="47">
        <f>Böde!Z22</f>
        <v>0</v>
      </c>
      <c r="AA413" s="47">
        <f>Böde!AA22</f>
        <v>0</v>
      </c>
      <c r="AB413" s="47">
        <f>Böde!AB22</f>
        <v>0</v>
      </c>
      <c r="AC413" s="48">
        <f>Böde!AC22</f>
        <v>0</v>
      </c>
      <c r="AE413" s="160"/>
    </row>
    <row r="414" spans="1:31" s="182" customFormat="1" ht="60" x14ac:dyDescent="0.25">
      <c r="A414" s="149">
        <f>Böde!A23</f>
        <v>744</v>
      </c>
      <c r="B414" s="149">
        <f>Böde!B23</f>
        <v>0</v>
      </c>
      <c r="C414" s="150" t="str">
        <f>Böde!C23</f>
        <v>Böde</v>
      </c>
      <c r="D414" s="150" t="str">
        <f>Böde!D23</f>
        <v>Nyomott vezeték NA50 rekonstrukció</v>
      </c>
      <c r="E414" s="150" t="str">
        <f>Böde!E23</f>
        <v>Az üzemelő viziközmű technológiailag elavult, üzemeltetése, és javítása már nem gazdaságos. Jelenleg a piacon magasabb műszaki tartalmak érhetőek el</v>
      </c>
      <c r="F414" s="150" t="str">
        <f>Böde!F23</f>
        <v>A kiépített rendszer működőképességének megóvása, a biztonságos üzemelés biztosítása miatt van szükség a munka elvégzésére</v>
      </c>
      <c r="G414" s="150" t="str">
        <f>Böde!G23</f>
        <v>A viziközmű elem állapota megközelíti az új elem berendezés állapotát. Az üzembiztonság jelentősen növekszik</v>
      </c>
      <c r="H414" s="149">
        <f>Böde!H23</f>
        <v>0</v>
      </c>
      <c r="I414" s="461" t="str">
        <f>Böde!I23</f>
        <v>Böde</v>
      </c>
      <c r="J414" s="162">
        <f>Böde!J23</f>
        <v>8400</v>
      </c>
      <c r="K414" s="162">
        <f>Böde!K23</f>
        <v>0</v>
      </c>
      <c r="L414" s="456">
        <f>Böde!L23</f>
        <v>45292</v>
      </c>
      <c r="M414" s="456">
        <f>Böde!M23</f>
        <v>47848</v>
      </c>
      <c r="N414" s="162" t="str">
        <f>Böde!N23</f>
        <v>hosszú</v>
      </c>
      <c r="O414" s="45"/>
      <c r="P414" s="46">
        <f>Böde!P23</f>
        <v>0</v>
      </c>
      <c r="Q414" s="46">
        <f>Böde!Q23</f>
        <v>0</v>
      </c>
      <c r="R414" s="46">
        <f>Böde!R23</f>
        <v>0</v>
      </c>
      <c r="S414" s="46">
        <f>Böde!S23</f>
        <v>0</v>
      </c>
      <c r="T414" s="47">
        <f>Böde!T23</f>
        <v>0</v>
      </c>
      <c r="U414" s="47">
        <f>Böde!U23</f>
        <v>2800</v>
      </c>
      <c r="V414" s="47">
        <f>Böde!V23</f>
        <v>0</v>
      </c>
      <c r="W414" s="47">
        <f>Böde!W23</f>
        <v>0</v>
      </c>
      <c r="X414" s="47">
        <f>Böde!X23</f>
        <v>2800</v>
      </c>
      <c r="Y414" s="47">
        <f>Böde!Y23</f>
        <v>0</v>
      </c>
      <c r="Z414" s="47">
        <f>Böde!Z23</f>
        <v>0</v>
      </c>
      <c r="AA414" s="47">
        <f>Böde!AA23</f>
        <v>2800</v>
      </c>
      <c r="AB414" s="47">
        <f>Böde!AB23</f>
        <v>0</v>
      </c>
      <c r="AC414" s="48">
        <f>Böde!AC23</f>
        <v>0</v>
      </c>
      <c r="AE414" s="160"/>
    </row>
    <row r="415" spans="1:31" s="182" customFormat="1" ht="60" x14ac:dyDescent="0.25">
      <c r="A415" s="149">
        <f>Búcsúszentlászló!A22</f>
        <v>946</v>
      </c>
      <c r="B415" s="149">
        <f>Búcsúszentlászló!B22</f>
        <v>0</v>
      </c>
      <c r="C415" s="150" t="str">
        <f>Búcsúszentlászló!C22</f>
        <v>Búcsúszentlászló</v>
      </c>
      <c r="D415" s="150" t="str">
        <f>Búcsúszentlászló!D22</f>
        <v>Nyomott vezeték NA50 rekonstrukció</v>
      </c>
      <c r="E415" s="150" t="str">
        <f>Búcsúszentlászló!E22</f>
        <v>Az üzemelő viziközmű technológiailag elavult, üzemeltetése, és javítása már nem gazdaságos. Jelenleg a piacon magasabb műszaki tartalmak érhetőek el</v>
      </c>
      <c r="F415" s="150" t="str">
        <f>Búcsúszentlászló!F22</f>
        <v>A kiépített rendszer működőképességének megóvása, a biztonságos üzemelés biztosítása miatt van szükség a munka elvégzésére</v>
      </c>
      <c r="G415" s="150" t="str">
        <f>Búcsúszentlászló!G22</f>
        <v>A viziközmű elem állapota megközelíti az új elem berendezés állapotát. Az üzembiztonság jelentősen növekszik</v>
      </c>
      <c r="H415" s="149">
        <f>Búcsúszentlászló!H22</f>
        <v>0</v>
      </c>
      <c r="I415" s="461" t="str">
        <f>Búcsúszentlászló!I22</f>
        <v>Búcsúszentlászló</v>
      </c>
      <c r="J415" s="162">
        <f>Búcsúszentlászló!J22</f>
        <v>2000</v>
      </c>
      <c r="K415" s="162">
        <f>Búcsúszentlászló!K22</f>
        <v>0</v>
      </c>
      <c r="L415" s="456">
        <f>Búcsúszentlászló!L22</f>
        <v>46753</v>
      </c>
      <c r="M415" s="456">
        <f>Búcsúszentlászló!M22</f>
        <v>47118</v>
      </c>
      <c r="N415" s="162" t="str">
        <f>Búcsúszentlászló!N22</f>
        <v>hosszú</v>
      </c>
      <c r="O415" s="45"/>
      <c r="P415" s="46">
        <f>Búcsúszentlászló!P22</f>
        <v>0</v>
      </c>
      <c r="Q415" s="46">
        <f>Búcsúszentlászló!Q22</f>
        <v>0</v>
      </c>
      <c r="R415" s="46">
        <f>Búcsúszentlászló!R22</f>
        <v>0</v>
      </c>
      <c r="S415" s="46">
        <f>Búcsúszentlászló!S22</f>
        <v>0</v>
      </c>
      <c r="T415" s="47">
        <f>Búcsúszentlászló!T22</f>
        <v>0</v>
      </c>
      <c r="U415" s="47">
        <f>Búcsúszentlászló!U22</f>
        <v>0</v>
      </c>
      <c r="V415" s="47">
        <f>Búcsúszentlászló!V22</f>
        <v>0</v>
      </c>
      <c r="W415" s="47">
        <f>Búcsúszentlászló!W22</f>
        <v>0</v>
      </c>
      <c r="X415" s="47">
        <f>Búcsúszentlászló!X22</f>
        <v>0</v>
      </c>
      <c r="Y415" s="47">
        <f>Búcsúszentlászló!Y22</f>
        <v>2000</v>
      </c>
      <c r="Z415" s="47">
        <f>Búcsúszentlászló!Z22</f>
        <v>0</v>
      </c>
      <c r="AA415" s="47">
        <f>Búcsúszentlászló!AA22</f>
        <v>0</v>
      </c>
      <c r="AB415" s="47">
        <f>Búcsúszentlászló!AB22</f>
        <v>0</v>
      </c>
      <c r="AC415" s="48">
        <f>Búcsúszentlászló!AC22</f>
        <v>0</v>
      </c>
      <c r="AE415" s="160"/>
    </row>
    <row r="416" spans="1:31" s="182" customFormat="1" ht="60" x14ac:dyDescent="0.25">
      <c r="A416" s="149">
        <f>Búcsúszentlászló!A23</f>
        <v>971</v>
      </c>
      <c r="B416" s="149">
        <f>Búcsúszentlászló!B23</f>
        <v>0</v>
      </c>
      <c r="C416" s="150" t="str">
        <f>Búcsúszentlászló!C23</f>
        <v>Búcsúszentlászló</v>
      </c>
      <c r="D416" s="150" t="str">
        <f>Búcsúszentlászló!D23</f>
        <v>Nyomott vezeték NA80 rekonstrukció</v>
      </c>
      <c r="E416" s="150" t="str">
        <f>Búcsúszentlászló!E23</f>
        <v>Az üzemelő viziközmű technológiailag elavult, üzemeltetése, és javítása már nem gazdaságos. Jelenleg a piacon magasabb műszaki tartalmak érhetőek el</v>
      </c>
      <c r="F416" s="150" t="str">
        <f>Búcsúszentlászló!F23</f>
        <v>A kiépített rendszer működőképességének megóvása, a biztonságos üzemelés biztosítása miatt van szükség a munka elvégzésére</v>
      </c>
      <c r="G416" s="150" t="str">
        <f>Búcsúszentlászló!G23</f>
        <v>A viziközmű elem állapota megközelíti az új elem berendezés állapotát. Az üzembiztonság jelentősen növekszik</v>
      </c>
      <c r="H416" s="149">
        <f>Búcsúszentlászló!H23</f>
        <v>0</v>
      </c>
      <c r="I416" s="461" t="str">
        <f>Búcsúszentlászló!I23</f>
        <v>Búcsúszentlászló</v>
      </c>
      <c r="J416" s="162">
        <f>Búcsúszentlászló!J23</f>
        <v>2000</v>
      </c>
      <c r="K416" s="162">
        <f>Búcsúszentlászló!K23</f>
        <v>0</v>
      </c>
      <c r="L416" s="456">
        <f>Búcsúszentlászló!L23</f>
        <v>47484</v>
      </c>
      <c r="M416" s="456">
        <f>Búcsúszentlászló!M23</f>
        <v>47848</v>
      </c>
      <c r="N416" s="162" t="str">
        <f>Búcsúszentlászló!N23</f>
        <v>hosszú</v>
      </c>
      <c r="O416" s="45"/>
      <c r="P416" s="46">
        <f>Búcsúszentlászló!P23</f>
        <v>0</v>
      </c>
      <c r="Q416" s="46">
        <f>Búcsúszentlászló!Q23</f>
        <v>0</v>
      </c>
      <c r="R416" s="46">
        <f>Búcsúszentlászló!R23</f>
        <v>0</v>
      </c>
      <c r="S416" s="46">
        <f>Búcsúszentlászló!S23</f>
        <v>0</v>
      </c>
      <c r="T416" s="47">
        <f>Búcsúszentlászló!T23</f>
        <v>0</v>
      </c>
      <c r="U416" s="47">
        <f>Búcsúszentlászló!U23</f>
        <v>0</v>
      </c>
      <c r="V416" s="47">
        <f>Búcsúszentlászló!V23</f>
        <v>0</v>
      </c>
      <c r="W416" s="47">
        <f>Búcsúszentlászló!W23</f>
        <v>0</v>
      </c>
      <c r="X416" s="47">
        <f>Búcsúszentlászló!X23</f>
        <v>0</v>
      </c>
      <c r="Y416" s="47">
        <f>Búcsúszentlászló!Y23</f>
        <v>0</v>
      </c>
      <c r="Z416" s="47">
        <f>Búcsúszentlászló!Z23</f>
        <v>0</v>
      </c>
      <c r="AA416" s="47">
        <f>Búcsúszentlászló!AA23</f>
        <v>2000</v>
      </c>
      <c r="AB416" s="47">
        <f>Búcsúszentlászló!AB23</f>
        <v>0</v>
      </c>
      <c r="AC416" s="48">
        <f>Búcsúszentlászló!AC23</f>
        <v>0</v>
      </c>
      <c r="AE416" s="160"/>
    </row>
    <row r="417" spans="1:31" s="182" customFormat="1" ht="60" x14ac:dyDescent="0.25">
      <c r="A417" s="149">
        <f>Búcsúszentlászló!A24</f>
        <v>155</v>
      </c>
      <c r="B417" s="149">
        <f>Búcsúszentlászló!B24</f>
        <v>0</v>
      </c>
      <c r="C417" s="150" t="str">
        <f>Búcsúszentlászló!C24</f>
        <v>Búcsúszentlászló</v>
      </c>
      <c r="D417" s="150" t="str">
        <f>Búcsúszentlászló!D24</f>
        <v>Nyomott vezeték NA125 rekonstrukció</v>
      </c>
      <c r="E417" s="150" t="str">
        <f>Búcsúszentlászló!E24</f>
        <v>Az üzemelő viziközmű technológiailag elavult, üzemeltetése, és javítása már nem gazdaságos. Jelenleg a piacon magasabb műszaki tartalmak érhetőek el</v>
      </c>
      <c r="F417" s="150" t="str">
        <f>Búcsúszentlászló!F24</f>
        <v>A kiépített rendszer működőképességének megóvása, a biztonságos üzemelés biztosítása miatt van szükség a munka elvégzésére</v>
      </c>
      <c r="G417" s="150" t="str">
        <f>Búcsúszentlászló!G24</f>
        <v>A viziközmű elem állapota megközelíti az új elem berendezés állapotát. Az üzembiztonság jelentősen növekszik</v>
      </c>
      <c r="H417" s="149">
        <f>Búcsúszentlászló!H24</f>
        <v>0</v>
      </c>
      <c r="I417" s="461" t="str">
        <f>Búcsúszentlászló!I24</f>
        <v>Búcsúszentlászló</v>
      </c>
      <c r="J417" s="162">
        <f>Búcsúszentlászló!J24</f>
        <v>2400</v>
      </c>
      <c r="K417" s="162">
        <f>Búcsúszentlászló!K24</f>
        <v>0</v>
      </c>
      <c r="L417" s="456">
        <f>Búcsúszentlászló!L24</f>
        <v>43466</v>
      </c>
      <c r="M417" s="456">
        <f>Búcsúszentlászló!M24</f>
        <v>43830</v>
      </c>
      <c r="N417" s="162" t="str">
        <f>Búcsúszentlászló!N24</f>
        <v>közép</v>
      </c>
      <c r="O417" s="45"/>
      <c r="P417" s="46">
        <f>Búcsúszentlászló!P24</f>
        <v>2400</v>
      </c>
      <c r="Q417" s="46">
        <f>Búcsúszentlászló!Q24</f>
        <v>0</v>
      </c>
      <c r="R417" s="46">
        <f>Búcsúszentlászló!R24</f>
        <v>0</v>
      </c>
      <c r="S417" s="46">
        <f>Búcsúszentlászló!S24</f>
        <v>0</v>
      </c>
      <c r="T417" s="47">
        <f>Búcsúszentlászló!T24</f>
        <v>0</v>
      </c>
      <c r="U417" s="47">
        <f>Búcsúszentlászló!U24</f>
        <v>0</v>
      </c>
      <c r="V417" s="47">
        <f>Búcsúszentlászló!V24</f>
        <v>0</v>
      </c>
      <c r="W417" s="47">
        <f>Búcsúszentlászló!W24</f>
        <v>0</v>
      </c>
      <c r="X417" s="47">
        <f>Búcsúszentlászló!X24</f>
        <v>0</v>
      </c>
      <c r="Y417" s="47">
        <f>Búcsúszentlászló!Y24</f>
        <v>0</v>
      </c>
      <c r="Z417" s="47">
        <f>Búcsúszentlászló!Z24</f>
        <v>0</v>
      </c>
      <c r="AA417" s="47">
        <f>Búcsúszentlászló!AA24</f>
        <v>0</v>
      </c>
      <c r="AB417" s="47">
        <f>Búcsúszentlászló!AB24</f>
        <v>0</v>
      </c>
      <c r="AC417" s="48">
        <f>Búcsúszentlászló!AC24</f>
        <v>0</v>
      </c>
      <c r="AE417" s="160"/>
    </row>
    <row r="418" spans="1:31" s="182" customFormat="1" ht="60" x14ac:dyDescent="0.25">
      <c r="A418" s="149">
        <f>Búcsúszentlászló!A25</f>
        <v>569</v>
      </c>
      <c r="B418" s="149">
        <f>Búcsúszentlászló!B25</f>
        <v>0</v>
      </c>
      <c r="C418" s="150" t="str">
        <f>Búcsúszentlászló!C25</f>
        <v>Búcsúszentlászló</v>
      </c>
      <c r="D418" s="150" t="str">
        <f>Búcsúszentlászló!D25</f>
        <v>Nyomott vezeték NA125 rekonstrukció</v>
      </c>
      <c r="E418" s="150" t="str">
        <f>Búcsúszentlászló!E25</f>
        <v>Az üzemelő viziközmű technológiailag elavult, üzemeltetése, és javítása már nem gazdaságos. Jelenleg a piacon magasabb műszaki tartalmak érhetőek el</v>
      </c>
      <c r="F418" s="150" t="str">
        <f>Búcsúszentlászló!F25</f>
        <v>A kiépített rendszer működőképességének megóvása, a biztonságos üzemelés biztosítása miatt van szükség a munka elvégzésére</v>
      </c>
      <c r="G418" s="150" t="str">
        <f>Búcsúszentlászló!G25</f>
        <v>A viziközmű elem állapota megközelíti az új elem berendezés állapotát. Az üzembiztonság jelentősen növekszik</v>
      </c>
      <c r="H418" s="149">
        <f>Búcsúszentlászló!H25</f>
        <v>0</v>
      </c>
      <c r="I418" s="461" t="str">
        <f>Búcsúszentlászló!I25</f>
        <v>Búcsúszentlászló</v>
      </c>
      <c r="J418" s="162">
        <f>Búcsúszentlászló!J25</f>
        <v>4800</v>
      </c>
      <c r="K418" s="162">
        <f>Búcsúszentlászló!K25</f>
        <v>0</v>
      </c>
      <c r="L418" s="456">
        <f>Búcsúszentlászló!L25</f>
        <v>44927</v>
      </c>
      <c r="M418" s="456">
        <f>Búcsúszentlászló!M25</f>
        <v>46752</v>
      </c>
      <c r="N418" s="162" t="str">
        <f>Búcsúszentlászló!N25</f>
        <v>hosszú</v>
      </c>
      <c r="O418" s="45"/>
      <c r="P418" s="46">
        <f>Búcsúszentlászló!P25</f>
        <v>0</v>
      </c>
      <c r="Q418" s="46">
        <f>Búcsúszentlászló!Q25</f>
        <v>0</v>
      </c>
      <c r="R418" s="46">
        <f>Búcsúszentlászló!R25</f>
        <v>0</v>
      </c>
      <c r="S418" s="46">
        <f>Búcsúszentlászló!S25</f>
        <v>0</v>
      </c>
      <c r="T418" s="47">
        <f>Búcsúszentlászló!T25</f>
        <v>2400</v>
      </c>
      <c r="U418" s="47">
        <f>Búcsúszentlászló!U25</f>
        <v>0</v>
      </c>
      <c r="V418" s="47">
        <f>Búcsúszentlászló!V25</f>
        <v>0</v>
      </c>
      <c r="W418" s="47">
        <f>Búcsúszentlászló!W25</f>
        <v>0</v>
      </c>
      <c r="X418" s="47">
        <f>Búcsúszentlászló!X25</f>
        <v>2400</v>
      </c>
      <c r="Y418" s="47">
        <f>Búcsúszentlászló!Y25</f>
        <v>0</v>
      </c>
      <c r="Z418" s="47">
        <f>Búcsúszentlászló!Z25</f>
        <v>0</v>
      </c>
      <c r="AA418" s="47">
        <f>Búcsúszentlászló!AA25</f>
        <v>0</v>
      </c>
      <c r="AB418" s="47">
        <f>Búcsúszentlászló!AB25</f>
        <v>0</v>
      </c>
      <c r="AC418" s="48">
        <f>Búcsúszentlászló!AC25</f>
        <v>0</v>
      </c>
      <c r="AE418" s="160"/>
    </row>
    <row r="419" spans="1:31" s="182" customFormat="1" ht="60" x14ac:dyDescent="0.25">
      <c r="A419" s="149">
        <f>Búcsúszentlászló!A26</f>
        <v>972</v>
      </c>
      <c r="B419" s="149">
        <f>Búcsúszentlászló!B26</f>
        <v>0</v>
      </c>
      <c r="C419" s="150" t="str">
        <f>Búcsúszentlászló!C26</f>
        <v>Búcsúszentlászló</v>
      </c>
      <c r="D419" s="150" t="str">
        <f>Búcsúszentlászló!D26</f>
        <v>Nyomott vezeték NA150 rekonstrukció</v>
      </c>
      <c r="E419" s="150" t="str">
        <f>Búcsúszentlászló!E26</f>
        <v>Az üzemelő viziközmű technológiailag elavult, üzemeltetése, és javítása már nem gazdaságos. Jelenleg a piacon magasabb műszaki tartalmak érhetőek el</v>
      </c>
      <c r="F419" s="150" t="str">
        <f>Búcsúszentlászló!F26</f>
        <v>A kiépített rendszer működőképességének megóvása, a biztonságos üzemelés biztosítása miatt van szükség a munka elvégzésére</v>
      </c>
      <c r="G419" s="150" t="str">
        <f>Búcsúszentlászló!G26</f>
        <v>A viziközmű elem állapota megközelíti az új elem berendezés állapotát. Az üzembiztonság jelentősen növekszik</v>
      </c>
      <c r="H419" s="149">
        <f>Búcsúszentlászló!H26</f>
        <v>0</v>
      </c>
      <c r="I419" s="461" t="str">
        <f>Búcsúszentlászló!I26</f>
        <v>Búcsúszentlászló</v>
      </c>
      <c r="J419" s="162">
        <f>Búcsúszentlászló!J26</f>
        <v>1000</v>
      </c>
      <c r="K419" s="162">
        <f>Búcsúszentlászló!K26</f>
        <v>0</v>
      </c>
      <c r="L419" s="456">
        <f>Búcsúszentlászló!L26</f>
        <v>47484</v>
      </c>
      <c r="M419" s="456">
        <f>Búcsúszentlászló!M26</f>
        <v>47848</v>
      </c>
      <c r="N419" s="162" t="str">
        <f>Búcsúszentlászló!N26</f>
        <v>hosszú</v>
      </c>
      <c r="O419" s="45"/>
      <c r="P419" s="46">
        <f>Búcsúszentlászló!P26</f>
        <v>0</v>
      </c>
      <c r="Q419" s="46">
        <f>Búcsúszentlászló!Q26</f>
        <v>0</v>
      </c>
      <c r="R419" s="46">
        <f>Búcsúszentlászló!R26</f>
        <v>0</v>
      </c>
      <c r="S419" s="46">
        <f>Búcsúszentlászló!S26</f>
        <v>0</v>
      </c>
      <c r="T419" s="47">
        <f>Búcsúszentlászló!T26</f>
        <v>0</v>
      </c>
      <c r="U419" s="47">
        <f>Búcsúszentlászló!U26</f>
        <v>0</v>
      </c>
      <c r="V419" s="47">
        <f>Búcsúszentlászló!V26</f>
        <v>0</v>
      </c>
      <c r="W419" s="47">
        <f>Búcsúszentlászló!W26</f>
        <v>0</v>
      </c>
      <c r="X419" s="47">
        <f>Búcsúszentlászló!X26</f>
        <v>0</v>
      </c>
      <c r="Y419" s="47">
        <f>Búcsúszentlászló!Y26</f>
        <v>0</v>
      </c>
      <c r="Z419" s="47">
        <f>Búcsúszentlászló!Z26</f>
        <v>0</v>
      </c>
      <c r="AA419" s="47">
        <f>Búcsúszentlászló!AA26</f>
        <v>1000</v>
      </c>
      <c r="AB419" s="47">
        <f>Búcsúszentlászló!AB26</f>
        <v>0</v>
      </c>
      <c r="AC419" s="48">
        <f>Búcsúszentlászló!AC26</f>
        <v>0</v>
      </c>
      <c r="AE419" s="160"/>
    </row>
    <row r="420" spans="1:31" s="182" customFormat="1" ht="60" x14ac:dyDescent="0.25">
      <c r="A420" s="149">
        <f>Csatár!A22</f>
        <v>973</v>
      </c>
      <c r="B420" s="149">
        <f>Csatár!B22</f>
        <v>0</v>
      </c>
      <c r="C420" s="150" t="str">
        <f>Csatár!C22</f>
        <v>Csatár</v>
      </c>
      <c r="D420" s="150" t="str">
        <f>Csatár!D22</f>
        <v>Nyomott vezeték NA50 rekonstrukció</v>
      </c>
      <c r="E420" s="150" t="str">
        <f>Csatár!E22</f>
        <v>Az üzemelő viziközmű technológiailag elavult, üzemeltetése, és javítása már nem gazdaságos. Jelenleg a piacon magasabb műszaki tartalmak érhetőek el</v>
      </c>
      <c r="F420" s="150" t="str">
        <f>Csatár!F22</f>
        <v>A kiépített rendszer működőképességének megóvása, a biztonságos üzemelés biztosítása miatt van szükség a munka elvégzésére</v>
      </c>
      <c r="G420" s="150" t="str">
        <f>Csatár!G22</f>
        <v>A viziközmű elem állapota megközelíti az új elem berendezés állapotát. Az üzembiztonság jelentősen növekszik</v>
      </c>
      <c r="H420" s="149">
        <f>Csatár!H22</f>
        <v>0</v>
      </c>
      <c r="I420" s="461" t="str">
        <f>Csatár!I22</f>
        <v>Csatár</v>
      </c>
      <c r="J420" s="162">
        <f>Csatár!J22</f>
        <v>600</v>
      </c>
      <c r="K420" s="162">
        <f>Csatár!K22</f>
        <v>0</v>
      </c>
      <c r="L420" s="456">
        <f>Csatár!L22</f>
        <v>47484</v>
      </c>
      <c r="M420" s="456">
        <f>Csatár!M22</f>
        <v>47848</v>
      </c>
      <c r="N420" s="162" t="str">
        <f>Csatár!N22</f>
        <v>hosszú</v>
      </c>
      <c r="O420" s="45"/>
      <c r="P420" s="46">
        <f>Csatár!P22</f>
        <v>0</v>
      </c>
      <c r="Q420" s="46">
        <f>Csatár!Q22</f>
        <v>0</v>
      </c>
      <c r="R420" s="46">
        <f>Csatár!R22</f>
        <v>0</v>
      </c>
      <c r="S420" s="46">
        <f>Csatár!S22</f>
        <v>0</v>
      </c>
      <c r="T420" s="47">
        <f>Csatár!T22</f>
        <v>0</v>
      </c>
      <c r="U420" s="47">
        <f>Csatár!U22</f>
        <v>0</v>
      </c>
      <c r="V420" s="47">
        <f>Csatár!V22</f>
        <v>0</v>
      </c>
      <c r="W420" s="47">
        <f>Csatár!W22</f>
        <v>0</v>
      </c>
      <c r="X420" s="47">
        <f>Csatár!X22</f>
        <v>0</v>
      </c>
      <c r="Y420" s="47">
        <f>Csatár!Y22</f>
        <v>0</v>
      </c>
      <c r="Z420" s="47">
        <f>Csatár!Z22</f>
        <v>0</v>
      </c>
      <c r="AA420" s="47">
        <f>Csatár!AA22</f>
        <v>600</v>
      </c>
      <c r="AB420" s="47">
        <f>Csatár!AB22</f>
        <v>0</v>
      </c>
      <c r="AC420" s="48">
        <f>Csatár!AC22</f>
        <v>0</v>
      </c>
      <c r="AE420" s="160"/>
    </row>
    <row r="421" spans="1:31" s="182" customFormat="1" ht="60" x14ac:dyDescent="0.25">
      <c r="A421" s="149">
        <f>Csatár!A23</f>
        <v>365</v>
      </c>
      <c r="B421" s="149">
        <f>Csatár!B23</f>
        <v>0</v>
      </c>
      <c r="C421" s="150" t="str">
        <f>Csatár!C23</f>
        <v>Csatár</v>
      </c>
      <c r="D421" s="150" t="str">
        <f>Csatár!D23</f>
        <v>Nyomott vezeték NA100 rekonstrukció</v>
      </c>
      <c r="E421" s="150" t="str">
        <f>Csatár!E23</f>
        <v>Az üzemelő viziközmű technológiailag elavult, üzemeltetése, és javítása már nem gazdaságos. Jelenleg a piacon magasabb műszaki tartalmak érhetőek el</v>
      </c>
      <c r="F421" s="150" t="str">
        <f>Csatár!F23</f>
        <v>A kiépített rendszer működőképességének megóvása, a biztonságos üzemelés biztosítása miatt van szükség a munka elvégzésére</v>
      </c>
      <c r="G421" s="150" t="str">
        <f>Csatár!G23</f>
        <v>A viziközmű elem állapota megközelíti az új elem berendezés állapotát. Az üzembiztonság jelentősen növekszik</v>
      </c>
      <c r="H421" s="149">
        <f>Csatár!H23</f>
        <v>0</v>
      </c>
      <c r="I421" s="461" t="str">
        <f>Csatár!I23</f>
        <v>Csatár</v>
      </c>
      <c r="J421" s="162">
        <f>Csatár!J23</f>
        <v>2400</v>
      </c>
      <c r="K421" s="162">
        <f>Csatár!K23</f>
        <v>0</v>
      </c>
      <c r="L421" s="456">
        <f>Csatár!L23</f>
        <v>43831</v>
      </c>
      <c r="M421" s="456">
        <f>Csatár!M23</f>
        <v>44196</v>
      </c>
      <c r="N421" s="162" t="str">
        <f>Csatár!N23</f>
        <v>közép</v>
      </c>
      <c r="O421" s="45"/>
      <c r="P421" s="46">
        <f>Csatár!P23</f>
        <v>0</v>
      </c>
      <c r="Q421" s="46">
        <f>Csatár!Q23</f>
        <v>2400</v>
      </c>
      <c r="R421" s="46">
        <f>Csatár!R23</f>
        <v>0</v>
      </c>
      <c r="S421" s="46">
        <f>Csatár!S23</f>
        <v>0</v>
      </c>
      <c r="T421" s="47">
        <f>Csatár!T23</f>
        <v>0</v>
      </c>
      <c r="U421" s="47">
        <f>Csatár!U23</f>
        <v>0</v>
      </c>
      <c r="V421" s="47">
        <f>Csatár!V23</f>
        <v>0</v>
      </c>
      <c r="W421" s="47">
        <f>Csatár!W23</f>
        <v>0</v>
      </c>
      <c r="X421" s="47">
        <f>Csatár!X23</f>
        <v>0</v>
      </c>
      <c r="Y421" s="47">
        <f>Csatár!Y23</f>
        <v>0</v>
      </c>
      <c r="Z421" s="47">
        <f>Csatár!Z23</f>
        <v>0</v>
      </c>
      <c r="AA421" s="47">
        <f>Csatár!AA23</f>
        <v>0</v>
      </c>
      <c r="AB421" s="47">
        <f>Csatár!AB23</f>
        <v>0</v>
      </c>
      <c r="AC421" s="48">
        <f>Csatár!AC23</f>
        <v>0</v>
      </c>
      <c r="AE421" s="160"/>
    </row>
    <row r="422" spans="1:31" s="182" customFormat="1" ht="60" x14ac:dyDescent="0.25">
      <c r="A422" s="149">
        <f>Csatár!A24</f>
        <v>836</v>
      </c>
      <c r="B422" s="149">
        <f>Csatár!B24</f>
        <v>0</v>
      </c>
      <c r="C422" s="150" t="str">
        <f>Csatár!C24</f>
        <v>Csatár</v>
      </c>
      <c r="D422" s="150" t="str">
        <f>Csatár!D24</f>
        <v>Nyomott vezeték NA100 rekonstrukció</v>
      </c>
      <c r="E422" s="150" t="str">
        <f>Csatár!E24</f>
        <v>Az üzemelő viziközmű technológiailag elavult, üzemeltetése, és javítása már nem gazdaságos. Jelenleg a piacon magasabb műszaki tartalmak érhetőek el</v>
      </c>
      <c r="F422" s="150" t="str">
        <f>Csatár!F24</f>
        <v>A kiépített rendszer működőképességének megóvása, a biztonságos üzemelés biztosítása miatt van szükség a munka elvégzésére</v>
      </c>
      <c r="G422" s="150" t="str">
        <f>Csatár!G24</f>
        <v>A viziközmű elem állapota megközelíti az új elem berendezés állapotát. Az üzembiztonság jelentősen növekszik</v>
      </c>
      <c r="H422" s="149">
        <f>Csatár!H24</f>
        <v>0</v>
      </c>
      <c r="I422" s="461" t="str">
        <f>Csatár!I24</f>
        <v>Csatár</v>
      </c>
      <c r="J422" s="162">
        <f>Csatár!J24</f>
        <v>4800</v>
      </c>
      <c r="K422" s="162">
        <f>Csatár!K24</f>
        <v>0</v>
      </c>
      <c r="L422" s="456">
        <f>Csatár!L24</f>
        <v>45658</v>
      </c>
      <c r="M422" s="456">
        <f>Csatár!M24</f>
        <v>47848</v>
      </c>
      <c r="N422" s="162" t="str">
        <f>Csatár!N24</f>
        <v>hosszú</v>
      </c>
      <c r="O422" s="45"/>
      <c r="P422" s="46">
        <f>Csatár!P24</f>
        <v>0</v>
      </c>
      <c r="Q422" s="46">
        <f>Csatár!Q24</f>
        <v>0</v>
      </c>
      <c r="R422" s="46">
        <f>Csatár!R24</f>
        <v>0</v>
      </c>
      <c r="S422" s="46">
        <f>Csatár!S24</f>
        <v>0</v>
      </c>
      <c r="T422" s="47">
        <f>Csatár!T24</f>
        <v>0</v>
      </c>
      <c r="U422" s="47">
        <f>Csatár!U24</f>
        <v>0</v>
      </c>
      <c r="V422" s="47">
        <f>Csatár!V24</f>
        <v>2400</v>
      </c>
      <c r="W422" s="47">
        <f>Csatár!W24</f>
        <v>0</v>
      </c>
      <c r="X422" s="47">
        <f>Csatár!X24</f>
        <v>0</v>
      </c>
      <c r="Y422" s="47">
        <f>Csatár!Y24</f>
        <v>0</v>
      </c>
      <c r="Z422" s="47">
        <f>Csatár!Z24</f>
        <v>0</v>
      </c>
      <c r="AA422" s="47">
        <f>Csatár!AA24</f>
        <v>2400</v>
      </c>
      <c r="AB422" s="47">
        <f>Csatár!AB24</f>
        <v>0</v>
      </c>
      <c r="AC422" s="48">
        <f>Csatár!AC24</f>
        <v>0</v>
      </c>
      <c r="AE422" s="160"/>
    </row>
    <row r="423" spans="1:31" s="182" customFormat="1" ht="60" x14ac:dyDescent="0.25">
      <c r="A423" s="149">
        <f>Csonkahegyhát!A22</f>
        <v>366</v>
      </c>
      <c r="B423" s="149">
        <f>Csonkahegyhát!B22</f>
        <v>0</v>
      </c>
      <c r="C423" s="150" t="str">
        <f>Csonkahegyhát!C22</f>
        <v>Csonkahegyhát</v>
      </c>
      <c r="D423" s="150" t="str">
        <f>Csonkahegyhát!D22</f>
        <v>Nyomott vezeték NA50 rekonstrukció</v>
      </c>
      <c r="E423" s="150" t="str">
        <f>Csonkahegyhát!E22</f>
        <v>Az üzemelő viziközmű technológiailag elavult, üzemeltetése, és javítása már nem gazdaságos. Jelenleg a piacon magasabb műszaki tartalmak érhetőek el</v>
      </c>
      <c r="F423" s="150" t="str">
        <f>Csonkahegyhát!F22</f>
        <v>A kiépített rendszer működőképességének megóvása, a biztonságos üzemelés biztosítása miatt van szükség a munka elvégzésére</v>
      </c>
      <c r="G423" s="150" t="str">
        <f>Csonkahegyhát!G22</f>
        <v>A viziközmű elem állapota megközelíti az új elem berendezés állapotát. Az üzembiztonság jelentősen növekszik</v>
      </c>
      <c r="H423" s="149">
        <f>Csonkahegyhát!H22</f>
        <v>0</v>
      </c>
      <c r="I423" s="461" t="str">
        <f>Csonkahegyhát!I22</f>
        <v>Csonkahegyhát</v>
      </c>
      <c r="J423" s="162">
        <f>Csonkahegyhát!J22</f>
        <v>2200</v>
      </c>
      <c r="K423" s="162">
        <f>Csonkahegyhát!K22</f>
        <v>0</v>
      </c>
      <c r="L423" s="456">
        <f>Csonkahegyhát!L22</f>
        <v>43831</v>
      </c>
      <c r="M423" s="456">
        <f>Csonkahegyhát!M22</f>
        <v>44196</v>
      </c>
      <c r="N423" s="162" t="str">
        <f>Csonkahegyhát!N22</f>
        <v>közép</v>
      </c>
      <c r="O423" s="45"/>
      <c r="P423" s="46">
        <f>Csonkahegyhát!P22</f>
        <v>0</v>
      </c>
      <c r="Q423" s="46">
        <f>Csonkahegyhát!Q22</f>
        <v>2200</v>
      </c>
      <c r="R423" s="46">
        <f>Csonkahegyhát!R22</f>
        <v>0</v>
      </c>
      <c r="S423" s="46">
        <f>Csonkahegyhát!S22</f>
        <v>0</v>
      </c>
      <c r="T423" s="47">
        <f>Csonkahegyhát!T22</f>
        <v>0</v>
      </c>
      <c r="U423" s="47">
        <f>Csonkahegyhát!U22</f>
        <v>0</v>
      </c>
      <c r="V423" s="47">
        <f>Csonkahegyhát!V22</f>
        <v>0</v>
      </c>
      <c r="W423" s="47">
        <f>Csonkahegyhát!W22</f>
        <v>0</v>
      </c>
      <c r="X423" s="47">
        <f>Csonkahegyhát!X22</f>
        <v>0</v>
      </c>
      <c r="Y423" s="47">
        <f>Csonkahegyhát!Y22</f>
        <v>0</v>
      </c>
      <c r="Z423" s="47">
        <f>Csonkahegyhát!Z22</f>
        <v>0</v>
      </c>
      <c r="AA423" s="47">
        <f>Csonkahegyhát!AA22</f>
        <v>0</v>
      </c>
      <c r="AB423" s="47">
        <f>Csonkahegyhát!AB22</f>
        <v>0</v>
      </c>
      <c r="AC423" s="48">
        <f>Csonkahegyhát!AC22</f>
        <v>0</v>
      </c>
      <c r="AE423" s="160"/>
    </row>
    <row r="424" spans="1:31" s="182" customFormat="1" ht="60" x14ac:dyDescent="0.25">
      <c r="A424" s="149">
        <f>Csonkahegyhát!A23</f>
        <v>838</v>
      </c>
      <c r="B424" s="149">
        <f>Csonkahegyhát!B23</f>
        <v>0</v>
      </c>
      <c r="C424" s="150" t="str">
        <f>Csonkahegyhát!C23</f>
        <v>Csonkahegyhát</v>
      </c>
      <c r="D424" s="150" t="str">
        <f>Csonkahegyhát!D23</f>
        <v>Nyomott vezeték NA50 rekonstrukció</v>
      </c>
      <c r="E424" s="150" t="str">
        <f>Csonkahegyhát!E23</f>
        <v>Az üzemelő viziközmű technológiailag elavult, üzemeltetése, és javítása már nem gazdaságos. Jelenleg a piacon magasabb műszaki tartalmak érhetőek el</v>
      </c>
      <c r="F424" s="150" t="str">
        <f>Csonkahegyhát!F23</f>
        <v>A kiépített rendszer működőképességének megóvása, a biztonságos üzemelés biztosítása miatt van szükség a munka elvégzésére</v>
      </c>
      <c r="G424" s="150" t="str">
        <f>Csonkahegyhát!G23</f>
        <v>A viziközmű elem állapota megközelíti az új elem berendezés állapotát. Az üzembiztonság jelentősen növekszik</v>
      </c>
      <c r="H424" s="149">
        <f>Csonkahegyhát!H23</f>
        <v>0</v>
      </c>
      <c r="I424" s="461" t="str">
        <f>Csonkahegyhát!I23</f>
        <v>Csonkahegyhát</v>
      </c>
      <c r="J424" s="162">
        <f>Csonkahegyhát!J23</f>
        <v>4400</v>
      </c>
      <c r="K424" s="162">
        <f>Csonkahegyhát!K23</f>
        <v>0</v>
      </c>
      <c r="L424" s="456">
        <f>Csonkahegyhát!L23</f>
        <v>45658</v>
      </c>
      <c r="M424" s="456">
        <f>Csonkahegyhát!M23</f>
        <v>47848</v>
      </c>
      <c r="N424" s="162" t="str">
        <f>Csonkahegyhát!N23</f>
        <v>hosszú</v>
      </c>
      <c r="O424" s="45"/>
      <c r="P424" s="46">
        <f>Csonkahegyhát!P23</f>
        <v>0</v>
      </c>
      <c r="Q424" s="46">
        <f>Csonkahegyhát!Q23</f>
        <v>0</v>
      </c>
      <c r="R424" s="46">
        <f>Csonkahegyhát!R23</f>
        <v>0</v>
      </c>
      <c r="S424" s="46">
        <f>Csonkahegyhát!S23</f>
        <v>0</v>
      </c>
      <c r="T424" s="47">
        <f>Csonkahegyhát!T23</f>
        <v>0</v>
      </c>
      <c r="U424" s="47">
        <f>Csonkahegyhát!U23</f>
        <v>0</v>
      </c>
      <c r="V424" s="47">
        <f>Csonkahegyhát!V23</f>
        <v>2200</v>
      </c>
      <c r="W424" s="47">
        <f>Csonkahegyhát!W23</f>
        <v>0</v>
      </c>
      <c r="X424" s="47">
        <f>Csonkahegyhát!X23</f>
        <v>0</v>
      </c>
      <c r="Y424" s="47">
        <f>Csonkahegyhát!Y23</f>
        <v>0</v>
      </c>
      <c r="Z424" s="47">
        <f>Csonkahegyhát!Z23</f>
        <v>0</v>
      </c>
      <c r="AA424" s="47">
        <f>Csonkahegyhát!AA23</f>
        <v>2200</v>
      </c>
      <c r="AB424" s="47">
        <f>Csonkahegyhát!AB23</f>
        <v>0</v>
      </c>
      <c r="AC424" s="48">
        <f>Csonkahegyhát!AC23</f>
        <v>0</v>
      </c>
      <c r="AE424" s="160"/>
    </row>
    <row r="425" spans="1:31" s="182" customFormat="1" ht="60" x14ac:dyDescent="0.25">
      <c r="A425" s="149">
        <f>Egervár!A23</f>
        <v>974</v>
      </c>
      <c r="B425" s="149">
        <f>Egervár!B23</f>
        <v>0</v>
      </c>
      <c r="C425" s="150" t="str">
        <f>Egervár!C23</f>
        <v>Egervár</v>
      </c>
      <c r="D425" s="150" t="str">
        <f>Egervár!D23</f>
        <v>Nyomott vezeték NA50 rekonstrukció</v>
      </c>
      <c r="E425" s="150" t="str">
        <f>Egervár!E23</f>
        <v>Az üzemelő viziközmű technológiailag elavult, üzemeltetése, és javítása már nem gazdaságos. Jelenleg a piacon magasabb műszaki tartalmak érhetőek el</v>
      </c>
      <c r="F425" s="150" t="str">
        <f>Egervár!F23</f>
        <v>A kiépített rendszer működőképességének megóvása, a biztonságos üzemelés biztosítása miatt van szükség a munka elvégzésére</v>
      </c>
      <c r="G425" s="150" t="str">
        <f>Egervár!G23</f>
        <v>A viziközmű elem állapota megközelíti az új elem berendezés állapotát. Az üzembiztonság jelentősen növekszik</v>
      </c>
      <c r="H425" s="149">
        <f>Egervár!H23</f>
        <v>0</v>
      </c>
      <c r="I425" s="461" t="str">
        <f>Egervár!I23</f>
        <v>Egervár</v>
      </c>
      <c r="J425" s="162">
        <f>Egervár!J23</f>
        <v>1500</v>
      </c>
      <c r="K425" s="162">
        <f>Egervár!K23</f>
        <v>0</v>
      </c>
      <c r="L425" s="456">
        <f>Egervár!L23</f>
        <v>47484</v>
      </c>
      <c r="M425" s="456">
        <f>Egervár!M23</f>
        <v>47848</v>
      </c>
      <c r="N425" s="162" t="str">
        <f>Egervár!N23</f>
        <v>hosszú</v>
      </c>
      <c r="O425" s="45"/>
      <c r="P425" s="46">
        <f>Egervár!P23</f>
        <v>0</v>
      </c>
      <c r="Q425" s="46">
        <f>Egervár!Q23</f>
        <v>0</v>
      </c>
      <c r="R425" s="46">
        <f>Egervár!R23</f>
        <v>0</v>
      </c>
      <c r="S425" s="46">
        <f>Egervár!S23</f>
        <v>0</v>
      </c>
      <c r="T425" s="47">
        <f>Egervár!T23</f>
        <v>0</v>
      </c>
      <c r="U425" s="47">
        <f>Egervár!U23</f>
        <v>0</v>
      </c>
      <c r="V425" s="47">
        <f>Egervár!V23</f>
        <v>0</v>
      </c>
      <c r="W425" s="47">
        <f>Egervár!W23</f>
        <v>0</v>
      </c>
      <c r="X425" s="47">
        <f>Egervár!X23</f>
        <v>0</v>
      </c>
      <c r="Y425" s="47">
        <f>Egervár!Y23</f>
        <v>0</v>
      </c>
      <c r="Z425" s="47">
        <f>Egervár!Z23</f>
        <v>0</v>
      </c>
      <c r="AA425" s="47">
        <f>Egervár!AA23</f>
        <v>1500</v>
      </c>
      <c r="AB425" s="47">
        <f>Egervár!AB23</f>
        <v>0</v>
      </c>
      <c r="AC425" s="48">
        <f>Egervár!AC23</f>
        <v>0</v>
      </c>
      <c r="AE425" s="160"/>
    </row>
    <row r="426" spans="1:31" s="182" customFormat="1" ht="60" x14ac:dyDescent="0.25">
      <c r="A426" s="149">
        <f>Egervár!A24</f>
        <v>842</v>
      </c>
      <c r="B426" s="149">
        <f>Egervár!B24</f>
        <v>0</v>
      </c>
      <c r="C426" s="150" t="str">
        <f>Egervár!C24</f>
        <v>Egervár</v>
      </c>
      <c r="D426" s="150" t="str">
        <f>Egervár!D24</f>
        <v>Nyomott vezeték NA80 rekonstrukció</v>
      </c>
      <c r="E426" s="150" t="str">
        <f>Egervár!E24</f>
        <v>Az üzemelő viziközmű technológiailag elavult, üzemeltetése, és javítása már nem gazdaságos. Jelenleg a piacon magasabb műszaki tartalmak érhetőek el</v>
      </c>
      <c r="F426" s="150" t="str">
        <f>Egervár!F24</f>
        <v>A kiépített rendszer működőképességének megóvása, a biztonságos üzemelés biztosítása miatt van szükség a munka elvégzésére</v>
      </c>
      <c r="G426" s="150" t="str">
        <f>Egervár!G24</f>
        <v>A viziközmű elem állapota megközelíti az új elem berendezés állapotát. Az üzembiztonság jelentősen növekszik</v>
      </c>
      <c r="H426" s="149">
        <f>Egervár!H24</f>
        <v>0</v>
      </c>
      <c r="I426" s="461" t="str">
        <f>Egervár!I24</f>
        <v>Egervár</v>
      </c>
      <c r="J426" s="162">
        <f>Egervár!J24</f>
        <v>4000</v>
      </c>
      <c r="K426" s="162">
        <f>Egervár!K24</f>
        <v>0</v>
      </c>
      <c r="L426" s="456">
        <f>Egervár!L24</f>
        <v>43831</v>
      </c>
      <c r="M426" s="456">
        <f>Egervár!M24</f>
        <v>44926</v>
      </c>
      <c r="N426" s="162" t="str">
        <f>Egervár!N24</f>
        <v>közép</v>
      </c>
      <c r="O426" s="45"/>
      <c r="P426" s="46">
        <f>Egervár!P24</f>
        <v>0</v>
      </c>
      <c r="Q426" s="46">
        <f>Egervár!Q24</f>
        <v>2000</v>
      </c>
      <c r="R426" s="46">
        <f>Egervár!R24</f>
        <v>0</v>
      </c>
      <c r="S426" s="46">
        <f>Egervár!S24</f>
        <v>2000</v>
      </c>
      <c r="T426" s="47">
        <f>Egervár!T24</f>
        <v>0</v>
      </c>
      <c r="U426" s="47">
        <f>Egervár!U24</f>
        <v>0</v>
      </c>
      <c r="V426" s="47">
        <f>Egervár!V24</f>
        <v>0</v>
      </c>
      <c r="W426" s="47">
        <f>Egervár!W24</f>
        <v>0</v>
      </c>
      <c r="X426" s="47">
        <f>Egervár!X24</f>
        <v>0</v>
      </c>
      <c r="Y426" s="47">
        <f>Egervár!Y24</f>
        <v>0</v>
      </c>
      <c r="Z426" s="47">
        <f>Egervár!Z24</f>
        <v>0</v>
      </c>
      <c r="AA426" s="47">
        <f>Egervár!AA24</f>
        <v>0</v>
      </c>
      <c r="AB426" s="47">
        <f>Egervár!AB24</f>
        <v>0</v>
      </c>
      <c r="AC426" s="48">
        <f>Egervár!AC24</f>
        <v>0</v>
      </c>
      <c r="AE426" s="160"/>
    </row>
    <row r="427" spans="1:31" s="182" customFormat="1" ht="60" x14ac:dyDescent="0.25">
      <c r="A427" s="149">
        <f>Egervár!A25</f>
        <v>844</v>
      </c>
      <c r="B427" s="149">
        <f>Egervár!B25</f>
        <v>0</v>
      </c>
      <c r="C427" s="150" t="str">
        <f>Egervár!C25</f>
        <v>Egervár</v>
      </c>
      <c r="D427" s="150" t="str">
        <f>Egervár!D25</f>
        <v>Nyomott vezeték NA80 rekonstrukció</v>
      </c>
      <c r="E427" s="150" t="str">
        <f>Egervár!E25</f>
        <v>Az üzemelő viziközmű technológiailag elavult, üzemeltetése, és javítása már nem gazdaságos. Jelenleg a piacon magasabb műszaki tartalmak érhetőek el</v>
      </c>
      <c r="F427" s="150" t="str">
        <f>Egervár!F25</f>
        <v>A kiépített rendszer működőképességének megóvása, a biztonságos üzemelés biztosítása miatt van szükség a munka elvégzésére</v>
      </c>
      <c r="G427" s="150" t="str">
        <f>Egervár!G25</f>
        <v>A viziközmű elem állapota megközelíti az új elem berendezés állapotát. Az üzembiztonság jelentősen növekszik</v>
      </c>
      <c r="H427" s="149">
        <f>Egervár!H25</f>
        <v>0</v>
      </c>
      <c r="I427" s="461" t="str">
        <f>Egervár!I25</f>
        <v>Egervár</v>
      </c>
      <c r="J427" s="162">
        <f>Egervár!J25</f>
        <v>6000</v>
      </c>
      <c r="K427" s="162">
        <f>Egervár!K25</f>
        <v>0</v>
      </c>
      <c r="L427" s="456">
        <f>Egervár!L25</f>
        <v>45658</v>
      </c>
      <c r="M427" s="456">
        <f>Egervár!M25</f>
        <v>48213</v>
      </c>
      <c r="N427" s="162" t="str">
        <f>Egervár!N25</f>
        <v>hosszú</v>
      </c>
      <c r="O427" s="45"/>
      <c r="P427" s="46">
        <f>Egervár!P25</f>
        <v>0</v>
      </c>
      <c r="Q427" s="46">
        <f>Egervár!Q25</f>
        <v>0</v>
      </c>
      <c r="R427" s="46">
        <f>Egervár!R25</f>
        <v>0</v>
      </c>
      <c r="S427" s="46">
        <f>Egervár!S25</f>
        <v>0</v>
      </c>
      <c r="T427" s="47">
        <f>Egervár!T25</f>
        <v>0</v>
      </c>
      <c r="U427" s="47">
        <f>Egervár!U25</f>
        <v>0</v>
      </c>
      <c r="V427" s="47">
        <f>Egervár!V25</f>
        <v>2000</v>
      </c>
      <c r="W427" s="47">
        <f>Egervár!W25</f>
        <v>0</v>
      </c>
      <c r="X427" s="47">
        <f>Egervár!X25</f>
        <v>0</v>
      </c>
      <c r="Y427" s="47">
        <f>Egervár!Y25</f>
        <v>2000</v>
      </c>
      <c r="Z427" s="47">
        <f>Egervár!Z25</f>
        <v>0</v>
      </c>
      <c r="AA427" s="47">
        <f>Egervár!AA25</f>
        <v>0</v>
      </c>
      <c r="AB427" s="47">
        <f>Egervár!AB25</f>
        <v>2000</v>
      </c>
      <c r="AC427" s="48">
        <f>Egervár!AC25</f>
        <v>0</v>
      </c>
      <c r="AE427" s="160"/>
    </row>
    <row r="428" spans="1:31" s="182" customFormat="1" ht="60" x14ac:dyDescent="0.25">
      <c r="A428" s="149">
        <f>Egervár!A26</f>
        <v>843</v>
      </c>
      <c r="B428" s="149">
        <f>Egervár!B26</f>
        <v>0</v>
      </c>
      <c r="C428" s="150" t="str">
        <f>Egervár!C26</f>
        <v>Egervár</v>
      </c>
      <c r="D428" s="150" t="str">
        <f>Egervár!D26</f>
        <v>Nyomott vezeték NA150 rekonstrukció</v>
      </c>
      <c r="E428" s="150" t="str">
        <f>Egervár!E26</f>
        <v>Az üzemelő viziközmű technológiailag elavult, üzemeltetése, és javítása már nem gazdaságos. Jelenleg a piacon magasabb műszaki tartalmak érhetőek el</v>
      </c>
      <c r="F428" s="150" t="str">
        <f>Egervár!F26</f>
        <v>A kiépített rendszer működőképességének megóvása, a biztonságos üzemelés biztosítása miatt van szükség a munka elvégzésére</v>
      </c>
      <c r="G428" s="150" t="str">
        <f>Egervár!G26</f>
        <v>A viziközmű elem állapota megközelíti az új elem berendezés állapotát. Az üzembiztonság jelentősen növekszik</v>
      </c>
      <c r="H428" s="149">
        <f>Egervár!H26</f>
        <v>0</v>
      </c>
      <c r="I428" s="461" t="str">
        <f>Egervár!I26</f>
        <v>Egervár</v>
      </c>
      <c r="J428" s="162">
        <f>Egervár!J26</f>
        <v>5000</v>
      </c>
      <c r="K428" s="162">
        <f>Egervár!K26</f>
        <v>0</v>
      </c>
      <c r="L428" s="456">
        <f>Egervár!L26</f>
        <v>43831</v>
      </c>
      <c r="M428" s="456">
        <f>Egervár!M26</f>
        <v>44926</v>
      </c>
      <c r="N428" s="162" t="str">
        <f>Egervár!N26</f>
        <v>közép</v>
      </c>
      <c r="O428" s="45"/>
      <c r="P428" s="46">
        <f>Egervár!P26</f>
        <v>0</v>
      </c>
      <c r="Q428" s="46">
        <f>Egervár!Q26</f>
        <v>2500</v>
      </c>
      <c r="R428" s="46">
        <f>Egervár!R26</f>
        <v>0</v>
      </c>
      <c r="S428" s="46">
        <f>Egervár!S26</f>
        <v>2500</v>
      </c>
      <c r="T428" s="47">
        <f>Egervár!T26</f>
        <v>0</v>
      </c>
      <c r="U428" s="47">
        <f>Egervár!U26</f>
        <v>0</v>
      </c>
      <c r="V428" s="47">
        <f>Egervár!V26</f>
        <v>0</v>
      </c>
      <c r="W428" s="47">
        <f>Egervár!W26</f>
        <v>0</v>
      </c>
      <c r="X428" s="47">
        <f>Egervár!X26</f>
        <v>0</v>
      </c>
      <c r="Y428" s="47">
        <f>Egervár!Y26</f>
        <v>0</v>
      </c>
      <c r="Z428" s="47">
        <f>Egervár!Z26</f>
        <v>0</v>
      </c>
      <c r="AA428" s="47">
        <f>Egervár!AA26</f>
        <v>0</v>
      </c>
      <c r="AB428" s="47">
        <f>Egervár!AB26</f>
        <v>0</v>
      </c>
      <c r="AC428" s="48">
        <f>Egervár!AC26</f>
        <v>0</v>
      </c>
      <c r="AE428" s="160"/>
    </row>
    <row r="429" spans="1:31" s="182" customFormat="1" ht="60" x14ac:dyDescent="0.25">
      <c r="A429" s="149">
        <f>Egervár!A27</f>
        <v>845</v>
      </c>
      <c r="B429" s="149">
        <f>Egervár!B27</f>
        <v>0</v>
      </c>
      <c r="C429" s="150" t="str">
        <f>Egervár!C27</f>
        <v>Egervár</v>
      </c>
      <c r="D429" s="150" t="str">
        <f>Egervár!D27</f>
        <v>Nyomott vezeték NA150 rekonstrukció</v>
      </c>
      <c r="E429" s="150" t="str">
        <f>Egervár!E27</f>
        <v>Az üzemelő viziközmű technológiailag elavult, üzemeltetése, és javítása már nem gazdaságos. Jelenleg a piacon magasabb műszaki tartalmak érhetőek el</v>
      </c>
      <c r="F429" s="150" t="str">
        <f>Egervár!F27</f>
        <v>A kiépített rendszer működőképességének megóvása, a biztonságos üzemelés biztosítása miatt van szükség a munka elvégzésére</v>
      </c>
      <c r="G429" s="150" t="str">
        <f>Egervár!G27</f>
        <v>A viziközmű elem állapota megközelíti az új elem berendezés állapotát. Az üzembiztonság jelentősen növekszik</v>
      </c>
      <c r="H429" s="149">
        <f>Egervár!H27</f>
        <v>0</v>
      </c>
      <c r="I429" s="461" t="str">
        <f>Egervár!I27</f>
        <v>Egervár</v>
      </c>
      <c r="J429" s="162">
        <f>Egervár!J27</f>
        <v>7500</v>
      </c>
      <c r="K429" s="162">
        <f>Egervár!K27</f>
        <v>0</v>
      </c>
      <c r="L429" s="456">
        <f>Egervár!L27</f>
        <v>45658</v>
      </c>
      <c r="M429" s="456">
        <f>Egervár!M27</f>
        <v>48213</v>
      </c>
      <c r="N429" s="162" t="str">
        <f>Egervár!N27</f>
        <v>hosszú</v>
      </c>
      <c r="O429" s="45"/>
      <c r="P429" s="46">
        <f>Egervár!P27</f>
        <v>0</v>
      </c>
      <c r="Q429" s="46">
        <f>Egervár!Q27</f>
        <v>0</v>
      </c>
      <c r="R429" s="46">
        <f>Egervár!R27</f>
        <v>0</v>
      </c>
      <c r="S429" s="46">
        <f>Egervár!S27</f>
        <v>0</v>
      </c>
      <c r="T429" s="47">
        <f>Egervár!T27</f>
        <v>0</v>
      </c>
      <c r="U429" s="47">
        <f>Egervár!U27</f>
        <v>0</v>
      </c>
      <c r="V429" s="47">
        <f>Egervár!V27</f>
        <v>2500</v>
      </c>
      <c r="W429" s="47">
        <f>Egervár!W27</f>
        <v>0</v>
      </c>
      <c r="X429" s="47">
        <f>Egervár!X27</f>
        <v>0</v>
      </c>
      <c r="Y429" s="47">
        <f>Egervár!Y27</f>
        <v>2500</v>
      </c>
      <c r="Z429" s="47">
        <f>Egervár!Z27</f>
        <v>0</v>
      </c>
      <c r="AA429" s="47">
        <f>Egervár!AA27</f>
        <v>0</v>
      </c>
      <c r="AB429" s="47">
        <f>Egervár!AB27</f>
        <v>2500</v>
      </c>
      <c r="AC429" s="48">
        <f>Egervár!AC27</f>
        <v>0</v>
      </c>
      <c r="AE429" s="160"/>
    </row>
    <row r="430" spans="1:31" s="182" customFormat="1" ht="60" x14ac:dyDescent="0.25">
      <c r="A430" s="149">
        <f>Gősfa!A22</f>
        <v>368</v>
      </c>
      <c r="B430" s="149">
        <f>Gősfa!B22</f>
        <v>0</v>
      </c>
      <c r="C430" s="150" t="str">
        <f>Gősfa!C22</f>
        <v>Gősfa</v>
      </c>
      <c r="D430" s="150" t="str">
        <f>Gősfa!D22</f>
        <v>Nyomott vezeték NA50 rekonstrukció</v>
      </c>
      <c r="E430" s="150" t="str">
        <f>Gősfa!E22</f>
        <v>Az üzemelő viziközmű technológiailag elavult, üzemeltetése, és javítása már nem gazdaságos. Jelenleg a piacon magasabb műszaki tartalmak érhetőek el</v>
      </c>
      <c r="F430" s="150" t="str">
        <f>Gősfa!F22</f>
        <v>A kiépített rendszer működőképességének megóvása, a biztonságos üzemelés biztosítása miatt van szükség a munka elvégzésére</v>
      </c>
      <c r="G430" s="150" t="str">
        <f>Gősfa!G22</f>
        <v>A viziközmű elem állapota megközelíti az új elem berendezés állapotát. Az üzembiztonság jelentősen növekszik</v>
      </c>
      <c r="H430" s="149">
        <f>Gősfa!H22</f>
        <v>0</v>
      </c>
      <c r="I430" s="461" t="str">
        <f>Gősfa!I22</f>
        <v>Gősfa</v>
      </c>
      <c r="J430" s="162">
        <f>Gősfa!J22</f>
        <v>3200</v>
      </c>
      <c r="K430" s="162">
        <f>Gősfa!K22</f>
        <v>0</v>
      </c>
      <c r="L430" s="456">
        <f>Gősfa!L22</f>
        <v>43831</v>
      </c>
      <c r="M430" s="456">
        <f>Gősfa!M22</f>
        <v>44196</v>
      </c>
      <c r="N430" s="162" t="str">
        <f>Gősfa!N22</f>
        <v>közép</v>
      </c>
      <c r="O430" s="45"/>
      <c r="P430" s="46">
        <f>Gősfa!P22</f>
        <v>0</v>
      </c>
      <c r="Q430" s="46">
        <f>Gősfa!Q22</f>
        <v>3200</v>
      </c>
      <c r="R430" s="46">
        <f>Gősfa!R22</f>
        <v>0</v>
      </c>
      <c r="S430" s="46">
        <f>Gősfa!S22</f>
        <v>0</v>
      </c>
      <c r="T430" s="47">
        <f>Gősfa!T22</f>
        <v>0</v>
      </c>
      <c r="U430" s="47">
        <f>Gősfa!U22</f>
        <v>0</v>
      </c>
      <c r="V430" s="47">
        <f>Gősfa!V22</f>
        <v>0</v>
      </c>
      <c r="W430" s="47">
        <f>Gősfa!W22</f>
        <v>0</v>
      </c>
      <c r="X430" s="47">
        <f>Gősfa!X22</f>
        <v>0</v>
      </c>
      <c r="Y430" s="47">
        <f>Gősfa!Y22</f>
        <v>0</v>
      </c>
      <c r="Z430" s="47">
        <f>Gősfa!Z22</f>
        <v>0</v>
      </c>
      <c r="AA430" s="47">
        <f>Gősfa!AA22</f>
        <v>0</v>
      </c>
      <c r="AB430" s="47">
        <f>Gősfa!AB22</f>
        <v>0</v>
      </c>
      <c r="AC430" s="48">
        <f>Gősfa!AC22</f>
        <v>0</v>
      </c>
      <c r="AE430" s="160"/>
    </row>
    <row r="431" spans="1:31" s="182" customFormat="1" ht="60" x14ac:dyDescent="0.25">
      <c r="A431" s="149">
        <f>Gősfa!A23</f>
        <v>847</v>
      </c>
      <c r="B431" s="149">
        <f>Gősfa!B23</f>
        <v>0</v>
      </c>
      <c r="C431" s="150" t="str">
        <f>Gősfa!C23</f>
        <v>Gősfa</v>
      </c>
      <c r="D431" s="150" t="str">
        <f>Gősfa!D23</f>
        <v>Nyomott vezeték NA50 rekonstrukció</v>
      </c>
      <c r="E431" s="150" t="str">
        <f>Gősfa!E23</f>
        <v>Az üzemelő viziközmű technológiailag elavult, üzemeltetése, és javítása már nem gazdaságos. Jelenleg a piacon magasabb műszaki tartalmak érhetőek el</v>
      </c>
      <c r="F431" s="150" t="str">
        <f>Gősfa!F23</f>
        <v>A kiépített rendszer működőképességének megóvása, a biztonságos üzemelés biztosítása miatt van szükség a munka elvégzésére</v>
      </c>
      <c r="G431" s="150" t="str">
        <f>Gősfa!G23</f>
        <v>A viziközmű elem állapota megközelíti az új elem berendezés állapotát. Az üzembiztonság jelentősen növekszik</v>
      </c>
      <c r="H431" s="149">
        <f>Gősfa!H23</f>
        <v>0</v>
      </c>
      <c r="I431" s="461" t="str">
        <f>Gősfa!I23</f>
        <v>Gősfa</v>
      </c>
      <c r="J431" s="162">
        <f>Gősfa!J23</f>
        <v>6400</v>
      </c>
      <c r="K431" s="162">
        <f>Gősfa!K23</f>
        <v>0</v>
      </c>
      <c r="L431" s="456">
        <f>Gősfa!L23</f>
        <v>45658</v>
      </c>
      <c r="M431" s="456">
        <f>Gősfa!M23</f>
        <v>47848</v>
      </c>
      <c r="N431" s="162" t="str">
        <f>Gősfa!N23</f>
        <v>hosszú</v>
      </c>
      <c r="O431" s="45"/>
      <c r="P431" s="46">
        <f>Gősfa!P23</f>
        <v>0</v>
      </c>
      <c r="Q431" s="46">
        <f>Gősfa!Q23</f>
        <v>0</v>
      </c>
      <c r="R431" s="46">
        <f>Gősfa!R23</f>
        <v>0</v>
      </c>
      <c r="S431" s="46">
        <f>Gősfa!S23</f>
        <v>0</v>
      </c>
      <c r="T431" s="47">
        <f>Gősfa!T23</f>
        <v>0</v>
      </c>
      <c r="U431" s="47">
        <f>Gősfa!U23</f>
        <v>0</v>
      </c>
      <c r="V431" s="47">
        <f>Gősfa!V23</f>
        <v>3200</v>
      </c>
      <c r="W431" s="47">
        <f>Gősfa!W23</f>
        <v>0</v>
      </c>
      <c r="X431" s="47">
        <f>Gősfa!X23</f>
        <v>0</v>
      </c>
      <c r="Y431" s="47">
        <f>Gősfa!Y23</f>
        <v>0</v>
      </c>
      <c r="Z431" s="47">
        <f>Gősfa!Z23</f>
        <v>0</v>
      </c>
      <c r="AA431" s="47">
        <f>Gősfa!AA23</f>
        <v>3200</v>
      </c>
      <c r="AB431" s="47">
        <f>Gősfa!AB23</f>
        <v>0</v>
      </c>
      <c r="AC431" s="48">
        <f>Gősfa!AC23</f>
        <v>0</v>
      </c>
      <c r="AE431" s="160"/>
    </row>
    <row r="432" spans="1:31" s="182" customFormat="1" ht="60" x14ac:dyDescent="0.25">
      <c r="A432" s="149">
        <f>Hagyárosbörönd!A22</f>
        <v>849</v>
      </c>
      <c r="B432" s="149">
        <f>Hagyárosbörönd!B22</f>
        <v>0</v>
      </c>
      <c r="C432" s="150" t="str">
        <f>Hagyárosbörönd!C22</f>
        <v>Hagyárosbörönd</v>
      </c>
      <c r="D432" s="150" t="str">
        <f>Hagyárosbörönd!D22</f>
        <v>Nyomott vezeték NA50 rekonstrukció</v>
      </c>
      <c r="E432" s="150" t="str">
        <f>Hagyárosbörönd!E22</f>
        <v>Az üzemelő viziközmű technológiailag elavult, üzemeltetése, és javítása már nem gazdaságos. Jelenleg a piacon magasabb műszaki tartalmak érhetőek el</v>
      </c>
      <c r="F432" s="150" t="str">
        <f>Hagyárosbörönd!F22</f>
        <v>A kiépített rendszer működőképességének megóvása, a biztonságos üzemelés biztosítása miatt van szükség a munka elvégzésére</v>
      </c>
      <c r="G432" s="150" t="str">
        <f>Hagyárosbörönd!G22</f>
        <v>A viziközmű elem állapota megközelíti az új elem berendezés állapotát. Az üzembiztonság jelentősen növekszik</v>
      </c>
      <c r="H432" s="149">
        <f>Hagyárosbörönd!H22</f>
        <v>0</v>
      </c>
      <c r="I432" s="461" t="str">
        <f>Hagyárosbörönd!I22</f>
        <v>Hagyárosbörönd</v>
      </c>
      <c r="J432" s="162">
        <f>Hagyárosbörönd!J22</f>
        <v>6000</v>
      </c>
      <c r="K432" s="162">
        <f>Hagyárosbörönd!K22</f>
        <v>0</v>
      </c>
      <c r="L432" s="456">
        <f>Hagyárosbörönd!L22</f>
        <v>45658</v>
      </c>
      <c r="M432" s="456">
        <f>Hagyárosbörönd!M22</f>
        <v>47848</v>
      </c>
      <c r="N432" s="162" t="str">
        <f>Hagyárosbörönd!N22</f>
        <v>hosszú</v>
      </c>
      <c r="O432" s="45"/>
      <c r="P432" s="46"/>
      <c r="Q432" s="46"/>
      <c r="R432" s="46"/>
      <c r="S432" s="46"/>
      <c r="T432" s="47">
        <f>Hagyárosbörönd!T22</f>
        <v>0</v>
      </c>
      <c r="U432" s="47">
        <f>Hagyárosbörönd!U22</f>
        <v>0</v>
      </c>
      <c r="V432" s="47">
        <f>Hagyárosbörönd!V22</f>
        <v>3000</v>
      </c>
      <c r="W432" s="47">
        <f>Hagyárosbörönd!W22</f>
        <v>0</v>
      </c>
      <c r="X432" s="47">
        <f>Hagyárosbörönd!X22</f>
        <v>0</v>
      </c>
      <c r="Y432" s="47">
        <f>Hagyárosbörönd!Y22</f>
        <v>0</v>
      </c>
      <c r="Z432" s="47">
        <f>Hagyárosbörönd!Z22</f>
        <v>0</v>
      </c>
      <c r="AA432" s="47">
        <f>Hagyárosbörönd!AA22</f>
        <v>3000</v>
      </c>
      <c r="AB432" s="47">
        <f>Hagyárosbörönd!AB22</f>
        <v>0</v>
      </c>
      <c r="AC432" s="48">
        <f>Hagyárosbörönd!AC22</f>
        <v>0</v>
      </c>
      <c r="AE432" s="160"/>
    </row>
    <row r="433" spans="1:31" s="182" customFormat="1" ht="60" x14ac:dyDescent="0.25">
      <c r="A433" s="149">
        <f>Hagyárosbörönd!A23</f>
        <v>976</v>
      </c>
      <c r="B433" s="149">
        <f>Hagyárosbörönd!B23</f>
        <v>0</v>
      </c>
      <c r="C433" s="150" t="str">
        <f>Hagyárosbörönd!C23</f>
        <v>Hagyárosbörönd</v>
      </c>
      <c r="D433" s="150" t="str">
        <f>Hagyárosbörönd!D23</f>
        <v>Nyomott vezeték NA80 rekonstrukció</v>
      </c>
      <c r="E433" s="150" t="str">
        <f>Hagyárosbörönd!E23</f>
        <v>Az üzemelő viziközmű technológiailag elavult, üzemeltetése, és javítása már nem gazdaságos. Jelenleg a piacon magasabb műszaki tartalmak érhetőek el</v>
      </c>
      <c r="F433" s="150" t="str">
        <f>Hagyárosbörönd!F23</f>
        <v>A kiépített rendszer működőképességének megóvása, a biztonságos üzemelés biztosítása miatt van szükség a munka elvégzésére</v>
      </c>
      <c r="G433" s="150" t="str">
        <f>Hagyárosbörönd!G23</f>
        <v>A viziközmű elem állapota megközelíti az új elem berendezés állapotát. Az üzembiztonság jelentősen növekszik</v>
      </c>
      <c r="H433" s="149">
        <f>Hagyárosbörönd!H23</f>
        <v>0</v>
      </c>
      <c r="I433" s="461" t="str">
        <f>Hagyárosbörönd!I23</f>
        <v>Hagyárosbörönd</v>
      </c>
      <c r="J433" s="162">
        <f>Hagyárosbörönd!J23</f>
        <v>8000</v>
      </c>
      <c r="K433" s="162">
        <f>Hagyárosbörönd!K23</f>
        <v>0</v>
      </c>
      <c r="L433" s="456">
        <f>Hagyárosbörönd!L23</f>
        <v>47484</v>
      </c>
      <c r="M433" s="456">
        <f>Hagyárosbörönd!M23</f>
        <v>47848</v>
      </c>
      <c r="N433" s="162" t="str">
        <f>Hagyárosbörönd!N23</f>
        <v>hosszú</v>
      </c>
      <c r="O433" s="45"/>
      <c r="P433" s="46"/>
      <c r="Q433" s="46"/>
      <c r="R433" s="46"/>
      <c r="S433" s="46"/>
      <c r="T433" s="47">
        <f>Hagyárosbörönd!T23</f>
        <v>0</v>
      </c>
      <c r="U433" s="47">
        <f>Hagyárosbörönd!U23</f>
        <v>0</v>
      </c>
      <c r="V433" s="47">
        <f>Hagyárosbörönd!V23</f>
        <v>0</v>
      </c>
      <c r="W433" s="47">
        <f>Hagyárosbörönd!W23</f>
        <v>0</v>
      </c>
      <c r="X433" s="47">
        <f>Hagyárosbörönd!X23</f>
        <v>0</v>
      </c>
      <c r="Y433" s="47">
        <f>Hagyárosbörönd!Y23</f>
        <v>0</v>
      </c>
      <c r="Z433" s="47">
        <f>Hagyárosbörönd!Z23</f>
        <v>0</v>
      </c>
      <c r="AA433" s="47">
        <f>Hagyárosbörönd!AA23</f>
        <v>8000</v>
      </c>
      <c r="AB433" s="47">
        <f>Hagyárosbörönd!AB23</f>
        <v>0</v>
      </c>
      <c r="AC433" s="48">
        <f>Hagyárosbörönd!AC23</f>
        <v>0</v>
      </c>
      <c r="AE433" s="160"/>
    </row>
    <row r="434" spans="1:31" s="182" customFormat="1" ht="60" x14ac:dyDescent="0.25">
      <c r="A434" s="149">
        <f>Hagyárosbörönd!A24</f>
        <v>904</v>
      </c>
      <c r="B434" s="149">
        <f>Hagyárosbörönd!B24</f>
        <v>0</v>
      </c>
      <c r="C434" s="150" t="str">
        <f>Hagyárosbörönd!C24</f>
        <v>Hagyárosbörönd</v>
      </c>
      <c r="D434" s="150" t="str">
        <f>Hagyárosbörönd!D24</f>
        <v>Nyomott vezeték NA100 rekonstrukció</v>
      </c>
      <c r="E434" s="150" t="str">
        <f>Hagyárosbörönd!E24</f>
        <v>Az üzemelő viziközmű technológiailag elavult, üzemeltetése, és javítása már nem gazdaságos. Jelenleg a piacon magasabb műszaki tartalmak érhetőek el</v>
      </c>
      <c r="F434" s="150" t="str">
        <f>Hagyárosbörönd!F24</f>
        <v>A kiépített rendszer működőképességének megóvása, a biztonságos üzemelés biztosítása miatt van szükség a munka elvégzésére</v>
      </c>
      <c r="G434" s="150" t="str">
        <f>Hagyárosbörönd!G24</f>
        <v>A viziközmű elem állapota megközelíti az új elem berendezés állapotát. Az üzembiztonság jelentősen növekszik</v>
      </c>
      <c r="H434" s="149">
        <f>Hagyárosbörönd!H24</f>
        <v>0</v>
      </c>
      <c r="I434" s="461" t="str">
        <f>Hagyárosbörönd!I24</f>
        <v>Hagyárosbörönd</v>
      </c>
      <c r="J434" s="162">
        <f>Hagyárosbörönd!J24</f>
        <v>15000</v>
      </c>
      <c r="K434" s="162">
        <f>Hagyárosbörönd!K24</f>
        <v>0</v>
      </c>
      <c r="L434" s="456">
        <f>Hagyárosbörönd!L24</f>
        <v>46023</v>
      </c>
      <c r="M434" s="456">
        <f>Hagyárosbörönd!M24</f>
        <v>47848</v>
      </c>
      <c r="N434" s="162" t="str">
        <f>Hagyárosbörönd!N24</f>
        <v>hosszú</v>
      </c>
      <c r="O434" s="45"/>
      <c r="P434" s="46"/>
      <c r="Q434" s="46"/>
      <c r="R434" s="46"/>
      <c r="S434" s="46"/>
      <c r="T434" s="47">
        <f>Hagyárosbörönd!T24</f>
        <v>0</v>
      </c>
      <c r="U434" s="47">
        <f>Hagyárosbörönd!U24</f>
        <v>0</v>
      </c>
      <c r="V434" s="47">
        <f>Hagyárosbörönd!V24</f>
        <v>0</v>
      </c>
      <c r="W434" s="47">
        <f>Hagyárosbörönd!W24</f>
        <v>10000</v>
      </c>
      <c r="X434" s="47">
        <f>Hagyárosbörönd!X24</f>
        <v>0</v>
      </c>
      <c r="Y434" s="47">
        <f>Hagyárosbörönd!Y24</f>
        <v>0</v>
      </c>
      <c r="Z434" s="47">
        <f>Hagyárosbörönd!Z24</f>
        <v>0</v>
      </c>
      <c r="AA434" s="47">
        <f>Hagyárosbörönd!AA24</f>
        <v>5000</v>
      </c>
      <c r="AB434" s="47">
        <f>Hagyárosbörönd!AB24</f>
        <v>0</v>
      </c>
      <c r="AC434" s="48">
        <f>Hagyárosbörönd!AC24</f>
        <v>0</v>
      </c>
      <c r="AE434" s="160"/>
    </row>
    <row r="435" spans="1:31" s="182" customFormat="1" ht="60" x14ac:dyDescent="0.25">
      <c r="A435" s="149">
        <f>Hottó!A22</f>
        <v>977</v>
      </c>
      <c r="B435" s="149">
        <f>Hottó!B22</f>
        <v>0</v>
      </c>
      <c r="C435" s="150" t="str">
        <f>Hottó!C22</f>
        <v>Hottó</v>
      </c>
      <c r="D435" s="150" t="str">
        <f>Hottó!D22</f>
        <v>Nyomott vezeték NA50 rekonstrukció</v>
      </c>
      <c r="E435" s="150" t="str">
        <f>Hottó!E22</f>
        <v>Az üzemelő viziközmű technológiailag elavult, üzemeltetése, és javítása már nem gazdaságos. Jelenleg a piacon magasabb műszaki tartalmak érhetőek el</v>
      </c>
      <c r="F435" s="150" t="str">
        <f>Hottó!F22</f>
        <v>A kiépített rendszer működőképességének megóvása, a biztonságos üzemelés biztosítása miatt van szükség a munka elvégzésére</v>
      </c>
      <c r="G435" s="150" t="str">
        <f>Hottó!G22</f>
        <v>A viziközmű elem állapota megközelíti az új elem berendezés állapotát. Az üzembiztonság jelentősen növekszik</v>
      </c>
      <c r="H435" s="149">
        <f>Hottó!H22</f>
        <v>0</v>
      </c>
      <c r="I435" s="461" t="str">
        <f>Hottó!I22</f>
        <v>Hottó</v>
      </c>
      <c r="J435" s="162">
        <f>Hottó!J22</f>
        <v>2100</v>
      </c>
      <c r="K435" s="162">
        <f>Hottó!K22</f>
        <v>0</v>
      </c>
      <c r="L435" s="456">
        <f>Hottó!L22</f>
        <v>47484</v>
      </c>
      <c r="M435" s="456">
        <f>Hottó!M22</f>
        <v>47848</v>
      </c>
      <c r="N435" s="162" t="str">
        <f>Hottó!N22</f>
        <v>hosszú</v>
      </c>
      <c r="O435" s="45"/>
      <c r="P435" s="46">
        <f>Hottó!P22</f>
        <v>0</v>
      </c>
      <c r="Q435" s="46">
        <f>Hottó!Q22</f>
        <v>0</v>
      </c>
      <c r="R435" s="46">
        <f>Hottó!R22</f>
        <v>0</v>
      </c>
      <c r="S435" s="46">
        <f>Hottó!S22</f>
        <v>0</v>
      </c>
      <c r="T435" s="47">
        <f>Hottó!T22</f>
        <v>0</v>
      </c>
      <c r="U435" s="47">
        <f>Hottó!U22</f>
        <v>0</v>
      </c>
      <c r="V435" s="47">
        <f>Hottó!V22</f>
        <v>0</v>
      </c>
      <c r="W435" s="47">
        <f>Hottó!W22</f>
        <v>0</v>
      </c>
      <c r="X435" s="47">
        <f>Hottó!X22</f>
        <v>0</v>
      </c>
      <c r="Y435" s="47">
        <f>Hottó!Y22</f>
        <v>0</v>
      </c>
      <c r="Z435" s="47">
        <f>Hottó!Z22</f>
        <v>0</v>
      </c>
      <c r="AA435" s="47">
        <f>Hottó!AA22</f>
        <v>2100</v>
      </c>
      <c r="AB435" s="47">
        <f>Hottó!AB22</f>
        <v>0</v>
      </c>
      <c r="AC435" s="48">
        <f>Hottó!AC22</f>
        <v>0</v>
      </c>
      <c r="AE435" s="160"/>
    </row>
    <row r="436" spans="1:31" s="182" customFormat="1" ht="60" x14ac:dyDescent="0.25">
      <c r="A436" s="149">
        <f>Hottó!A23</f>
        <v>373</v>
      </c>
      <c r="B436" s="149">
        <f>Hottó!B23</f>
        <v>0</v>
      </c>
      <c r="C436" s="150" t="str">
        <f>Hottó!C23</f>
        <v>Hottó</v>
      </c>
      <c r="D436" s="150" t="str">
        <f>Hottó!D23</f>
        <v>Nyomott vezeték NA80 rekonstrukció</v>
      </c>
      <c r="E436" s="150" t="str">
        <f>Hottó!E23</f>
        <v>Az üzemelő viziközmű technológiailag elavult, üzemeltetése, és javítása már nem gazdaságos. Jelenleg a piacon magasabb műszaki tartalmak érhetőek el</v>
      </c>
      <c r="F436" s="150" t="str">
        <f>Hottó!F23</f>
        <v>A kiépített rendszer működőképességének megóvása, a biztonságos üzemelés biztosítása miatt van szükség a munka elvégzésére</v>
      </c>
      <c r="G436" s="150" t="str">
        <f>Hottó!G23</f>
        <v>A viziközmű elem állapota megközelíti az új elem berendezés állapotát. Az üzembiztonság jelentősen növekszik</v>
      </c>
      <c r="H436" s="149">
        <f>Hottó!H23</f>
        <v>0</v>
      </c>
      <c r="I436" s="461" t="str">
        <f>Hottó!I23</f>
        <v>Hottó</v>
      </c>
      <c r="J436" s="162">
        <f>Hottó!J23</f>
        <v>2000</v>
      </c>
      <c r="K436" s="162">
        <f>Hottó!K23</f>
        <v>0</v>
      </c>
      <c r="L436" s="456">
        <f>Hottó!L23</f>
        <v>43831</v>
      </c>
      <c r="M436" s="456">
        <f>Hottó!M23</f>
        <v>44196</v>
      </c>
      <c r="N436" s="162" t="str">
        <f>Hottó!N23</f>
        <v>közép</v>
      </c>
      <c r="O436" s="45"/>
      <c r="P436" s="46">
        <f>Hottó!P23</f>
        <v>0</v>
      </c>
      <c r="Q436" s="46">
        <f>Hottó!Q23</f>
        <v>2000</v>
      </c>
      <c r="R436" s="46">
        <f>Hottó!R23</f>
        <v>0</v>
      </c>
      <c r="S436" s="46">
        <f>Hottó!S23</f>
        <v>0</v>
      </c>
      <c r="T436" s="47">
        <f>Hottó!T23</f>
        <v>0</v>
      </c>
      <c r="U436" s="47">
        <f>Hottó!U23</f>
        <v>0</v>
      </c>
      <c r="V436" s="47">
        <f>Hottó!V23</f>
        <v>0</v>
      </c>
      <c r="W436" s="47">
        <f>Hottó!W23</f>
        <v>0</v>
      </c>
      <c r="X436" s="47">
        <f>Hottó!X23</f>
        <v>0</v>
      </c>
      <c r="Y436" s="47">
        <f>Hottó!Y23</f>
        <v>0</v>
      </c>
      <c r="Z436" s="47">
        <f>Hottó!Z23</f>
        <v>0</v>
      </c>
      <c r="AA436" s="47">
        <f>Hottó!AA23</f>
        <v>0</v>
      </c>
      <c r="AB436" s="47">
        <f>Hottó!AB23</f>
        <v>0</v>
      </c>
      <c r="AC436" s="48">
        <f>Hottó!AC23</f>
        <v>0</v>
      </c>
      <c r="AE436" s="160"/>
    </row>
    <row r="437" spans="1:31" s="182" customFormat="1" ht="60" x14ac:dyDescent="0.25">
      <c r="A437" s="149">
        <f>Hottó!A24</f>
        <v>852</v>
      </c>
      <c r="B437" s="149">
        <f>Hottó!B24</f>
        <v>0</v>
      </c>
      <c r="C437" s="150" t="str">
        <f>Hottó!C24</f>
        <v>Hottó</v>
      </c>
      <c r="D437" s="150" t="str">
        <f>Hottó!D24</f>
        <v>Nyomott vezeték NA80 rekonstrukció</v>
      </c>
      <c r="E437" s="150" t="str">
        <f>Hottó!E24</f>
        <v>Az üzemelő viziközmű technológiailag elavult, üzemeltetése, és javítása már nem gazdaságos. Jelenleg a piacon magasabb műszaki tartalmak érhetőek el</v>
      </c>
      <c r="F437" s="150" t="str">
        <f>Hottó!F24</f>
        <v>A kiépített rendszer működőképességének megóvása, a biztonságos üzemelés biztosítása miatt van szükség a munka elvégzésére</v>
      </c>
      <c r="G437" s="150" t="str">
        <f>Hottó!G24</f>
        <v>A viziközmű elem állapota megközelíti az új elem berendezés állapotát. Az üzembiztonság jelentősen növekszik</v>
      </c>
      <c r="H437" s="149">
        <f>Hottó!H24</f>
        <v>0</v>
      </c>
      <c r="I437" s="461" t="str">
        <f>Hottó!I24</f>
        <v>Hottó</v>
      </c>
      <c r="J437" s="162">
        <f>Hottó!J24</f>
        <v>4000</v>
      </c>
      <c r="K437" s="162">
        <f>Hottó!K24</f>
        <v>0</v>
      </c>
      <c r="L437" s="456">
        <f>Hottó!L24</f>
        <v>45658</v>
      </c>
      <c r="M437" s="456">
        <f>Hottó!M24</f>
        <v>47848</v>
      </c>
      <c r="N437" s="162" t="str">
        <f>Hottó!N24</f>
        <v>hosszú</v>
      </c>
      <c r="O437" s="45"/>
      <c r="P437" s="46">
        <f>Hottó!P24</f>
        <v>0</v>
      </c>
      <c r="Q437" s="46">
        <f>Hottó!Q24</f>
        <v>0</v>
      </c>
      <c r="R437" s="46">
        <f>Hottó!R24</f>
        <v>0</v>
      </c>
      <c r="S437" s="46">
        <f>Hottó!S24</f>
        <v>0</v>
      </c>
      <c r="T437" s="47">
        <f>Hottó!T24</f>
        <v>0</v>
      </c>
      <c r="U437" s="47">
        <f>Hottó!U24</f>
        <v>0</v>
      </c>
      <c r="V437" s="47">
        <f>Hottó!V24</f>
        <v>2000</v>
      </c>
      <c r="W437" s="47">
        <f>Hottó!W24</f>
        <v>0</v>
      </c>
      <c r="X437" s="47">
        <f>Hottó!X24</f>
        <v>0</v>
      </c>
      <c r="Y437" s="47">
        <f>Hottó!Y24</f>
        <v>0</v>
      </c>
      <c r="Z437" s="47">
        <f>Hottó!Z24</f>
        <v>0</v>
      </c>
      <c r="AA437" s="47">
        <f>Hottó!AA24</f>
        <v>2000</v>
      </c>
      <c r="AB437" s="47">
        <f>Hottó!AB24</f>
        <v>0</v>
      </c>
      <c r="AC437" s="48">
        <f>Hottó!AC24</f>
        <v>0</v>
      </c>
      <c r="AE437" s="160"/>
    </row>
    <row r="438" spans="1:31" s="182" customFormat="1" ht="60" x14ac:dyDescent="0.25">
      <c r="A438" s="149">
        <f>Hottó!A25</f>
        <v>978</v>
      </c>
      <c r="B438" s="149">
        <f>Hottó!B25</f>
        <v>0</v>
      </c>
      <c r="C438" s="150" t="str">
        <f>Hottó!C25</f>
        <v>Hottó</v>
      </c>
      <c r="D438" s="150" t="str">
        <f>Hottó!D25</f>
        <v>Nyomott vezeték NA100 rekonstrukció</v>
      </c>
      <c r="E438" s="150" t="str">
        <f>Hottó!E25</f>
        <v>Az üzemelő viziközmű technológiailag elavult, üzemeltetése, és javítása már nem gazdaságos. Jelenleg a piacon magasabb műszaki tartalmak érhetőek el</v>
      </c>
      <c r="F438" s="150" t="str">
        <f>Hottó!F25</f>
        <v>A kiépített rendszer működőképességének megóvása, a biztonságos üzemelés biztosítása miatt van szükség a munka elvégzésére</v>
      </c>
      <c r="G438" s="150" t="str">
        <f>Hottó!G25</f>
        <v>A viziközmű elem állapota megközelíti az új elem berendezés állapotát. Az üzembiztonság jelentősen növekszik</v>
      </c>
      <c r="H438" s="149">
        <f>Hottó!H25</f>
        <v>0</v>
      </c>
      <c r="I438" s="461" t="str">
        <f>Hottó!I25</f>
        <v>Hottó</v>
      </c>
      <c r="J438" s="162">
        <f>Hottó!J25</f>
        <v>120</v>
      </c>
      <c r="K438" s="162">
        <f>Hottó!K25</f>
        <v>0</v>
      </c>
      <c r="L438" s="456">
        <f>Hottó!L25</f>
        <v>47484</v>
      </c>
      <c r="M438" s="456">
        <f>Hottó!M25</f>
        <v>47848</v>
      </c>
      <c r="N438" s="162" t="str">
        <f>Hottó!N25</f>
        <v>hosszú</v>
      </c>
      <c r="O438" s="45"/>
      <c r="P438" s="46">
        <f>Hottó!P25</f>
        <v>0</v>
      </c>
      <c r="Q438" s="46">
        <f>Hottó!Q25</f>
        <v>0</v>
      </c>
      <c r="R438" s="46">
        <f>Hottó!R25</f>
        <v>0</v>
      </c>
      <c r="S438" s="46">
        <f>Hottó!S25</f>
        <v>0</v>
      </c>
      <c r="T438" s="47">
        <f>Hottó!T25</f>
        <v>0</v>
      </c>
      <c r="U438" s="47">
        <f>Hottó!U25</f>
        <v>0</v>
      </c>
      <c r="V438" s="47">
        <f>Hottó!V25</f>
        <v>0</v>
      </c>
      <c r="W438" s="47">
        <f>Hottó!W25</f>
        <v>0</v>
      </c>
      <c r="X438" s="47">
        <f>Hottó!X25</f>
        <v>0</v>
      </c>
      <c r="Y438" s="47">
        <f>Hottó!Y25</f>
        <v>0</v>
      </c>
      <c r="Z438" s="47">
        <f>Hottó!Z25</f>
        <v>0</v>
      </c>
      <c r="AA438" s="47">
        <f>Hottó!AA25</f>
        <v>120</v>
      </c>
      <c r="AB438" s="47">
        <f>Hottó!AB25</f>
        <v>0</v>
      </c>
      <c r="AC438" s="48">
        <f>Hottó!AC25</f>
        <v>0</v>
      </c>
      <c r="AE438" s="160"/>
    </row>
    <row r="439" spans="1:31" s="182" customFormat="1" ht="60" x14ac:dyDescent="0.25">
      <c r="A439" s="149">
        <f>Kávás!A22</f>
        <v>450</v>
      </c>
      <c r="B439" s="149">
        <f>Kávás!B22</f>
        <v>0</v>
      </c>
      <c r="C439" s="150" t="str">
        <f>Kávás!C22</f>
        <v>Kávás</v>
      </c>
      <c r="D439" s="150" t="str">
        <f>Kávás!D22</f>
        <v>Nyomott vezeték NA100 rekonstrukció</v>
      </c>
      <c r="E439" s="150" t="str">
        <f>Kávás!E22</f>
        <v>Az üzemelő viziközmű technológiailag elavult, üzemeltetése, és javítása már nem gazdaságos. Jelenleg a piacon magasabb műszaki tartalmak érhetőek el</v>
      </c>
      <c r="F439" s="150" t="str">
        <f>Kávás!F22</f>
        <v>A kiépített rendszer működőképességének megóvása, a biztonságos üzemelés biztosítása miatt van szükség a munka elvégzésére</v>
      </c>
      <c r="G439" s="150" t="str">
        <f>Kávás!G22</f>
        <v>A viziközmű elem állapota megközelíti az új elem berendezés állapotát. Az üzembiztonság jelentősen növekszik</v>
      </c>
      <c r="H439" s="149">
        <f>Kávás!H22</f>
        <v>0</v>
      </c>
      <c r="I439" s="461" t="str">
        <f>Kávás!I22</f>
        <v>Kávás</v>
      </c>
      <c r="J439" s="162">
        <f>Kávás!J22</f>
        <v>2500</v>
      </c>
      <c r="K439" s="162">
        <f>Kávás!K22</f>
        <v>0</v>
      </c>
      <c r="L439" s="456">
        <f>Kávás!L22</f>
        <v>44197</v>
      </c>
      <c r="M439" s="456">
        <f>Kávás!M22</f>
        <v>44561</v>
      </c>
      <c r="N439" s="162" t="str">
        <f>Kávás!N22</f>
        <v>közép</v>
      </c>
      <c r="O439" s="45"/>
      <c r="P439" s="46">
        <f>Kávás!P22</f>
        <v>0</v>
      </c>
      <c r="Q439" s="46">
        <f>Kávás!Q22</f>
        <v>0</v>
      </c>
      <c r="R439" s="46">
        <f>Kávás!R22</f>
        <v>2500</v>
      </c>
      <c r="S439" s="46">
        <f>Kávás!S22</f>
        <v>0</v>
      </c>
      <c r="T439" s="47">
        <f>Kávás!T22</f>
        <v>0</v>
      </c>
      <c r="U439" s="47">
        <f>Kávás!U22</f>
        <v>0</v>
      </c>
      <c r="V439" s="47">
        <f>Kávás!V22</f>
        <v>0</v>
      </c>
      <c r="W439" s="47">
        <f>Kávás!W22</f>
        <v>0</v>
      </c>
      <c r="X439" s="47">
        <f>Kávás!X22</f>
        <v>0</v>
      </c>
      <c r="Y439" s="47">
        <f>Kávás!Y22</f>
        <v>0</v>
      </c>
      <c r="Z439" s="47">
        <f>Kávás!Z22</f>
        <v>0</v>
      </c>
      <c r="AA439" s="47">
        <f>Kávás!AA22</f>
        <v>0</v>
      </c>
      <c r="AB439" s="47">
        <f>Kávás!AB22</f>
        <v>0</v>
      </c>
      <c r="AC439" s="48">
        <f>Kávás!AC22</f>
        <v>0</v>
      </c>
      <c r="AE439" s="160"/>
    </row>
    <row r="440" spans="1:31" s="182" customFormat="1" ht="60" x14ac:dyDescent="0.25">
      <c r="A440" s="149">
        <f>Kávás!A23</f>
        <v>759</v>
      </c>
      <c r="B440" s="149">
        <f>Kávás!B23</f>
        <v>0</v>
      </c>
      <c r="C440" s="150" t="str">
        <f>Kávás!C23</f>
        <v>Kávás</v>
      </c>
      <c r="D440" s="150" t="str">
        <f>Kávás!D23</f>
        <v>Nyomott vezeték NA100 rekonstrukció</v>
      </c>
      <c r="E440" s="150" t="str">
        <f>Kávás!E23</f>
        <v>Az üzemelő viziközmű technológiailag elavult, üzemeltetése, és javítása már nem gazdaságos. Jelenleg a piacon magasabb műszaki tartalmak érhetőek el</v>
      </c>
      <c r="F440" s="150" t="str">
        <f>Kávás!F23</f>
        <v>A kiépített rendszer működőképességének megóvása, a biztonságos üzemelés biztosítása miatt van szükség a munka elvégzésére</v>
      </c>
      <c r="G440" s="150" t="str">
        <f>Kávás!G23</f>
        <v>A viziközmű elem állapota megközelíti az új elem berendezés állapotát. Az üzembiztonság jelentősen növekszik</v>
      </c>
      <c r="H440" s="149">
        <f>Kávás!H23</f>
        <v>0</v>
      </c>
      <c r="I440" s="461" t="str">
        <f>Kávás!I23</f>
        <v>Kávás</v>
      </c>
      <c r="J440" s="162">
        <f>Kávás!J23</f>
        <v>7500</v>
      </c>
      <c r="K440" s="162">
        <f>Kávás!K23</f>
        <v>0</v>
      </c>
      <c r="L440" s="456">
        <f>Kávás!L23</f>
        <v>45292</v>
      </c>
      <c r="M440" s="456">
        <f>Kávás!M23</f>
        <v>47848</v>
      </c>
      <c r="N440" s="162" t="str">
        <f>Kávás!N23</f>
        <v>hosszú</v>
      </c>
      <c r="O440" s="45"/>
      <c r="P440" s="46">
        <f>Kávás!P23</f>
        <v>0</v>
      </c>
      <c r="Q440" s="46">
        <f>Kávás!Q23</f>
        <v>0</v>
      </c>
      <c r="R440" s="46">
        <f>Kávás!R23</f>
        <v>0</v>
      </c>
      <c r="S440" s="46">
        <f>Kávás!S23</f>
        <v>0</v>
      </c>
      <c r="T440" s="47">
        <f>Kávás!T23</f>
        <v>0</v>
      </c>
      <c r="U440" s="47">
        <f>Kávás!U23</f>
        <v>2500</v>
      </c>
      <c r="V440" s="47">
        <f>Kávás!V23</f>
        <v>0</v>
      </c>
      <c r="W440" s="47">
        <f>Kávás!W23</f>
        <v>0</v>
      </c>
      <c r="X440" s="47">
        <f>Kávás!X23</f>
        <v>2500</v>
      </c>
      <c r="Y440" s="47">
        <f>Kávás!Y23</f>
        <v>0</v>
      </c>
      <c r="Z440" s="47">
        <f>Kávás!Z23</f>
        <v>0</v>
      </c>
      <c r="AA440" s="47">
        <f>Kávás!AA23</f>
        <v>2500</v>
      </c>
      <c r="AB440" s="47">
        <f>Kávás!AB23</f>
        <v>0</v>
      </c>
      <c r="AC440" s="48">
        <f>Kávás!AC23</f>
        <v>0</v>
      </c>
      <c r="AE440" s="160"/>
    </row>
    <row r="441" spans="1:31" s="182" customFormat="1" ht="60" x14ac:dyDescent="0.25">
      <c r="A441" s="149">
        <f>Kemendollár!A21</f>
        <v>453</v>
      </c>
      <c r="B441" s="149">
        <f>Kemendollár!B21</f>
        <v>0</v>
      </c>
      <c r="C441" s="150" t="str">
        <f>Kemendollár!C21</f>
        <v>Kemendollár</v>
      </c>
      <c r="D441" s="150" t="str">
        <f>Kemendollár!D21</f>
        <v>Nyomott vezeték NA50 rekonstrukció</v>
      </c>
      <c r="E441" s="150" t="str">
        <f>Kemendollár!E21</f>
        <v>Az üzemelő viziközmű technológiailag elavult, üzemeltetése, és javítása már nem gazdaságos. Jelenleg a piacon magasabb műszaki tartalmak érhetőek el</v>
      </c>
      <c r="F441" s="150" t="str">
        <f>Kemendollár!F21</f>
        <v>A kiépített rendszer működőképességének megóvása, a biztonságos üzemelés biztosítása miatt van szükség a munka elvégzésére</v>
      </c>
      <c r="G441" s="150" t="str">
        <f>Kemendollár!G21</f>
        <v>A viziközmű elem állapota megközelíti az új elem berendezés állapotát. Az üzembiztonság jelentősen növekszik</v>
      </c>
      <c r="H441" s="149">
        <f>Kemendollár!H21</f>
        <v>0</v>
      </c>
      <c r="I441" s="461" t="str">
        <f>Kemendollár!I21</f>
        <v>Kemendollár</v>
      </c>
      <c r="J441" s="162">
        <f>Kemendollár!J21</f>
        <v>1000</v>
      </c>
      <c r="K441" s="162">
        <f>Kemendollár!K21</f>
        <v>0</v>
      </c>
      <c r="L441" s="456">
        <f>Kemendollár!L21</f>
        <v>44197</v>
      </c>
      <c r="M441" s="456">
        <f>Kemendollár!M21</f>
        <v>44561</v>
      </c>
      <c r="N441" s="162" t="str">
        <f>Kemendollár!N21</f>
        <v>közép</v>
      </c>
      <c r="O441" s="45"/>
      <c r="P441" s="46">
        <f>Kemendollár!P21</f>
        <v>0</v>
      </c>
      <c r="Q441" s="46">
        <f>Kemendollár!Q21</f>
        <v>0</v>
      </c>
      <c r="R441" s="46">
        <f>Kemendollár!R21</f>
        <v>1000</v>
      </c>
      <c r="S441" s="46">
        <f>Kemendollár!S21</f>
        <v>0</v>
      </c>
      <c r="T441" s="47">
        <f>Kemendollár!T21</f>
        <v>0</v>
      </c>
      <c r="U441" s="47">
        <f>Kemendollár!U21</f>
        <v>0</v>
      </c>
      <c r="V441" s="47">
        <f>Kemendollár!V21</f>
        <v>0</v>
      </c>
      <c r="W441" s="47">
        <f>Kemendollár!W21</f>
        <v>0</v>
      </c>
      <c r="X441" s="47">
        <f>Kemendollár!X21</f>
        <v>0</v>
      </c>
      <c r="Y441" s="47">
        <f>Kemendollár!Y21</f>
        <v>0</v>
      </c>
      <c r="Z441" s="47">
        <f>Kemendollár!Z21</f>
        <v>0</v>
      </c>
      <c r="AA441" s="47">
        <f>Kemendollár!AA21</f>
        <v>0</v>
      </c>
      <c r="AB441" s="47">
        <f>Kemendollár!AB21</f>
        <v>0</v>
      </c>
      <c r="AC441" s="48">
        <f>Kemendollár!AC21</f>
        <v>0</v>
      </c>
      <c r="AE441" s="160"/>
    </row>
    <row r="442" spans="1:31" s="182" customFormat="1" ht="60" x14ac:dyDescent="0.25">
      <c r="A442" s="149">
        <f>Kemendollár!A22</f>
        <v>922</v>
      </c>
      <c r="B442" s="149">
        <f>Kemendollár!B22</f>
        <v>0</v>
      </c>
      <c r="C442" s="150" t="str">
        <f>Kemendollár!C22</f>
        <v>Kemendollár</v>
      </c>
      <c r="D442" s="150" t="str">
        <f>Kemendollár!D22</f>
        <v>Nyomott vezeték NA50 rekonstrukció</v>
      </c>
      <c r="E442" s="150" t="str">
        <f>Kemendollár!E22</f>
        <v>Az üzemelő viziközmű technológiailag elavult, üzemeltetése, és javítása már nem gazdaságos. Jelenleg a piacon magasabb műszaki tartalmak érhetőek el</v>
      </c>
      <c r="F442" s="150" t="str">
        <f>Kemendollár!F22</f>
        <v>A kiépített rendszer működőképességének megóvása, a biztonságos üzemelés biztosítása miatt van szükség a munka elvégzésére</v>
      </c>
      <c r="G442" s="150" t="str">
        <f>Kemendollár!G22</f>
        <v>A viziközmű elem állapota megközelíti az új elem berendezés állapotát. Az üzembiztonság jelentősen növekszik</v>
      </c>
      <c r="H442" s="149">
        <f>Kemendollár!H22</f>
        <v>0</v>
      </c>
      <c r="I442" s="461" t="str">
        <f>Kemendollár!I22</f>
        <v>Kemendollár</v>
      </c>
      <c r="J442" s="162">
        <f>Kemendollár!J22</f>
        <v>1000</v>
      </c>
      <c r="K442" s="162">
        <f>Kemendollár!K22</f>
        <v>0</v>
      </c>
      <c r="L442" s="456">
        <f>Kemendollár!L22</f>
        <v>46388</v>
      </c>
      <c r="M442" s="456">
        <f>Kemendollár!M22</f>
        <v>46752</v>
      </c>
      <c r="N442" s="162" t="str">
        <f>Kemendollár!N22</f>
        <v>hosszú</v>
      </c>
      <c r="O442" s="45"/>
      <c r="P442" s="46">
        <f>Kemendollár!P22</f>
        <v>0</v>
      </c>
      <c r="Q442" s="46">
        <f>Kemendollár!Q22</f>
        <v>0</v>
      </c>
      <c r="R442" s="46">
        <f>Kemendollár!R22</f>
        <v>0</v>
      </c>
      <c r="S442" s="46">
        <f>Kemendollár!S22</f>
        <v>0</v>
      </c>
      <c r="T442" s="47">
        <f>Kemendollár!T22</f>
        <v>0</v>
      </c>
      <c r="U442" s="47">
        <f>Kemendollár!U22</f>
        <v>0</v>
      </c>
      <c r="V442" s="47">
        <f>Kemendollár!V22</f>
        <v>0</v>
      </c>
      <c r="W442" s="47">
        <f>Kemendollár!W22</f>
        <v>0</v>
      </c>
      <c r="X442" s="47">
        <f>Kemendollár!X22</f>
        <v>1000</v>
      </c>
      <c r="Y442" s="47">
        <f>Kemendollár!Y22</f>
        <v>0</v>
      </c>
      <c r="Z442" s="47">
        <f>Kemendollár!Z22</f>
        <v>0</v>
      </c>
      <c r="AA442" s="47">
        <f>Kemendollár!AA22</f>
        <v>0</v>
      </c>
      <c r="AB442" s="47">
        <f>Kemendollár!AB22</f>
        <v>0</v>
      </c>
      <c r="AC442" s="48">
        <f>Kemendollár!AC22</f>
        <v>0</v>
      </c>
      <c r="AE442" s="160"/>
    </row>
    <row r="443" spans="1:31" s="182" customFormat="1" ht="60" x14ac:dyDescent="0.25">
      <c r="A443" s="149">
        <f>Kemendollár!A23</f>
        <v>376</v>
      </c>
      <c r="B443" s="149">
        <f>Kemendollár!B23</f>
        <v>0</v>
      </c>
      <c r="C443" s="150" t="str">
        <f>Kemendollár!C23</f>
        <v>Kemendollár</v>
      </c>
      <c r="D443" s="150" t="str">
        <f>Kemendollár!D23</f>
        <v>Nyomott vezeték NA80 rekonstrukció</v>
      </c>
      <c r="E443" s="150" t="str">
        <f>Kemendollár!E23</f>
        <v>Az üzemelő viziközmű technológiailag elavult, üzemeltetése, és javítása már nem gazdaságos. Jelenleg a piacon magasabb műszaki tartalmak érhetőek el</v>
      </c>
      <c r="F443" s="150" t="str">
        <f>Kemendollár!F23</f>
        <v>A kiépített rendszer működőképességének megóvása, a biztonságos üzemelés biztosítása miatt van szükség a munka elvégzésére</v>
      </c>
      <c r="G443" s="150" t="str">
        <f>Kemendollár!G23</f>
        <v>A viziközmű elem állapota megközelíti az új elem berendezés állapotát. Az üzembiztonság jelentősen növekszik</v>
      </c>
      <c r="H443" s="149">
        <f>Kemendollár!H23</f>
        <v>0</v>
      </c>
      <c r="I443" s="461" t="str">
        <f>Kemendollár!I23</f>
        <v>Kemendollár</v>
      </c>
      <c r="J443" s="162">
        <f>Kemendollár!J23</f>
        <v>1000</v>
      </c>
      <c r="K443" s="162">
        <f>Kemendollár!K23</f>
        <v>0</v>
      </c>
      <c r="L443" s="456">
        <f>Kemendollár!L23</f>
        <v>43831</v>
      </c>
      <c r="M443" s="456">
        <f>Kemendollár!M23</f>
        <v>44196</v>
      </c>
      <c r="N443" s="162" t="str">
        <f>Kemendollár!N23</f>
        <v>közép</v>
      </c>
      <c r="O443" s="45"/>
      <c r="P443" s="46">
        <f>Kemendollár!P23</f>
        <v>0</v>
      </c>
      <c r="Q443" s="46">
        <f>Kemendollár!Q23</f>
        <v>1000</v>
      </c>
      <c r="R443" s="46">
        <f>Kemendollár!R23</f>
        <v>0</v>
      </c>
      <c r="S443" s="46">
        <f>Kemendollár!S23</f>
        <v>0</v>
      </c>
      <c r="T443" s="47">
        <f>Kemendollár!T23</f>
        <v>0</v>
      </c>
      <c r="U443" s="47">
        <f>Kemendollár!U23</f>
        <v>0</v>
      </c>
      <c r="V443" s="47">
        <f>Kemendollár!V23</f>
        <v>0</v>
      </c>
      <c r="W443" s="47">
        <f>Kemendollár!W23</f>
        <v>0</v>
      </c>
      <c r="X443" s="47">
        <f>Kemendollár!X23</f>
        <v>0</v>
      </c>
      <c r="Y443" s="47">
        <f>Kemendollár!Y23</f>
        <v>0</v>
      </c>
      <c r="Z443" s="47">
        <f>Kemendollár!Z23</f>
        <v>0</v>
      </c>
      <c r="AA443" s="47">
        <f>Kemendollár!AA23</f>
        <v>0</v>
      </c>
      <c r="AB443" s="47">
        <f>Kemendollár!AB23</f>
        <v>0</v>
      </c>
      <c r="AC443" s="48">
        <f>Kemendollár!AC23</f>
        <v>0</v>
      </c>
      <c r="AE443" s="160"/>
    </row>
    <row r="444" spans="1:31" s="182" customFormat="1" ht="60" x14ac:dyDescent="0.25">
      <c r="A444" s="149">
        <f>Kemendollár!A24</f>
        <v>855</v>
      </c>
      <c r="B444" s="149">
        <f>Kemendollár!B24</f>
        <v>0</v>
      </c>
      <c r="C444" s="150" t="str">
        <f>Kemendollár!C24</f>
        <v>Kemendollár</v>
      </c>
      <c r="D444" s="150" t="str">
        <f>Kemendollár!D24</f>
        <v>Nyomott vezeték NA80 rekonstrukció</v>
      </c>
      <c r="E444" s="150" t="str">
        <f>Kemendollár!E24</f>
        <v>Az üzemelő viziközmű technológiailag elavult, üzemeltetése, és javítása már nem gazdaságos. Jelenleg a piacon magasabb műszaki tartalmak érhetőek el</v>
      </c>
      <c r="F444" s="150" t="str">
        <f>Kemendollár!F24</f>
        <v>A kiépített rendszer működőképességének megóvása, a biztonságos üzemelés biztosítása miatt van szükség a munka elvégzésére</v>
      </c>
      <c r="G444" s="150" t="str">
        <f>Kemendollár!G24</f>
        <v>A viziközmű elem állapota megközelíti az új elem berendezés állapotát. Az üzembiztonság jelentősen növekszik</v>
      </c>
      <c r="H444" s="149">
        <f>Kemendollár!H24</f>
        <v>0</v>
      </c>
      <c r="I444" s="461" t="str">
        <f>Kemendollár!I24</f>
        <v>Kemendollár</v>
      </c>
      <c r="J444" s="162">
        <f>Kemendollár!J24</f>
        <v>2000</v>
      </c>
      <c r="K444" s="162">
        <f>Kemendollár!K24</f>
        <v>0</v>
      </c>
      <c r="L444" s="456">
        <f>Kemendollár!L24</f>
        <v>45658</v>
      </c>
      <c r="M444" s="456">
        <f>Kemendollár!M24</f>
        <v>47848</v>
      </c>
      <c r="N444" s="162" t="str">
        <f>Kemendollár!N24</f>
        <v>hosszú</v>
      </c>
      <c r="O444" s="45"/>
      <c r="P444" s="46">
        <f>Kemendollár!P24</f>
        <v>0</v>
      </c>
      <c r="Q444" s="46">
        <f>Kemendollár!Q24</f>
        <v>0</v>
      </c>
      <c r="R444" s="46">
        <f>Kemendollár!R24</f>
        <v>0</v>
      </c>
      <c r="S444" s="46">
        <f>Kemendollár!S24</f>
        <v>0</v>
      </c>
      <c r="T444" s="47">
        <f>Kemendollár!T24</f>
        <v>0</v>
      </c>
      <c r="U444" s="47">
        <f>Kemendollár!U24</f>
        <v>0</v>
      </c>
      <c r="V444" s="47">
        <f>Kemendollár!V24</f>
        <v>1000</v>
      </c>
      <c r="W444" s="47">
        <f>Kemendollár!W24</f>
        <v>0</v>
      </c>
      <c r="X444" s="47">
        <f>Kemendollár!X24</f>
        <v>0</v>
      </c>
      <c r="Y444" s="47">
        <f>Kemendollár!Y24</f>
        <v>0</v>
      </c>
      <c r="Z444" s="47">
        <f>Kemendollár!Z24</f>
        <v>0</v>
      </c>
      <c r="AA444" s="47">
        <f>Kemendollár!AA24</f>
        <v>1000</v>
      </c>
      <c r="AB444" s="47">
        <f>Kemendollár!AB24</f>
        <v>0</v>
      </c>
      <c r="AC444" s="48">
        <f>Kemendollár!AC24</f>
        <v>0</v>
      </c>
      <c r="AE444" s="160"/>
    </row>
    <row r="445" spans="1:31" s="182" customFormat="1" ht="60" x14ac:dyDescent="0.25">
      <c r="A445" s="149">
        <f>Kemendollár!A25</f>
        <v>191</v>
      </c>
      <c r="B445" s="149">
        <f>Kemendollár!B25</f>
        <v>0</v>
      </c>
      <c r="C445" s="150" t="str">
        <f>Kemendollár!C25</f>
        <v>Kemendollár</v>
      </c>
      <c r="D445" s="150" t="str">
        <f>Kemendollár!D25</f>
        <v>Nyomott vezeték NA100 rekonstrukció</v>
      </c>
      <c r="E445" s="150" t="str">
        <f>Kemendollár!E25</f>
        <v>Az üzemelő viziközmű technológiailag elavult, üzemeltetése, és javítása már nem gazdaságos. Jelenleg a piacon magasabb műszaki tartalmak érhetőek el</v>
      </c>
      <c r="F445" s="150" t="str">
        <f>Kemendollár!F25</f>
        <v>A kiépített rendszer működőképességének megóvása, a biztonságos üzemelés biztosítása miatt van szükség a munka elvégzésére</v>
      </c>
      <c r="G445" s="150" t="str">
        <f>Kemendollár!G25</f>
        <v>A viziközmű elem állapota megközelíti az új elem berendezés állapotát. Az üzembiztonság jelentősen növekszik</v>
      </c>
      <c r="H445" s="149">
        <f>Kemendollár!H25</f>
        <v>0</v>
      </c>
      <c r="I445" s="461" t="str">
        <f>Kemendollár!I25</f>
        <v>Kemendollár</v>
      </c>
      <c r="J445" s="162">
        <f>Kemendollár!J25</f>
        <v>4000</v>
      </c>
      <c r="K445" s="162">
        <f>Kemendollár!K25</f>
        <v>0</v>
      </c>
      <c r="L445" s="456">
        <f>Kemendollár!L25</f>
        <v>43466</v>
      </c>
      <c r="M445" s="456">
        <f>Kemendollár!M25</f>
        <v>44561</v>
      </c>
      <c r="N445" s="162" t="str">
        <f>Kemendollár!N25</f>
        <v>közép</v>
      </c>
      <c r="O445" s="45"/>
      <c r="P445" s="46">
        <f>Kemendollár!P25</f>
        <v>2000</v>
      </c>
      <c r="Q445" s="46">
        <f>Kemendollár!Q25</f>
        <v>0</v>
      </c>
      <c r="R445" s="46">
        <f>Kemendollár!R25</f>
        <v>2000</v>
      </c>
      <c r="S445" s="46">
        <f>Kemendollár!S25</f>
        <v>0</v>
      </c>
      <c r="T445" s="47">
        <f>Kemendollár!T25</f>
        <v>0</v>
      </c>
      <c r="U445" s="47">
        <f>Kemendollár!U25</f>
        <v>0</v>
      </c>
      <c r="V445" s="47">
        <f>Kemendollár!V25</f>
        <v>0</v>
      </c>
      <c r="W445" s="47">
        <f>Kemendollár!W25</f>
        <v>0</v>
      </c>
      <c r="X445" s="47">
        <f>Kemendollár!X25</f>
        <v>0</v>
      </c>
      <c r="Y445" s="47">
        <f>Kemendollár!Y25</f>
        <v>0</v>
      </c>
      <c r="Z445" s="47">
        <f>Kemendollár!Z25</f>
        <v>0</v>
      </c>
      <c r="AA445" s="47">
        <f>Kemendollár!AA25</f>
        <v>0</v>
      </c>
      <c r="AB445" s="47">
        <f>Kemendollár!AB25</f>
        <v>0</v>
      </c>
      <c r="AC445" s="48">
        <f>Kemendollár!AC25</f>
        <v>0</v>
      </c>
      <c r="AE445" s="160"/>
    </row>
    <row r="446" spans="1:31" s="182" customFormat="1" ht="60" x14ac:dyDescent="0.25">
      <c r="A446" s="149">
        <f>Kemendollár!A26</f>
        <v>761</v>
      </c>
      <c r="B446" s="149">
        <f>Kemendollár!B26</f>
        <v>0</v>
      </c>
      <c r="C446" s="150" t="str">
        <f>Kemendollár!C26</f>
        <v>Kemendollár</v>
      </c>
      <c r="D446" s="150" t="str">
        <f>Kemendollár!D26</f>
        <v>Nyomott vezeték NA100 rekonstrukció</v>
      </c>
      <c r="E446" s="150" t="str">
        <f>Kemendollár!E26</f>
        <v>Az üzemelő viziközmű technológiailag elavult, üzemeltetése, és javítása már nem gazdaságos. Jelenleg a piacon magasabb műszaki tartalmak érhetőek el</v>
      </c>
      <c r="F446" s="150" t="str">
        <f>Kemendollár!F26</f>
        <v>A kiépített rendszer működőképességének megóvása, a biztonságos üzemelés biztosítása miatt van szükség a munka elvégzésére</v>
      </c>
      <c r="G446" s="150" t="str">
        <f>Kemendollár!G26</f>
        <v>A viziközmű elem állapota megközelíti az új elem berendezés állapotát. Az üzembiztonság jelentősen növekszik</v>
      </c>
      <c r="H446" s="149">
        <f>Kemendollár!H26</f>
        <v>0</v>
      </c>
      <c r="I446" s="461" t="str">
        <f>Kemendollár!I26</f>
        <v>Kemendollár</v>
      </c>
      <c r="J446" s="162">
        <f>Kemendollár!J26</f>
        <v>4000</v>
      </c>
      <c r="K446" s="162">
        <f>Kemendollár!K26</f>
        <v>0</v>
      </c>
      <c r="L446" s="456">
        <f>Kemendollár!L26</f>
        <v>45292</v>
      </c>
      <c r="M446" s="456">
        <f>Kemendollár!M26</f>
        <v>46752</v>
      </c>
      <c r="N446" s="162" t="str">
        <f>Kemendollár!N26</f>
        <v>hosszú</v>
      </c>
      <c r="O446" s="45"/>
      <c r="P446" s="46">
        <f>Kemendollár!P26</f>
        <v>0</v>
      </c>
      <c r="Q446" s="46">
        <f>Kemendollár!Q26</f>
        <v>0</v>
      </c>
      <c r="R446" s="46">
        <f>Kemendollár!R26</f>
        <v>0</v>
      </c>
      <c r="S446" s="46">
        <f>Kemendollár!S26</f>
        <v>0</v>
      </c>
      <c r="T446" s="47">
        <f>Kemendollár!T26</f>
        <v>0</v>
      </c>
      <c r="U446" s="47">
        <f>Kemendollár!U26</f>
        <v>2000</v>
      </c>
      <c r="V446" s="47">
        <f>Kemendollár!V26</f>
        <v>0</v>
      </c>
      <c r="W446" s="47">
        <f>Kemendollár!W26</f>
        <v>0</v>
      </c>
      <c r="X446" s="47">
        <f>Kemendollár!X26</f>
        <v>2000</v>
      </c>
      <c r="Y446" s="47">
        <f>Kemendollár!Y26</f>
        <v>0</v>
      </c>
      <c r="Z446" s="47">
        <f>Kemendollár!Z26</f>
        <v>0</v>
      </c>
      <c r="AA446" s="47">
        <f>Kemendollár!AA26</f>
        <v>0</v>
      </c>
      <c r="AB446" s="47">
        <f>Kemendollár!AB26</f>
        <v>0</v>
      </c>
      <c r="AC446" s="48">
        <f>Kemendollár!AC26</f>
        <v>0</v>
      </c>
      <c r="AE446" s="160"/>
    </row>
    <row r="447" spans="1:31" s="182" customFormat="1" ht="60" x14ac:dyDescent="0.25">
      <c r="A447" s="149">
        <f>Kemendollár!A27</f>
        <v>979</v>
      </c>
      <c r="B447" s="149">
        <f>Kemendollár!B27</f>
        <v>0</v>
      </c>
      <c r="C447" s="150" t="str">
        <f>Kemendollár!C27</f>
        <v>Kemendollár</v>
      </c>
      <c r="D447" s="150" t="str">
        <f>Kemendollár!D27</f>
        <v>Nyomott vezeték NA200 rekonstrukció</v>
      </c>
      <c r="E447" s="150" t="str">
        <f>Kemendollár!E27</f>
        <v>Az üzemelő viziközmű technológiailag elavult, üzemeltetése, és javítása már nem gazdaságos. Jelenleg a piacon magasabb műszaki tartalmak érhetőek el</v>
      </c>
      <c r="F447" s="150" t="str">
        <f>Kemendollár!F27</f>
        <v>A kiépített rendszer működőképességének megóvása, a biztonságos üzemelés biztosítása miatt van szükség a munka elvégzésére</v>
      </c>
      <c r="G447" s="150" t="str">
        <f>Kemendollár!G27</f>
        <v>A viziközmű elem állapota megközelíti az új elem berendezés állapotát. Az üzembiztonság jelentősen növekszik</v>
      </c>
      <c r="H447" s="149">
        <f>Kemendollár!H27</f>
        <v>0</v>
      </c>
      <c r="I447" s="461" t="str">
        <f>Kemendollár!I27</f>
        <v>Kemendollár</v>
      </c>
      <c r="J447" s="162">
        <f>Kemendollár!J27</f>
        <v>750</v>
      </c>
      <c r="K447" s="162">
        <f>Kemendollár!K27</f>
        <v>0</v>
      </c>
      <c r="L447" s="456">
        <f>Kemendollár!L27</f>
        <v>47484</v>
      </c>
      <c r="M447" s="456">
        <f>Kemendollár!M27</f>
        <v>47848</v>
      </c>
      <c r="N447" s="162" t="str">
        <f>Kemendollár!N27</f>
        <v>hosszú</v>
      </c>
      <c r="O447" s="45"/>
      <c r="P447" s="46">
        <f>Kemendollár!P27</f>
        <v>0</v>
      </c>
      <c r="Q447" s="46">
        <f>Kemendollár!Q27</f>
        <v>0</v>
      </c>
      <c r="R447" s="46">
        <f>Kemendollár!R27</f>
        <v>0</v>
      </c>
      <c r="S447" s="46">
        <f>Kemendollár!S27</f>
        <v>0</v>
      </c>
      <c r="T447" s="47">
        <f>Kemendollár!T27</f>
        <v>0</v>
      </c>
      <c r="U447" s="47">
        <f>Kemendollár!U27</f>
        <v>0</v>
      </c>
      <c r="V447" s="47">
        <f>Kemendollár!V27</f>
        <v>0</v>
      </c>
      <c r="W447" s="47">
        <f>Kemendollár!W27</f>
        <v>0</v>
      </c>
      <c r="X447" s="47">
        <f>Kemendollár!X27</f>
        <v>0</v>
      </c>
      <c r="Y447" s="47">
        <f>Kemendollár!Y27</f>
        <v>0</v>
      </c>
      <c r="Z447" s="47">
        <f>Kemendollár!Z27</f>
        <v>0</v>
      </c>
      <c r="AA447" s="47">
        <f>Kemendollár!AA27</f>
        <v>750</v>
      </c>
      <c r="AB447" s="47">
        <f>Kemendollár!AB27</f>
        <v>0</v>
      </c>
      <c r="AC447" s="48">
        <f>Kemendollár!AC27</f>
        <v>0</v>
      </c>
      <c r="AE447" s="160"/>
    </row>
    <row r="448" spans="1:31" s="182" customFormat="1" ht="60" x14ac:dyDescent="0.25">
      <c r="A448" s="149">
        <f>Keménfa!A21</f>
        <v>455</v>
      </c>
      <c r="B448" s="149">
        <f>Keménfa!B21</f>
        <v>0</v>
      </c>
      <c r="C448" s="150" t="str">
        <f>Keménfa!C21</f>
        <v>Keménfa</v>
      </c>
      <c r="D448" s="150" t="str">
        <f>Keménfa!D21</f>
        <v>Nyomott vezeték NA100 rekonstrukció</v>
      </c>
      <c r="E448" s="150" t="str">
        <f>Keménfa!E21</f>
        <v>Az üzemelő viziközmű technológiailag elavult, üzemeltetése, és javítása már nem gazdaságos. Jelenleg a piacon magasabb műszaki tartalmak érhetőek el</v>
      </c>
      <c r="F448" s="150" t="str">
        <f>Keménfa!F21</f>
        <v>A kiépített rendszer működőképességének megóvása, a biztonságos üzemelés biztosítása miatt van szükség a munka elvégzésére</v>
      </c>
      <c r="G448" s="150" t="str">
        <f>Keménfa!G21</f>
        <v>A viziközmű elem állapota megközelíti az új elem berendezés állapotát. Az üzembiztonság jelentősen növekszik</v>
      </c>
      <c r="H448" s="149">
        <f>Keménfa!H21</f>
        <v>0</v>
      </c>
      <c r="I448" s="461" t="str">
        <f>Keménfa!I21</f>
        <v>Keménfa</v>
      </c>
      <c r="J448" s="162">
        <f>Keménfa!J21</f>
        <v>2500</v>
      </c>
      <c r="K448" s="162">
        <f>Keménfa!K21</f>
        <v>0</v>
      </c>
      <c r="L448" s="456">
        <f>Keménfa!L21</f>
        <v>44197</v>
      </c>
      <c r="M448" s="456">
        <f>Keménfa!M21</f>
        <v>44561</v>
      </c>
      <c r="N448" s="162" t="str">
        <f>Keménfa!N21</f>
        <v>közép</v>
      </c>
      <c r="O448" s="45"/>
      <c r="P448" s="46">
        <f>Keménfa!P21</f>
        <v>0</v>
      </c>
      <c r="Q448" s="46">
        <f>Keménfa!Q21</f>
        <v>0</v>
      </c>
      <c r="R448" s="46">
        <f>Keménfa!R21</f>
        <v>2500</v>
      </c>
      <c r="S448" s="46">
        <f>Keménfa!S21</f>
        <v>0</v>
      </c>
      <c r="T448" s="47">
        <f>Keménfa!T21</f>
        <v>0</v>
      </c>
      <c r="U448" s="47">
        <f>Keménfa!U21</f>
        <v>0</v>
      </c>
      <c r="V448" s="47">
        <f>Keménfa!V21</f>
        <v>0</v>
      </c>
      <c r="W448" s="47">
        <f>Keménfa!W21</f>
        <v>0</v>
      </c>
      <c r="X448" s="47">
        <f>Keménfa!X21</f>
        <v>0</v>
      </c>
      <c r="Y448" s="47">
        <f>Keménfa!Y21</f>
        <v>0</v>
      </c>
      <c r="Z448" s="47">
        <f>Keménfa!Z21</f>
        <v>0</v>
      </c>
      <c r="AA448" s="47">
        <f>Keménfa!AA21</f>
        <v>0</v>
      </c>
      <c r="AB448" s="47">
        <f>Keménfa!AB21</f>
        <v>0</v>
      </c>
      <c r="AC448" s="48">
        <f>Keménfa!AC21</f>
        <v>0</v>
      </c>
      <c r="AE448" s="160"/>
    </row>
    <row r="449" spans="1:31" s="182" customFormat="1" ht="60" x14ac:dyDescent="0.25">
      <c r="A449" s="149">
        <f>Keménfa!A22</f>
        <v>924</v>
      </c>
      <c r="B449" s="149">
        <f>Keménfa!B22</f>
        <v>0</v>
      </c>
      <c r="C449" s="150" t="str">
        <f>Keménfa!C22</f>
        <v>Keménfa</v>
      </c>
      <c r="D449" s="150" t="str">
        <f>Keménfa!D22</f>
        <v>Nyomott vezeték NA100 rekonstrukció</v>
      </c>
      <c r="E449" s="150" t="str">
        <f>Keménfa!E22</f>
        <v>Az üzemelő viziközmű technológiailag elavult, üzemeltetése, és javítása már nem gazdaságos. Jelenleg a piacon magasabb műszaki tartalmak érhetőek el</v>
      </c>
      <c r="F449" s="150" t="str">
        <f>Keménfa!F22</f>
        <v>A kiépített rendszer működőképességének megóvása, a biztonságos üzemelés biztosítása miatt van szükség a munka elvégzésére</v>
      </c>
      <c r="G449" s="150" t="str">
        <f>Keménfa!G22</f>
        <v>A viziközmű elem állapota megközelíti az új elem berendezés állapotát. Az üzembiztonság jelentősen növekszik</v>
      </c>
      <c r="H449" s="149">
        <f>Keménfa!H22</f>
        <v>0</v>
      </c>
      <c r="I449" s="461" t="str">
        <f>Keménfa!I22</f>
        <v>Keménfa</v>
      </c>
      <c r="J449" s="162">
        <f>Keménfa!J22</f>
        <v>2300</v>
      </c>
      <c r="K449" s="162">
        <f>Keménfa!K22</f>
        <v>0</v>
      </c>
      <c r="L449" s="456">
        <f>Keménfa!L22</f>
        <v>46388</v>
      </c>
      <c r="M449" s="456">
        <f>Keménfa!M22</f>
        <v>46752</v>
      </c>
      <c r="N449" s="162" t="str">
        <f>Keménfa!N22</f>
        <v>hosszú</v>
      </c>
      <c r="O449" s="45"/>
      <c r="P449" s="46">
        <f>Keménfa!P22</f>
        <v>0</v>
      </c>
      <c r="Q449" s="46">
        <f>Keménfa!Q22</f>
        <v>0</v>
      </c>
      <c r="R449" s="46">
        <f>Keménfa!R22</f>
        <v>0</v>
      </c>
      <c r="S449" s="46">
        <f>Keménfa!S22</f>
        <v>0</v>
      </c>
      <c r="T449" s="47">
        <f>Keménfa!T22</f>
        <v>0</v>
      </c>
      <c r="U449" s="47">
        <f>Keménfa!U22</f>
        <v>0</v>
      </c>
      <c r="V449" s="47">
        <f>Keménfa!V22</f>
        <v>0</v>
      </c>
      <c r="W449" s="47">
        <f>Keménfa!W22</f>
        <v>0</v>
      </c>
      <c r="X449" s="47">
        <f>Keménfa!X22</f>
        <v>2300</v>
      </c>
      <c r="Y449" s="47">
        <f>Keménfa!Y22</f>
        <v>0</v>
      </c>
      <c r="Z449" s="47">
        <f>Keménfa!Z22</f>
        <v>0</v>
      </c>
      <c r="AA449" s="47">
        <f>Keménfa!AA22</f>
        <v>0</v>
      </c>
      <c r="AB449" s="47">
        <f>Keménfa!AB22</f>
        <v>0</v>
      </c>
      <c r="AC449" s="48">
        <f>Keménfa!AC22</f>
        <v>0</v>
      </c>
      <c r="AE449" s="160"/>
    </row>
    <row r="450" spans="1:31" s="182" customFormat="1" ht="60" x14ac:dyDescent="0.25">
      <c r="A450" s="149">
        <f>Kisbucsa!A22</f>
        <v>379</v>
      </c>
      <c r="B450" s="149">
        <f>Kisbucsa!B22</f>
        <v>0</v>
      </c>
      <c r="C450" s="150" t="str">
        <f>Kisbucsa!C22</f>
        <v>Kisbucsa</v>
      </c>
      <c r="D450" s="150" t="str">
        <f>Kisbucsa!D22</f>
        <v>Nyomott vezeték NA50 rekonstrukció</v>
      </c>
      <c r="E450" s="150" t="str">
        <f>Kisbucsa!E22</f>
        <v>Az üzemelő viziközmű technológiailag elavult, üzemeltetése, és javítása már nem gazdaságos. Jelenleg a piacon magasabb műszaki tartalmak érhetőek el</v>
      </c>
      <c r="F450" s="150" t="str">
        <f>Kisbucsa!F22</f>
        <v>A kiépített rendszer működőképességének megóvása, a biztonságos üzemelés biztosítása miatt van szükség a munka elvégzésére</v>
      </c>
      <c r="G450" s="150" t="str">
        <f>Kisbucsa!G22</f>
        <v>A viziközmű elem állapota megközelíti az új elem berendezés állapotát. Az üzembiztonság jelentősen növekszik</v>
      </c>
      <c r="H450" s="149">
        <f>Kisbucsa!H22</f>
        <v>0</v>
      </c>
      <c r="I450" s="461" t="str">
        <f>Kisbucsa!I22</f>
        <v>Kisbucsa</v>
      </c>
      <c r="J450" s="162">
        <f>Kisbucsa!J22</f>
        <v>12000</v>
      </c>
      <c r="K450" s="162">
        <f>Kisbucsa!K22</f>
        <v>0</v>
      </c>
      <c r="L450" s="456">
        <f>Kisbucsa!L22</f>
        <v>43831</v>
      </c>
      <c r="M450" s="456">
        <f>Kisbucsa!M22</f>
        <v>44926</v>
      </c>
      <c r="N450" s="162" t="str">
        <f>Kisbucsa!N22</f>
        <v>közép</v>
      </c>
      <c r="O450" s="45"/>
      <c r="P450" s="46">
        <f>Kisbucsa!P22</f>
        <v>0</v>
      </c>
      <c r="Q450" s="46">
        <f>Kisbucsa!Q22</f>
        <v>6000</v>
      </c>
      <c r="R450" s="46">
        <f>Kisbucsa!R22</f>
        <v>0</v>
      </c>
      <c r="S450" s="46">
        <f>Kisbucsa!S22</f>
        <v>6000</v>
      </c>
      <c r="T450" s="47">
        <f>Kisbucsa!T22</f>
        <v>0</v>
      </c>
      <c r="U450" s="47">
        <f>Kisbucsa!U22</f>
        <v>0</v>
      </c>
      <c r="V450" s="47">
        <f>Kisbucsa!V22</f>
        <v>0</v>
      </c>
      <c r="W450" s="47">
        <f>Kisbucsa!W22</f>
        <v>0</v>
      </c>
      <c r="X450" s="47">
        <f>Kisbucsa!X22</f>
        <v>0</v>
      </c>
      <c r="Y450" s="47">
        <f>Kisbucsa!Y22</f>
        <v>0</v>
      </c>
      <c r="Z450" s="47">
        <f>Kisbucsa!Z22</f>
        <v>0</v>
      </c>
      <c r="AA450" s="47">
        <f>Kisbucsa!AA22</f>
        <v>0</v>
      </c>
      <c r="AB450" s="47">
        <f>Kisbucsa!AB22</f>
        <v>0</v>
      </c>
      <c r="AC450" s="48">
        <f>Kisbucsa!AC22</f>
        <v>0</v>
      </c>
      <c r="AE450" s="160"/>
    </row>
    <row r="451" spans="1:31" s="182" customFormat="1" ht="60" x14ac:dyDescent="0.25">
      <c r="A451" s="149">
        <f>Kisbucsa!A23</f>
        <v>857</v>
      </c>
      <c r="B451" s="149">
        <f>Kisbucsa!B23</f>
        <v>0</v>
      </c>
      <c r="C451" s="150" t="str">
        <f>Kisbucsa!C23</f>
        <v>Kisbucsa</v>
      </c>
      <c r="D451" s="150" t="str">
        <f>Kisbucsa!D23</f>
        <v>Nyomott vezeték NA50 rekonstrukció</v>
      </c>
      <c r="E451" s="150" t="str">
        <f>Kisbucsa!E23</f>
        <v>Az üzemelő viziközmű technológiailag elavult, üzemeltetése, és javítása már nem gazdaságos. Jelenleg a piacon magasabb műszaki tartalmak érhetőek el</v>
      </c>
      <c r="F451" s="150" t="str">
        <f>Kisbucsa!F23</f>
        <v>A kiépített rendszer működőképességének megóvása, a biztonságos üzemelés biztosítása miatt van szükség a munka elvégzésére</v>
      </c>
      <c r="G451" s="150" t="str">
        <f>Kisbucsa!G23</f>
        <v>A viziközmű elem állapota megközelíti az új elem berendezés állapotát. Az üzembiztonság jelentősen növekszik</v>
      </c>
      <c r="H451" s="149">
        <f>Kisbucsa!H23</f>
        <v>0</v>
      </c>
      <c r="I451" s="461" t="str">
        <f>Kisbucsa!I23</f>
        <v>Kisbucsa</v>
      </c>
      <c r="J451" s="162">
        <f>Kisbucsa!J23</f>
        <v>18000</v>
      </c>
      <c r="K451" s="162">
        <f>Kisbucsa!K23</f>
        <v>0</v>
      </c>
      <c r="L451" s="456">
        <f>Kisbucsa!L23</f>
        <v>45658</v>
      </c>
      <c r="M451" s="456">
        <f>Kisbucsa!M23</f>
        <v>47848</v>
      </c>
      <c r="N451" s="162" t="str">
        <f>Kisbucsa!N23</f>
        <v>hosszú</v>
      </c>
      <c r="O451" s="45"/>
      <c r="P451" s="46">
        <f>Kisbucsa!P23</f>
        <v>0</v>
      </c>
      <c r="Q451" s="46">
        <f>Kisbucsa!Q23</f>
        <v>0</v>
      </c>
      <c r="R451" s="46">
        <f>Kisbucsa!R23</f>
        <v>0</v>
      </c>
      <c r="S451" s="46">
        <f>Kisbucsa!S23</f>
        <v>0</v>
      </c>
      <c r="T451" s="47">
        <f>Kisbucsa!T23</f>
        <v>0</v>
      </c>
      <c r="U451" s="47">
        <f>Kisbucsa!U23</f>
        <v>0</v>
      </c>
      <c r="V451" s="47">
        <f>Kisbucsa!V23</f>
        <v>6000</v>
      </c>
      <c r="W451" s="47">
        <f>Kisbucsa!W23</f>
        <v>0</v>
      </c>
      <c r="X451" s="47">
        <f>Kisbucsa!X23</f>
        <v>0</v>
      </c>
      <c r="Y451" s="47">
        <f>Kisbucsa!Y23</f>
        <v>6000</v>
      </c>
      <c r="Z451" s="47">
        <f>Kisbucsa!Z23</f>
        <v>0</v>
      </c>
      <c r="AA451" s="47">
        <f>Kisbucsa!AA23</f>
        <v>6000</v>
      </c>
      <c r="AB451" s="47">
        <f>Kisbucsa!AB23</f>
        <v>0</v>
      </c>
      <c r="AC451" s="48">
        <f>Kisbucsa!AC23</f>
        <v>0</v>
      </c>
      <c r="AE451" s="160"/>
    </row>
    <row r="452" spans="1:31" s="182" customFormat="1" ht="60" x14ac:dyDescent="0.25">
      <c r="A452" s="149">
        <f>Kisbucsa!A24</f>
        <v>762</v>
      </c>
      <c r="B452" s="149">
        <f>Kisbucsa!B24</f>
        <v>0</v>
      </c>
      <c r="C452" s="150" t="str">
        <f>Kisbucsa!C24</f>
        <v>Kisbucsa</v>
      </c>
      <c r="D452" s="150" t="str">
        <f>Kisbucsa!D24</f>
        <v>Nyomott vezeték NA80 rekonstrukció</v>
      </c>
      <c r="E452" s="150" t="str">
        <f>Kisbucsa!E24</f>
        <v>Az üzemelő viziközmű technológiailag elavult, üzemeltetése, és javítása már nem gazdaságos. Jelenleg a piacon magasabb műszaki tartalmak érhetőek el</v>
      </c>
      <c r="F452" s="150" t="str">
        <f>Kisbucsa!F24</f>
        <v>A kiépített rendszer működőképességének megóvása, a biztonságos üzemelés biztosítása miatt van szükség a munka elvégzésére</v>
      </c>
      <c r="G452" s="150" t="str">
        <f>Kisbucsa!G24</f>
        <v>A viziközmű elem állapota megközelíti az új elem berendezés állapotát. Az üzembiztonság jelentősen növekszik</v>
      </c>
      <c r="H452" s="149">
        <f>Kisbucsa!H24</f>
        <v>0</v>
      </c>
      <c r="I452" s="461" t="str">
        <f>Kisbucsa!I24</f>
        <v>Kisbucsa</v>
      </c>
      <c r="J452" s="162">
        <f>Kisbucsa!J24</f>
        <v>2000</v>
      </c>
      <c r="K452" s="162">
        <f>Kisbucsa!K24</f>
        <v>0</v>
      </c>
      <c r="L452" s="456">
        <f>Kisbucsa!L24</f>
        <v>45292</v>
      </c>
      <c r="M452" s="456">
        <f>Kisbucsa!M24</f>
        <v>45657</v>
      </c>
      <c r="N452" s="162" t="str">
        <f>Kisbucsa!N24</f>
        <v>hosszú</v>
      </c>
      <c r="O452" s="45"/>
      <c r="P452" s="46">
        <f>Kisbucsa!P24</f>
        <v>0</v>
      </c>
      <c r="Q452" s="46">
        <f>Kisbucsa!Q24</f>
        <v>0</v>
      </c>
      <c r="R452" s="46">
        <f>Kisbucsa!R24</f>
        <v>0</v>
      </c>
      <c r="S452" s="46">
        <f>Kisbucsa!S24</f>
        <v>0</v>
      </c>
      <c r="T452" s="47">
        <f>Kisbucsa!T24</f>
        <v>0</v>
      </c>
      <c r="U452" s="47">
        <f>Kisbucsa!U24</f>
        <v>2000</v>
      </c>
      <c r="V452" s="47">
        <f>Kisbucsa!V24</f>
        <v>0</v>
      </c>
      <c r="W452" s="47">
        <f>Kisbucsa!W24</f>
        <v>0</v>
      </c>
      <c r="X452" s="47">
        <f>Kisbucsa!X24</f>
        <v>0</v>
      </c>
      <c r="Y452" s="47">
        <f>Kisbucsa!Y24</f>
        <v>0</v>
      </c>
      <c r="Z452" s="47">
        <f>Kisbucsa!Z24</f>
        <v>0</v>
      </c>
      <c r="AA452" s="47">
        <f>Kisbucsa!AA24</f>
        <v>0</v>
      </c>
      <c r="AB452" s="47">
        <f>Kisbucsa!AB24</f>
        <v>0</v>
      </c>
      <c r="AC452" s="48">
        <f>Kisbucsa!AC24</f>
        <v>0</v>
      </c>
      <c r="AE452" s="160"/>
    </row>
    <row r="453" spans="1:31" s="182" customFormat="1" ht="60" x14ac:dyDescent="0.25">
      <c r="A453" s="149">
        <f>Kisbucsa!A25</f>
        <v>457</v>
      </c>
      <c r="B453" s="149">
        <f>Kisbucsa!B25</f>
        <v>0</v>
      </c>
      <c r="C453" s="150" t="str">
        <f>Kisbucsa!C25</f>
        <v>Kisbucsa</v>
      </c>
      <c r="D453" s="150" t="str">
        <f>Kisbucsa!D25</f>
        <v>Nyomott vezeték NA125 rekonstrukció</v>
      </c>
      <c r="E453" s="150" t="str">
        <f>Kisbucsa!E25</f>
        <v>Az üzemelő viziközmű technológiailag elavult, üzemeltetése, és javítása már nem gazdaságos. Jelenleg a piacon magasabb műszaki tartalmak érhetőek el</v>
      </c>
      <c r="F453" s="150" t="str">
        <f>Kisbucsa!F25</f>
        <v>A kiépített rendszer működőképességének megóvása, a biztonságos üzemelés biztosítása miatt van szükség a munka elvégzésére</v>
      </c>
      <c r="G453" s="150" t="str">
        <f>Kisbucsa!G25</f>
        <v>A viziközmű elem állapota megközelíti az új elem berendezés állapotát. Az üzembiztonság jelentősen növekszik</v>
      </c>
      <c r="H453" s="149">
        <f>Kisbucsa!H25</f>
        <v>0</v>
      </c>
      <c r="I453" s="461" t="str">
        <f>Kisbucsa!I25</f>
        <v>Kisbucsa</v>
      </c>
      <c r="J453" s="162">
        <f>Kisbucsa!J25</f>
        <v>2800</v>
      </c>
      <c r="K453" s="162">
        <f>Kisbucsa!K25</f>
        <v>0</v>
      </c>
      <c r="L453" s="456">
        <f>Kisbucsa!L25</f>
        <v>44197</v>
      </c>
      <c r="M453" s="456">
        <f>Kisbucsa!M25</f>
        <v>44561</v>
      </c>
      <c r="N453" s="162" t="str">
        <f>Kisbucsa!N25</f>
        <v>közép</v>
      </c>
      <c r="O453" s="45"/>
      <c r="P453" s="46">
        <f>Kisbucsa!P25</f>
        <v>0</v>
      </c>
      <c r="Q453" s="46">
        <f>Kisbucsa!Q25</f>
        <v>0</v>
      </c>
      <c r="R453" s="46">
        <f>Kisbucsa!R25</f>
        <v>2800</v>
      </c>
      <c r="S453" s="46">
        <f>Kisbucsa!S25</f>
        <v>0</v>
      </c>
      <c r="T453" s="47">
        <f>Kisbucsa!T25</f>
        <v>0</v>
      </c>
      <c r="U453" s="47">
        <f>Kisbucsa!U25</f>
        <v>0</v>
      </c>
      <c r="V453" s="47">
        <f>Kisbucsa!V25</f>
        <v>0</v>
      </c>
      <c r="W453" s="47">
        <f>Kisbucsa!W25</f>
        <v>0</v>
      </c>
      <c r="X453" s="47">
        <f>Kisbucsa!X25</f>
        <v>0</v>
      </c>
      <c r="Y453" s="47">
        <f>Kisbucsa!Y25</f>
        <v>0</v>
      </c>
      <c r="Z453" s="47">
        <f>Kisbucsa!Z25</f>
        <v>0</v>
      </c>
      <c r="AA453" s="47">
        <f>Kisbucsa!AA25</f>
        <v>0</v>
      </c>
      <c r="AB453" s="47">
        <f>Kisbucsa!AB25</f>
        <v>0</v>
      </c>
      <c r="AC453" s="48">
        <f>Kisbucsa!AC25</f>
        <v>0</v>
      </c>
      <c r="AE453" s="160"/>
    </row>
    <row r="454" spans="1:31" s="182" customFormat="1" ht="60" x14ac:dyDescent="0.25">
      <c r="A454" s="149">
        <f>Kisbucsa!A26</f>
        <v>856</v>
      </c>
      <c r="B454" s="149">
        <f>Kisbucsa!B26</f>
        <v>0</v>
      </c>
      <c r="C454" s="150" t="str">
        <f>Kisbucsa!C26</f>
        <v>Kisbucsa</v>
      </c>
      <c r="D454" s="150" t="str">
        <f>Kisbucsa!D26</f>
        <v>Nyomott vezeték NA125 rekonstrukció</v>
      </c>
      <c r="E454" s="150" t="str">
        <f>Kisbucsa!E26</f>
        <v>Az üzemelő viziközmű technológiailag elavult, üzemeltetése, és javítása már nem gazdaságos. Jelenleg a piacon magasabb műszaki tartalmak érhetőek el</v>
      </c>
      <c r="F454" s="150" t="str">
        <f>Kisbucsa!F26</f>
        <v>A kiépített rendszer működőképességének megóvása, a biztonságos üzemelés biztosítása miatt van szükség a munka elvégzésére</v>
      </c>
      <c r="G454" s="150" t="str">
        <f>Kisbucsa!G26</f>
        <v>A viziközmű elem állapota megközelíti az új elem berendezés állapotát. Az üzembiztonság jelentősen növekszik</v>
      </c>
      <c r="H454" s="149">
        <f>Kisbucsa!H26</f>
        <v>0</v>
      </c>
      <c r="I454" s="461" t="str">
        <f>Kisbucsa!I26</f>
        <v>Kisbucsa</v>
      </c>
      <c r="J454" s="162">
        <f>Kisbucsa!J26</f>
        <v>8400</v>
      </c>
      <c r="K454" s="162">
        <f>Kisbucsa!K26</f>
        <v>0</v>
      </c>
      <c r="L454" s="456">
        <f>Kisbucsa!L26</f>
        <v>45292</v>
      </c>
      <c r="M454" s="456">
        <f>Kisbucsa!M26</f>
        <v>47848</v>
      </c>
      <c r="N454" s="162" t="str">
        <f>Kisbucsa!N26</f>
        <v>hosszú</v>
      </c>
      <c r="O454" s="45"/>
      <c r="P454" s="46">
        <f>Kisbucsa!P26</f>
        <v>0</v>
      </c>
      <c r="Q454" s="46">
        <f>Kisbucsa!Q26</f>
        <v>0</v>
      </c>
      <c r="R454" s="46">
        <f>Kisbucsa!R26</f>
        <v>0</v>
      </c>
      <c r="S454" s="46">
        <f>Kisbucsa!S26</f>
        <v>0</v>
      </c>
      <c r="T454" s="47">
        <f>Kisbucsa!T26</f>
        <v>0</v>
      </c>
      <c r="U454" s="47">
        <f>Kisbucsa!U26</f>
        <v>2800</v>
      </c>
      <c r="V454" s="47">
        <f>Kisbucsa!V26</f>
        <v>0</v>
      </c>
      <c r="W454" s="47">
        <f>Kisbucsa!W26</f>
        <v>0</v>
      </c>
      <c r="X454" s="47">
        <f>Kisbucsa!X26</f>
        <v>2800</v>
      </c>
      <c r="Y454" s="47">
        <f>Kisbucsa!Y26</f>
        <v>0</v>
      </c>
      <c r="Z454" s="47">
        <f>Kisbucsa!Z26</f>
        <v>0</v>
      </c>
      <c r="AA454" s="47">
        <f>Kisbucsa!AA26</f>
        <v>2800</v>
      </c>
      <c r="AB454" s="47">
        <f>Kisbucsa!AB26</f>
        <v>0</v>
      </c>
      <c r="AC454" s="48">
        <f>Kisbucsa!AC26</f>
        <v>0</v>
      </c>
      <c r="AE454" s="160"/>
    </row>
    <row r="455" spans="1:31" s="182" customFormat="1" ht="60" x14ac:dyDescent="0.25">
      <c r="A455" s="149">
        <f>Kiskutas!A22</f>
        <v>981</v>
      </c>
      <c r="B455" s="149">
        <f>Kiskutas!B22</f>
        <v>0</v>
      </c>
      <c r="C455" s="150" t="str">
        <f>Kiskutas!C22</f>
        <v>Kiskutas</v>
      </c>
      <c r="D455" s="150" t="str">
        <f>Kiskutas!D22</f>
        <v>Nyomott vezeték NA50 rekonstrukció</v>
      </c>
      <c r="E455" s="150" t="str">
        <f>Kiskutas!E22</f>
        <v>Az üzemelő viziközmű technológiailag elavult, üzemeltetése, és javítása már nem gazdaságos. Jelenleg a piacon magasabb műszaki tartalmak érhetőek el</v>
      </c>
      <c r="F455" s="150" t="str">
        <f>Kiskutas!F22</f>
        <v>A kiépített rendszer működőképességének megóvása, a biztonságos üzemelés biztosítása miatt van szükség a munka elvégzésére</v>
      </c>
      <c r="G455" s="150" t="str">
        <f>Kiskutas!G22</f>
        <v>A viziközmű elem állapota megközelíti az új elem berendezés állapotát. Az üzembiztonság jelentősen növekszik</v>
      </c>
      <c r="H455" s="149">
        <f>Kiskutas!H22</f>
        <v>0</v>
      </c>
      <c r="I455" s="461" t="str">
        <f>Kiskutas!I22</f>
        <v>Kiskutas</v>
      </c>
      <c r="J455" s="162">
        <f>Kiskutas!J22</f>
        <v>1900</v>
      </c>
      <c r="K455" s="162">
        <f>Kiskutas!K22</f>
        <v>0</v>
      </c>
      <c r="L455" s="456">
        <f>Kiskutas!L22</f>
        <v>47484</v>
      </c>
      <c r="M455" s="456">
        <f>Kiskutas!M22</f>
        <v>47848</v>
      </c>
      <c r="N455" s="162" t="str">
        <f>Kiskutas!N22</f>
        <v>hosszú</v>
      </c>
      <c r="O455" s="45"/>
      <c r="P455" s="46">
        <f>Kiskutas!P22</f>
        <v>0</v>
      </c>
      <c r="Q455" s="46">
        <f>Kiskutas!Q22</f>
        <v>0</v>
      </c>
      <c r="R455" s="46">
        <f>Kiskutas!R22</f>
        <v>0</v>
      </c>
      <c r="S455" s="46">
        <f>Kiskutas!S22</f>
        <v>0</v>
      </c>
      <c r="T455" s="47">
        <f>Kiskutas!T22</f>
        <v>0</v>
      </c>
      <c r="U455" s="47">
        <f>Kiskutas!U22</f>
        <v>0</v>
      </c>
      <c r="V455" s="47">
        <f>Kiskutas!V22</f>
        <v>0</v>
      </c>
      <c r="W455" s="47">
        <f>Kiskutas!W22</f>
        <v>0</v>
      </c>
      <c r="X455" s="47">
        <f>Kiskutas!X22</f>
        <v>0</v>
      </c>
      <c r="Y455" s="47">
        <f>Kiskutas!Y22</f>
        <v>0</v>
      </c>
      <c r="Z455" s="47">
        <f>Kiskutas!Z22</f>
        <v>0</v>
      </c>
      <c r="AA455" s="47">
        <f>Kiskutas!AA22</f>
        <v>1900</v>
      </c>
      <c r="AB455" s="47">
        <f>Kiskutas!AB22</f>
        <v>0</v>
      </c>
      <c r="AC455" s="48">
        <f>Kiskutas!AC22</f>
        <v>0</v>
      </c>
      <c r="AE455" s="160"/>
    </row>
    <row r="456" spans="1:31" s="182" customFormat="1" ht="60" x14ac:dyDescent="0.25">
      <c r="A456" s="149">
        <f>Kiskutas!A23</f>
        <v>459</v>
      </c>
      <c r="B456" s="149">
        <f>Kiskutas!B23</f>
        <v>0</v>
      </c>
      <c r="C456" s="150" t="str">
        <f>Kiskutas!C23</f>
        <v>Kiskutas</v>
      </c>
      <c r="D456" s="150" t="str">
        <f>Kiskutas!D23</f>
        <v>Nyomott vezeték NA80 rekonstrukció</v>
      </c>
      <c r="E456" s="150" t="str">
        <f>Kiskutas!E23</f>
        <v>Az üzemelő viziközmű technológiailag elavult, üzemeltetése, és javítása már nem gazdaságos. Jelenleg a piacon magasabb műszaki tartalmak érhetőek el</v>
      </c>
      <c r="F456" s="150" t="str">
        <f>Kiskutas!F23</f>
        <v>A kiépített rendszer működőképességének megóvása, a biztonságos üzemelés biztosítása miatt van szükség a munka elvégzésére</v>
      </c>
      <c r="G456" s="150" t="str">
        <f>Kiskutas!G23</f>
        <v>A viziközmű elem állapota megközelíti az új elem berendezés állapotát. Az üzembiztonság jelentősen növekszik</v>
      </c>
      <c r="H456" s="149">
        <f>Kiskutas!H23</f>
        <v>0</v>
      </c>
      <c r="I456" s="461" t="str">
        <f>Kiskutas!I23</f>
        <v>Kiskutas</v>
      </c>
      <c r="J456" s="162">
        <f>Kiskutas!J23</f>
        <v>2600</v>
      </c>
      <c r="K456" s="162">
        <f>Kiskutas!K23</f>
        <v>0</v>
      </c>
      <c r="L456" s="456">
        <f>Kiskutas!L23</f>
        <v>44197</v>
      </c>
      <c r="M456" s="456">
        <f>Kiskutas!M23</f>
        <v>44561</v>
      </c>
      <c r="N456" s="162" t="str">
        <f>Kiskutas!N23</f>
        <v>közép</v>
      </c>
      <c r="O456" s="45"/>
      <c r="P456" s="46">
        <f>Kiskutas!P23</f>
        <v>0</v>
      </c>
      <c r="Q456" s="46">
        <f>Kiskutas!Q23</f>
        <v>0</v>
      </c>
      <c r="R456" s="46">
        <f>Kiskutas!R23</f>
        <v>2600</v>
      </c>
      <c r="S456" s="46">
        <f>Kiskutas!S23</f>
        <v>0</v>
      </c>
      <c r="T456" s="47">
        <f>Kiskutas!T23</f>
        <v>0</v>
      </c>
      <c r="U456" s="47">
        <f>Kiskutas!U23</f>
        <v>0</v>
      </c>
      <c r="V456" s="47">
        <f>Kiskutas!V23</f>
        <v>0</v>
      </c>
      <c r="W456" s="47">
        <f>Kiskutas!W23</f>
        <v>0</v>
      </c>
      <c r="X456" s="47">
        <f>Kiskutas!X23</f>
        <v>0</v>
      </c>
      <c r="Y456" s="47">
        <f>Kiskutas!Y23</f>
        <v>0</v>
      </c>
      <c r="Z456" s="47">
        <f>Kiskutas!Z23</f>
        <v>0</v>
      </c>
      <c r="AA456" s="47">
        <f>Kiskutas!AA23</f>
        <v>0</v>
      </c>
      <c r="AB456" s="47">
        <f>Kiskutas!AB23</f>
        <v>0</v>
      </c>
      <c r="AC456" s="48">
        <f>Kiskutas!AC23</f>
        <v>0</v>
      </c>
      <c r="AE456" s="160"/>
    </row>
    <row r="457" spans="1:31" s="182" customFormat="1" ht="60" x14ac:dyDescent="0.25">
      <c r="A457" s="149">
        <f>Kiskutas!A24</f>
        <v>766</v>
      </c>
      <c r="B457" s="149">
        <f>Kiskutas!B24</f>
        <v>0</v>
      </c>
      <c r="C457" s="150" t="str">
        <f>Kiskutas!C24</f>
        <v>Kiskutas</v>
      </c>
      <c r="D457" s="150" t="str">
        <f>Kiskutas!D24</f>
        <v>Nyomott vezeték NA80 rekonstrukció</v>
      </c>
      <c r="E457" s="150" t="str">
        <f>Kiskutas!E24</f>
        <v>Az üzemelő viziközmű technológiailag elavult, üzemeltetése, és javítása már nem gazdaságos. Jelenleg a piacon magasabb műszaki tartalmak érhetőek el</v>
      </c>
      <c r="F457" s="150" t="str">
        <f>Kiskutas!F24</f>
        <v>A kiépített rendszer működőképességének megóvása, a biztonságos üzemelés biztosítása miatt van szükség a munka elvégzésére</v>
      </c>
      <c r="G457" s="150" t="str">
        <f>Kiskutas!G24</f>
        <v>A viziközmű elem állapota megközelíti az új elem berendezés állapotát. Az üzembiztonság jelentősen növekszik</v>
      </c>
      <c r="H457" s="149">
        <f>Kiskutas!H24</f>
        <v>0</v>
      </c>
      <c r="I457" s="461" t="str">
        <f>Kiskutas!I24</f>
        <v>Kiskutas</v>
      </c>
      <c r="J457" s="162">
        <f>Kiskutas!J24</f>
        <v>7800</v>
      </c>
      <c r="K457" s="162">
        <f>Kiskutas!K24</f>
        <v>0</v>
      </c>
      <c r="L457" s="456">
        <f>Kiskutas!L24</f>
        <v>45292</v>
      </c>
      <c r="M457" s="456">
        <f>Kiskutas!M24</f>
        <v>47848</v>
      </c>
      <c r="N457" s="162" t="str">
        <f>Kiskutas!N24</f>
        <v>hosszú</v>
      </c>
      <c r="O457" s="45"/>
      <c r="P457" s="46">
        <f>Kiskutas!P24</f>
        <v>0</v>
      </c>
      <c r="Q457" s="46">
        <f>Kiskutas!Q24</f>
        <v>0</v>
      </c>
      <c r="R457" s="46">
        <f>Kiskutas!R24</f>
        <v>0</v>
      </c>
      <c r="S457" s="46">
        <f>Kiskutas!S24</f>
        <v>0</v>
      </c>
      <c r="T457" s="47">
        <f>Kiskutas!T24</f>
        <v>0</v>
      </c>
      <c r="U457" s="47">
        <f>Kiskutas!U24</f>
        <v>2600</v>
      </c>
      <c r="V457" s="47">
        <f>Kiskutas!V24</f>
        <v>0</v>
      </c>
      <c r="W457" s="47">
        <f>Kiskutas!W24</f>
        <v>0</v>
      </c>
      <c r="X457" s="47">
        <f>Kiskutas!X24</f>
        <v>2600</v>
      </c>
      <c r="Y457" s="47">
        <f>Kiskutas!Y24</f>
        <v>0</v>
      </c>
      <c r="Z457" s="47">
        <f>Kiskutas!Z24</f>
        <v>0</v>
      </c>
      <c r="AA457" s="47">
        <f>Kiskutas!AA24</f>
        <v>2600</v>
      </c>
      <c r="AB457" s="47">
        <f>Kiskutas!AB24</f>
        <v>0</v>
      </c>
      <c r="AC457" s="48">
        <f>Kiskutas!AC24</f>
        <v>0</v>
      </c>
      <c r="AE457" s="160"/>
    </row>
    <row r="458" spans="1:31" s="182" customFormat="1" ht="60" x14ac:dyDescent="0.25">
      <c r="A458" s="149">
        <f>Kispáli!A22</f>
        <v>381</v>
      </c>
      <c r="B458" s="149">
        <f>Kispáli!B22</f>
        <v>0</v>
      </c>
      <c r="C458" s="150" t="str">
        <f>Kispáli!C22</f>
        <v>Kispáli</v>
      </c>
      <c r="D458" s="150" t="str">
        <f>Kispáli!D22</f>
        <v>Nyomott vezeték NA80 rekonstrukció</v>
      </c>
      <c r="E458" s="150" t="str">
        <f>Kispáli!E22</f>
        <v>Az üzemelő viziközmű technológiailag elavult, üzemeltetése, és javítása már nem gazdaságos. Jelenleg a piacon magasabb műszaki tartalmak érhetőek el</v>
      </c>
      <c r="F458" s="150" t="str">
        <f>Kispáli!F22</f>
        <v>A kiépített rendszer működőképességének megóvása, a biztonságos üzemelés biztosítása miatt van szükség a munka elvégzésére</v>
      </c>
      <c r="G458" s="150" t="str">
        <f>Kispáli!G22</f>
        <v>A viziközmű elem állapota megközelíti az új elem berendezés állapotát. Az üzembiztonság jelentősen növekszik</v>
      </c>
      <c r="H458" s="149">
        <f>Kispáli!H22</f>
        <v>0</v>
      </c>
      <c r="I458" s="461" t="str">
        <f>Kispáli!I22</f>
        <v>Kispáli</v>
      </c>
      <c r="J458" s="162">
        <f>Kispáli!J22</f>
        <v>2300</v>
      </c>
      <c r="K458" s="162">
        <f>Kispáli!K22</f>
        <v>0</v>
      </c>
      <c r="L458" s="456">
        <f>Kispáli!L22</f>
        <v>43831</v>
      </c>
      <c r="M458" s="456">
        <f>Kispáli!M22</f>
        <v>44196</v>
      </c>
      <c r="N458" s="162" t="str">
        <f>Kispáli!N22</f>
        <v>közép</v>
      </c>
      <c r="O458" s="45"/>
      <c r="P458" s="46">
        <f>Kispáli!P22</f>
        <v>0</v>
      </c>
      <c r="Q458" s="46">
        <f>Kispáli!Q22</f>
        <v>2300</v>
      </c>
      <c r="R458" s="46">
        <f>Kispáli!R22</f>
        <v>0</v>
      </c>
      <c r="S458" s="46">
        <f>Kispáli!S22</f>
        <v>0</v>
      </c>
      <c r="T458" s="47">
        <f>Kispáli!T22</f>
        <v>0</v>
      </c>
      <c r="U458" s="47">
        <f>Kispáli!U22</f>
        <v>0</v>
      </c>
      <c r="V458" s="47">
        <f>Kispáli!V22</f>
        <v>0</v>
      </c>
      <c r="W458" s="47">
        <f>Kispáli!W22</f>
        <v>0</v>
      </c>
      <c r="X458" s="47">
        <f>Kispáli!X22</f>
        <v>0</v>
      </c>
      <c r="Y458" s="47">
        <f>Kispáli!Y22</f>
        <v>0</v>
      </c>
      <c r="Z458" s="47">
        <f>Kispáli!Z22</f>
        <v>0</v>
      </c>
      <c r="AA458" s="47">
        <f>Kispáli!AA22</f>
        <v>0</v>
      </c>
      <c r="AB458" s="47">
        <f>Kispáli!AB22</f>
        <v>0</v>
      </c>
      <c r="AC458" s="48">
        <f>Kispáli!AC22</f>
        <v>0</v>
      </c>
      <c r="AE458" s="160"/>
    </row>
    <row r="459" spans="1:31" s="182" customFormat="1" ht="60" x14ac:dyDescent="0.25">
      <c r="A459" s="149">
        <f>Kispáli!A23</f>
        <v>858</v>
      </c>
      <c r="B459" s="149">
        <f>Kispáli!B23</f>
        <v>0</v>
      </c>
      <c r="C459" s="150" t="str">
        <f>Kispáli!C23</f>
        <v>Kispáli</v>
      </c>
      <c r="D459" s="150" t="str">
        <f>Kispáli!D23</f>
        <v>Nyomott vezeték NA80 rekonstrukció</v>
      </c>
      <c r="E459" s="150" t="str">
        <f>Kispáli!E23</f>
        <v>Az üzemelő viziközmű technológiailag elavult, üzemeltetése, és javítása már nem gazdaságos. Jelenleg a piacon magasabb műszaki tartalmak érhetőek el</v>
      </c>
      <c r="F459" s="150" t="str">
        <f>Kispáli!F23</f>
        <v>A kiépített rendszer működőképességének megóvása, a biztonságos üzemelés biztosítása miatt van szükség a munka elvégzésére</v>
      </c>
      <c r="G459" s="150" t="str">
        <f>Kispáli!G23</f>
        <v>A viziközmű elem állapota megközelíti az új elem berendezés állapotát. Az üzembiztonság jelentősen növekszik</v>
      </c>
      <c r="H459" s="149">
        <f>Kispáli!H23</f>
        <v>0</v>
      </c>
      <c r="I459" s="461" t="str">
        <f>Kispáli!I23</f>
        <v>Kispáli</v>
      </c>
      <c r="J459" s="162">
        <f>Kispáli!J23</f>
        <v>4600</v>
      </c>
      <c r="K459" s="162">
        <f>Kispáli!K23</f>
        <v>0</v>
      </c>
      <c r="L459" s="456">
        <f>Kispáli!L23</f>
        <v>45658</v>
      </c>
      <c r="M459" s="456">
        <f>Kispáli!M23</f>
        <v>47848</v>
      </c>
      <c r="N459" s="162" t="str">
        <f>Kispáli!N23</f>
        <v>hosszú</v>
      </c>
      <c r="O459" s="45"/>
      <c r="P459" s="46">
        <f>Kispáli!P23</f>
        <v>0</v>
      </c>
      <c r="Q459" s="46">
        <f>Kispáli!Q23</f>
        <v>0</v>
      </c>
      <c r="R459" s="46">
        <f>Kispáli!R23</f>
        <v>0</v>
      </c>
      <c r="S459" s="46">
        <f>Kispáli!S23</f>
        <v>0</v>
      </c>
      <c r="T459" s="47">
        <f>Kispáli!T23</f>
        <v>0</v>
      </c>
      <c r="U459" s="47">
        <f>Kispáli!U23</f>
        <v>0</v>
      </c>
      <c r="V459" s="47">
        <f>Kispáli!V23</f>
        <v>2300</v>
      </c>
      <c r="W459" s="47">
        <f>Kispáli!W23</f>
        <v>0</v>
      </c>
      <c r="X459" s="47">
        <f>Kispáli!X23</f>
        <v>0</v>
      </c>
      <c r="Y459" s="47">
        <f>Kispáli!Y23</f>
        <v>0</v>
      </c>
      <c r="Z459" s="47">
        <f>Kispáli!Z23</f>
        <v>0</v>
      </c>
      <c r="AA459" s="47">
        <f>Kispáli!AA23</f>
        <v>2300</v>
      </c>
      <c r="AB459" s="47">
        <f>Kispáli!AB23</f>
        <v>0</v>
      </c>
      <c r="AC459" s="48">
        <f>Kispáli!AC23</f>
        <v>0</v>
      </c>
      <c r="AE459" s="160"/>
    </row>
    <row r="460" spans="1:31" s="182" customFormat="1" ht="60" x14ac:dyDescent="0.25">
      <c r="A460" s="149">
        <f>Kispáli!A24</f>
        <v>382</v>
      </c>
      <c r="B460" s="149">
        <f>Kispáli!B24</f>
        <v>0</v>
      </c>
      <c r="C460" s="150" t="str">
        <f>Kispáli!C24</f>
        <v>Kispáli</v>
      </c>
      <c r="D460" s="150" t="str">
        <f>Kispáli!D24</f>
        <v>Nyomott vezeték NA100 rekonstrukció</v>
      </c>
      <c r="E460" s="150" t="str">
        <f>Kispáli!E24</f>
        <v>Az üzemelő viziközmű technológiailag elavult, üzemeltetése, és javítása már nem gazdaságos. Jelenleg a piacon magasabb műszaki tartalmak érhetőek el</v>
      </c>
      <c r="F460" s="150" t="str">
        <f>Kispáli!F24</f>
        <v>A kiépített rendszer működőképességének megóvása, a biztonságos üzemelés biztosítása miatt van szükség a munka elvégzésére</v>
      </c>
      <c r="G460" s="150" t="str">
        <f>Kispáli!G24</f>
        <v>A viziközmű elem állapota megközelíti az új elem berendezés állapotát. Az üzembiztonság jelentősen növekszik</v>
      </c>
      <c r="H460" s="149">
        <f>Kispáli!H24</f>
        <v>0</v>
      </c>
      <c r="I460" s="461" t="str">
        <f>Kispáli!I24</f>
        <v>Kispáli</v>
      </c>
      <c r="J460" s="162">
        <f>Kispáli!J24</f>
        <v>2000</v>
      </c>
      <c r="K460" s="162">
        <f>Kispáli!K24</f>
        <v>0</v>
      </c>
      <c r="L460" s="456">
        <f>Kispáli!L24</f>
        <v>43831</v>
      </c>
      <c r="M460" s="456">
        <f>Kispáli!M24</f>
        <v>44196</v>
      </c>
      <c r="N460" s="162" t="str">
        <f>Kispáli!N24</f>
        <v>közép</v>
      </c>
      <c r="O460" s="45"/>
      <c r="P460" s="46">
        <f>Kispáli!P24</f>
        <v>0</v>
      </c>
      <c r="Q460" s="46">
        <f>Kispáli!Q24</f>
        <v>2000</v>
      </c>
      <c r="R460" s="46">
        <f>Kispáli!R24</f>
        <v>0</v>
      </c>
      <c r="S460" s="46">
        <f>Kispáli!S24</f>
        <v>0</v>
      </c>
      <c r="T460" s="47">
        <f>Kispáli!T24</f>
        <v>0</v>
      </c>
      <c r="U460" s="47">
        <f>Kispáli!U24</f>
        <v>0</v>
      </c>
      <c r="V460" s="47">
        <f>Kispáli!V24</f>
        <v>0</v>
      </c>
      <c r="W460" s="47">
        <f>Kispáli!W24</f>
        <v>0</v>
      </c>
      <c r="X460" s="47">
        <f>Kispáli!X24</f>
        <v>0</v>
      </c>
      <c r="Y460" s="47">
        <f>Kispáli!Y24</f>
        <v>0</v>
      </c>
      <c r="Z460" s="47">
        <f>Kispáli!Z24</f>
        <v>0</v>
      </c>
      <c r="AA460" s="47">
        <f>Kispáli!AA24</f>
        <v>0</v>
      </c>
      <c r="AB460" s="47">
        <f>Kispáli!AB24</f>
        <v>0</v>
      </c>
      <c r="AC460" s="48">
        <f>Kispáli!AC24</f>
        <v>0</v>
      </c>
      <c r="AE460" s="160"/>
    </row>
    <row r="461" spans="1:31" s="182" customFormat="1" ht="60" x14ac:dyDescent="0.25">
      <c r="A461" s="149">
        <f>Kispáli!A25</f>
        <v>859</v>
      </c>
      <c r="B461" s="149">
        <f>Kispáli!B25</f>
        <v>0</v>
      </c>
      <c r="C461" s="150" t="str">
        <f>Kispáli!C25</f>
        <v>Kispáli</v>
      </c>
      <c r="D461" s="150" t="str">
        <f>Kispáli!D25</f>
        <v>Nyomott vezeték NA100 rekonstrukció</v>
      </c>
      <c r="E461" s="150" t="str">
        <f>Kispáli!E25</f>
        <v>Az üzemelő viziközmű technológiailag elavult, üzemeltetése, és javítása már nem gazdaságos. Jelenleg a piacon magasabb műszaki tartalmak érhetőek el</v>
      </c>
      <c r="F461" s="150" t="str">
        <f>Kispáli!F25</f>
        <v>A kiépített rendszer működőképességének megóvása, a biztonságos üzemelés biztosítása miatt van szükség a munka elvégzésére</v>
      </c>
      <c r="G461" s="150" t="str">
        <f>Kispáli!G25</f>
        <v>A viziközmű elem állapota megközelíti az új elem berendezés állapotát. Az üzembiztonság jelentősen növekszik</v>
      </c>
      <c r="H461" s="149">
        <f>Kispáli!H25</f>
        <v>0</v>
      </c>
      <c r="I461" s="461" t="str">
        <f>Kispáli!I25</f>
        <v>Kispáli</v>
      </c>
      <c r="J461" s="162">
        <f>Kispáli!J25</f>
        <v>4000</v>
      </c>
      <c r="K461" s="162">
        <f>Kispáli!K25</f>
        <v>0</v>
      </c>
      <c r="L461" s="456">
        <f>Kispáli!L25</f>
        <v>45658</v>
      </c>
      <c r="M461" s="456">
        <f>Kispáli!M25</f>
        <v>47848</v>
      </c>
      <c r="N461" s="162" t="str">
        <f>Kispáli!N25</f>
        <v>hosszú</v>
      </c>
      <c r="O461" s="45"/>
      <c r="P461" s="46">
        <f>Kispáli!P25</f>
        <v>0</v>
      </c>
      <c r="Q461" s="46">
        <f>Kispáli!Q25</f>
        <v>0</v>
      </c>
      <c r="R461" s="46">
        <f>Kispáli!R25</f>
        <v>0</v>
      </c>
      <c r="S461" s="46">
        <f>Kispáli!S25</f>
        <v>0</v>
      </c>
      <c r="T461" s="47">
        <f>Kispáli!T25</f>
        <v>0</v>
      </c>
      <c r="U461" s="47">
        <f>Kispáli!U25</f>
        <v>0</v>
      </c>
      <c r="V461" s="47">
        <f>Kispáli!V25</f>
        <v>2000</v>
      </c>
      <c r="W461" s="47">
        <f>Kispáli!W25</f>
        <v>0</v>
      </c>
      <c r="X461" s="47">
        <f>Kispáli!X25</f>
        <v>0</v>
      </c>
      <c r="Y461" s="47">
        <f>Kispáli!Y25</f>
        <v>0</v>
      </c>
      <c r="Z461" s="47">
        <f>Kispáli!Z25</f>
        <v>0</v>
      </c>
      <c r="AA461" s="47">
        <f>Kispáli!AA25</f>
        <v>2000</v>
      </c>
      <c r="AB461" s="47">
        <f>Kispáli!AB25</f>
        <v>0</v>
      </c>
      <c r="AC461" s="48">
        <f>Kispáli!AC25</f>
        <v>0</v>
      </c>
      <c r="AE461" s="160"/>
    </row>
    <row r="462" spans="1:31" s="182" customFormat="1" ht="60" x14ac:dyDescent="0.25">
      <c r="A462" s="149">
        <f>Lakhegy!A22</f>
        <v>512</v>
      </c>
      <c r="B462" s="149">
        <f>Lakhegy!B22</f>
        <v>0</v>
      </c>
      <c r="C462" s="150" t="str">
        <f>Lakhegy!C22</f>
        <v>Lakhegy</v>
      </c>
      <c r="D462" s="150" t="str">
        <f>Lakhegy!D22</f>
        <v>Nyomott vezeték NA50 rekonstrukció</v>
      </c>
      <c r="E462" s="150" t="str">
        <f>Lakhegy!E22</f>
        <v>Az üzemelő viziközmű technológiailag elavult, üzemeltetése, és javítása már nem gazdaságos. Jelenleg a piacon magasabb műszaki tartalmak érhetőek el</v>
      </c>
      <c r="F462" s="150" t="str">
        <f>Lakhegy!F22</f>
        <v>A kiépített rendszer működőképességének megóvása, a biztonságos üzemelés biztosítása miatt van szükség a munka elvégzésére</v>
      </c>
      <c r="G462" s="150" t="str">
        <f>Lakhegy!G22</f>
        <v>A viziközmű elem állapota megközelíti az új elem berendezés állapotát. Az üzembiztonság jelentősen növekszik</v>
      </c>
      <c r="H462" s="149">
        <f>Lakhegy!H22</f>
        <v>0</v>
      </c>
      <c r="I462" s="461" t="str">
        <f>Lakhegy!I22</f>
        <v>Lakhegy</v>
      </c>
      <c r="J462" s="162">
        <f>Lakhegy!J22</f>
        <v>2000</v>
      </c>
      <c r="K462" s="162">
        <f>Lakhegy!K22</f>
        <v>0</v>
      </c>
      <c r="L462" s="456">
        <f>Lakhegy!L22</f>
        <v>44562</v>
      </c>
      <c r="M462" s="456">
        <f>Lakhegy!M22</f>
        <v>44926</v>
      </c>
      <c r="N462" s="162" t="str">
        <f>Lakhegy!N22</f>
        <v>közép</v>
      </c>
      <c r="O462" s="45"/>
      <c r="P462" s="46">
        <f>Lakhegy!P22</f>
        <v>0</v>
      </c>
      <c r="Q462" s="46">
        <f>Lakhegy!Q22</f>
        <v>0</v>
      </c>
      <c r="R462" s="46">
        <f>Lakhegy!R22</f>
        <v>0</v>
      </c>
      <c r="S462" s="46">
        <f>Lakhegy!S22</f>
        <v>2000</v>
      </c>
      <c r="T462" s="47">
        <f>Lakhegy!T22</f>
        <v>0</v>
      </c>
      <c r="U462" s="47">
        <f>Lakhegy!U22</f>
        <v>0</v>
      </c>
      <c r="V462" s="47">
        <f>Lakhegy!V22</f>
        <v>0</v>
      </c>
      <c r="W462" s="47">
        <f>Lakhegy!W22</f>
        <v>0</v>
      </c>
      <c r="X462" s="47">
        <f>Lakhegy!X22</f>
        <v>0</v>
      </c>
      <c r="Y462" s="47">
        <f>Lakhegy!Y22</f>
        <v>0</v>
      </c>
      <c r="Z462" s="47">
        <f>Lakhegy!Z22</f>
        <v>0</v>
      </c>
      <c r="AA462" s="47">
        <f>Lakhegy!AA22</f>
        <v>0</v>
      </c>
      <c r="AB462" s="47">
        <f>Lakhegy!AB22</f>
        <v>0</v>
      </c>
      <c r="AC462" s="48">
        <f>Lakhegy!AC22</f>
        <v>0</v>
      </c>
      <c r="AE462" s="160"/>
    </row>
    <row r="463" spans="1:31" s="182" customFormat="1" ht="60" x14ac:dyDescent="0.25">
      <c r="A463" s="149">
        <f>Lakhegy!A23</f>
        <v>953</v>
      </c>
      <c r="B463" s="149">
        <f>Lakhegy!B23</f>
        <v>0</v>
      </c>
      <c r="C463" s="150" t="str">
        <f>Lakhegy!C23</f>
        <v>Lakhegy</v>
      </c>
      <c r="D463" s="150" t="str">
        <f>Lakhegy!D23</f>
        <v>Nyomott vezeték NA50 rekonstrukció</v>
      </c>
      <c r="E463" s="150" t="str">
        <f>Lakhegy!E23</f>
        <v>Az üzemelő viziközmű technológiailag elavult, üzemeltetése, és javítása már nem gazdaságos. Jelenleg a piacon magasabb műszaki tartalmak érhetőek el</v>
      </c>
      <c r="F463" s="150" t="str">
        <f>Lakhegy!F23</f>
        <v>A kiépített rendszer működőképességének megóvása, a biztonságos üzemelés biztosítása miatt van szükség a munka elvégzésére</v>
      </c>
      <c r="G463" s="150" t="str">
        <f>Lakhegy!G23</f>
        <v>A viziközmű elem állapota megközelíti az új elem berendezés állapotát. Az üzembiztonság jelentősen növekszik</v>
      </c>
      <c r="H463" s="149">
        <f>Lakhegy!H23</f>
        <v>0</v>
      </c>
      <c r="I463" s="461" t="str">
        <f>Lakhegy!I23</f>
        <v>Lakhegy</v>
      </c>
      <c r="J463" s="162">
        <f>Lakhegy!J23</f>
        <v>2000</v>
      </c>
      <c r="K463" s="162">
        <f>Lakhegy!K23</f>
        <v>0</v>
      </c>
      <c r="L463" s="456">
        <f>Lakhegy!L23</f>
        <v>47119</v>
      </c>
      <c r="M463" s="456">
        <f>Lakhegy!M23</f>
        <v>47483</v>
      </c>
      <c r="N463" s="162" t="str">
        <f>Lakhegy!N23</f>
        <v>hosszú</v>
      </c>
      <c r="O463" s="45"/>
      <c r="P463" s="46">
        <f>Lakhegy!P23</f>
        <v>0</v>
      </c>
      <c r="Q463" s="46">
        <f>Lakhegy!Q23</f>
        <v>0</v>
      </c>
      <c r="R463" s="46">
        <f>Lakhegy!R23</f>
        <v>0</v>
      </c>
      <c r="S463" s="46">
        <f>Lakhegy!S23</f>
        <v>0</v>
      </c>
      <c r="T463" s="47">
        <f>Lakhegy!T23</f>
        <v>0</v>
      </c>
      <c r="U463" s="47">
        <f>Lakhegy!U23</f>
        <v>0</v>
      </c>
      <c r="V463" s="47">
        <f>Lakhegy!V23</f>
        <v>0</v>
      </c>
      <c r="W463" s="47">
        <f>Lakhegy!W23</f>
        <v>0</v>
      </c>
      <c r="X463" s="47">
        <f>Lakhegy!X23</f>
        <v>0</v>
      </c>
      <c r="Y463" s="47">
        <f>Lakhegy!Y23</f>
        <v>0</v>
      </c>
      <c r="Z463" s="47">
        <f>Lakhegy!Z23</f>
        <v>2000</v>
      </c>
      <c r="AA463" s="47">
        <f>Lakhegy!AA23</f>
        <v>0</v>
      </c>
      <c r="AB463" s="47">
        <f>Lakhegy!AB23</f>
        <v>0</v>
      </c>
      <c r="AC463" s="48">
        <f>Lakhegy!AC23</f>
        <v>0</v>
      </c>
      <c r="AE463" s="160"/>
    </row>
    <row r="464" spans="1:31" s="182" customFormat="1" ht="60" x14ac:dyDescent="0.25">
      <c r="A464" s="149">
        <f>Nagykutas!A22</f>
        <v>982</v>
      </c>
      <c r="B464" s="149">
        <f>Nagykutas!B22</f>
        <v>0</v>
      </c>
      <c r="C464" s="150" t="str">
        <f>Nagykutas!C22</f>
        <v>Nagykutas</v>
      </c>
      <c r="D464" s="150" t="str">
        <f>Nagykutas!D22</f>
        <v>Nyomott vezeték NA50 rekonstrukció</v>
      </c>
      <c r="E464" s="150" t="str">
        <f>Nagykutas!E22</f>
        <v>Az üzemelő viziközmű technológiailag elavult, üzemeltetése, és javítása már nem gazdaságos. Jelenleg a piacon magasabb műszaki tartalmak érhetőek el</v>
      </c>
      <c r="F464" s="150" t="str">
        <f>Nagykutas!F22</f>
        <v>A kiépített rendszer működőképességének megóvása, a biztonságos üzemelés biztosítása miatt van szükség a munka elvégzésére</v>
      </c>
      <c r="G464" s="150" t="str">
        <f>Nagykutas!G22</f>
        <v>A viziközmű elem állapota megközelíti az új elem berendezés állapotát. Az üzembiztonság jelentősen növekszik</v>
      </c>
      <c r="H464" s="149">
        <f>Nagykutas!H22</f>
        <v>0</v>
      </c>
      <c r="I464" s="461" t="str">
        <f>Nagykutas!I22</f>
        <v>Nagykutas</v>
      </c>
      <c r="J464" s="162">
        <f>Nagykutas!J22</f>
        <v>1000</v>
      </c>
      <c r="K464" s="162">
        <f>Nagykutas!K22</f>
        <v>0</v>
      </c>
      <c r="L464" s="456">
        <f>Nagykutas!L22</f>
        <v>47484</v>
      </c>
      <c r="M464" s="456">
        <f>Nagykutas!M22</f>
        <v>47848</v>
      </c>
      <c r="N464" s="162" t="str">
        <f>Nagykutas!N22</f>
        <v>hosszú</v>
      </c>
      <c r="O464" s="45"/>
      <c r="P464" s="46"/>
      <c r="Q464" s="46"/>
      <c r="R464" s="46"/>
      <c r="S464" s="46"/>
      <c r="T464" s="47">
        <f>Nagykutas!T22</f>
        <v>0</v>
      </c>
      <c r="U464" s="47">
        <f>Nagykutas!U22</f>
        <v>0</v>
      </c>
      <c r="V464" s="47">
        <f>Nagykutas!V22</f>
        <v>0</v>
      </c>
      <c r="W464" s="47">
        <f>Nagykutas!W22</f>
        <v>0</v>
      </c>
      <c r="X464" s="47">
        <f>Nagykutas!X22</f>
        <v>0</v>
      </c>
      <c r="Y464" s="47">
        <f>Nagykutas!Y22</f>
        <v>0</v>
      </c>
      <c r="Z464" s="47">
        <f>Nagykutas!Z22</f>
        <v>0</v>
      </c>
      <c r="AA464" s="47">
        <f>Nagykutas!AA22</f>
        <v>1000</v>
      </c>
      <c r="AB464" s="47">
        <f>Nagykutas!AB22</f>
        <v>0</v>
      </c>
      <c r="AC464" s="48">
        <f>Nagykutas!AC22</f>
        <v>0</v>
      </c>
      <c r="AE464" s="160"/>
    </row>
    <row r="465" spans="1:31" s="182" customFormat="1" ht="60" x14ac:dyDescent="0.25">
      <c r="A465" s="149">
        <f>Nagykutas!A23</f>
        <v>983</v>
      </c>
      <c r="B465" s="149">
        <f>Nagykutas!B23</f>
        <v>0</v>
      </c>
      <c r="C465" s="150" t="str">
        <f>Nagykutas!C23</f>
        <v>Nagykutas</v>
      </c>
      <c r="D465" s="150" t="str">
        <f>Nagykutas!D23</f>
        <v>Nyomott vezeték NA80 rekonstrukció</v>
      </c>
      <c r="E465" s="150" t="str">
        <f>Nagykutas!E23</f>
        <v>Az üzemelő viziközmű technológiailag elavult, üzemeltetése, és javítása már nem gazdaságos. Jelenleg a piacon magasabb műszaki tartalmak érhetőek el</v>
      </c>
      <c r="F465" s="150" t="str">
        <f>Nagykutas!F23</f>
        <v>A kiépített rendszer működőképességének megóvása, a biztonságos üzemelés biztosítása miatt van szükség a munka elvégzésére</v>
      </c>
      <c r="G465" s="150" t="str">
        <f>Nagykutas!G23</f>
        <v>A viziközmű elem állapota megközelíti az új elem berendezés állapotát. Az üzembiztonság jelentősen növekszik</v>
      </c>
      <c r="H465" s="149">
        <f>Nagykutas!H23</f>
        <v>0</v>
      </c>
      <c r="I465" s="461" t="str">
        <f>Nagykutas!I23</f>
        <v>Nagykutas</v>
      </c>
      <c r="J465" s="162">
        <f>Nagykutas!J23</f>
        <v>720</v>
      </c>
      <c r="K465" s="162">
        <f>Nagykutas!K23</f>
        <v>0</v>
      </c>
      <c r="L465" s="456">
        <f>Nagykutas!L23</f>
        <v>47484</v>
      </c>
      <c r="M465" s="456">
        <f>Nagykutas!M23</f>
        <v>47848</v>
      </c>
      <c r="N465" s="162" t="str">
        <f>Nagykutas!N23</f>
        <v>hosszú</v>
      </c>
      <c r="O465" s="45"/>
      <c r="P465" s="46"/>
      <c r="Q465" s="46"/>
      <c r="R465" s="46"/>
      <c r="S465" s="46"/>
      <c r="T465" s="47">
        <f>Nagykutas!T23</f>
        <v>0</v>
      </c>
      <c r="U465" s="47">
        <f>Nagykutas!U23</f>
        <v>0</v>
      </c>
      <c r="V465" s="47">
        <f>Nagykutas!V23</f>
        <v>0</v>
      </c>
      <c r="W465" s="47">
        <f>Nagykutas!W23</f>
        <v>0</v>
      </c>
      <c r="X465" s="47">
        <f>Nagykutas!X23</f>
        <v>0</v>
      </c>
      <c r="Y465" s="47">
        <f>Nagykutas!Y23</f>
        <v>0</v>
      </c>
      <c r="Z465" s="47">
        <f>Nagykutas!Z23</f>
        <v>0</v>
      </c>
      <c r="AA465" s="47">
        <f>Nagykutas!AA23</f>
        <v>720</v>
      </c>
      <c r="AB465" s="47">
        <f>Nagykutas!AB23</f>
        <v>0</v>
      </c>
      <c r="AC465" s="48">
        <f>Nagykutas!AC23</f>
        <v>0</v>
      </c>
      <c r="AE465" s="160"/>
    </row>
    <row r="466" spans="1:31" s="182" customFormat="1" ht="60" x14ac:dyDescent="0.25">
      <c r="A466" s="149">
        <f>Nagypáli!A22</f>
        <v>773</v>
      </c>
      <c r="B466" s="149">
        <f>Nagypáli!B22</f>
        <v>0</v>
      </c>
      <c r="C466" s="150" t="str">
        <f>Nagypáli!C22</f>
        <v>Nagypáli</v>
      </c>
      <c r="D466" s="150" t="str">
        <f>Nagypáli!D22</f>
        <v>Nyomott vezeték NA80 rekonstrukció</v>
      </c>
      <c r="E466" s="150" t="str">
        <f>Nagypáli!E22</f>
        <v>Az üzemelő viziközmű technológiailag elavult, üzemeltetése, és javítása már nem gazdaságos. Jelenleg a piacon magasabb műszaki tartalmak érhetőek el</v>
      </c>
      <c r="F466" s="150" t="str">
        <f>Nagypáli!F22</f>
        <v>A kiépített rendszer működőképességének megóvása, a biztonságos üzemelés biztosítása miatt van szükség a munka elvégzésére</v>
      </c>
      <c r="G466" s="150" t="str">
        <f>Nagypáli!G22</f>
        <v>A viziközmű elem állapota megközelíti az új elem berendezés állapotát. Az üzembiztonság jelentősen növekszik</v>
      </c>
      <c r="H466" s="149">
        <f>Nagypáli!H22</f>
        <v>0</v>
      </c>
      <c r="I466" s="461" t="str">
        <f>Nagypáli!I22</f>
        <v>Nagypáli</v>
      </c>
      <c r="J466" s="162">
        <f>Nagypáli!J22</f>
        <v>2100</v>
      </c>
      <c r="K466" s="162">
        <f>Nagypáli!K22</f>
        <v>0</v>
      </c>
      <c r="L466" s="456">
        <f>Nagypáli!L22</f>
        <v>45292</v>
      </c>
      <c r="M466" s="456">
        <f>Nagypáli!M22</f>
        <v>45657</v>
      </c>
      <c r="N466" s="162" t="str">
        <f>Nagypáli!N22</f>
        <v>hosszú</v>
      </c>
      <c r="O466" s="45"/>
      <c r="P466" s="46"/>
      <c r="Q466" s="46"/>
      <c r="R466" s="46"/>
      <c r="S466" s="46"/>
      <c r="T466" s="47">
        <f>Nagypáli!T22</f>
        <v>0</v>
      </c>
      <c r="U466" s="47">
        <f>Nagypáli!U22</f>
        <v>2100</v>
      </c>
      <c r="V466" s="47">
        <f>Nagypáli!V22</f>
        <v>0</v>
      </c>
      <c r="W466" s="47">
        <f>Nagypáli!W22</f>
        <v>0</v>
      </c>
      <c r="X466" s="47">
        <f>Nagypáli!X22</f>
        <v>0</v>
      </c>
      <c r="Y466" s="47">
        <f>Nagypáli!Y22</f>
        <v>0</v>
      </c>
      <c r="Z466" s="47">
        <f>Nagypáli!Z22</f>
        <v>0</v>
      </c>
      <c r="AA466" s="47">
        <f>Nagypáli!AA22</f>
        <v>0</v>
      </c>
      <c r="AB466" s="47">
        <f>Nagypáli!AB22</f>
        <v>0</v>
      </c>
      <c r="AC466" s="48">
        <f>Nagypáli!AC22</f>
        <v>0</v>
      </c>
      <c r="AE466" s="160"/>
    </row>
    <row r="467" spans="1:31" s="182" customFormat="1" ht="60" x14ac:dyDescent="0.25">
      <c r="A467" s="149">
        <f>Nemesapáti!A22</f>
        <v>1004</v>
      </c>
      <c r="B467" s="149">
        <f>Nemesapáti!B22</f>
        <v>0</v>
      </c>
      <c r="C467" s="150" t="str">
        <f>Nemesapáti!C22</f>
        <v>Nemesapáti</v>
      </c>
      <c r="D467" s="150" t="str">
        <f>Nemesapáti!D22</f>
        <v>Nyomott vezeték NA50 rekonstrukció</v>
      </c>
      <c r="E467" s="150" t="str">
        <f>Nemesapáti!E22</f>
        <v>Az üzemelő viziközmű technológiailag elavult, üzemeltetése, és javítása már nem gazdaságos. Jelenleg a piacon magasabb műszaki tartalmak érhetőek el</v>
      </c>
      <c r="F467" s="150" t="str">
        <f>Nemesapáti!F22</f>
        <v>A kiépített rendszer működőképességének megóvása, a biztonságos üzemelés biztosítása miatt van szükség a munka elvégzésére</v>
      </c>
      <c r="G467" s="150" t="str">
        <f>Nemesapáti!G22</f>
        <v>A viziközmű elem állapota megközelíti az új elem berendezés állapotát. Az üzembiztonság jelentősen növekszik</v>
      </c>
      <c r="H467" s="149">
        <f>Nemesapáti!H22</f>
        <v>0</v>
      </c>
      <c r="I467" s="461" t="str">
        <f>Nemesapáti!I22</f>
        <v>Nemesapáti</v>
      </c>
      <c r="J467" s="162">
        <f>Nemesapáti!J22</f>
        <v>1700</v>
      </c>
      <c r="K467" s="162">
        <f>Nemesapáti!K22</f>
        <v>0</v>
      </c>
      <c r="L467" s="456">
        <f>Nemesapáti!L22</f>
        <v>47849</v>
      </c>
      <c r="M467" s="456">
        <f>Nemesapáti!M22</f>
        <v>48213</v>
      </c>
      <c r="N467" s="162" t="str">
        <f>Nemesapáti!N22</f>
        <v>hosszú</v>
      </c>
      <c r="O467" s="45"/>
      <c r="P467" s="46">
        <f>Nemesapáti!P22</f>
        <v>0</v>
      </c>
      <c r="Q467" s="46">
        <f>Nemesapáti!Q22</f>
        <v>0</v>
      </c>
      <c r="R467" s="46">
        <f>Nemesapáti!R22</f>
        <v>0</v>
      </c>
      <c r="S467" s="46">
        <f>Nemesapáti!S22</f>
        <v>0</v>
      </c>
      <c r="T467" s="47">
        <f>Nemesapáti!T22</f>
        <v>0</v>
      </c>
      <c r="U467" s="47">
        <f>Nemesapáti!U22</f>
        <v>0</v>
      </c>
      <c r="V467" s="47">
        <f>Nemesapáti!V22</f>
        <v>0</v>
      </c>
      <c r="W467" s="47">
        <f>Nemesapáti!W22</f>
        <v>0</v>
      </c>
      <c r="X467" s="47">
        <f>Nemesapáti!X22</f>
        <v>0</v>
      </c>
      <c r="Y467" s="47">
        <f>Nemesapáti!Y22</f>
        <v>0</v>
      </c>
      <c r="Z467" s="47">
        <f>Nemesapáti!Z22</f>
        <v>0</v>
      </c>
      <c r="AA467" s="47">
        <f>Nemesapáti!AA22</f>
        <v>1700</v>
      </c>
      <c r="AB467" s="47">
        <f>Nemesapáti!AB22</f>
        <v>0</v>
      </c>
      <c r="AC467" s="48">
        <f>Nemesapáti!AC22</f>
        <v>0</v>
      </c>
      <c r="AE467" s="160"/>
    </row>
    <row r="468" spans="1:31" s="182" customFormat="1" ht="60" x14ac:dyDescent="0.25">
      <c r="A468" s="149">
        <f>Nemesapáti!A23</f>
        <v>776</v>
      </c>
      <c r="B468" s="149">
        <f>Nemesapáti!B23</f>
        <v>0</v>
      </c>
      <c r="C468" s="150" t="str">
        <f>Nemesapáti!C23</f>
        <v>Nemesapáti</v>
      </c>
      <c r="D468" s="150" t="str">
        <f>Nemesapáti!D23</f>
        <v>Nyomott vezeték NA80 rekonstrukció</v>
      </c>
      <c r="E468" s="150" t="str">
        <f>Nemesapáti!E23</f>
        <v>Az üzemelő viziközmű technológiailag elavult, üzemeltetése, és javítása már nem gazdaságos. Jelenleg a piacon magasabb műszaki tartalmak érhetőek el</v>
      </c>
      <c r="F468" s="150" t="str">
        <f>Nemesapáti!F23</f>
        <v>A kiépített rendszer működőképességének megóvása, a biztonságos üzemelés biztosítása miatt van szükség a munka elvégzésére</v>
      </c>
      <c r="G468" s="150" t="str">
        <f>Nemesapáti!G23</f>
        <v>A viziközmű elem állapota megközelíti az új elem berendezés állapotát. Az üzembiztonság jelentősen növekszik</v>
      </c>
      <c r="H468" s="149">
        <f>Nemesapáti!H23</f>
        <v>0</v>
      </c>
      <c r="I468" s="461" t="str">
        <f>Nemesapáti!I23</f>
        <v>Nemesapáti</v>
      </c>
      <c r="J468" s="162">
        <f>Nemesapáti!J23</f>
        <v>2000</v>
      </c>
      <c r="K468" s="162">
        <f>Nemesapáti!K23</f>
        <v>0</v>
      </c>
      <c r="L468" s="456">
        <f>Nemesapáti!L23</f>
        <v>45292</v>
      </c>
      <c r="M468" s="456">
        <f>Nemesapáti!M23</f>
        <v>45657</v>
      </c>
      <c r="N468" s="162" t="str">
        <f>Nemesapáti!N23</f>
        <v>hosszú</v>
      </c>
      <c r="O468" s="45"/>
      <c r="P468" s="46">
        <f>Nemesapáti!P23</f>
        <v>0</v>
      </c>
      <c r="Q468" s="46">
        <f>Nemesapáti!Q23</f>
        <v>0</v>
      </c>
      <c r="R468" s="46">
        <f>Nemesapáti!R23</f>
        <v>0</v>
      </c>
      <c r="S468" s="46">
        <f>Nemesapáti!S23</f>
        <v>0</v>
      </c>
      <c r="T468" s="47">
        <f>Nemesapáti!T23</f>
        <v>0</v>
      </c>
      <c r="U468" s="47">
        <f>Nemesapáti!U23</f>
        <v>2000</v>
      </c>
      <c r="V468" s="47">
        <f>Nemesapáti!V23</f>
        <v>0</v>
      </c>
      <c r="W468" s="47">
        <f>Nemesapáti!W23</f>
        <v>0</v>
      </c>
      <c r="X468" s="47">
        <f>Nemesapáti!X23</f>
        <v>0</v>
      </c>
      <c r="Y468" s="47">
        <f>Nemesapáti!Y23</f>
        <v>0</v>
      </c>
      <c r="Z468" s="47">
        <f>Nemesapáti!Z23</f>
        <v>0</v>
      </c>
      <c r="AA468" s="47">
        <f>Nemesapáti!AA23</f>
        <v>0</v>
      </c>
      <c r="AB468" s="47">
        <f>Nemesapáti!AB23</f>
        <v>0</v>
      </c>
      <c r="AC468" s="48">
        <f>Nemesapáti!AC23</f>
        <v>0</v>
      </c>
      <c r="AE468" s="160"/>
    </row>
    <row r="469" spans="1:31" s="182" customFormat="1" ht="60" x14ac:dyDescent="0.25">
      <c r="A469" s="149">
        <f>Nemesapáti!A24</f>
        <v>777</v>
      </c>
      <c r="B469" s="149">
        <f>Nemesapáti!B24</f>
        <v>0</v>
      </c>
      <c r="C469" s="150" t="str">
        <f>Nemesapáti!C24</f>
        <v>Nemesapáti</v>
      </c>
      <c r="D469" s="150" t="str">
        <f>Nemesapáti!D24</f>
        <v>Nyomott vezeték NA100 rekonstrukció</v>
      </c>
      <c r="E469" s="150" t="str">
        <f>Nemesapáti!E24</f>
        <v>Az üzemelő viziközmű technológiailag elavult, üzemeltetése, és javítása már nem gazdaságos. Jelenleg a piacon magasabb műszaki tartalmak érhetőek el</v>
      </c>
      <c r="F469" s="150" t="str">
        <f>Nemesapáti!F24</f>
        <v>A kiépített rendszer működőképességének megóvása, a biztonságos üzemelés biztosítása miatt van szükség a munka elvégzésére</v>
      </c>
      <c r="G469" s="150" t="str">
        <f>Nemesapáti!G24</f>
        <v>A viziközmű elem állapota megközelíti az új elem berendezés állapotát. Az üzembiztonság jelentősen növekszik</v>
      </c>
      <c r="H469" s="149">
        <f>Nemesapáti!H24</f>
        <v>0</v>
      </c>
      <c r="I469" s="461" t="str">
        <f>Nemesapáti!I24</f>
        <v>Nemesapáti</v>
      </c>
      <c r="J469" s="162">
        <f>Nemesapáti!J24</f>
        <v>2200</v>
      </c>
      <c r="K469" s="162">
        <f>Nemesapáti!K24</f>
        <v>0</v>
      </c>
      <c r="L469" s="456">
        <f>Nemesapáti!L24</f>
        <v>45292</v>
      </c>
      <c r="M469" s="456">
        <f>Nemesapáti!M24</f>
        <v>45657</v>
      </c>
      <c r="N469" s="162" t="str">
        <f>Nemesapáti!N24</f>
        <v>hosszú</v>
      </c>
      <c r="O469" s="45"/>
      <c r="P469" s="46">
        <f>Nemesapáti!P24</f>
        <v>0</v>
      </c>
      <c r="Q469" s="46">
        <f>Nemesapáti!Q24</f>
        <v>0</v>
      </c>
      <c r="R469" s="46">
        <f>Nemesapáti!R24</f>
        <v>0</v>
      </c>
      <c r="S469" s="46">
        <f>Nemesapáti!S24</f>
        <v>0</v>
      </c>
      <c r="T469" s="47">
        <f>Nemesapáti!T24</f>
        <v>0</v>
      </c>
      <c r="U469" s="47">
        <f>Nemesapáti!U24</f>
        <v>2200</v>
      </c>
      <c r="V469" s="47">
        <f>Nemesapáti!V24</f>
        <v>0</v>
      </c>
      <c r="W469" s="47">
        <f>Nemesapáti!W24</f>
        <v>0</v>
      </c>
      <c r="X469" s="47">
        <f>Nemesapáti!X24</f>
        <v>0</v>
      </c>
      <c r="Y469" s="47">
        <f>Nemesapáti!Y24</f>
        <v>0</v>
      </c>
      <c r="Z469" s="47">
        <f>Nemesapáti!Z24</f>
        <v>0</v>
      </c>
      <c r="AA469" s="47">
        <f>Nemesapáti!AA24</f>
        <v>0</v>
      </c>
      <c r="AB469" s="47">
        <f>Nemesapáti!AB24</f>
        <v>0</v>
      </c>
      <c r="AC469" s="48">
        <f>Nemesapáti!AC24</f>
        <v>0</v>
      </c>
      <c r="AE469" s="160"/>
    </row>
    <row r="470" spans="1:31" s="182" customFormat="1" ht="60" x14ac:dyDescent="0.25">
      <c r="A470" s="149">
        <f>Nemesapáti!A25</f>
        <v>224</v>
      </c>
      <c r="B470" s="149">
        <f>Nemesapáti!B25</f>
        <v>0</v>
      </c>
      <c r="C470" s="150" t="str">
        <f>Nemesapáti!C25</f>
        <v>Nemesapáti</v>
      </c>
      <c r="D470" s="150" t="str">
        <f>Nemesapáti!D25</f>
        <v>Nyomott vezeték NA150 rekonstrukció</v>
      </c>
      <c r="E470" s="150" t="str">
        <f>Nemesapáti!E25</f>
        <v>Az üzemelő viziközmű technológiailag elavult, üzemeltetése, és javítása már nem gazdaságos. Jelenleg a piacon magasabb műszaki tartalmak érhetőek el</v>
      </c>
      <c r="F470" s="150" t="str">
        <f>Nemesapáti!F25</f>
        <v>A kiépített rendszer működőképességének megóvása, a biztonságos üzemelés biztosítása miatt van szükség a munka elvégzésére</v>
      </c>
      <c r="G470" s="150" t="str">
        <f>Nemesapáti!G25</f>
        <v>A viziközmű elem állapota megközelíti az új elem berendezés állapotát. Az üzembiztonság jelentősen növekszik</v>
      </c>
      <c r="H470" s="149">
        <f>Nemesapáti!H25</f>
        <v>0</v>
      </c>
      <c r="I470" s="461" t="str">
        <f>Nemesapáti!I25</f>
        <v>Nemesapáti</v>
      </c>
      <c r="J470" s="162">
        <f>Nemesapáti!J25</f>
        <v>2200</v>
      </c>
      <c r="K470" s="162">
        <f>Nemesapáti!K25</f>
        <v>0</v>
      </c>
      <c r="L470" s="456">
        <f>Nemesapáti!L25</f>
        <v>43466</v>
      </c>
      <c r="M470" s="456">
        <f>Nemesapáti!M25</f>
        <v>43466</v>
      </c>
      <c r="N470" s="162" t="str">
        <f>Nemesapáti!N25</f>
        <v>közép</v>
      </c>
      <c r="O470" s="45"/>
      <c r="P470" s="46">
        <f>Nemesapáti!P25</f>
        <v>2200</v>
      </c>
      <c r="Q470" s="46">
        <f>Nemesapáti!Q25</f>
        <v>0</v>
      </c>
      <c r="R470" s="46">
        <f>Nemesapáti!R25</f>
        <v>0</v>
      </c>
      <c r="S470" s="46">
        <f>Nemesapáti!S25</f>
        <v>0</v>
      </c>
      <c r="T470" s="47">
        <f>Nemesapáti!T25</f>
        <v>0</v>
      </c>
      <c r="U470" s="47">
        <f>Nemesapáti!U25</f>
        <v>0</v>
      </c>
      <c r="V470" s="47">
        <f>Nemesapáti!V25</f>
        <v>0</v>
      </c>
      <c r="W470" s="47">
        <f>Nemesapáti!W25</f>
        <v>0</v>
      </c>
      <c r="X470" s="47">
        <f>Nemesapáti!X25</f>
        <v>0</v>
      </c>
      <c r="Y470" s="47">
        <f>Nemesapáti!Y25</f>
        <v>0</v>
      </c>
      <c r="Z470" s="47">
        <f>Nemesapáti!Z25</f>
        <v>0</v>
      </c>
      <c r="AA470" s="47">
        <f>Nemesapáti!AA25</f>
        <v>0</v>
      </c>
      <c r="AB470" s="47">
        <f>Nemesapáti!AB25</f>
        <v>0</v>
      </c>
      <c r="AC470" s="48">
        <f>Nemesapáti!AC25</f>
        <v>0</v>
      </c>
      <c r="AE470" s="160"/>
    </row>
    <row r="471" spans="1:31" s="182" customFormat="1" ht="60" x14ac:dyDescent="0.25">
      <c r="A471" s="149">
        <f>Nemesapáti!A26</f>
        <v>622</v>
      </c>
      <c r="B471" s="149">
        <f>Nemesapáti!B26</f>
        <v>0</v>
      </c>
      <c r="C471" s="150" t="str">
        <f>Nemesapáti!C26</f>
        <v>Nemesapáti</v>
      </c>
      <c r="D471" s="150" t="str">
        <f>Nemesapáti!D26</f>
        <v>Nyomott vezeték NA150 rekonstrukció</v>
      </c>
      <c r="E471" s="150" t="str">
        <f>Nemesapáti!E26</f>
        <v>Az üzemelő viziközmű technológiailag elavult, üzemeltetése, és javítása már nem gazdaságos. Jelenleg a piacon magasabb műszaki tartalmak érhetőek el</v>
      </c>
      <c r="F471" s="150" t="str">
        <f>Nemesapáti!F26</f>
        <v>A kiépített rendszer működőképességének megóvása, a biztonságos üzemelés biztosítása miatt van szükség a munka elvégzésére</v>
      </c>
      <c r="G471" s="150" t="str">
        <f>Nemesapáti!G26</f>
        <v>A viziközmű elem állapota megközelíti az új elem berendezés állapotát. Az üzembiztonság jelentősen növekszik</v>
      </c>
      <c r="H471" s="149">
        <f>Nemesapáti!H26</f>
        <v>0</v>
      </c>
      <c r="I471" s="461" t="str">
        <f>Nemesapáti!I26</f>
        <v>Nemesapáti</v>
      </c>
      <c r="J471" s="162">
        <f>Nemesapáti!J26</f>
        <v>6600</v>
      </c>
      <c r="K471" s="162">
        <f>Nemesapáti!K26</f>
        <v>0</v>
      </c>
      <c r="L471" s="456">
        <f>Nemesapáti!L26</f>
        <v>44927</v>
      </c>
      <c r="M471" s="456">
        <f>Nemesapáti!M26</f>
        <v>48213</v>
      </c>
      <c r="N471" s="162" t="str">
        <f>Nemesapáti!N26</f>
        <v>hosszú</v>
      </c>
      <c r="O471" s="45"/>
      <c r="P471" s="46">
        <f>Nemesapáti!P26</f>
        <v>0</v>
      </c>
      <c r="Q471" s="46">
        <f>Nemesapáti!Q26</f>
        <v>0</v>
      </c>
      <c r="R471" s="46">
        <f>Nemesapáti!R26</f>
        <v>0</v>
      </c>
      <c r="S471" s="46">
        <f>Nemesapáti!S26</f>
        <v>0</v>
      </c>
      <c r="T471" s="47">
        <f>Nemesapáti!T26</f>
        <v>2200</v>
      </c>
      <c r="U471" s="47">
        <f>Nemesapáti!U26</f>
        <v>0</v>
      </c>
      <c r="V471" s="47">
        <f>Nemesapáti!V26</f>
        <v>0</v>
      </c>
      <c r="W471" s="47">
        <f>Nemesapáti!W26</f>
        <v>0</v>
      </c>
      <c r="X471" s="47">
        <f>Nemesapáti!X26</f>
        <v>2200</v>
      </c>
      <c r="Y471" s="47">
        <f>Nemesapáti!Y26</f>
        <v>0</v>
      </c>
      <c r="Z471" s="47">
        <f>Nemesapáti!Z26</f>
        <v>0</v>
      </c>
      <c r="AA471" s="47">
        <f>Nemesapáti!AA26</f>
        <v>0</v>
      </c>
      <c r="AB471" s="47">
        <f>Nemesapáti!AB26</f>
        <v>2200</v>
      </c>
      <c r="AC471" s="48">
        <f>Nemesapáti!AC26</f>
        <v>0</v>
      </c>
      <c r="AE471" s="160"/>
    </row>
    <row r="472" spans="1:31" s="182" customFormat="1" ht="60" x14ac:dyDescent="0.25">
      <c r="A472" s="149">
        <f>Nemeshetés!A22</f>
        <v>389</v>
      </c>
      <c r="B472" s="149">
        <f>Nemeshetés!B22</f>
        <v>0</v>
      </c>
      <c r="C472" s="150" t="str">
        <f>Nemeshetés!C22</f>
        <v>Nemeshetés</v>
      </c>
      <c r="D472" s="150" t="str">
        <f>Nemeshetés!D22</f>
        <v>Nyomott vezeték NA50 rekonstrukció</v>
      </c>
      <c r="E472" s="150" t="str">
        <f>Nemeshetés!E22</f>
        <v>Az üzemelő viziközmű technológiailag elavult, üzemeltetése, és javítása már nem gazdaságos. Jelenleg a piacon magasabb műszaki tartalmak érhetőek el</v>
      </c>
      <c r="F472" s="150" t="str">
        <f>Nemeshetés!F22</f>
        <v>A kiépített rendszer működőképességének megóvása, a biztonságos üzemelés biztosítása miatt van szükség a munka elvégzésére</v>
      </c>
      <c r="G472" s="150" t="str">
        <f>Nemeshetés!G22</f>
        <v>A viziközmű elem állapota megközelíti az új elem berendezés állapotát. Az üzembiztonság jelentősen növekszik</v>
      </c>
      <c r="H472" s="149">
        <f>Nemeshetés!H22</f>
        <v>0</v>
      </c>
      <c r="I472" s="461" t="str">
        <f>Nemeshetés!I22</f>
        <v>Nemeshetés</v>
      </c>
      <c r="J472" s="162">
        <f>Nemeshetés!J22</f>
        <v>5600</v>
      </c>
      <c r="K472" s="162">
        <f>Nemeshetés!K22</f>
        <v>0</v>
      </c>
      <c r="L472" s="456">
        <f>Nemeshetés!L22</f>
        <v>43831</v>
      </c>
      <c r="M472" s="456">
        <f>Nemeshetés!M22</f>
        <v>44926</v>
      </c>
      <c r="N472" s="162" t="str">
        <f>Nemeshetés!N22</f>
        <v>közép</v>
      </c>
      <c r="O472" s="45"/>
      <c r="P472" s="46">
        <f>Nemeshetés!P22</f>
        <v>0</v>
      </c>
      <c r="Q472" s="46">
        <f>Nemeshetés!Q22</f>
        <v>2800</v>
      </c>
      <c r="R472" s="46">
        <f>Nemeshetés!R22</f>
        <v>0</v>
      </c>
      <c r="S472" s="46">
        <f>Nemeshetés!S22</f>
        <v>2800</v>
      </c>
      <c r="T472" s="47">
        <f>Nemeshetés!T22</f>
        <v>0</v>
      </c>
      <c r="U472" s="47">
        <f>Nemeshetés!U22</f>
        <v>0</v>
      </c>
      <c r="V472" s="47">
        <f>Nemeshetés!V22</f>
        <v>0</v>
      </c>
      <c r="W472" s="47">
        <f>Nemeshetés!W22</f>
        <v>0</v>
      </c>
      <c r="X472" s="47">
        <f>Nemeshetés!X22</f>
        <v>0</v>
      </c>
      <c r="Y472" s="47">
        <f>Nemeshetés!Y22</f>
        <v>0</v>
      </c>
      <c r="Z472" s="47">
        <f>Nemeshetés!Z22</f>
        <v>0</v>
      </c>
      <c r="AA472" s="47">
        <f>Nemeshetés!AA22</f>
        <v>0</v>
      </c>
      <c r="AB472" s="47">
        <f>Nemeshetés!AB22</f>
        <v>0</v>
      </c>
      <c r="AC472" s="48">
        <f>Nemeshetés!AC22</f>
        <v>0</v>
      </c>
      <c r="AE472" s="160"/>
    </row>
    <row r="473" spans="1:31" s="182" customFormat="1" ht="60" x14ac:dyDescent="0.25">
      <c r="A473" s="149">
        <f>Nemeshetés!A23</f>
        <v>867</v>
      </c>
      <c r="B473" s="149">
        <f>Nemeshetés!B23</f>
        <v>0</v>
      </c>
      <c r="C473" s="150" t="str">
        <f>Nemeshetés!C23</f>
        <v>Nemeshetés</v>
      </c>
      <c r="D473" s="150" t="str">
        <f>Nemeshetés!D23</f>
        <v>Nyomott vezeték NA50 rekonstrukció</v>
      </c>
      <c r="E473" s="150" t="str">
        <f>Nemeshetés!E23</f>
        <v>Az üzemelő viziközmű technológiailag elavult, üzemeltetése, és javítása már nem gazdaságos. Jelenleg a piacon magasabb műszaki tartalmak érhetőek el</v>
      </c>
      <c r="F473" s="150" t="str">
        <f>Nemeshetés!F23</f>
        <v>A kiépített rendszer működőképességének megóvása, a biztonságos üzemelés biztosítása miatt van szükség a munka elvégzésére</v>
      </c>
      <c r="G473" s="150" t="str">
        <f>Nemeshetés!G23</f>
        <v>A viziközmű elem állapota megközelíti az új elem berendezés állapotát. Az üzembiztonság jelentősen növekszik</v>
      </c>
      <c r="H473" s="149">
        <f>Nemeshetés!H23</f>
        <v>0</v>
      </c>
      <c r="I473" s="461" t="str">
        <f>Nemeshetés!I23</f>
        <v>Nemeshetés</v>
      </c>
      <c r="J473" s="162">
        <f>Nemeshetés!J23</f>
        <v>11200</v>
      </c>
      <c r="K473" s="162">
        <f>Nemeshetés!K23</f>
        <v>0</v>
      </c>
      <c r="L473" s="456">
        <f>Nemeshetés!L23</f>
        <v>45658</v>
      </c>
      <c r="M473" s="456">
        <f>Nemeshetés!M23</f>
        <v>48213</v>
      </c>
      <c r="N473" s="162" t="str">
        <f>Nemeshetés!N23</f>
        <v>hosszú</v>
      </c>
      <c r="O473" s="45"/>
      <c r="P473" s="46">
        <f>Nemeshetés!P23</f>
        <v>0</v>
      </c>
      <c r="Q473" s="46">
        <f>Nemeshetés!Q23</f>
        <v>0</v>
      </c>
      <c r="R473" s="46">
        <f>Nemeshetés!R23</f>
        <v>0</v>
      </c>
      <c r="S473" s="46">
        <f>Nemeshetés!S23</f>
        <v>0</v>
      </c>
      <c r="T473" s="47">
        <f>Nemeshetés!T23</f>
        <v>0</v>
      </c>
      <c r="U473" s="47">
        <f>Nemeshetés!U23</f>
        <v>0</v>
      </c>
      <c r="V473" s="47">
        <f>Nemeshetés!V23</f>
        <v>2800</v>
      </c>
      <c r="W473" s="47">
        <f>Nemeshetés!W23</f>
        <v>0</v>
      </c>
      <c r="X473" s="47">
        <f>Nemeshetés!X23</f>
        <v>2800</v>
      </c>
      <c r="Y473" s="47">
        <f>Nemeshetés!Y23</f>
        <v>0</v>
      </c>
      <c r="Z473" s="47">
        <f>Nemeshetés!Z23</f>
        <v>2800</v>
      </c>
      <c r="AA473" s="47">
        <f>Nemeshetés!AA23</f>
        <v>0</v>
      </c>
      <c r="AB473" s="47">
        <f>Nemeshetés!AB23</f>
        <v>2800</v>
      </c>
      <c r="AC473" s="48">
        <f>Nemeshetés!AC23</f>
        <v>0</v>
      </c>
      <c r="AE473" s="160"/>
    </row>
    <row r="474" spans="1:31" s="182" customFormat="1" ht="60" x14ac:dyDescent="0.25">
      <c r="A474" s="149">
        <f>Nemeshetés!A24</f>
        <v>984</v>
      </c>
      <c r="B474" s="149">
        <f>Nemeshetés!B24</f>
        <v>0</v>
      </c>
      <c r="C474" s="150" t="str">
        <f>Nemeshetés!C24</f>
        <v>Nemeshetés</v>
      </c>
      <c r="D474" s="150" t="str">
        <f>Nemeshetés!D24</f>
        <v>Nyomott vezeték NA80 rekonstrukció</v>
      </c>
      <c r="E474" s="150" t="str">
        <f>Nemeshetés!E24</f>
        <v>Az üzemelő viziközmű technológiailag elavult, üzemeltetése, és javítása már nem gazdaságos. Jelenleg a piacon magasabb műszaki tartalmak érhetőek el</v>
      </c>
      <c r="F474" s="150" t="str">
        <f>Nemeshetés!F24</f>
        <v>A kiépített rendszer működőképességének megóvása, a biztonságos üzemelés biztosítása miatt van szükség a munka elvégzésére</v>
      </c>
      <c r="G474" s="150" t="str">
        <f>Nemeshetés!G24</f>
        <v>A viziközmű elem állapota megközelíti az új elem berendezés állapotát. Az üzembiztonság jelentősen növekszik</v>
      </c>
      <c r="H474" s="149">
        <f>Nemeshetés!H24</f>
        <v>0</v>
      </c>
      <c r="I474" s="461" t="str">
        <f>Nemeshetés!I24</f>
        <v>Nemeshetés</v>
      </c>
      <c r="J474" s="162">
        <f>Nemeshetés!J24</f>
        <v>1900</v>
      </c>
      <c r="K474" s="162">
        <f>Nemeshetés!K24</f>
        <v>0</v>
      </c>
      <c r="L474" s="456">
        <f>Nemeshetés!L24</f>
        <v>47484</v>
      </c>
      <c r="M474" s="456">
        <f>Nemeshetés!M24</f>
        <v>47848</v>
      </c>
      <c r="N474" s="162" t="str">
        <f>Nemeshetés!N24</f>
        <v>hosszú</v>
      </c>
      <c r="O474" s="45"/>
      <c r="P474" s="46">
        <f>Nemeshetés!P24</f>
        <v>0</v>
      </c>
      <c r="Q474" s="46">
        <f>Nemeshetés!Q24</f>
        <v>0</v>
      </c>
      <c r="R474" s="46">
        <f>Nemeshetés!R24</f>
        <v>0</v>
      </c>
      <c r="S474" s="46">
        <f>Nemeshetés!S24</f>
        <v>0</v>
      </c>
      <c r="T474" s="47">
        <f>Nemeshetés!T24</f>
        <v>0</v>
      </c>
      <c r="U474" s="47">
        <f>Nemeshetés!U24</f>
        <v>0</v>
      </c>
      <c r="V474" s="47">
        <f>Nemeshetés!V24</f>
        <v>0</v>
      </c>
      <c r="W474" s="47">
        <f>Nemeshetés!W24</f>
        <v>0</v>
      </c>
      <c r="X474" s="47">
        <f>Nemeshetés!X24</f>
        <v>0</v>
      </c>
      <c r="Y474" s="47">
        <f>Nemeshetés!Y24</f>
        <v>0</v>
      </c>
      <c r="Z474" s="47">
        <f>Nemeshetés!Z24</f>
        <v>0</v>
      </c>
      <c r="AA474" s="47">
        <f>Nemeshetés!AA24</f>
        <v>1900</v>
      </c>
      <c r="AB474" s="47">
        <f>Nemeshetés!AB24</f>
        <v>0</v>
      </c>
      <c r="AC474" s="48">
        <f>Nemeshetés!AC24</f>
        <v>0</v>
      </c>
      <c r="AE474" s="160"/>
    </row>
    <row r="475" spans="1:31" s="182" customFormat="1" ht="60" x14ac:dyDescent="0.25">
      <c r="A475" s="149">
        <f>Nemeshetés!A25</f>
        <v>229</v>
      </c>
      <c r="B475" s="149">
        <f>Nemeshetés!B25</f>
        <v>0</v>
      </c>
      <c r="C475" s="150" t="str">
        <f>Nemeshetés!C25</f>
        <v>Nemeshetés</v>
      </c>
      <c r="D475" s="150" t="str">
        <f>Nemeshetés!D25</f>
        <v>Nyomott vezeték NA100 rekonstrukció</v>
      </c>
      <c r="E475" s="150" t="str">
        <f>Nemeshetés!E25</f>
        <v>Az üzemelő viziközmű technológiailag elavult, üzemeltetése, és javítása már nem gazdaságos. Jelenleg a piacon magasabb műszaki tartalmak érhetőek el</v>
      </c>
      <c r="F475" s="150" t="str">
        <f>Nemeshetés!F25</f>
        <v>A kiépített rendszer működőképességének megóvása, a biztonságos üzemelés biztosítása miatt van szükség a munka elvégzésére</v>
      </c>
      <c r="G475" s="150" t="str">
        <f>Nemeshetés!G25</f>
        <v>A viziközmű elem állapota megközelíti az új elem berendezés állapotát. Az üzembiztonság jelentősen növekszik</v>
      </c>
      <c r="H475" s="149">
        <f>Nemeshetés!H25</f>
        <v>0</v>
      </c>
      <c r="I475" s="461" t="str">
        <f>Nemeshetés!I25</f>
        <v>Nemeshetés</v>
      </c>
      <c r="J475" s="162">
        <f>Nemeshetés!J25</f>
        <v>2400</v>
      </c>
      <c r="K475" s="162">
        <f>Nemeshetés!K25</f>
        <v>0</v>
      </c>
      <c r="L475" s="456">
        <f>Nemeshetés!L25</f>
        <v>43466</v>
      </c>
      <c r="M475" s="456">
        <f>Nemeshetés!M25</f>
        <v>43830</v>
      </c>
      <c r="N475" s="162" t="str">
        <f>Nemeshetés!N25</f>
        <v>közép</v>
      </c>
      <c r="O475" s="45"/>
      <c r="P475" s="46">
        <f>Nemeshetés!P25</f>
        <v>2400</v>
      </c>
      <c r="Q475" s="46">
        <f>Nemeshetés!Q25</f>
        <v>0</v>
      </c>
      <c r="R475" s="46">
        <f>Nemeshetés!R25</f>
        <v>0</v>
      </c>
      <c r="S475" s="46">
        <f>Nemeshetés!S25</f>
        <v>0</v>
      </c>
      <c r="T475" s="47">
        <f>Nemeshetés!T25</f>
        <v>0</v>
      </c>
      <c r="U475" s="47">
        <f>Nemeshetés!U25</f>
        <v>0</v>
      </c>
      <c r="V475" s="47">
        <f>Nemeshetés!V25</f>
        <v>0</v>
      </c>
      <c r="W475" s="47">
        <f>Nemeshetés!W25</f>
        <v>0</v>
      </c>
      <c r="X475" s="47">
        <f>Nemeshetés!X25</f>
        <v>0</v>
      </c>
      <c r="Y475" s="47">
        <f>Nemeshetés!Y25</f>
        <v>0</v>
      </c>
      <c r="Z475" s="47">
        <f>Nemeshetés!Z25</f>
        <v>0</v>
      </c>
      <c r="AA475" s="47">
        <f>Nemeshetés!AA25</f>
        <v>0</v>
      </c>
      <c r="AB475" s="47">
        <f>Nemeshetés!AB25</f>
        <v>0</v>
      </c>
      <c r="AC475" s="48">
        <f>Nemeshetés!AC25</f>
        <v>0</v>
      </c>
      <c r="AE475" s="160"/>
    </row>
    <row r="476" spans="1:31" s="182" customFormat="1" ht="60" x14ac:dyDescent="0.25">
      <c r="A476" s="149">
        <f>Nemeshetés!A26</f>
        <v>625</v>
      </c>
      <c r="B476" s="149">
        <f>Nemeshetés!B26</f>
        <v>0</v>
      </c>
      <c r="C476" s="150" t="str">
        <f>Nemeshetés!C26</f>
        <v>Nemeshetés</v>
      </c>
      <c r="D476" s="150" t="str">
        <f>Nemeshetés!D26</f>
        <v>Nyomott vezeték NA100 rekonstrukció</v>
      </c>
      <c r="E476" s="150" t="str">
        <f>Nemeshetés!E26</f>
        <v>Az üzemelő viziközmű technológiailag elavult, üzemeltetése, és javítása már nem gazdaságos. Jelenleg a piacon magasabb műszaki tartalmak érhetőek el</v>
      </c>
      <c r="F476" s="150" t="str">
        <f>Nemeshetés!F26</f>
        <v>A kiépített rendszer működőképességének megóvása, a biztonságos üzemelés biztosítása miatt van szükség a munka elvégzésére</v>
      </c>
      <c r="G476" s="150" t="str">
        <f>Nemeshetés!G26</f>
        <v>A viziközmű elem állapota megközelíti az új elem berendezés állapotát. Az üzembiztonság jelentősen növekszik</v>
      </c>
      <c r="H476" s="149">
        <f>Nemeshetés!H26</f>
        <v>0</v>
      </c>
      <c r="I476" s="461" t="str">
        <f>Nemeshetés!I26</f>
        <v>Nemeshetés</v>
      </c>
      <c r="J476" s="162">
        <f>Nemeshetés!J26</f>
        <v>7200</v>
      </c>
      <c r="K476" s="162">
        <f>Nemeshetés!K26</f>
        <v>0</v>
      </c>
      <c r="L476" s="456">
        <f>Nemeshetés!L26</f>
        <v>44927</v>
      </c>
      <c r="M476" s="456">
        <f>Nemeshetés!M26</f>
        <v>48213</v>
      </c>
      <c r="N476" s="162" t="str">
        <f>Nemeshetés!N26</f>
        <v>hosszú</v>
      </c>
      <c r="O476" s="45"/>
      <c r="P476" s="46">
        <f>Nemeshetés!P26</f>
        <v>0</v>
      </c>
      <c r="Q476" s="46">
        <f>Nemeshetés!Q26</f>
        <v>0</v>
      </c>
      <c r="R476" s="46">
        <f>Nemeshetés!R26</f>
        <v>0</v>
      </c>
      <c r="S476" s="46">
        <f>Nemeshetés!S26</f>
        <v>0</v>
      </c>
      <c r="T476" s="47">
        <f>Nemeshetés!T26</f>
        <v>2400</v>
      </c>
      <c r="U476" s="47">
        <f>Nemeshetés!U26</f>
        <v>0</v>
      </c>
      <c r="V476" s="47">
        <f>Nemeshetés!V26</f>
        <v>0</v>
      </c>
      <c r="W476" s="47">
        <f>Nemeshetés!W26</f>
        <v>0</v>
      </c>
      <c r="X476" s="47">
        <f>Nemeshetés!X26</f>
        <v>2400</v>
      </c>
      <c r="Y476" s="47">
        <f>Nemeshetés!Y26</f>
        <v>0</v>
      </c>
      <c r="Z476" s="47">
        <f>Nemeshetés!Z26</f>
        <v>0</v>
      </c>
      <c r="AA476" s="47">
        <f>Nemeshetés!AA26</f>
        <v>0</v>
      </c>
      <c r="AB476" s="47">
        <f>Nemeshetés!AB26</f>
        <v>2400</v>
      </c>
      <c r="AC476" s="48">
        <f>Nemeshetés!AC26</f>
        <v>0</v>
      </c>
      <c r="AE476" s="160"/>
    </row>
    <row r="477" spans="1:31" s="182" customFormat="1" ht="60" x14ac:dyDescent="0.25">
      <c r="A477" s="149">
        <f>Nemesándorháza!A22</f>
        <v>985</v>
      </c>
      <c r="B477" s="149">
        <f>Nemesándorháza!B22</f>
        <v>0</v>
      </c>
      <c r="C477" s="150" t="str">
        <f>Nemesándorháza!C22</f>
        <v>Nemessándorháza</v>
      </c>
      <c r="D477" s="150" t="str">
        <f>Nemesándorháza!D22</f>
        <v>Nyomott vezeték NA50 rekonstrukció</v>
      </c>
      <c r="E477" s="150" t="str">
        <f>Nemesándorháza!E22</f>
        <v>Az üzemelő viziközmű technológiailag elavult, üzemeltetése, és javítása már nem gazdaságos. Jelenleg a piacon magasabb műszaki tartalmak érhetőek el</v>
      </c>
      <c r="F477" s="150" t="str">
        <f>Nemesándorháza!F22</f>
        <v>A kiépített rendszer működőképességének megóvása, a biztonságos üzemelés biztosítása miatt van szükség a munka elvégzésére</v>
      </c>
      <c r="G477" s="150" t="str">
        <f>Nemesándorháza!G22</f>
        <v>A viziközmű elem állapota megközelíti az új elem berendezés állapotát. Az üzembiztonság jelentősen növekszik</v>
      </c>
      <c r="H477" s="149">
        <f>Nemesándorháza!H22</f>
        <v>0</v>
      </c>
      <c r="I477" s="461" t="str">
        <f>Nemesándorháza!I22</f>
        <v>Nemessándorháza</v>
      </c>
      <c r="J477" s="162">
        <f>Nemesándorháza!J22</f>
        <v>1600</v>
      </c>
      <c r="K477" s="162">
        <f>Nemesándorháza!K22</f>
        <v>0</v>
      </c>
      <c r="L477" s="456">
        <f>Nemesándorháza!L22</f>
        <v>47484</v>
      </c>
      <c r="M477" s="456">
        <f>Nemesándorháza!M22</f>
        <v>47848</v>
      </c>
      <c r="N477" s="162" t="str">
        <f>Nemesándorháza!N22</f>
        <v>hosszú</v>
      </c>
      <c r="O477" s="45"/>
      <c r="P477" s="46"/>
      <c r="Q477" s="46"/>
      <c r="R477" s="46"/>
      <c r="S477" s="46"/>
      <c r="T477" s="47">
        <f>Nemesándorháza!T22</f>
        <v>0</v>
      </c>
      <c r="U477" s="47">
        <f>Nemesándorháza!U22</f>
        <v>0</v>
      </c>
      <c r="V477" s="47">
        <f>Nemesándorháza!V22</f>
        <v>0</v>
      </c>
      <c r="W477" s="47">
        <f>Nemesándorháza!W22</f>
        <v>0</v>
      </c>
      <c r="X477" s="47">
        <f>Nemesándorháza!X22</f>
        <v>0</v>
      </c>
      <c r="Y477" s="47">
        <f>Nemesándorháza!Y22</f>
        <v>0</v>
      </c>
      <c r="Z477" s="47">
        <f>Nemesándorháza!Z22</f>
        <v>0</v>
      </c>
      <c r="AA477" s="47">
        <f>Nemesándorháza!AA22</f>
        <v>1600</v>
      </c>
      <c r="AB477" s="47">
        <f>Nemesándorháza!AB22</f>
        <v>0</v>
      </c>
      <c r="AC477" s="48">
        <f>Nemesándorháza!AC22</f>
        <v>0</v>
      </c>
      <c r="AE477" s="160"/>
    </row>
    <row r="478" spans="1:31" s="182" customFormat="1" ht="60" x14ac:dyDescent="0.25">
      <c r="A478" s="149">
        <f>Nemesándorháza!A23</f>
        <v>926</v>
      </c>
      <c r="B478" s="149">
        <f>Nemesándorháza!B23</f>
        <v>0</v>
      </c>
      <c r="C478" s="150" t="str">
        <f>Nemesándorháza!C23</f>
        <v>Nemessándorháza</v>
      </c>
      <c r="D478" s="150" t="str">
        <f>Nemesándorháza!D23</f>
        <v>Nyomott vezeték NA80 rekonstrukció</v>
      </c>
      <c r="E478" s="150" t="str">
        <f>Nemesándorháza!E23</f>
        <v>Az üzemelő viziközmű technológiailag elavult, üzemeltetése, és javítása már nem gazdaságos. Jelenleg a piacon magasabb műszaki tartalmak érhetőek el</v>
      </c>
      <c r="F478" s="150" t="str">
        <f>Nemesándorháza!F23</f>
        <v>A kiépített rendszer működőképességének megóvása, a biztonságos üzemelés biztosítása miatt van szükség a munka elvégzésére</v>
      </c>
      <c r="G478" s="150" t="str">
        <f>Nemesándorháza!G23</f>
        <v>A viziközmű elem állapota megközelíti az új elem berendezés állapotát. Az üzembiztonság jelentősen növekszik</v>
      </c>
      <c r="H478" s="149">
        <f>Nemesándorháza!H23</f>
        <v>0</v>
      </c>
      <c r="I478" s="461" t="str">
        <f>Nemesándorháza!I23</f>
        <v>Nemessándorháza</v>
      </c>
      <c r="J478" s="162">
        <f>Nemesándorháza!J23</f>
        <v>2000</v>
      </c>
      <c r="K478" s="162">
        <f>Nemesándorháza!K23</f>
        <v>0</v>
      </c>
      <c r="L478" s="456">
        <f>Nemesándorháza!L23</f>
        <v>46388</v>
      </c>
      <c r="M478" s="456">
        <f>Nemesándorháza!M23</f>
        <v>46752</v>
      </c>
      <c r="N478" s="162" t="str">
        <f>Nemesándorháza!N23</f>
        <v>hosszú</v>
      </c>
      <c r="O478" s="45"/>
      <c r="P478" s="46"/>
      <c r="Q478" s="46"/>
      <c r="R478" s="46"/>
      <c r="S478" s="46"/>
      <c r="T478" s="47">
        <f>Nemesándorháza!T23</f>
        <v>0</v>
      </c>
      <c r="U478" s="47">
        <f>Nemesándorháza!U23</f>
        <v>0</v>
      </c>
      <c r="V478" s="47">
        <f>Nemesándorháza!V23</f>
        <v>0</v>
      </c>
      <c r="W478" s="47">
        <f>Nemesándorháza!W23</f>
        <v>0</v>
      </c>
      <c r="X478" s="47">
        <f>Nemesándorháza!X23</f>
        <v>2000</v>
      </c>
      <c r="Y478" s="47">
        <f>Nemesándorháza!Y23</f>
        <v>0</v>
      </c>
      <c r="Z478" s="47">
        <f>Nemesándorháza!Z23</f>
        <v>0</v>
      </c>
      <c r="AA478" s="47">
        <f>Nemesándorháza!AA23</f>
        <v>0</v>
      </c>
      <c r="AB478" s="47">
        <f>Nemesándorháza!AB23</f>
        <v>0</v>
      </c>
      <c r="AC478" s="48">
        <f>Nemesándorháza!AC23</f>
        <v>0</v>
      </c>
      <c r="AE478" s="160"/>
    </row>
    <row r="479" spans="1:31" s="182" customFormat="1" ht="60" x14ac:dyDescent="0.25">
      <c r="A479" s="149">
        <f>Nemesszentandrás!A22</f>
        <v>786</v>
      </c>
      <c r="B479" s="149">
        <f>Nemesszentandrás!B22</f>
        <v>0</v>
      </c>
      <c r="C479" s="150" t="str">
        <f>Nemesszentandrás!C22</f>
        <v>Nemesszentandrás</v>
      </c>
      <c r="D479" s="150" t="str">
        <f>Nemesszentandrás!D22</f>
        <v>Nyomott vezeték NA50 rekonstrukció</v>
      </c>
      <c r="E479" s="150" t="str">
        <f>Nemesszentandrás!E22</f>
        <v>Az üzemelő viziközmű technológiailag elavult, üzemeltetése, és javítása már nem gazdaságos. Jelenleg a piacon magasabb műszaki tartalmak érhetőek el</v>
      </c>
      <c r="F479" s="150" t="str">
        <f>Nemesszentandrás!F22</f>
        <v>A kiépített rendszer működőképességének megóvása, a biztonságos üzemelés biztosítása miatt van szükség a munka elvégzésére</v>
      </c>
      <c r="G479" s="150" t="str">
        <f>Nemesszentandrás!G22</f>
        <v>A viziközmű elem állapota megközelíti az új elem berendezés állapotát. Az üzembiztonság jelentősen növekszik</v>
      </c>
      <c r="H479" s="149">
        <f>Nemesszentandrás!H22</f>
        <v>0</v>
      </c>
      <c r="I479" s="461" t="str">
        <f>Nemesszentandrás!I22</f>
        <v>Nemesszentandrás</v>
      </c>
      <c r="J479" s="162">
        <f>Nemesszentandrás!J22</f>
        <v>2000</v>
      </c>
      <c r="K479" s="162">
        <f>Nemesszentandrás!K22</f>
        <v>0</v>
      </c>
      <c r="L479" s="456">
        <f>Nemesszentandrás!L22</f>
        <v>45292</v>
      </c>
      <c r="M479" s="456">
        <f>Nemesszentandrás!M22</f>
        <v>45292</v>
      </c>
      <c r="N479" s="162" t="str">
        <f>Nemesszentandrás!N22</f>
        <v>hosszú</v>
      </c>
      <c r="O479" s="45"/>
      <c r="P479" s="46"/>
      <c r="Q479" s="46"/>
      <c r="R479" s="46"/>
      <c r="S479" s="46"/>
      <c r="T479" s="47">
        <f>Nemesszentandrás!T22</f>
        <v>0</v>
      </c>
      <c r="U479" s="47">
        <f>Nemesszentandrás!U22</f>
        <v>2000</v>
      </c>
      <c r="V479" s="47">
        <f>Nemesszentandrás!V22</f>
        <v>0</v>
      </c>
      <c r="W479" s="47">
        <f>Nemesszentandrás!W22</f>
        <v>0</v>
      </c>
      <c r="X479" s="47">
        <f>Nemesszentandrás!X22</f>
        <v>0</v>
      </c>
      <c r="Y479" s="47">
        <f>Nemesszentandrás!Y22</f>
        <v>0</v>
      </c>
      <c r="Z479" s="47">
        <f>Nemesszentandrás!Z22</f>
        <v>0</v>
      </c>
      <c r="AA479" s="47">
        <f>Nemesszentandrás!AA22</f>
        <v>0</v>
      </c>
      <c r="AB479" s="47">
        <f>Nemesszentandrás!AB22</f>
        <v>0</v>
      </c>
      <c r="AC479" s="48">
        <f>Nemesszentandrás!AC22</f>
        <v>0</v>
      </c>
      <c r="AE479" s="160"/>
    </row>
    <row r="480" spans="1:31" s="182" customFormat="1" ht="60" x14ac:dyDescent="0.25">
      <c r="A480" s="149">
        <f>Németfalu!A21</f>
        <v>394</v>
      </c>
      <c r="B480" s="149">
        <f>Németfalu!B21</f>
        <v>0</v>
      </c>
      <c r="C480" s="150" t="str">
        <f>Németfalu!C21</f>
        <v>Németfalu</v>
      </c>
      <c r="D480" s="150" t="str">
        <f>Németfalu!D21</f>
        <v>Nyomott vezeték NA50 (1736m)</v>
      </c>
      <c r="E480" s="150" t="str">
        <f>Németfalu!E21</f>
        <v>Az üzemelő viziközmű technológiailag elavult, üzemeltetése, és javítása már nem gazdaságos. Jelenleg a piacon magasabb műszaki tartalmak érhetőek el</v>
      </c>
      <c r="F480" s="150" t="str">
        <f>Németfalu!F21</f>
        <v>A kiépített rendszer működőképességének megóvása, a biztonságos üzemelés biztosítása miatt van szükség a munka elvégzésére</v>
      </c>
      <c r="G480" s="150" t="str">
        <f>Németfalu!G21</f>
        <v>A viziközmű elem állapota megközelíti az új elem berendezés állapotát. Az üzembiztonság jelentősen növekszik</v>
      </c>
      <c r="H480" s="149">
        <f>Németfalu!H21</f>
        <v>0</v>
      </c>
      <c r="I480" s="461" t="str">
        <f>Németfalu!I21</f>
        <v>Németfalu</v>
      </c>
      <c r="J480" s="162">
        <f>Németfalu!J21</f>
        <v>2200</v>
      </c>
      <c r="K480" s="162">
        <f>Németfalu!K21</f>
        <v>0</v>
      </c>
      <c r="L480" s="456">
        <f>Németfalu!L21</f>
        <v>43831</v>
      </c>
      <c r="M480" s="456">
        <f>Németfalu!M21</f>
        <v>44196</v>
      </c>
      <c r="N480" s="162" t="str">
        <f>Németfalu!N21</f>
        <v>közép</v>
      </c>
      <c r="O480" s="45"/>
      <c r="P480" s="46">
        <f>Németfalu!P21</f>
        <v>0</v>
      </c>
      <c r="Q480" s="46">
        <f>Németfalu!Q21</f>
        <v>2200</v>
      </c>
      <c r="R480" s="46">
        <f>Németfalu!R21</f>
        <v>0</v>
      </c>
      <c r="S480" s="46">
        <f>Németfalu!S21</f>
        <v>0</v>
      </c>
      <c r="T480" s="47">
        <f>Németfalu!T21</f>
        <v>0</v>
      </c>
      <c r="U480" s="47">
        <f>Németfalu!U21</f>
        <v>0</v>
      </c>
      <c r="V480" s="47">
        <f>Németfalu!V21</f>
        <v>0</v>
      </c>
      <c r="W480" s="47">
        <f>Németfalu!W21</f>
        <v>0</v>
      </c>
      <c r="X480" s="47">
        <f>Németfalu!X21</f>
        <v>0</v>
      </c>
      <c r="Y480" s="47">
        <f>Németfalu!Y21</f>
        <v>0</v>
      </c>
      <c r="Z480" s="47">
        <f>Németfalu!Z21</f>
        <v>0</v>
      </c>
      <c r="AA480" s="47">
        <f>Németfalu!AA21</f>
        <v>0</v>
      </c>
      <c r="AB480" s="47">
        <f>Németfalu!AB21</f>
        <v>0</v>
      </c>
      <c r="AC480" s="48">
        <f>Németfalu!AC21</f>
        <v>0</v>
      </c>
      <c r="AE480" s="160"/>
    </row>
    <row r="481" spans="1:31" s="182" customFormat="1" ht="60" x14ac:dyDescent="0.25">
      <c r="A481" s="149">
        <f>Németfalu!A22</f>
        <v>870</v>
      </c>
      <c r="B481" s="149">
        <f>Németfalu!B22</f>
        <v>0</v>
      </c>
      <c r="C481" s="150" t="str">
        <f>Németfalu!C22</f>
        <v>Németfalu</v>
      </c>
      <c r="D481" s="150" t="str">
        <f>Németfalu!D22</f>
        <v>Nyomott vezeték NA50 (1736m)</v>
      </c>
      <c r="E481" s="150" t="str">
        <f>Németfalu!E22</f>
        <v>Az üzemelő viziközmű technológiailag elavult, üzemeltetése, és javítása már nem gazdaságos. Jelenleg a piacon magasabb műszaki tartalmak érhetőek el</v>
      </c>
      <c r="F481" s="150" t="str">
        <f>Németfalu!F22</f>
        <v>A kiépített rendszer működőképességének megóvása, a biztonságos üzemelés biztosítása miatt van szükség a munka elvégzésére</v>
      </c>
      <c r="G481" s="150" t="str">
        <f>Németfalu!G22</f>
        <v>A viziközmű elem állapota megközelíti az új elem berendezés állapotát. Az üzembiztonság jelentősen növekszik</v>
      </c>
      <c r="H481" s="149">
        <f>Németfalu!H22</f>
        <v>0</v>
      </c>
      <c r="I481" s="461" t="str">
        <f>Németfalu!I22</f>
        <v>Németfalu</v>
      </c>
      <c r="J481" s="162">
        <f>Németfalu!J22</f>
        <v>4400</v>
      </c>
      <c r="K481" s="162">
        <f>Németfalu!K22</f>
        <v>0</v>
      </c>
      <c r="L481" s="456">
        <f>Németfalu!L22</f>
        <v>45658</v>
      </c>
      <c r="M481" s="456">
        <f>Németfalu!M22</f>
        <v>47848</v>
      </c>
      <c r="N481" s="162" t="str">
        <f>Németfalu!N22</f>
        <v>hosszú</v>
      </c>
      <c r="O481" s="45"/>
      <c r="P481" s="46">
        <f>Németfalu!P22</f>
        <v>0</v>
      </c>
      <c r="Q481" s="46">
        <f>Németfalu!Q22</f>
        <v>0</v>
      </c>
      <c r="R481" s="46">
        <f>Németfalu!R22</f>
        <v>0</v>
      </c>
      <c r="S481" s="46">
        <f>Németfalu!S22</f>
        <v>0</v>
      </c>
      <c r="T481" s="47">
        <f>Németfalu!T22</f>
        <v>0</v>
      </c>
      <c r="U481" s="47">
        <f>Németfalu!U22</f>
        <v>0</v>
      </c>
      <c r="V481" s="47">
        <f>Németfalu!V22</f>
        <v>2200</v>
      </c>
      <c r="W481" s="47">
        <f>Németfalu!W22</f>
        <v>0</v>
      </c>
      <c r="X481" s="47">
        <f>Németfalu!X22</f>
        <v>0</v>
      </c>
      <c r="Y481" s="47">
        <f>Németfalu!Y22</f>
        <v>0</v>
      </c>
      <c r="Z481" s="47">
        <f>Németfalu!Z22</f>
        <v>0</v>
      </c>
      <c r="AA481" s="47">
        <f>Németfalu!AA22</f>
        <v>2200</v>
      </c>
      <c r="AB481" s="47">
        <f>Németfalu!AB22</f>
        <v>0</v>
      </c>
      <c r="AC481" s="48">
        <f>Németfalu!AC22</f>
        <v>0</v>
      </c>
      <c r="AE481" s="160"/>
    </row>
    <row r="482" spans="1:31" s="182" customFormat="1" ht="60" x14ac:dyDescent="0.25">
      <c r="A482" s="149">
        <f>Ozmánbük!A20</f>
        <v>987</v>
      </c>
      <c r="B482" s="149">
        <f>Ozmánbük!B20</f>
        <v>0</v>
      </c>
      <c r="C482" s="150" t="str">
        <f>Ozmánbük!C20</f>
        <v>Ozmánbük</v>
      </c>
      <c r="D482" s="150" t="str">
        <f>Ozmánbük!D20</f>
        <v>Nyomott vezeték NA50 rekonstrukció</v>
      </c>
      <c r="E482" s="150" t="str">
        <f>Ozmánbük!E20</f>
        <v>Az üzemelő viziközmű technológiailag elavult, üzemeltetése, és javítása már nem gazdaságos. Jelenleg a piacon magasabb műszaki tartalmak érhetőek el</v>
      </c>
      <c r="F482" s="150" t="str">
        <f>Ozmánbük!F20</f>
        <v>A kiépített rendszer működőképességének megóvása, a biztonságos üzemelés biztosítása miatt van szükség a munka elvégzésére</v>
      </c>
      <c r="G482" s="150" t="str">
        <f>Ozmánbük!G20</f>
        <v>A viziközmű elem állapota megközelíti az új elem berendezés állapotát. Az üzembiztonság jelentősen növekszik</v>
      </c>
      <c r="H482" s="149">
        <f>Ozmánbük!H20</f>
        <v>0</v>
      </c>
      <c r="I482" s="461" t="str">
        <f>Ozmánbük!I20</f>
        <v>Ozmánbük</v>
      </c>
      <c r="J482" s="162">
        <f>Ozmánbük!J20</f>
        <v>950</v>
      </c>
      <c r="K482" s="162">
        <f>Ozmánbük!K20</f>
        <v>0</v>
      </c>
      <c r="L482" s="456">
        <f>Ozmánbük!L20</f>
        <v>47484</v>
      </c>
      <c r="M482" s="456">
        <f>Ozmánbük!M20</f>
        <v>47848</v>
      </c>
      <c r="N482" s="162" t="str">
        <f>Ozmánbük!N20</f>
        <v>hosszú</v>
      </c>
      <c r="O482" s="45"/>
      <c r="P482" s="46"/>
      <c r="Q482" s="46"/>
      <c r="R482" s="46"/>
      <c r="S482" s="46"/>
      <c r="T482" s="47">
        <f>Ozmánbük!T20</f>
        <v>0</v>
      </c>
      <c r="U482" s="47">
        <f>Ozmánbük!U20</f>
        <v>0</v>
      </c>
      <c r="V482" s="47">
        <f>Ozmánbük!V20</f>
        <v>0</v>
      </c>
      <c r="W482" s="47">
        <f>Ozmánbük!W20</f>
        <v>0</v>
      </c>
      <c r="X482" s="47">
        <f>Ozmánbük!X20</f>
        <v>0</v>
      </c>
      <c r="Y482" s="47">
        <f>Ozmánbük!Y20</f>
        <v>0</v>
      </c>
      <c r="Z482" s="47">
        <f>Ozmánbük!Z20</f>
        <v>0</v>
      </c>
      <c r="AA482" s="47">
        <f>Ozmánbük!AA20</f>
        <v>950</v>
      </c>
      <c r="AB482" s="47">
        <f>Ozmánbük!AB20</f>
        <v>0</v>
      </c>
      <c r="AC482" s="48">
        <f>Ozmánbük!AC20</f>
        <v>0</v>
      </c>
      <c r="AE482" s="160"/>
    </row>
    <row r="483" spans="1:31" s="182" customFormat="1" ht="60" x14ac:dyDescent="0.25">
      <c r="A483" s="149">
        <f>Ozmánbük!A21</f>
        <v>871</v>
      </c>
      <c r="B483" s="149">
        <f>Ozmánbük!B21</f>
        <v>0</v>
      </c>
      <c r="C483" s="150" t="str">
        <f>Ozmánbük!C21</f>
        <v>Ozmánbük</v>
      </c>
      <c r="D483" s="150" t="str">
        <f>Ozmánbük!D21</f>
        <v>Nyomott vezeték NA80 rekonstrukció</v>
      </c>
      <c r="E483" s="150" t="str">
        <f>Ozmánbük!E21</f>
        <v>Az üzemelő viziközmű technológiailag elavult, üzemeltetése, és javítása már nem gazdaságos. Jelenleg a piacon magasabb műszaki tartalmak érhetőek el</v>
      </c>
      <c r="F483" s="150" t="str">
        <f>Ozmánbük!F21</f>
        <v>A kiépített rendszer működőképességének megóvása, a biztonságos üzemelés biztosítása miatt van szükség a munka elvégzésére</v>
      </c>
      <c r="G483" s="150" t="str">
        <f>Ozmánbük!G21</f>
        <v>A viziközmű elem állapota megközelíti az új elem berendezés állapotát. Az üzembiztonság jelentősen növekszik</v>
      </c>
      <c r="H483" s="149">
        <f>Ozmánbük!H21</f>
        <v>0</v>
      </c>
      <c r="I483" s="461" t="str">
        <f>Ozmánbük!I21</f>
        <v>Ozmánbük</v>
      </c>
      <c r="J483" s="162">
        <f>Ozmánbük!J21</f>
        <v>12000</v>
      </c>
      <c r="K483" s="162">
        <f>Ozmánbük!K21</f>
        <v>0</v>
      </c>
      <c r="L483" s="456">
        <f>Ozmánbük!L21</f>
        <v>45658</v>
      </c>
      <c r="M483" s="456">
        <f>Ozmánbük!M21</f>
        <v>47848</v>
      </c>
      <c r="N483" s="162" t="str">
        <f>Ozmánbük!N21</f>
        <v>hosszú</v>
      </c>
      <c r="O483" s="45"/>
      <c r="P483" s="46"/>
      <c r="Q483" s="46"/>
      <c r="R483" s="46"/>
      <c r="S483" s="46"/>
      <c r="T483" s="47">
        <f>Ozmánbük!T21</f>
        <v>0</v>
      </c>
      <c r="U483" s="47">
        <f>Ozmánbük!U21</f>
        <v>0</v>
      </c>
      <c r="V483" s="47">
        <f>Ozmánbük!V21</f>
        <v>6000</v>
      </c>
      <c r="W483" s="47">
        <f>Ozmánbük!W21</f>
        <v>0</v>
      </c>
      <c r="X483" s="47">
        <f>Ozmánbük!X21</f>
        <v>0</v>
      </c>
      <c r="Y483" s="47">
        <f>Ozmánbük!Y21</f>
        <v>0</v>
      </c>
      <c r="Z483" s="47">
        <f>Ozmánbük!Z21</f>
        <v>0</v>
      </c>
      <c r="AA483" s="47">
        <f>Ozmánbük!AA21</f>
        <v>6000</v>
      </c>
      <c r="AB483" s="47">
        <f>Ozmánbük!AB21</f>
        <v>0</v>
      </c>
      <c r="AC483" s="48">
        <f>Ozmánbük!AC21</f>
        <v>0</v>
      </c>
      <c r="AE483" s="160"/>
    </row>
    <row r="484" spans="1:31" s="182" customFormat="1" ht="60" x14ac:dyDescent="0.25">
      <c r="A484" s="149">
        <f>Pethőhenye!A22</f>
        <v>875</v>
      </c>
      <c r="B484" s="149">
        <f>Pethőhenye!B22</f>
        <v>0</v>
      </c>
      <c r="C484" s="150" t="str">
        <f>Pethőhenye!C22</f>
        <v>Pethőhenye</v>
      </c>
      <c r="D484" s="150" t="str">
        <f>Pethőhenye!D22</f>
        <v>Nyomott vezeték NA50 rekonstrukció</v>
      </c>
      <c r="E484" s="150" t="str">
        <f>Pethőhenye!E22</f>
        <v>Az üzemelő viziközmű technológiailag elavult, üzemeltetése, és javítása már nem gazdaságos. Jelenleg a piacon magasabb műszaki tartalmak érhetőek el</v>
      </c>
      <c r="F484" s="150" t="str">
        <f>Pethőhenye!F22</f>
        <v>A kiépített rendszer működőképességének megóvása, a biztonságos üzemelés biztosítása miatt van szükség a munka elvégzésére</v>
      </c>
      <c r="G484" s="150" t="str">
        <f>Pethőhenye!G22</f>
        <v>A viziközmű elem állapota megközelíti az új elem berendezés állapotát. Az üzembiztonság jelentősen növekszik</v>
      </c>
      <c r="H484" s="149">
        <f>Pethőhenye!H22</f>
        <v>0</v>
      </c>
      <c r="I484" s="461" t="str">
        <f>Pethőhenye!I22</f>
        <v>Pethőhenye</v>
      </c>
      <c r="J484" s="162">
        <f>Pethőhenye!J22</f>
        <v>2100</v>
      </c>
      <c r="K484" s="162">
        <f>Pethőhenye!K22</f>
        <v>0</v>
      </c>
      <c r="L484" s="456">
        <f>Pethőhenye!L22</f>
        <v>45658</v>
      </c>
      <c r="M484" s="456">
        <f>Pethőhenye!M22</f>
        <v>46022</v>
      </c>
      <c r="N484" s="162" t="str">
        <f>Pethőhenye!N22</f>
        <v>hosszú</v>
      </c>
      <c r="O484" s="45"/>
      <c r="P484" s="46">
        <f>Pethőhenye!P22</f>
        <v>0</v>
      </c>
      <c r="Q484" s="46">
        <f>Pethőhenye!Q22</f>
        <v>0</v>
      </c>
      <c r="R484" s="46">
        <f>Pethőhenye!R22</f>
        <v>0</v>
      </c>
      <c r="S484" s="46">
        <f>Pethőhenye!S22</f>
        <v>0</v>
      </c>
      <c r="T484" s="47">
        <f>Pethőhenye!T22</f>
        <v>0</v>
      </c>
      <c r="U484" s="47">
        <f>Pethőhenye!U22</f>
        <v>0</v>
      </c>
      <c r="V484" s="47">
        <f>Pethőhenye!V22</f>
        <v>2100</v>
      </c>
      <c r="W484" s="47">
        <f>Pethőhenye!W22</f>
        <v>0</v>
      </c>
      <c r="X484" s="47">
        <f>Pethőhenye!X22</f>
        <v>0</v>
      </c>
      <c r="Y484" s="47">
        <f>Pethőhenye!Y22</f>
        <v>0</v>
      </c>
      <c r="Z484" s="47">
        <f>Pethőhenye!Z22</f>
        <v>0</v>
      </c>
      <c r="AA484" s="47">
        <f>Pethőhenye!AA22</f>
        <v>0</v>
      </c>
      <c r="AB484" s="47">
        <f>Pethőhenye!AB22</f>
        <v>0</v>
      </c>
      <c r="AC484" s="48">
        <f>Pethőhenye!AC22</f>
        <v>0</v>
      </c>
      <c r="AE484" s="160"/>
    </row>
    <row r="485" spans="1:31" s="182" customFormat="1" ht="60" x14ac:dyDescent="0.25">
      <c r="A485" s="149">
        <f>Pethőhenye!A23</f>
        <v>988</v>
      </c>
      <c r="B485" s="149">
        <f>Pethőhenye!B23</f>
        <v>0</v>
      </c>
      <c r="C485" s="150" t="str">
        <f>Pethőhenye!C23</f>
        <v>Pethőhenye</v>
      </c>
      <c r="D485" s="150" t="str">
        <f>Pethőhenye!D23</f>
        <v>Nyomott vezeték NA125 rekonstrukció</v>
      </c>
      <c r="E485" s="150" t="str">
        <f>Pethőhenye!E23</f>
        <v>Az üzemelő viziközmű technológiailag elavult, üzemeltetése, és javítása már nem gazdaságos. Jelenleg a piacon magasabb műszaki tartalmak érhetőek el</v>
      </c>
      <c r="F485" s="150" t="str">
        <f>Pethőhenye!F23</f>
        <v>A kiépített rendszer működőképességének megóvása, a biztonságos üzemelés biztosítása miatt van szükség a munka elvégzésére</v>
      </c>
      <c r="G485" s="150" t="str">
        <f>Pethőhenye!G23</f>
        <v>A viziközmű elem állapota megközelíti az új elem berendezés állapotát. Az üzembiztonság jelentősen növekszik</v>
      </c>
      <c r="H485" s="149">
        <f>Pethőhenye!H23</f>
        <v>0</v>
      </c>
      <c r="I485" s="461" t="str">
        <f>Pethőhenye!I23</f>
        <v>Pethőhenye</v>
      </c>
      <c r="J485" s="162">
        <f>Pethőhenye!J23</f>
        <v>1800</v>
      </c>
      <c r="K485" s="162">
        <f>Pethőhenye!K23</f>
        <v>0</v>
      </c>
      <c r="L485" s="456">
        <f>Pethőhenye!L23</f>
        <v>47484</v>
      </c>
      <c r="M485" s="456">
        <f>Pethőhenye!M23</f>
        <v>47848</v>
      </c>
      <c r="N485" s="162" t="str">
        <f>Pethőhenye!N23</f>
        <v>hosszú</v>
      </c>
      <c r="O485" s="45"/>
      <c r="P485" s="46">
        <f>Pethőhenye!P23</f>
        <v>0</v>
      </c>
      <c r="Q485" s="46">
        <f>Pethőhenye!Q23</f>
        <v>0</v>
      </c>
      <c r="R485" s="46">
        <f>Pethőhenye!R23</f>
        <v>0</v>
      </c>
      <c r="S485" s="46">
        <f>Pethőhenye!S23</f>
        <v>0</v>
      </c>
      <c r="T485" s="47">
        <f>Pethőhenye!T23</f>
        <v>0</v>
      </c>
      <c r="U485" s="47">
        <f>Pethőhenye!U23</f>
        <v>0</v>
      </c>
      <c r="V485" s="47">
        <f>Pethőhenye!V23</f>
        <v>0</v>
      </c>
      <c r="W485" s="47">
        <f>Pethőhenye!W23</f>
        <v>0</v>
      </c>
      <c r="X485" s="47">
        <f>Pethőhenye!X23</f>
        <v>0</v>
      </c>
      <c r="Y485" s="47">
        <f>Pethőhenye!Y23</f>
        <v>0</v>
      </c>
      <c r="Z485" s="47">
        <f>Pethőhenye!Z23</f>
        <v>0</v>
      </c>
      <c r="AA485" s="47">
        <f>Pethőhenye!AA23</f>
        <v>1800</v>
      </c>
      <c r="AB485" s="47">
        <f>Pethőhenye!AB23</f>
        <v>0</v>
      </c>
      <c r="AC485" s="48">
        <f>Pethőhenye!AC23</f>
        <v>0</v>
      </c>
      <c r="AE485" s="160"/>
    </row>
    <row r="486" spans="1:31" s="182" customFormat="1" ht="60" x14ac:dyDescent="0.25">
      <c r="A486" s="149">
        <f>Pethőhenye!A24</f>
        <v>874</v>
      </c>
      <c r="B486" s="149">
        <f>Pethőhenye!B24</f>
        <v>0</v>
      </c>
      <c r="C486" s="150" t="str">
        <f>Pethőhenye!C24</f>
        <v>Pethőhenye</v>
      </c>
      <c r="D486" s="150" t="str">
        <f>Pethőhenye!D24</f>
        <v>Nyomott vezeték NA150 rekonstrukció</v>
      </c>
      <c r="E486" s="150" t="str">
        <f>Pethőhenye!E24</f>
        <v>Az üzemelő viziközmű technológiailag elavult, üzemeltetése, és javítása már nem gazdaságos. Jelenleg a piacon magasabb műszaki tartalmak érhetőek el</v>
      </c>
      <c r="F486" s="150" t="str">
        <f>Pethőhenye!F24</f>
        <v>A kiépített rendszer működőképességének megóvása, a biztonságos üzemelés biztosítása miatt van szükség a munka elvégzésére</v>
      </c>
      <c r="G486" s="150" t="str">
        <f>Pethőhenye!G24</f>
        <v>A viziközmű elem állapota megközelíti az új elem berendezés állapotát. Az üzembiztonság jelentősen növekszik</v>
      </c>
      <c r="H486" s="149">
        <f>Pethőhenye!H24</f>
        <v>0</v>
      </c>
      <c r="I486" s="461" t="str">
        <f>Pethőhenye!I24</f>
        <v>Pethőhenye</v>
      </c>
      <c r="J486" s="162">
        <f>Pethőhenye!J24</f>
        <v>4000</v>
      </c>
      <c r="K486" s="162">
        <f>Pethőhenye!K24</f>
        <v>0</v>
      </c>
      <c r="L486" s="456">
        <f>Pethőhenye!L24</f>
        <v>43466</v>
      </c>
      <c r="M486" s="456">
        <f>Pethőhenye!M24</f>
        <v>44926</v>
      </c>
      <c r="N486" s="162" t="str">
        <f>Pethőhenye!N24</f>
        <v>közép</v>
      </c>
      <c r="O486" s="45"/>
      <c r="P486" s="46">
        <f>Pethőhenye!P24</f>
        <v>2000</v>
      </c>
      <c r="Q486" s="46">
        <f>Pethőhenye!Q24</f>
        <v>0</v>
      </c>
      <c r="R486" s="46">
        <f>Pethőhenye!R24</f>
        <v>0</v>
      </c>
      <c r="S486" s="46">
        <f>Pethőhenye!S24</f>
        <v>2000</v>
      </c>
      <c r="T486" s="47">
        <f>Pethőhenye!T24</f>
        <v>0</v>
      </c>
      <c r="U486" s="47">
        <f>Pethőhenye!U24</f>
        <v>0</v>
      </c>
      <c r="V486" s="47">
        <f>Pethőhenye!V24</f>
        <v>0</v>
      </c>
      <c r="W486" s="47">
        <f>Pethőhenye!W24</f>
        <v>0</v>
      </c>
      <c r="X486" s="47">
        <f>Pethőhenye!X24</f>
        <v>0</v>
      </c>
      <c r="Y486" s="47">
        <f>Pethőhenye!Y24</f>
        <v>0</v>
      </c>
      <c r="Z486" s="47">
        <f>Pethőhenye!Z24</f>
        <v>0</v>
      </c>
      <c r="AA486" s="47">
        <f>Pethőhenye!AA24</f>
        <v>0</v>
      </c>
      <c r="AB486" s="47">
        <f>Pethőhenye!AB24</f>
        <v>0</v>
      </c>
      <c r="AC486" s="48">
        <f>Pethőhenye!AC24</f>
        <v>0</v>
      </c>
      <c r="AE486" s="160"/>
    </row>
    <row r="487" spans="1:31" s="182" customFormat="1" ht="60" x14ac:dyDescent="0.25">
      <c r="A487" s="149">
        <f>Pethőhenye!A25</f>
        <v>876</v>
      </c>
      <c r="B487" s="149">
        <f>Pethőhenye!B25</f>
        <v>0</v>
      </c>
      <c r="C487" s="150" t="str">
        <f>Pethőhenye!C25</f>
        <v>Pethőhenye</v>
      </c>
      <c r="D487" s="150" t="str">
        <f>Pethőhenye!D25</f>
        <v>Nyomott vezeték NA150 rekonstrukció</v>
      </c>
      <c r="E487" s="150" t="str">
        <f>Pethőhenye!E25</f>
        <v>Az üzemelő viziközmű technológiailag elavult, üzemeltetése, és javítása már nem gazdaságos. Jelenleg a piacon magasabb műszaki tartalmak érhetőek el</v>
      </c>
      <c r="F487" s="150" t="str">
        <f>Pethőhenye!F25</f>
        <v>A kiépített rendszer működőképességének megóvása, a biztonságos üzemelés biztosítása miatt van szükség a munka elvégzésére</v>
      </c>
      <c r="G487" s="150" t="str">
        <f>Pethőhenye!G25</f>
        <v>A viziközmű elem állapota megközelíti az új elem berendezés állapotát. Az üzembiztonság jelentősen növekszik</v>
      </c>
      <c r="H487" s="149">
        <f>Pethőhenye!H25</f>
        <v>0</v>
      </c>
      <c r="I487" s="461" t="str">
        <f>Pethőhenye!I25</f>
        <v>Pethőhenye</v>
      </c>
      <c r="J487" s="162">
        <f>Pethőhenye!J25</f>
        <v>4000</v>
      </c>
      <c r="K487" s="162">
        <f>Pethőhenye!K25</f>
        <v>0</v>
      </c>
      <c r="L487" s="456">
        <f>Pethőhenye!L25</f>
        <v>45658</v>
      </c>
      <c r="M487" s="456">
        <f>Pethőhenye!M25</f>
        <v>47118</v>
      </c>
      <c r="N487" s="162" t="str">
        <f>Pethőhenye!N25</f>
        <v>hosszú</v>
      </c>
      <c r="O487" s="45"/>
      <c r="P487" s="46">
        <f>Pethőhenye!P25</f>
        <v>0</v>
      </c>
      <c r="Q487" s="46">
        <f>Pethőhenye!Q25</f>
        <v>0</v>
      </c>
      <c r="R487" s="46">
        <f>Pethőhenye!R25</f>
        <v>0</v>
      </c>
      <c r="S487" s="46">
        <f>Pethőhenye!S25</f>
        <v>0</v>
      </c>
      <c r="T487" s="47">
        <f>Pethőhenye!T25</f>
        <v>0</v>
      </c>
      <c r="U487" s="47">
        <f>Pethőhenye!U25</f>
        <v>0</v>
      </c>
      <c r="V487" s="47">
        <f>Pethőhenye!V25</f>
        <v>2000</v>
      </c>
      <c r="W487" s="47">
        <f>Pethőhenye!W25</f>
        <v>0</v>
      </c>
      <c r="X487" s="47">
        <f>Pethőhenye!X25</f>
        <v>0</v>
      </c>
      <c r="Y487" s="47">
        <f>Pethőhenye!Y25</f>
        <v>2000</v>
      </c>
      <c r="Z487" s="47">
        <f>Pethőhenye!Z25</f>
        <v>0</v>
      </c>
      <c r="AA487" s="47">
        <f>Pethőhenye!AA25</f>
        <v>0</v>
      </c>
      <c r="AB487" s="47">
        <f>Pethőhenye!AB25</f>
        <v>0</v>
      </c>
      <c r="AC487" s="48">
        <f>Pethőhenye!AC25</f>
        <v>0</v>
      </c>
      <c r="AE487" s="160"/>
    </row>
    <row r="488" spans="1:31" s="182" customFormat="1" ht="60" x14ac:dyDescent="0.25">
      <c r="A488" s="149">
        <f>Pókaszepetk!A22</f>
        <v>989</v>
      </c>
      <c r="B488" s="149">
        <f>Pókaszepetk!B22</f>
        <v>0</v>
      </c>
      <c r="C488" s="150" t="str">
        <f>Pókaszepetk!C22</f>
        <v>Pókaszepetk</v>
      </c>
      <c r="D488" s="150" t="str">
        <f>Pókaszepetk!D22</f>
        <v>Nyomott vezeték NA50 rekonstrukció</v>
      </c>
      <c r="E488" s="150" t="str">
        <f>Pókaszepetk!E22</f>
        <v>Az üzemelő viziközmű technológiailag elavult, üzemeltetése, és javítása már nem gazdaságos. Jelenleg a piacon magasabb műszaki tartalmak érhetőek el</v>
      </c>
      <c r="F488" s="150" t="str">
        <f>Pókaszepetk!F22</f>
        <v>A kiépített rendszer működőképességének megóvása, a biztonságos üzemelés biztosítása miatt van szükség a munka elvégzésére</v>
      </c>
      <c r="G488" s="150" t="str">
        <f>Pókaszepetk!G22</f>
        <v>A viziközmű elem állapota megközelíti az új elem berendezés állapotát. Az üzembiztonság jelentősen növekszik</v>
      </c>
      <c r="H488" s="149">
        <f>Pókaszepetk!H22</f>
        <v>0</v>
      </c>
      <c r="I488" s="461" t="str">
        <f>Pókaszepetk!I22</f>
        <v>Pókaszepetk</v>
      </c>
      <c r="J488" s="162">
        <f>Pókaszepetk!J22</f>
        <v>1500</v>
      </c>
      <c r="K488" s="162">
        <f>Pókaszepetk!K22</f>
        <v>0</v>
      </c>
      <c r="L488" s="456">
        <f>Pókaszepetk!L22</f>
        <v>47484</v>
      </c>
      <c r="M488" s="456">
        <f>Pókaszepetk!M22</f>
        <v>47848</v>
      </c>
      <c r="N488" s="162" t="str">
        <f>Pókaszepetk!N22</f>
        <v>hosszú</v>
      </c>
      <c r="O488" s="45"/>
      <c r="P488" s="46">
        <f>Pókaszepetk!P22</f>
        <v>0</v>
      </c>
      <c r="Q488" s="46">
        <f>Pókaszepetk!Q22</f>
        <v>0</v>
      </c>
      <c r="R488" s="46">
        <f>Pókaszepetk!R22</f>
        <v>0</v>
      </c>
      <c r="S488" s="46">
        <f>Pókaszepetk!S22</f>
        <v>0</v>
      </c>
      <c r="T488" s="47">
        <f>Pókaszepetk!T22</f>
        <v>0</v>
      </c>
      <c r="U488" s="47">
        <f>Pókaszepetk!U22</f>
        <v>0</v>
      </c>
      <c r="V488" s="47">
        <f>Pókaszepetk!V22</f>
        <v>0</v>
      </c>
      <c r="W488" s="47">
        <f>Pókaszepetk!W22</f>
        <v>0</v>
      </c>
      <c r="X488" s="47">
        <f>Pókaszepetk!X22</f>
        <v>0</v>
      </c>
      <c r="Y488" s="47">
        <f>Pókaszepetk!Y22</f>
        <v>0</v>
      </c>
      <c r="Z488" s="47">
        <f>Pókaszepetk!Z22</f>
        <v>0</v>
      </c>
      <c r="AA488" s="47">
        <f>Pókaszepetk!AA22</f>
        <v>1500</v>
      </c>
      <c r="AB488" s="47">
        <f>Pókaszepetk!AB22</f>
        <v>0</v>
      </c>
      <c r="AC488" s="48">
        <f>Pókaszepetk!AC22</f>
        <v>0</v>
      </c>
      <c r="AE488" s="160"/>
    </row>
    <row r="489" spans="1:31" s="182" customFormat="1" ht="60" x14ac:dyDescent="0.25">
      <c r="A489" s="149">
        <f>Pókaszepetk!A23</f>
        <v>253</v>
      </c>
      <c r="B489" s="149">
        <f>Pókaszepetk!B23</f>
        <v>0</v>
      </c>
      <c r="C489" s="150" t="str">
        <f>Pókaszepetk!C23</f>
        <v>Pókaszepetk</v>
      </c>
      <c r="D489" s="150" t="str">
        <f>Pókaszepetk!D23</f>
        <v>Nyomott vezeték NA80 rekonstrukció</v>
      </c>
      <c r="E489" s="150" t="str">
        <f>Pókaszepetk!E23</f>
        <v>Az üzemelő viziközmű technológiailag elavult, üzemeltetése, és javítása már nem gazdaságos. Jelenleg a piacon magasabb műszaki tartalmak érhetőek el</v>
      </c>
      <c r="F489" s="150" t="str">
        <f>Pókaszepetk!F23</f>
        <v>A kiépített rendszer működőképességének megóvása, a biztonságos üzemelés biztosítása miatt van szükség a munka elvégzésére</v>
      </c>
      <c r="G489" s="150" t="str">
        <f>Pókaszepetk!G23</f>
        <v>A viziközmű elem állapota megközelíti az új elem berendezés állapotát. Az üzembiztonság jelentősen növekszik</v>
      </c>
      <c r="H489" s="149">
        <f>Pókaszepetk!H23</f>
        <v>0</v>
      </c>
      <c r="I489" s="461" t="str">
        <f>Pókaszepetk!I23</f>
        <v>Pókaszepetk</v>
      </c>
      <c r="J489" s="162">
        <f>Pókaszepetk!J23</f>
        <v>2000</v>
      </c>
      <c r="K489" s="162">
        <f>Pókaszepetk!K23</f>
        <v>0</v>
      </c>
      <c r="L489" s="456">
        <f>Pókaszepetk!L23</f>
        <v>43466</v>
      </c>
      <c r="M489" s="456">
        <f>Pókaszepetk!M23</f>
        <v>43830</v>
      </c>
      <c r="N489" s="162" t="str">
        <f>Pókaszepetk!N23</f>
        <v>közép</v>
      </c>
      <c r="O489" s="45"/>
      <c r="P489" s="46">
        <f>Pókaszepetk!P23</f>
        <v>2000</v>
      </c>
      <c r="Q489" s="46">
        <f>Pókaszepetk!Q23</f>
        <v>0</v>
      </c>
      <c r="R489" s="46">
        <f>Pókaszepetk!R23</f>
        <v>0</v>
      </c>
      <c r="S489" s="46">
        <f>Pókaszepetk!S23</f>
        <v>0</v>
      </c>
      <c r="T489" s="47">
        <f>Pókaszepetk!T23</f>
        <v>0</v>
      </c>
      <c r="U489" s="47">
        <f>Pókaszepetk!U23</f>
        <v>0</v>
      </c>
      <c r="V489" s="47">
        <f>Pókaszepetk!V23</f>
        <v>0</v>
      </c>
      <c r="W489" s="47">
        <f>Pókaszepetk!W23</f>
        <v>0</v>
      </c>
      <c r="X489" s="47">
        <f>Pókaszepetk!X23</f>
        <v>0</v>
      </c>
      <c r="Y489" s="47">
        <f>Pókaszepetk!Y23</f>
        <v>0</v>
      </c>
      <c r="Z489" s="47">
        <f>Pókaszepetk!Z23</f>
        <v>0</v>
      </c>
      <c r="AA489" s="47">
        <f>Pókaszepetk!AA23</f>
        <v>0</v>
      </c>
      <c r="AB489" s="47">
        <f>Pókaszepetk!AB23</f>
        <v>0</v>
      </c>
      <c r="AC489" s="48">
        <f>Pókaszepetk!AC23</f>
        <v>0</v>
      </c>
      <c r="AE489" s="160"/>
    </row>
    <row r="490" spans="1:31" s="182" customFormat="1" ht="60" x14ac:dyDescent="0.25">
      <c r="A490" s="149">
        <f>Pókaszepetk!A24</f>
        <v>641</v>
      </c>
      <c r="B490" s="149">
        <f>Pókaszepetk!B24</f>
        <v>0</v>
      </c>
      <c r="C490" s="150" t="str">
        <f>Pókaszepetk!C24</f>
        <v>Pókaszepetk</v>
      </c>
      <c r="D490" s="150" t="str">
        <f>Pókaszepetk!D24</f>
        <v>Nyomott vezeték NA80 rekonstrukció</v>
      </c>
      <c r="E490" s="150" t="str">
        <f>Pókaszepetk!E24</f>
        <v>Az üzemelő viziközmű technológiailag elavult, üzemeltetése, és javítása már nem gazdaságos. Jelenleg a piacon magasabb műszaki tartalmak érhetőek el</v>
      </c>
      <c r="F490" s="150" t="str">
        <f>Pókaszepetk!F24</f>
        <v>A kiépített rendszer működőképességének megóvása, a biztonságos üzemelés biztosítása miatt van szükség a munka elvégzésére</v>
      </c>
      <c r="G490" s="150" t="str">
        <f>Pókaszepetk!G24</f>
        <v>A viziközmű elem állapota megközelíti az új elem berendezés állapotát. Az üzembiztonság jelentősen növekszik</v>
      </c>
      <c r="H490" s="149">
        <f>Pókaszepetk!H24</f>
        <v>0</v>
      </c>
      <c r="I490" s="461" t="str">
        <f>Pókaszepetk!I24</f>
        <v>Pókaszepetk</v>
      </c>
      <c r="J490" s="162">
        <f>Pókaszepetk!J24</f>
        <v>6000</v>
      </c>
      <c r="K490" s="162">
        <f>Pókaszepetk!K24</f>
        <v>0</v>
      </c>
      <c r="L490" s="456">
        <f>Pókaszepetk!L24</f>
        <v>44927</v>
      </c>
      <c r="M490" s="456">
        <f>Pókaszepetk!M24</f>
        <v>47848</v>
      </c>
      <c r="N490" s="162" t="str">
        <f>Pókaszepetk!N24</f>
        <v>hosszú</v>
      </c>
      <c r="O490" s="45"/>
      <c r="P490" s="46">
        <f>Pókaszepetk!P24</f>
        <v>0</v>
      </c>
      <c r="Q490" s="46">
        <f>Pókaszepetk!Q24</f>
        <v>0</v>
      </c>
      <c r="R490" s="46">
        <f>Pókaszepetk!R24</f>
        <v>0</v>
      </c>
      <c r="S490" s="46">
        <f>Pókaszepetk!S24</f>
        <v>0</v>
      </c>
      <c r="T490" s="47">
        <f>Pókaszepetk!T24</f>
        <v>2000</v>
      </c>
      <c r="U490" s="47">
        <f>Pókaszepetk!U24</f>
        <v>0</v>
      </c>
      <c r="V490" s="47">
        <f>Pókaszepetk!V24</f>
        <v>0</v>
      </c>
      <c r="W490" s="47">
        <f>Pókaszepetk!W24</f>
        <v>0</v>
      </c>
      <c r="X490" s="47">
        <f>Pókaszepetk!X24</f>
        <v>2000</v>
      </c>
      <c r="Y490" s="47">
        <f>Pókaszepetk!Y24</f>
        <v>0</v>
      </c>
      <c r="Z490" s="47">
        <f>Pókaszepetk!Z24</f>
        <v>0</v>
      </c>
      <c r="AA490" s="47">
        <f>Pókaszepetk!AA24</f>
        <v>2000</v>
      </c>
      <c r="AB490" s="47">
        <f>Pókaszepetk!AB24</f>
        <v>0</v>
      </c>
      <c r="AC490" s="48">
        <f>Pókaszepetk!AC24</f>
        <v>0</v>
      </c>
      <c r="AE490" s="160"/>
    </row>
    <row r="491" spans="1:31" s="182" customFormat="1" ht="60" x14ac:dyDescent="0.25">
      <c r="A491" s="149">
        <f>Pusztaszenlászló!A22</f>
        <v>955</v>
      </c>
      <c r="B491" s="149">
        <f>Pusztaszenlászló!B22</f>
        <v>0</v>
      </c>
      <c r="C491" s="150" t="str">
        <f>Pusztaszenlászló!C22</f>
        <v>Pusztaszentlászló</v>
      </c>
      <c r="D491" s="150" t="str">
        <f>Pusztaszenlászló!D22</f>
        <v>Nyomott vezeték NA50 rekonstrukció</v>
      </c>
      <c r="E491" s="150" t="str">
        <f>Pusztaszenlászló!E22</f>
        <v>Az üzemelő viziközmű technológiailag elavult, üzemeltetése, és javítása már nem gazdaságos. Jelenleg a piacon magasabb műszaki tartalmak érhetőek el</v>
      </c>
      <c r="F491" s="150" t="str">
        <f>Pusztaszenlászló!F22</f>
        <v>A kiépített rendszer működőképességének megóvása, a biztonságos üzemelés biztosítása miatt van szükség a munka elvégzésére</v>
      </c>
      <c r="G491" s="150" t="str">
        <f>Pusztaszenlászló!G22</f>
        <v>A viziközmű elem állapota megközelíti az új elem berendezés állapotát. Az üzembiztonság jelentősen növekszik</v>
      </c>
      <c r="H491" s="149">
        <f>Pusztaszenlászló!H22</f>
        <v>0</v>
      </c>
      <c r="I491" s="461" t="str">
        <f>Pusztaszenlászló!I22</f>
        <v>Pusztaszentlászló</v>
      </c>
      <c r="J491" s="162">
        <f>Pusztaszenlászló!J22</f>
        <v>3050</v>
      </c>
      <c r="K491" s="162">
        <f>Pusztaszenlászló!K22</f>
        <v>0</v>
      </c>
      <c r="L491" s="456">
        <f>Pusztaszenlászló!L22</f>
        <v>47119</v>
      </c>
      <c r="M491" s="456">
        <f>Pusztaszenlászló!M22</f>
        <v>47483</v>
      </c>
      <c r="N491" s="162" t="str">
        <f>Pusztaszenlászló!N22</f>
        <v>hosszú</v>
      </c>
      <c r="O491" s="45"/>
      <c r="P491" s="46">
        <f>Pusztaszenlászló!P22</f>
        <v>0</v>
      </c>
      <c r="Q491" s="46">
        <f>Pusztaszenlászló!Q22</f>
        <v>0</v>
      </c>
      <c r="R491" s="46">
        <f>Pusztaszenlászló!R22</f>
        <v>0</v>
      </c>
      <c r="S491" s="46">
        <f>Pusztaszenlászló!S22</f>
        <v>0</v>
      </c>
      <c r="T491" s="47">
        <f>Pusztaszenlászló!T22</f>
        <v>0</v>
      </c>
      <c r="U491" s="47">
        <f>Pusztaszenlászló!U22</f>
        <v>0</v>
      </c>
      <c r="V491" s="47">
        <f>Pusztaszenlászló!V22</f>
        <v>0</v>
      </c>
      <c r="W491" s="47">
        <f>Pusztaszenlászló!W22</f>
        <v>0</v>
      </c>
      <c r="X491" s="47">
        <f>Pusztaszenlászló!X22</f>
        <v>0</v>
      </c>
      <c r="Y491" s="47">
        <f>Pusztaszenlászló!Y22</f>
        <v>0</v>
      </c>
      <c r="Z491" s="47">
        <f>Pusztaszenlászló!Z22</f>
        <v>3050</v>
      </c>
      <c r="AA491" s="47">
        <f>Pusztaszenlászló!AA22</f>
        <v>0</v>
      </c>
      <c r="AB491" s="47">
        <f>Pusztaszenlászló!AB22</f>
        <v>0</v>
      </c>
      <c r="AC491" s="48">
        <f>Pusztaszenlászló!AC22</f>
        <v>0</v>
      </c>
      <c r="AE491" s="160"/>
    </row>
    <row r="492" spans="1:31" s="182" customFormat="1" ht="60" x14ac:dyDescent="0.25">
      <c r="A492" s="149">
        <f>Pusztaszenlászló!A23</f>
        <v>400</v>
      </c>
      <c r="B492" s="149">
        <f>Pusztaszenlászló!B23</f>
        <v>0</v>
      </c>
      <c r="C492" s="150" t="str">
        <f>Pusztaszenlászló!C23</f>
        <v>Pusztaszentlászló</v>
      </c>
      <c r="D492" s="150" t="str">
        <f>Pusztaszenlászló!D23</f>
        <v>Nyomott vezeték NA80 rekonstrukció</v>
      </c>
      <c r="E492" s="150" t="str">
        <f>Pusztaszenlászló!E23</f>
        <v>Az üzemelő viziközmű technológiailag elavult, üzemeltetése, és javítása már nem gazdaságos. Jelenleg a piacon magasabb műszaki tartalmak érhetőek el</v>
      </c>
      <c r="F492" s="150" t="str">
        <f>Pusztaszenlászló!F23</f>
        <v>A kiépített rendszer működőképességének megóvása, a biztonságos üzemelés biztosítása miatt van szükség a munka elvégzésére</v>
      </c>
      <c r="G492" s="150" t="str">
        <f>Pusztaszenlászló!G23</f>
        <v>A viziközmű elem állapota megközelíti az új elem berendezés állapotát. Az üzembiztonság jelentősen növekszik</v>
      </c>
      <c r="H492" s="149">
        <f>Pusztaszenlászló!H23</f>
        <v>0</v>
      </c>
      <c r="I492" s="461" t="str">
        <f>Pusztaszenlászló!I23</f>
        <v>Pusztaszentlászló</v>
      </c>
      <c r="J492" s="162">
        <f>Pusztaszenlászló!J23</f>
        <v>2200</v>
      </c>
      <c r="K492" s="162">
        <f>Pusztaszenlászló!K23</f>
        <v>0</v>
      </c>
      <c r="L492" s="456">
        <f>Pusztaszenlászló!L23</f>
        <v>43831</v>
      </c>
      <c r="M492" s="456">
        <f>Pusztaszenlászló!M23</f>
        <v>44196</v>
      </c>
      <c r="N492" s="162" t="str">
        <f>Pusztaszenlászló!N23</f>
        <v>közép</v>
      </c>
      <c r="O492" s="45"/>
      <c r="P492" s="46">
        <f>Pusztaszenlászló!P23</f>
        <v>0</v>
      </c>
      <c r="Q492" s="46">
        <f>Pusztaszenlászló!Q23</f>
        <v>2200</v>
      </c>
      <c r="R492" s="46">
        <f>Pusztaszenlászló!R23</f>
        <v>0</v>
      </c>
      <c r="S492" s="46">
        <f>Pusztaszenlászló!S23</f>
        <v>0</v>
      </c>
      <c r="T492" s="47">
        <f>Pusztaszenlászló!T23</f>
        <v>0</v>
      </c>
      <c r="U492" s="47">
        <f>Pusztaszenlászló!U23</f>
        <v>0</v>
      </c>
      <c r="V492" s="47">
        <f>Pusztaszenlászló!V23</f>
        <v>0</v>
      </c>
      <c r="W492" s="47">
        <f>Pusztaszenlászló!W23</f>
        <v>0</v>
      </c>
      <c r="X492" s="47">
        <f>Pusztaszenlászló!X23</f>
        <v>0</v>
      </c>
      <c r="Y492" s="47">
        <f>Pusztaszenlászló!Y23</f>
        <v>0</v>
      </c>
      <c r="Z492" s="47">
        <f>Pusztaszenlászló!Z23</f>
        <v>0</v>
      </c>
      <c r="AA492" s="47">
        <f>Pusztaszenlászló!AA23</f>
        <v>0</v>
      </c>
      <c r="AB492" s="47">
        <f>Pusztaszenlászló!AB23</f>
        <v>0</v>
      </c>
      <c r="AC492" s="48">
        <f>Pusztaszenlászló!AC23</f>
        <v>0</v>
      </c>
      <c r="AE492" s="160"/>
    </row>
    <row r="493" spans="1:31" s="182" customFormat="1" ht="60" x14ac:dyDescent="0.25">
      <c r="A493" s="149">
        <f>Pusztaszenlászló!A24</f>
        <v>645</v>
      </c>
      <c r="B493" s="149">
        <f>Pusztaszenlászló!B24</f>
        <v>0</v>
      </c>
      <c r="C493" s="150" t="str">
        <f>Pusztaszenlászló!C24</f>
        <v>Pusztaszentlászló</v>
      </c>
      <c r="D493" s="150" t="str">
        <f>Pusztaszenlászló!D24</f>
        <v>Nyomott vezeték NA80 rekonstrukció</v>
      </c>
      <c r="E493" s="150" t="str">
        <f>Pusztaszenlászló!E24</f>
        <v>Az üzemelő viziközmű technológiailag elavult, üzemeltetése, és javítása már nem gazdaságos. Jelenleg a piacon magasabb műszaki tartalmak érhetőek el</v>
      </c>
      <c r="F493" s="150" t="str">
        <f>Pusztaszenlászló!F24</f>
        <v>A kiépített rendszer működőképességének megóvása, a biztonságos üzemelés biztosítása miatt van szükség a munka elvégzésére</v>
      </c>
      <c r="G493" s="150" t="str">
        <f>Pusztaszenlászló!G24</f>
        <v>A viziközmű elem állapota megközelíti az új elem berendezés állapotát. Az üzembiztonság jelentősen növekszik</v>
      </c>
      <c r="H493" s="149">
        <f>Pusztaszenlászló!H24</f>
        <v>0</v>
      </c>
      <c r="I493" s="461" t="str">
        <f>Pusztaszenlászló!I24</f>
        <v>Pusztaszentlászló</v>
      </c>
      <c r="J493" s="162">
        <f>Pusztaszenlászló!J24</f>
        <v>7300</v>
      </c>
      <c r="K493" s="162">
        <f>Pusztaszenlászló!K24</f>
        <v>0</v>
      </c>
      <c r="L493" s="456">
        <f>Pusztaszenlászló!L24</f>
        <v>44927</v>
      </c>
      <c r="M493" s="456">
        <f>Pusztaszenlászló!M24</f>
        <v>47848</v>
      </c>
      <c r="N493" s="162" t="str">
        <f>Pusztaszenlászló!N24</f>
        <v>hosszú</v>
      </c>
      <c r="O493" s="45"/>
      <c r="P493" s="46">
        <f>Pusztaszenlászló!P24</f>
        <v>0</v>
      </c>
      <c r="Q493" s="46">
        <f>Pusztaszenlászló!Q24</f>
        <v>0</v>
      </c>
      <c r="R493" s="46">
        <f>Pusztaszenlászló!R24</f>
        <v>0</v>
      </c>
      <c r="S493" s="46">
        <f>Pusztaszenlászló!S24</f>
        <v>0</v>
      </c>
      <c r="T493" s="47">
        <f>Pusztaszenlászló!T24</f>
        <v>2200</v>
      </c>
      <c r="U493" s="47">
        <f>Pusztaszenlászló!U24</f>
        <v>0</v>
      </c>
      <c r="V493" s="47">
        <f>Pusztaszenlászló!V24</f>
        <v>0</v>
      </c>
      <c r="W493" s="47">
        <f>Pusztaszenlászló!W24</f>
        <v>2200</v>
      </c>
      <c r="X493" s="47">
        <f>Pusztaszenlászló!X24</f>
        <v>0</v>
      </c>
      <c r="Y493" s="47">
        <f>Pusztaszenlászló!Y24</f>
        <v>0</v>
      </c>
      <c r="Z493" s="47">
        <f>Pusztaszenlászló!Z24</f>
        <v>0</v>
      </c>
      <c r="AA493" s="47">
        <f>Pusztaszenlászló!AA24</f>
        <v>2900</v>
      </c>
      <c r="AB493" s="47">
        <f>Pusztaszenlászló!AB24</f>
        <v>0</v>
      </c>
      <c r="AC493" s="48">
        <f>Pusztaszenlászló!AC24</f>
        <v>0</v>
      </c>
      <c r="AE493" s="160"/>
    </row>
    <row r="494" spans="1:31" s="182" customFormat="1" ht="60" x14ac:dyDescent="0.25">
      <c r="A494" s="149">
        <f>Pusztaszenlászló!A25</f>
        <v>401</v>
      </c>
      <c r="B494" s="149">
        <f>Pusztaszenlászló!B25</f>
        <v>0</v>
      </c>
      <c r="C494" s="150" t="str">
        <f>Pusztaszenlászló!C25</f>
        <v>Pusztaszentlászló</v>
      </c>
      <c r="D494" s="150" t="str">
        <f>Pusztaszenlászló!D25</f>
        <v>Nyomott vezeték NA100 rekonstrukció</v>
      </c>
      <c r="E494" s="150" t="str">
        <f>Pusztaszenlászló!E25</f>
        <v>Az üzemelő viziközmű technológiailag elavult, üzemeltetése, és javítása már nem gazdaságos. Jelenleg a piacon magasabb műszaki tartalmak érhetőek el</v>
      </c>
      <c r="F494" s="150" t="str">
        <f>Pusztaszenlászló!F25</f>
        <v>A kiépített rendszer működőképességének megóvása, a biztonságos üzemelés biztosítása miatt van szükség a munka elvégzésére</v>
      </c>
      <c r="G494" s="150" t="str">
        <f>Pusztaszenlászló!G25</f>
        <v>A viziközmű elem állapota megközelíti az új elem berendezés állapotát. Az üzembiztonság jelentősen növekszik</v>
      </c>
      <c r="H494" s="149">
        <f>Pusztaszenlászló!H25</f>
        <v>0</v>
      </c>
      <c r="I494" s="461" t="str">
        <f>Pusztaszenlászló!I25</f>
        <v>Pusztaszentlászló</v>
      </c>
      <c r="J494" s="162">
        <f>Pusztaszenlászló!J25</f>
        <v>2500</v>
      </c>
      <c r="K494" s="162">
        <f>Pusztaszenlászló!K25</f>
        <v>0</v>
      </c>
      <c r="L494" s="456">
        <f>Pusztaszenlászló!L25</f>
        <v>43831</v>
      </c>
      <c r="M494" s="456">
        <f>Pusztaszenlászló!M25</f>
        <v>44196</v>
      </c>
      <c r="N494" s="162" t="str">
        <f>Pusztaszenlászló!N25</f>
        <v>közép</v>
      </c>
      <c r="O494" s="45"/>
      <c r="P494" s="46">
        <f>Pusztaszenlászló!P25</f>
        <v>0</v>
      </c>
      <c r="Q494" s="46">
        <f>Pusztaszenlászló!Q25</f>
        <v>2500</v>
      </c>
      <c r="R494" s="46">
        <f>Pusztaszenlászló!R25</f>
        <v>0</v>
      </c>
      <c r="S494" s="46">
        <f>Pusztaszenlászló!S25</f>
        <v>0</v>
      </c>
      <c r="T494" s="47">
        <f>Pusztaszenlászló!T25</f>
        <v>0</v>
      </c>
      <c r="U494" s="47">
        <f>Pusztaszenlászló!U25</f>
        <v>0</v>
      </c>
      <c r="V494" s="47">
        <f>Pusztaszenlászló!V25</f>
        <v>0</v>
      </c>
      <c r="W494" s="47">
        <f>Pusztaszenlászló!W25</f>
        <v>0</v>
      </c>
      <c r="X494" s="47">
        <f>Pusztaszenlászló!X25</f>
        <v>0</v>
      </c>
      <c r="Y494" s="47">
        <f>Pusztaszenlászló!Y25</f>
        <v>0</v>
      </c>
      <c r="Z494" s="47">
        <f>Pusztaszenlászló!Z25</f>
        <v>0</v>
      </c>
      <c r="AA494" s="47">
        <f>Pusztaszenlászló!AA25</f>
        <v>0</v>
      </c>
      <c r="AB494" s="47">
        <f>Pusztaszenlászló!AB25</f>
        <v>0</v>
      </c>
      <c r="AC494" s="48">
        <f>Pusztaszenlászló!AC25</f>
        <v>0</v>
      </c>
      <c r="AE494" s="160"/>
    </row>
    <row r="495" spans="1:31" s="182" customFormat="1" ht="60" x14ac:dyDescent="0.25">
      <c r="A495" s="149">
        <f>Pusztaszenlászló!A26</f>
        <v>646</v>
      </c>
      <c r="B495" s="149">
        <f>Pusztaszenlászló!B26</f>
        <v>0</v>
      </c>
      <c r="C495" s="150" t="str">
        <f>Pusztaszenlászló!C26</f>
        <v>Pusztaszentlászló</v>
      </c>
      <c r="D495" s="150" t="str">
        <f>Pusztaszenlászló!D26</f>
        <v>Nyomott vezeték NA100 rekonstrukció</v>
      </c>
      <c r="E495" s="150" t="str">
        <f>Pusztaszenlászló!E26</f>
        <v>Az üzemelő viziközmű technológiailag elavult, üzemeltetése, és javítása már nem gazdaságos. Jelenleg a piacon magasabb műszaki tartalmak érhetőek el</v>
      </c>
      <c r="F495" s="150" t="str">
        <f>Pusztaszenlászló!F26</f>
        <v>A kiépített rendszer működőképességének megóvása, a biztonságos üzemelés biztosítása miatt van szükség a munka elvégzésére</v>
      </c>
      <c r="G495" s="150" t="str">
        <f>Pusztaszenlászló!G26</f>
        <v>A viziközmű elem állapota megközelíti az új elem berendezés állapotát. Az üzembiztonság jelentősen növekszik</v>
      </c>
      <c r="H495" s="149">
        <f>Pusztaszenlászló!H26</f>
        <v>0</v>
      </c>
      <c r="I495" s="461" t="str">
        <f>Pusztaszenlászló!I26</f>
        <v>Pusztaszentlászló</v>
      </c>
      <c r="J495" s="162">
        <f>Pusztaszenlászló!J26</f>
        <v>8300</v>
      </c>
      <c r="K495" s="162">
        <f>Pusztaszenlászló!K26</f>
        <v>0</v>
      </c>
      <c r="L495" s="456">
        <f>Pusztaszenlászló!L26</f>
        <v>44927</v>
      </c>
      <c r="M495" s="456">
        <f>Pusztaszenlászló!M26</f>
        <v>47848</v>
      </c>
      <c r="N495" s="162" t="str">
        <f>Pusztaszenlászló!N26</f>
        <v>hosszú</v>
      </c>
      <c r="O495" s="45"/>
      <c r="P495" s="46">
        <f>Pusztaszenlászló!P26</f>
        <v>0</v>
      </c>
      <c r="Q495" s="46">
        <f>Pusztaszenlászló!Q26</f>
        <v>0</v>
      </c>
      <c r="R495" s="46">
        <f>Pusztaszenlászló!R26</f>
        <v>0</v>
      </c>
      <c r="S495" s="46">
        <f>Pusztaszenlászló!S26</f>
        <v>0</v>
      </c>
      <c r="T495" s="47">
        <f>Pusztaszenlászló!T26</f>
        <v>2500</v>
      </c>
      <c r="U495" s="47">
        <f>Pusztaszenlászló!U26</f>
        <v>0</v>
      </c>
      <c r="V495" s="47">
        <f>Pusztaszenlászló!V26</f>
        <v>0</v>
      </c>
      <c r="W495" s="47">
        <f>Pusztaszenlászló!W26</f>
        <v>2500</v>
      </c>
      <c r="X495" s="47">
        <f>Pusztaszenlászló!X26</f>
        <v>0</v>
      </c>
      <c r="Y495" s="47">
        <f>Pusztaszenlászló!Y26</f>
        <v>0</v>
      </c>
      <c r="Z495" s="47">
        <f>Pusztaszenlászló!Z26</f>
        <v>0</v>
      </c>
      <c r="AA495" s="47">
        <f>Pusztaszenlászló!AA26</f>
        <v>3300</v>
      </c>
      <c r="AB495" s="47">
        <f>Pusztaszenlászló!AB26</f>
        <v>0</v>
      </c>
      <c r="AC495" s="48">
        <f>Pusztaszenlászló!AC26</f>
        <v>0</v>
      </c>
      <c r="AE495" s="160"/>
    </row>
    <row r="496" spans="1:31" s="182" customFormat="1" ht="60" x14ac:dyDescent="0.25">
      <c r="A496" s="149">
        <f>Pusztaszenlászló!A27</f>
        <v>956</v>
      </c>
      <c r="B496" s="149">
        <f>Pusztaszenlászló!B27</f>
        <v>0</v>
      </c>
      <c r="C496" s="150" t="str">
        <f>Pusztaszenlászló!C27</f>
        <v>Pusztaszentlászló</v>
      </c>
      <c r="D496" s="150" t="str">
        <f>Pusztaszenlászló!D27</f>
        <v>Nyomott vezeték NA200 rekonstrukció</v>
      </c>
      <c r="E496" s="150" t="str">
        <f>Pusztaszenlászló!E27</f>
        <v>Az üzemelő viziközmű technológiailag elavult, üzemeltetése, és javítása már nem gazdaságos. Jelenleg a piacon magasabb műszaki tartalmak érhetőek el</v>
      </c>
      <c r="F496" s="150" t="str">
        <f>Pusztaszenlászló!F27</f>
        <v>A kiépített rendszer működőképességének megóvása, a biztonságos üzemelés biztosítása miatt van szükség a munka elvégzésére</v>
      </c>
      <c r="G496" s="150" t="str">
        <f>Pusztaszenlászló!G27</f>
        <v>A viziközmű elem állapota megközelíti az új elem berendezés állapotát. Az üzembiztonság jelentősen növekszik</v>
      </c>
      <c r="H496" s="149">
        <f>Pusztaszenlászló!H27</f>
        <v>0</v>
      </c>
      <c r="I496" s="461" t="str">
        <f>Pusztaszenlászló!I27</f>
        <v>Pusztaszentlászló</v>
      </c>
      <c r="J496" s="162">
        <f>Pusztaszenlászló!J27</f>
        <v>720</v>
      </c>
      <c r="K496" s="162">
        <f>Pusztaszenlászló!K27</f>
        <v>0</v>
      </c>
      <c r="L496" s="456">
        <f>Pusztaszenlászló!L27</f>
        <v>47119</v>
      </c>
      <c r="M496" s="456">
        <f>Pusztaszenlászló!M27</f>
        <v>47483</v>
      </c>
      <c r="N496" s="162" t="str">
        <f>Pusztaszenlászló!N27</f>
        <v>hosszú</v>
      </c>
      <c r="O496" s="45"/>
      <c r="P496" s="46">
        <f>Pusztaszenlászló!P27</f>
        <v>0</v>
      </c>
      <c r="Q496" s="46">
        <f>Pusztaszenlászló!Q27</f>
        <v>0</v>
      </c>
      <c r="R496" s="46">
        <f>Pusztaszenlászló!R27</f>
        <v>0</v>
      </c>
      <c r="S496" s="46">
        <f>Pusztaszenlászló!S27</f>
        <v>0</v>
      </c>
      <c r="T496" s="47">
        <f>Pusztaszenlászló!T27</f>
        <v>0</v>
      </c>
      <c r="U496" s="47">
        <f>Pusztaszenlászló!U27</f>
        <v>0</v>
      </c>
      <c r="V496" s="47">
        <f>Pusztaszenlászló!V27</f>
        <v>0</v>
      </c>
      <c r="W496" s="47">
        <f>Pusztaszenlászló!W27</f>
        <v>0</v>
      </c>
      <c r="X496" s="47">
        <f>Pusztaszenlászló!X27</f>
        <v>0</v>
      </c>
      <c r="Y496" s="47">
        <f>Pusztaszenlászló!Y27</f>
        <v>0</v>
      </c>
      <c r="Z496" s="47">
        <f>Pusztaszenlászló!Z27</f>
        <v>720</v>
      </c>
      <c r="AA496" s="47">
        <f>Pusztaszenlászló!AA27</f>
        <v>0</v>
      </c>
      <c r="AB496" s="47">
        <f>Pusztaszenlászló!AB27</f>
        <v>0</v>
      </c>
      <c r="AC496" s="48">
        <f>Pusztaszenlászló!AC27</f>
        <v>0</v>
      </c>
      <c r="AE496" s="160"/>
    </row>
    <row r="497" spans="1:31" s="182" customFormat="1" ht="60" x14ac:dyDescent="0.25">
      <c r="A497" s="149">
        <f>Salomvár!A22</f>
        <v>263</v>
      </c>
      <c r="B497" s="149">
        <f>Salomvár!B22</f>
        <v>0</v>
      </c>
      <c r="C497" s="150" t="str">
        <f>Salomvár!C22</f>
        <v>Salomvár</v>
      </c>
      <c r="D497" s="150" t="str">
        <f>Salomvár!D22</f>
        <v>Nyomott vezeték NA100 rekonstrukció</v>
      </c>
      <c r="E497" s="150" t="str">
        <f>Salomvár!E22</f>
        <v>Az üzemelő viziközmű technológiailag elavult, üzemeltetése, és javítása már nem gazdaságos. Jelenleg a piacon magasabb műszaki tartalmak érhetőek el</v>
      </c>
      <c r="F497" s="150" t="str">
        <f>Salomvár!F22</f>
        <v>A kiépített rendszer működőképességének megóvása, a biztonságos üzemelés biztosítása miatt van szükség a munka elvégzésére</v>
      </c>
      <c r="G497" s="150" t="str">
        <f>Salomvár!G22</f>
        <v>A viziközmű elem állapota megközelíti az új elem berendezés állapotát. Az üzembiztonság jelentősen növekszik</v>
      </c>
      <c r="H497" s="149">
        <f>Salomvár!H22</f>
        <v>0</v>
      </c>
      <c r="I497" s="461" t="str">
        <f>Salomvár!I22</f>
        <v>Salomvár</v>
      </c>
      <c r="J497" s="162">
        <f>Salomvár!J22</f>
        <v>5400</v>
      </c>
      <c r="K497" s="162">
        <f>Salomvár!K22</f>
        <v>0</v>
      </c>
      <c r="L497" s="456">
        <f>Salomvár!L22</f>
        <v>43466</v>
      </c>
      <c r="M497" s="456">
        <f>Salomvár!M22</f>
        <v>44561</v>
      </c>
      <c r="N497" s="162" t="str">
        <f>Salomvár!N22</f>
        <v>közép</v>
      </c>
      <c r="O497" s="45"/>
      <c r="P497" s="46">
        <f>Salomvár!P22</f>
        <v>2700</v>
      </c>
      <c r="Q497" s="46">
        <f>Salomvár!Q22</f>
        <v>0</v>
      </c>
      <c r="R497" s="46">
        <f>Salomvár!R22</f>
        <v>2700</v>
      </c>
      <c r="S497" s="46">
        <f>Salomvár!S22</f>
        <v>0</v>
      </c>
      <c r="T497" s="47">
        <f>Salomvár!T22</f>
        <v>0</v>
      </c>
      <c r="U497" s="47">
        <f>Salomvár!U22</f>
        <v>0</v>
      </c>
      <c r="V497" s="47">
        <f>Salomvár!V22</f>
        <v>0</v>
      </c>
      <c r="W497" s="47">
        <f>Salomvár!W22</f>
        <v>0</v>
      </c>
      <c r="X497" s="47">
        <f>Salomvár!X22</f>
        <v>0</v>
      </c>
      <c r="Y497" s="47">
        <f>Salomvár!Y22</f>
        <v>0</v>
      </c>
      <c r="Z497" s="47">
        <f>Salomvár!Z22</f>
        <v>0</v>
      </c>
      <c r="AA497" s="47">
        <f>Salomvár!AA22</f>
        <v>0</v>
      </c>
      <c r="AB497" s="47">
        <f>Salomvár!AB22</f>
        <v>0</v>
      </c>
      <c r="AC497" s="48">
        <f>Salomvár!AC22</f>
        <v>0</v>
      </c>
      <c r="AE497" s="160"/>
    </row>
    <row r="498" spans="1:31" s="182" customFormat="1" ht="60" x14ac:dyDescent="0.25">
      <c r="A498" s="149">
        <f>Salomvár!A23</f>
        <v>651</v>
      </c>
      <c r="B498" s="149">
        <f>Salomvár!B23</f>
        <v>0</v>
      </c>
      <c r="C498" s="150" t="str">
        <f>Salomvár!C23</f>
        <v>Salomvár</v>
      </c>
      <c r="D498" s="150" t="str">
        <f>Salomvár!D23</f>
        <v>Nyomott vezeték NA100 rekonstrukció</v>
      </c>
      <c r="E498" s="150" t="str">
        <f>Salomvár!E23</f>
        <v>Az üzemelő viziközmű technológiailag elavult, üzemeltetése, és javítása már nem gazdaságos. Jelenleg a piacon magasabb műszaki tartalmak érhetőek el</v>
      </c>
      <c r="F498" s="150" t="str">
        <f>Salomvár!F23</f>
        <v>A kiépített rendszer működőképességének megóvása, a biztonságos üzemelés biztosítása miatt van szükség a munka elvégzésére</v>
      </c>
      <c r="G498" s="150" t="str">
        <f>Salomvár!G23</f>
        <v>A viziközmű elem állapota megközelíti az új elem berendezés állapotát. Az üzembiztonság jelentősen növekszik</v>
      </c>
      <c r="H498" s="149">
        <f>Salomvár!H23</f>
        <v>0</v>
      </c>
      <c r="I498" s="461" t="str">
        <f>Salomvár!I23</f>
        <v>Salomvár</v>
      </c>
      <c r="J498" s="162">
        <f>Salomvár!J23</f>
        <v>13500</v>
      </c>
      <c r="K498" s="162">
        <f>Salomvár!K23</f>
        <v>0</v>
      </c>
      <c r="L498" s="456">
        <f>Salomvár!L23</f>
        <v>44927</v>
      </c>
      <c r="M498" s="456">
        <f>Salomvár!M23</f>
        <v>48213</v>
      </c>
      <c r="N498" s="162" t="str">
        <f>Salomvár!N23</f>
        <v>hosszú</v>
      </c>
      <c r="O498" s="45"/>
      <c r="P498" s="46">
        <f>Salomvár!P23</f>
        <v>0</v>
      </c>
      <c r="Q498" s="46">
        <f>Salomvár!Q23</f>
        <v>0</v>
      </c>
      <c r="R498" s="46">
        <f>Salomvár!R23</f>
        <v>0</v>
      </c>
      <c r="S498" s="46">
        <f>Salomvár!S23</f>
        <v>0</v>
      </c>
      <c r="T498" s="47">
        <f>Salomvár!T23</f>
        <v>2700</v>
      </c>
      <c r="U498" s="47">
        <f>Salomvár!U23</f>
        <v>0</v>
      </c>
      <c r="V498" s="47">
        <f>Salomvár!V23</f>
        <v>2700</v>
      </c>
      <c r="W498" s="47">
        <f>Salomvár!W23</f>
        <v>0</v>
      </c>
      <c r="X498" s="47">
        <f>Salomvár!X23</f>
        <v>2700</v>
      </c>
      <c r="Y498" s="47">
        <f>Salomvár!Y23</f>
        <v>0</v>
      </c>
      <c r="Z498" s="47">
        <f>Salomvár!Z23</f>
        <v>2700</v>
      </c>
      <c r="AA498" s="47">
        <f>Salomvár!AA23</f>
        <v>0</v>
      </c>
      <c r="AB498" s="47">
        <f>Salomvár!AB23</f>
        <v>2700</v>
      </c>
      <c r="AC498" s="48">
        <f>Salomvár!AC23</f>
        <v>0</v>
      </c>
      <c r="AE498" s="160"/>
    </row>
    <row r="499" spans="1:31" s="182" customFormat="1" ht="60" x14ac:dyDescent="0.25">
      <c r="A499" s="149">
        <f>Sárhida!A22</f>
        <v>804</v>
      </c>
      <c r="B499" s="149">
        <f>Sárhida!B22</f>
        <v>0</v>
      </c>
      <c r="C499" s="150" t="str">
        <f>Sárhida!C22</f>
        <v>Sárhida</v>
      </c>
      <c r="D499" s="150" t="str">
        <f>Sárhida!D22</f>
        <v>Nyomott vezeték NA100 rekonstrukció</v>
      </c>
      <c r="E499" s="150" t="str">
        <f>Sárhida!E22</f>
        <v>Az üzemelő viziközmű technológiailag elavult, üzemeltetése, és javítása már nem gazdaságos. Jelenleg a piacon magasabb műszaki tartalmak érhetőek el</v>
      </c>
      <c r="F499" s="150" t="str">
        <f>Sárhida!F22</f>
        <v>A kiépített rendszer működőképességének megóvása, a biztonságos üzemelés biztosítása miatt van szükség a munka elvégzésére</v>
      </c>
      <c r="G499" s="150" t="str">
        <f>Sárhida!G22</f>
        <v>A viziközmű elem állapota megközelíti az új elem berendezés állapotát. Az üzembiztonság jelentősen növekszik</v>
      </c>
      <c r="H499" s="149">
        <f>Sárhida!H22</f>
        <v>0</v>
      </c>
      <c r="I499" s="461" t="str">
        <f>Sárhida!I22</f>
        <v>Sárhida</v>
      </c>
      <c r="J499" s="162">
        <f>Sárhida!J22</f>
        <v>2100</v>
      </c>
      <c r="K499" s="162">
        <f>Sárhida!K22</f>
        <v>0</v>
      </c>
      <c r="L499" s="456">
        <f>Sárhida!L22</f>
        <v>45292</v>
      </c>
      <c r="M499" s="456">
        <f>Sárhida!M22</f>
        <v>45657</v>
      </c>
      <c r="N499" s="162" t="str">
        <f>Sárhida!N22</f>
        <v>hosszú</v>
      </c>
      <c r="O499" s="45"/>
      <c r="P499" s="46">
        <f>Sárhida!P22</f>
        <v>0</v>
      </c>
      <c r="Q499" s="46">
        <f>Sárhida!Q22</f>
        <v>0</v>
      </c>
      <c r="R499" s="46">
        <f>Sárhida!R22</f>
        <v>0</v>
      </c>
      <c r="S499" s="46">
        <f>Sárhida!S22</f>
        <v>0</v>
      </c>
      <c r="T499" s="47">
        <f>Sárhida!T22</f>
        <v>0</v>
      </c>
      <c r="U499" s="47">
        <f>Sárhida!U22</f>
        <v>2100</v>
      </c>
      <c r="V499" s="47">
        <f>Sárhida!V22</f>
        <v>0</v>
      </c>
      <c r="W499" s="47">
        <f>Sárhida!W22</f>
        <v>0</v>
      </c>
      <c r="X499" s="47">
        <f>Sárhida!X22</f>
        <v>0</v>
      </c>
      <c r="Y499" s="47">
        <f>Sárhida!Y22</f>
        <v>0</v>
      </c>
      <c r="Z499" s="47">
        <f>Sárhida!Z22</f>
        <v>0</v>
      </c>
      <c r="AA499" s="47">
        <f>Sárhida!AA22</f>
        <v>0</v>
      </c>
      <c r="AB499" s="47">
        <f>Sárhida!AB22</f>
        <v>0</v>
      </c>
      <c r="AC499" s="48">
        <f>Sárhida!AC22</f>
        <v>0</v>
      </c>
      <c r="AE499" s="160"/>
    </row>
    <row r="500" spans="1:31" s="182" customFormat="1" ht="60" x14ac:dyDescent="0.25">
      <c r="A500" s="149">
        <f>Sárhida!A23</f>
        <v>406</v>
      </c>
      <c r="B500" s="149">
        <f>Sárhida!B23</f>
        <v>0</v>
      </c>
      <c r="C500" s="150" t="str">
        <f>Sárhida!C23</f>
        <v>Sárhida</v>
      </c>
      <c r="D500" s="150" t="str">
        <f>Sárhida!D23</f>
        <v>Nyomott vezeték NA150 rekonstrukció</v>
      </c>
      <c r="E500" s="150" t="str">
        <f>Sárhida!E23</f>
        <v>Az üzemelő viziközmű technológiailag elavult, üzemeltetése, és javítása már nem gazdaságos. Jelenleg a piacon magasabb műszaki tartalmak érhetőek el</v>
      </c>
      <c r="F500" s="150" t="str">
        <f>Sárhida!F23</f>
        <v>A kiépített rendszer működőképességének megóvása, a biztonságos üzemelés biztosítása miatt van szükség a munka elvégzésére</v>
      </c>
      <c r="G500" s="150" t="str">
        <f>Sárhida!G23</f>
        <v>A viziközmű elem állapota megközelíti az új elem berendezés állapotát. Az üzembiztonság jelentősen növekszik</v>
      </c>
      <c r="H500" s="149">
        <f>Sárhida!H23</f>
        <v>0</v>
      </c>
      <c r="I500" s="461" t="str">
        <f>Sárhida!I23</f>
        <v>Sárhida</v>
      </c>
      <c r="J500" s="162">
        <f>Sárhida!J23</f>
        <v>2000</v>
      </c>
      <c r="K500" s="162">
        <f>Sárhida!K23</f>
        <v>0</v>
      </c>
      <c r="L500" s="456">
        <f>Sárhida!L23</f>
        <v>43831</v>
      </c>
      <c r="M500" s="456">
        <f>Sárhida!M23</f>
        <v>44196</v>
      </c>
      <c r="N500" s="162" t="str">
        <f>Sárhida!N23</f>
        <v>közép</v>
      </c>
      <c r="O500" s="45"/>
      <c r="P500" s="46">
        <f>Sárhida!P23</f>
        <v>0</v>
      </c>
      <c r="Q500" s="46">
        <f>Sárhida!Q23</f>
        <v>2000</v>
      </c>
      <c r="R500" s="46">
        <f>Sárhida!R23</f>
        <v>0</v>
      </c>
      <c r="S500" s="46">
        <f>Sárhida!S23</f>
        <v>0</v>
      </c>
      <c r="T500" s="47">
        <f>Sárhida!T23</f>
        <v>0</v>
      </c>
      <c r="U500" s="47">
        <f>Sárhida!U23</f>
        <v>0</v>
      </c>
      <c r="V500" s="47">
        <f>Sárhida!V23</f>
        <v>0</v>
      </c>
      <c r="W500" s="47">
        <f>Sárhida!W23</f>
        <v>0</v>
      </c>
      <c r="X500" s="47">
        <f>Sárhida!X23</f>
        <v>0</v>
      </c>
      <c r="Y500" s="47">
        <f>Sárhida!Y23</f>
        <v>0</v>
      </c>
      <c r="Z500" s="47">
        <f>Sárhida!Z23</f>
        <v>0</v>
      </c>
      <c r="AA500" s="47">
        <f>Sárhida!AA23</f>
        <v>0</v>
      </c>
      <c r="AB500" s="47">
        <f>Sárhida!AB23</f>
        <v>0</v>
      </c>
      <c r="AC500" s="48">
        <f>Sárhida!AC23</f>
        <v>0</v>
      </c>
      <c r="AE500" s="160"/>
    </row>
    <row r="501" spans="1:31" s="182" customFormat="1" ht="60" x14ac:dyDescent="0.25">
      <c r="A501" s="149">
        <f>Sárhida!A24</f>
        <v>879</v>
      </c>
      <c r="B501" s="149">
        <f>Sárhida!B24</f>
        <v>0</v>
      </c>
      <c r="C501" s="150" t="str">
        <f>Sárhida!C24</f>
        <v>Sárhida</v>
      </c>
      <c r="D501" s="150" t="str">
        <f>Sárhida!D24</f>
        <v>Nyomott vezeték NA150 rekonstrukció</v>
      </c>
      <c r="E501" s="150" t="str">
        <f>Sárhida!E24</f>
        <v>Az üzemelő viziközmű technológiailag elavult, üzemeltetése, és javítása már nem gazdaságos. Jelenleg a piacon magasabb műszaki tartalmak érhetőek el</v>
      </c>
      <c r="F501" s="150" t="str">
        <f>Sárhida!F24</f>
        <v>A kiépített rendszer működőképességének megóvása, a biztonságos üzemelés biztosítása miatt van szükség a munka elvégzésére</v>
      </c>
      <c r="G501" s="150" t="str">
        <f>Sárhida!G24</f>
        <v>A viziközmű elem állapota megközelíti az új elem berendezés állapotát. Az üzembiztonság jelentősen növekszik</v>
      </c>
      <c r="H501" s="149">
        <f>Sárhida!H24</f>
        <v>0</v>
      </c>
      <c r="I501" s="461" t="str">
        <f>Sárhida!I24</f>
        <v>Sárhida</v>
      </c>
      <c r="J501" s="162">
        <f>Sárhida!J24</f>
        <v>4000</v>
      </c>
      <c r="K501" s="162">
        <f>Sárhida!K24</f>
        <v>0</v>
      </c>
      <c r="L501" s="456">
        <f>Sárhida!L24</f>
        <v>45658</v>
      </c>
      <c r="M501" s="456">
        <f>Sárhida!M24</f>
        <v>47848</v>
      </c>
      <c r="N501" s="162" t="str">
        <f>Sárhida!N24</f>
        <v>hosszú</v>
      </c>
      <c r="O501" s="45"/>
      <c r="P501" s="46">
        <f>Sárhida!P24</f>
        <v>0</v>
      </c>
      <c r="Q501" s="46">
        <f>Sárhida!Q24</f>
        <v>0</v>
      </c>
      <c r="R501" s="46">
        <f>Sárhida!R24</f>
        <v>0</v>
      </c>
      <c r="S501" s="46">
        <f>Sárhida!S24</f>
        <v>0</v>
      </c>
      <c r="T501" s="47">
        <f>Sárhida!T24</f>
        <v>0</v>
      </c>
      <c r="U501" s="47">
        <f>Sárhida!U24</f>
        <v>0</v>
      </c>
      <c r="V501" s="47">
        <f>Sárhida!V24</f>
        <v>2000</v>
      </c>
      <c r="W501" s="47">
        <f>Sárhida!W24</f>
        <v>0</v>
      </c>
      <c r="X501" s="47">
        <f>Sárhida!X24</f>
        <v>0</v>
      </c>
      <c r="Y501" s="47">
        <f>Sárhida!Y24</f>
        <v>0</v>
      </c>
      <c r="Z501" s="47">
        <f>Sárhida!Z24</f>
        <v>0</v>
      </c>
      <c r="AA501" s="47">
        <f>Sárhida!AA24</f>
        <v>2000</v>
      </c>
      <c r="AB501" s="47">
        <f>Sárhida!AB24</f>
        <v>0</v>
      </c>
      <c r="AC501" s="48">
        <f>Sárhida!AC24</f>
        <v>0</v>
      </c>
      <c r="AE501" s="160"/>
    </row>
    <row r="502" spans="1:31" s="182" customFormat="1" ht="60" x14ac:dyDescent="0.25">
      <c r="A502" s="149">
        <f>Söjtör!A22</f>
        <v>909</v>
      </c>
      <c r="B502" s="149">
        <f>Söjtör!B22</f>
        <v>0</v>
      </c>
      <c r="C502" s="150" t="str">
        <f>Söjtör!C22</f>
        <v>Söjtör</v>
      </c>
      <c r="D502" s="150" t="str">
        <f>Söjtör!D22</f>
        <v>Nyomott vezeték NA50 rekonstrukció</v>
      </c>
      <c r="E502" s="150" t="str">
        <f>Söjtör!E22</f>
        <v>Az üzemelő viziközmű technológiailag elavult, üzemeltetése, és javítása már nem gazdaságos. Jelenleg a piacon magasabb műszaki tartalmak érhetőek el</v>
      </c>
      <c r="F502" s="150" t="str">
        <f>Söjtör!F22</f>
        <v>A kiépített rendszer működőképességének megóvása, a biztonságos üzemelés biztosítása miatt van szükség a munka elvégzésére</v>
      </c>
      <c r="G502" s="150" t="str">
        <f>Söjtör!G22</f>
        <v>A viziközmű elem állapota megközelíti az új elem berendezés állapotát. Az üzembiztonság jelentősen növekszik</v>
      </c>
      <c r="H502" s="149">
        <f>Söjtör!H22</f>
        <v>0</v>
      </c>
      <c r="I502" s="461" t="str">
        <f>Söjtör!I22</f>
        <v>Söjtör</v>
      </c>
      <c r="J502" s="162">
        <f>Söjtör!J22</f>
        <v>2000</v>
      </c>
      <c r="K502" s="162">
        <f>Söjtör!K22</f>
        <v>0</v>
      </c>
      <c r="L502" s="456">
        <f>Söjtör!L22</f>
        <v>46023</v>
      </c>
      <c r="M502" s="456">
        <f>Söjtör!M22</f>
        <v>46387</v>
      </c>
      <c r="N502" s="162" t="str">
        <f>Söjtör!N22</f>
        <v>hosszú</v>
      </c>
      <c r="O502" s="45"/>
      <c r="P502" s="46">
        <f>Söjtör!P22</f>
        <v>0</v>
      </c>
      <c r="Q502" s="46">
        <f>Söjtör!Q22</f>
        <v>0</v>
      </c>
      <c r="R502" s="46">
        <f>Söjtör!R22</f>
        <v>0</v>
      </c>
      <c r="S502" s="46">
        <f>Söjtör!S22</f>
        <v>0</v>
      </c>
      <c r="T502" s="47">
        <f>Söjtör!T22</f>
        <v>0</v>
      </c>
      <c r="U502" s="47">
        <f>Söjtör!U22</f>
        <v>0</v>
      </c>
      <c r="V502" s="47">
        <f>Söjtör!V22</f>
        <v>0</v>
      </c>
      <c r="W502" s="47">
        <f>Söjtör!W22</f>
        <v>2000</v>
      </c>
      <c r="X502" s="47">
        <f>Söjtör!X22</f>
        <v>0</v>
      </c>
      <c r="Y502" s="47">
        <f>Söjtör!Y22</f>
        <v>0</v>
      </c>
      <c r="Z502" s="47">
        <f>Söjtör!Z22</f>
        <v>0</v>
      </c>
      <c r="AA502" s="47">
        <f>Söjtör!AA22</f>
        <v>0</v>
      </c>
      <c r="AB502" s="47">
        <f>Söjtör!AB22</f>
        <v>0</v>
      </c>
      <c r="AC502" s="48">
        <f>Söjtör!AC22</f>
        <v>0</v>
      </c>
      <c r="AE502" s="160"/>
    </row>
    <row r="503" spans="1:31" s="182" customFormat="1" ht="60" x14ac:dyDescent="0.25">
      <c r="A503" s="149">
        <f>Söjtör!A23</f>
        <v>271</v>
      </c>
      <c r="B503" s="149">
        <f>Söjtör!B23</f>
        <v>0</v>
      </c>
      <c r="C503" s="150" t="str">
        <f>Söjtör!C23</f>
        <v>Söjtör</v>
      </c>
      <c r="D503" s="150" t="str">
        <f>Söjtör!D23</f>
        <v>Nyomott vezeték NA80 rekonstrukció</v>
      </c>
      <c r="E503" s="150" t="str">
        <f>Söjtör!E23</f>
        <v>Az üzemelő viziközmű technológiailag elavult, üzemeltetése, és javítása már nem gazdaságos. Jelenleg a piacon magasabb műszaki tartalmak érhetőek el</v>
      </c>
      <c r="F503" s="150" t="str">
        <f>Söjtör!F23</f>
        <v>A kiépített rendszer működőképességének megóvása, a biztonságos üzemelés biztosítása miatt van szükség a munka elvégzésére</v>
      </c>
      <c r="G503" s="150" t="str">
        <f>Söjtör!G23</f>
        <v>A viziközmű elem állapota megközelíti az új elem berendezés állapotát. Az üzembiztonság jelentősen növekszik</v>
      </c>
      <c r="H503" s="149">
        <f>Söjtör!H23</f>
        <v>0</v>
      </c>
      <c r="I503" s="461" t="str">
        <f>Söjtör!I23</f>
        <v>Söjtör</v>
      </c>
      <c r="J503" s="162">
        <f>Söjtör!J23</f>
        <v>6200</v>
      </c>
      <c r="K503" s="162">
        <f>Söjtör!K23</f>
        <v>0</v>
      </c>
      <c r="L503" s="456">
        <f>Söjtör!L23</f>
        <v>43466</v>
      </c>
      <c r="M503" s="456">
        <f>Söjtör!M23</f>
        <v>44561</v>
      </c>
      <c r="N503" s="162" t="str">
        <f>Söjtör!N23</f>
        <v>közép</v>
      </c>
      <c r="O503" s="45"/>
      <c r="P503" s="46">
        <f>Söjtör!P23</f>
        <v>3100</v>
      </c>
      <c r="Q503" s="46">
        <f>Söjtör!Q23</f>
        <v>0</v>
      </c>
      <c r="R503" s="46">
        <f>Söjtör!R23</f>
        <v>3100</v>
      </c>
      <c r="S503" s="46">
        <f>Söjtör!S23</f>
        <v>0</v>
      </c>
      <c r="T503" s="47">
        <f>Söjtör!T23</f>
        <v>0</v>
      </c>
      <c r="U503" s="47">
        <f>Söjtör!U23</f>
        <v>0</v>
      </c>
      <c r="V503" s="47">
        <f>Söjtör!V23</f>
        <v>0</v>
      </c>
      <c r="W503" s="47">
        <f>Söjtör!W23</f>
        <v>0</v>
      </c>
      <c r="X503" s="47">
        <f>Söjtör!X23</f>
        <v>0</v>
      </c>
      <c r="Y503" s="47">
        <f>Söjtör!Y23</f>
        <v>0</v>
      </c>
      <c r="Z503" s="47">
        <f>Söjtör!Z23</f>
        <v>0</v>
      </c>
      <c r="AA503" s="47">
        <f>Söjtör!AA23</f>
        <v>0</v>
      </c>
      <c r="AB503" s="47">
        <f>Söjtör!AB23</f>
        <v>0</v>
      </c>
      <c r="AC503" s="48">
        <f>Söjtör!AC23</f>
        <v>0</v>
      </c>
      <c r="AE503" s="160"/>
    </row>
    <row r="504" spans="1:31" s="182" customFormat="1" ht="60" x14ac:dyDescent="0.25">
      <c r="A504" s="149">
        <f>Söjtör!A24</f>
        <v>657</v>
      </c>
      <c r="B504" s="149">
        <f>Söjtör!B24</f>
        <v>0</v>
      </c>
      <c r="C504" s="150" t="str">
        <f>Söjtör!C24</f>
        <v>Söjtör</v>
      </c>
      <c r="D504" s="150" t="str">
        <f>Söjtör!D24</f>
        <v>Nyomott vezeték NA80 rekonstrukció</v>
      </c>
      <c r="E504" s="150" t="str">
        <f>Söjtör!E24</f>
        <v>Az üzemelő viziközmű technológiailag elavult, üzemeltetése, és javítása már nem gazdaságos. Jelenleg a piacon magasabb műszaki tartalmak érhetőek el</v>
      </c>
      <c r="F504" s="150" t="str">
        <f>Söjtör!F24</f>
        <v>A kiépített rendszer működőképességének megóvása, a biztonságos üzemelés biztosítása miatt van szükség a munka elvégzésére</v>
      </c>
      <c r="G504" s="150" t="str">
        <f>Söjtör!G24</f>
        <v>A viziközmű elem állapota megközelíti az új elem berendezés állapotát. Az üzembiztonság jelentősen növekszik</v>
      </c>
      <c r="H504" s="149">
        <f>Söjtör!H24</f>
        <v>0</v>
      </c>
      <c r="I504" s="461" t="str">
        <f>Söjtör!I24</f>
        <v>Söjtör</v>
      </c>
      <c r="J504" s="162">
        <f>Söjtör!J24</f>
        <v>12400</v>
      </c>
      <c r="K504" s="162">
        <f>Söjtör!K24</f>
        <v>0</v>
      </c>
      <c r="L504" s="456">
        <f>Söjtör!L24</f>
        <v>44927</v>
      </c>
      <c r="M504" s="456">
        <f>Söjtör!M24</f>
        <v>47848</v>
      </c>
      <c r="N504" s="162" t="str">
        <f>Söjtör!N24</f>
        <v>hosszú</v>
      </c>
      <c r="O504" s="45"/>
      <c r="P504" s="46">
        <f>Söjtör!P24</f>
        <v>0</v>
      </c>
      <c r="Q504" s="46">
        <f>Söjtör!Q24</f>
        <v>0</v>
      </c>
      <c r="R504" s="46">
        <f>Söjtör!R24</f>
        <v>0</v>
      </c>
      <c r="S504" s="46">
        <f>Söjtör!S24</f>
        <v>0</v>
      </c>
      <c r="T504" s="47">
        <f>Söjtör!T24</f>
        <v>3100</v>
      </c>
      <c r="U504" s="47">
        <f>Söjtör!U24</f>
        <v>0</v>
      </c>
      <c r="V504" s="47">
        <f>Söjtör!V24</f>
        <v>3100</v>
      </c>
      <c r="W504" s="47">
        <f>Söjtör!W24</f>
        <v>0</v>
      </c>
      <c r="X504" s="47">
        <f>Söjtör!X24</f>
        <v>3100</v>
      </c>
      <c r="Y504" s="47">
        <f>Söjtör!Y24</f>
        <v>0</v>
      </c>
      <c r="Z504" s="47">
        <f>Söjtör!Z24</f>
        <v>0</v>
      </c>
      <c r="AA504" s="47">
        <f>Söjtör!AA24</f>
        <v>3100</v>
      </c>
      <c r="AB504" s="47">
        <f>Söjtör!AB24</f>
        <v>0</v>
      </c>
      <c r="AC504" s="48">
        <f>Söjtör!AC24</f>
        <v>0</v>
      </c>
      <c r="AE504" s="160"/>
    </row>
    <row r="505" spans="1:31" s="182" customFormat="1" ht="60" x14ac:dyDescent="0.25">
      <c r="A505" s="149">
        <f>Söjtör!A25</f>
        <v>272</v>
      </c>
      <c r="B505" s="149">
        <f>Söjtör!B25</f>
        <v>0</v>
      </c>
      <c r="C505" s="150" t="str">
        <f>Söjtör!C25</f>
        <v>Söjtör</v>
      </c>
      <c r="D505" s="150" t="str">
        <f>Söjtör!D25</f>
        <v>Nyomott vezeték NA125 rekonstrukció</v>
      </c>
      <c r="E505" s="150" t="str">
        <f>Söjtör!E25</f>
        <v>Az üzemelő viziközmű technológiailag elavult, üzemeltetése, és javítása már nem gazdaságos. Jelenleg a piacon magasabb műszaki tartalmak érhetőek el</v>
      </c>
      <c r="F505" s="150" t="str">
        <f>Söjtör!F25</f>
        <v>A kiépített rendszer működőképességének megóvása, a biztonságos üzemelés biztosítása miatt van szükség a munka elvégzésére</v>
      </c>
      <c r="G505" s="150" t="str">
        <f>Söjtör!G25</f>
        <v>A viziközmű elem állapota megközelíti az új elem berendezés állapotát. Az üzembiztonság jelentősen növekszik</v>
      </c>
      <c r="H505" s="149">
        <f>Söjtör!H25</f>
        <v>0</v>
      </c>
      <c r="I505" s="461" t="str">
        <f>Söjtör!I25</f>
        <v>Söjtör</v>
      </c>
      <c r="J505" s="162">
        <f>Söjtör!J25</f>
        <v>4800</v>
      </c>
      <c r="K505" s="162">
        <f>Söjtör!K25</f>
        <v>0</v>
      </c>
      <c r="L505" s="456">
        <f>Söjtör!L25</f>
        <v>43466</v>
      </c>
      <c r="M505" s="456">
        <f>Söjtör!M25</f>
        <v>44561</v>
      </c>
      <c r="N505" s="162" t="str">
        <f>Söjtör!N25</f>
        <v>közép</v>
      </c>
      <c r="O505" s="45"/>
      <c r="P505" s="46">
        <f>Söjtör!P25</f>
        <v>2400</v>
      </c>
      <c r="Q505" s="46">
        <f>Söjtör!Q25</f>
        <v>0</v>
      </c>
      <c r="R505" s="46">
        <f>Söjtör!R25</f>
        <v>2400</v>
      </c>
      <c r="S505" s="46">
        <f>Söjtör!S25</f>
        <v>0</v>
      </c>
      <c r="T505" s="47">
        <f>Söjtör!T25</f>
        <v>0</v>
      </c>
      <c r="U505" s="47">
        <f>Söjtör!U25</f>
        <v>0</v>
      </c>
      <c r="V505" s="47">
        <f>Söjtör!V25</f>
        <v>0</v>
      </c>
      <c r="W505" s="47">
        <f>Söjtör!W25</f>
        <v>0</v>
      </c>
      <c r="X505" s="47">
        <f>Söjtör!X25</f>
        <v>0</v>
      </c>
      <c r="Y505" s="47">
        <f>Söjtör!Y25</f>
        <v>0</v>
      </c>
      <c r="Z505" s="47">
        <f>Söjtör!Z25</f>
        <v>0</v>
      </c>
      <c r="AA505" s="47">
        <f>Söjtör!AA25</f>
        <v>0</v>
      </c>
      <c r="AB505" s="47">
        <f>Söjtör!AB25</f>
        <v>0</v>
      </c>
      <c r="AC505" s="48">
        <f>Söjtör!AC25</f>
        <v>0</v>
      </c>
      <c r="AE505" s="160"/>
    </row>
    <row r="506" spans="1:31" s="182" customFormat="1" ht="60" x14ac:dyDescent="0.25">
      <c r="A506" s="149">
        <f>Söjtör!A26</f>
        <v>658</v>
      </c>
      <c r="B506" s="149">
        <f>Söjtör!B26</f>
        <v>0</v>
      </c>
      <c r="C506" s="150" t="str">
        <f>Söjtör!C26</f>
        <v>Söjtör</v>
      </c>
      <c r="D506" s="150" t="str">
        <f>Söjtör!D26</f>
        <v>Nyomott vezeték NA125 rekonstrukció</v>
      </c>
      <c r="E506" s="150" t="str">
        <f>Söjtör!E26</f>
        <v>Az üzemelő viziközmű technológiailag elavult, üzemeltetése, és javítása már nem gazdaságos. Jelenleg a piacon magasabb műszaki tartalmak érhetőek el</v>
      </c>
      <c r="F506" s="150" t="str">
        <f>Söjtör!F26</f>
        <v>A kiépített rendszer működőképességének megóvása, a biztonságos üzemelés biztosítása miatt van szükség a munka elvégzésére</v>
      </c>
      <c r="G506" s="150" t="str">
        <f>Söjtör!G26</f>
        <v>A viziközmű elem állapota megközelíti az új elem berendezés állapotát. Az üzembiztonság jelentősen növekszik</v>
      </c>
      <c r="H506" s="149">
        <f>Söjtör!H26</f>
        <v>0</v>
      </c>
      <c r="I506" s="461" t="str">
        <f>Söjtör!I26</f>
        <v>Söjtör</v>
      </c>
      <c r="J506" s="162">
        <f>Söjtör!J26</f>
        <v>9600</v>
      </c>
      <c r="K506" s="162">
        <f>Söjtör!K26</f>
        <v>0</v>
      </c>
      <c r="L506" s="456">
        <f>Söjtör!L26</f>
        <v>44927</v>
      </c>
      <c r="M506" s="456">
        <f>Söjtör!M26</f>
        <v>48579</v>
      </c>
      <c r="N506" s="162" t="str">
        <f>Söjtör!N26</f>
        <v>hosszú</v>
      </c>
      <c r="O506" s="45"/>
      <c r="P506" s="46">
        <f>Söjtör!P26</f>
        <v>0</v>
      </c>
      <c r="Q506" s="46">
        <f>Söjtör!Q26</f>
        <v>0</v>
      </c>
      <c r="R506" s="46">
        <f>Söjtör!R26</f>
        <v>0</v>
      </c>
      <c r="S506" s="46">
        <f>Söjtör!S26</f>
        <v>0</v>
      </c>
      <c r="T506" s="47">
        <f>Söjtör!T26</f>
        <v>2400</v>
      </c>
      <c r="U506" s="47">
        <f>Söjtör!U26</f>
        <v>0</v>
      </c>
      <c r="V506" s="47">
        <f>Söjtör!V26</f>
        <v>0</v>
      </c>
      <c r="W506" s="47">
        <f>Söjtör!W26</f>
        <v>2400</v>
      </c>
      <c r="X506" s="47">
        <f>Söjtör!X26</f>
        <v>0</v>
      </c>
      <c r="Y506" s="47">
        <f>Söjtör!Y26</f>
        <v>0</v>
      </c>
      <c r="Z506" s="47">
        <f>Söjtör!Z26</f>
        <v>2400</v>
      </c>
      <c r="AA506" s="47">
        <f>Söjtör!AA26</f>
        <v>0</v>
      </c>
      <c r="AB506" s="47">
        <f>Söjtör!AB26</f>
        <v>0</v>
      </c>
      <c r="AC506" s="48">
        <f>Söjtör!AC26</f>
        <v>2400</v>
      </c>
      <c r="AE506" s="160"/>
    </row>
    <row r="507" spans="1:31" s="182" customFormat="1" ht="60" x14ac:dyDescent="0.25">
      <c r="A507" s="149">
        <f>Teskánd!A22</f>
        <v>483</v>
      </c>
      <c r="B507" s="149">
        <f>Teskánd!B22</f>
        <v>0</v>
      </c>
      <c r="C507" s="150" t="str">
        <f>Teskánd!C22</f>
        <v>Teskánd</v>
      </c>
      <c r="D507" s="150" t="str">
        <f>Teskánd!D22</f>
        <v>Nyomott vezeték NA80 rekonstrukció</v>
      </c>
      <c r="E507" s="150" t="str">
        <f>Teskánd!E22</f>
        <v>Az üzemelő viziközmű technológiailag elavult, üzemeltetése, és javítása már nem gazdaságos. Jelenleg a piacon magasabb műszaki tartalmak érhetőek el</v>
      </c>
      <c r="F507" s="150" t="str">
        <f>Teskánd!F22</f>
        <v>A kiépített rendszer működőképességének megóvása, a biztonságos üzemelés biztosítása miatt van szükség a munka elvégzésére</v>
      </c>
      <c r="G507" s="150" t="str">
        <f>Teskánd!G22</f>
        <v>A viziközmű elem állapota megközelíti az új elem berendezés állapotát. Az üzembiztonság jelentősen növekszik</v>
      </c>
      <c r="H507" s="149">
        <f>Teskánd!H22</f>
        <v>0</v>
      </c>
      <c r="I507" s="461" t="str">
        <f>Teskánd!I22</f>
        <v>Teskánd</v>
      </c>
      <c r="J507" s="162">
        <f>Teskánd!J22</f>
        <v>2200</v>
      </c>
      <c r="K507" s="162">
        <f>Teskánd!K22</f>
        <v>0</v>
      </c>
      <c r="L507" s="456">
        <f>Teskánd!L22</f>
        <v>44197</v>
      </c>
      <c r="M507" s="456">
        <f>Teskánd!M22</f>
        <v>44561</v>
      </c>
      <c r="N507" s="162" t="str">
        <f>Teskánd!N22</f>
        <v>közép</v>
      </c>
      <c r="O507" s="45"/>
      <c r="P507" s="46">
        <f>Teskánd!P22</f>
        <v>0</v>
      </c>
      <c r="Q507" s="46">
        <f>Teskánd!Q22</f>
        <v>0</v>
      </c>
      <c r="R507" s="46">
        <f>Teskánd!R22</f>
        <v>2200</v>
      </c>
      <c r="S507" s="46">
        <f>Teskánd!S22</f>
        <v>0</v>
      </c>
      <c r="T507" s="47">
        <f>Teskánd!T22</f>
        <v>0</v>
      </c>
      <c r="U507" s="47">
        <f>Teskánd!U22</f>
        <v>0</v>
      </c>
      <c r="V507" s="47">
        <f>Teskánd!V22</f>
        <v>0</v>
      </c>
      <c r="W507" s="47">
        <f>Teskánd!W22</f>
        <v>0</v>
      </c>
      <c r="X507" s="47">
        <f>Teskánd!X22</f>
        <v>0</v>
      </c>
      <c r="Y507" s="47">
        <f>Teskánd!Y22</f>
        <v>0</v>
      </c>
      <c r="Z507" s="47">
        <f>Teskánd!Z22</f>
        <v>0</v>
      </c>
      <c r="AA507" s="47">
        <f>Teskánd!AA22</f>
        <v>0</v>
      </c>
      <c r="AB507" s="47">
        <f>Teskánd!AB22</f>
        <v>0</v>
      </c>
      <c r="AC507" s="48">
        <f>Teskánd!AC22</f>
        <v>0</v>
      </c>
      <c r="AE507" s="160"/>
    </row>
    <row r="508" spans="1:31" s="182" customFormat="1" ht="60" x14ac:dyDescent="0.25">
      <c r="A508" s="149">
        <f>Teskánd!A23</f>
        <v>930</v>
      </c>
      <c r="B508" s="149">
        <f>Teskánd!B23</f>
        <v>0</v>
      </c>
      <c r="C508" s="150" t="str">
        <f>Teskánd!C23</f>
        <v>Teskánd</v>
      </c>
      <c r="D508" s="150" t="str">
        <f>Teskánd!D23</f>
        <v>Nyomott vezeték NA80 rekonstrukció</v>
      </c>
      <c r="E508" s="150" t="str">
        <f>Teskánd!E23</f>
        <v>Az üzemelő viziközmű technológiailag elavult, üzemeltetése, és javítása már nem gazdaságos. Jelenleg a piacon magasabb műszaki tartalmak érhetőek el</v>
      </c>
      <c r="F508" s="150" t="str">
        <f>Teskánd!F23</f>
        <v>A kiépített rendszer működőképességének megóvása, a biztonságos üzemelés biztosítása miatt van szükség a munka elvégzésére</v>
      </c>
      <c r="G508" s="150" t="str">
        <f>Teskánd!G23</f>
        <v>A viziközmű elem állapota megközelíti az új elem berendezés állapotát. Az üzembiztonság jelentősen növekszik</v>
      </c>
      <c r="H508" s="149">
        <f>Teskánd!H23</f>
        <v>0</v>
      </c>
      <c r="I508" s="461" t="str">
        <f>Teskánd!I23</f>
        <v>Teskánd</v>
      </c>
      <c r="J508" s="162">
        <f>Teskánd!J23</f>
        <v>2200</v>
      </c>
      <c r="K508" s="162">
        <f>Teskánd!K23</f>
        <v>0</v>
      </c>
      <c r="L508" s="456">
        <f>Teskánd!L23</f>
        <v>46388</v>
      </c>
      <c r="M508" s="456">
        <f>Teskánd!M23</f>
        <v>46752</v>
      </c>
      <c r="N508" s="162" t="str">
        <f>Teskánd!N23</f>
        <v>hosszú</v>
      </c>
      <c r="O508" s="45"/>
      <c r="P508" s="46">
        <f>Teskánd!P23</f>
        <v>0</v>
      </c>
      <c r="Q508" s="46">
        <f>Teskánd!Q23</f>
        <v>0</v>
      </c>
      <c r="R508" s="46">
        <f>Teskánd!R23</f>
        <v>0</v>
      </c>
      <c r="S508" s="46">
        <f>Teskánd!S23</f>
        <v>0</v>
      </c>
      <c r="T508" s="47">
        <f>Teskánd!T23</f>
        <v>0</v>
      </c>
      <c r="U508" s="47">
        <f>Teskánd!U23</f>
        <v>0</v>
      </c>
      <c r="V508" s="47">
        <f>Teskánd!V23</f>
        <v>0</v>
      </c>
      <c r="W508" s="47">
        <f>Teskánd!W23</f>
        <v>0</v>
      </c>
      <c r="X508" s="47">
        <f>Teskánd!X23</f>
        <v>2200</v>
      </c>
      <c r="Y508" s="47">
        <f>Teskánd!Y23</f>
        <v>0</v>
      </c>
      <c r="Z508" s="47">
        <f>Teskánd!Z23</f>
        <v>0</v>
      </c>
      <c r="AA508" s="47">
        <f>Teskánd!AA23</f>
        <v>0</v>
      </c>
      <c r="AB508" s="47">
        <f>Teskánd!AB23</f>
        <v>0</v>
      </c>
      <c r="AC508" s="48">
        <f>Teskánd!AC23</f>
        <v>0</v>
      </c>
      <c r="AE508" s="160"/>
    </row>
    <row r="509" spans="1:31" s="182" customFormat="1" ht="60" x14ac:dyDescent="0.25">
      <c r="A509" s="149">
        <f>Teskánd!A24</f>
        <v>280</v>
      </c>
      <c r="B509" s="149">
        <f>Teskánd!B24</f>
        <v>0</v>
      </c>
      <c r="C509" s="150" t="str">
        <f>Teskánd!C24</f>
        <v>Teskánd</v>
      </c>
      <c r="D509" s="150" t="str">
        <f>Teskánd!D24</f>
        <v>Nyomott vezeték NA100 rekonstrukció</v>
      </c>
      <c r="E509" s="150" t="str">
        <f>Teskánd!E24</f>
        <v>Az üzemelő viziközmű technológiailag elavult, üzemeltetése, és javítása már nem gazdaságos. Jelenleg a piacon magasabb műszaki tartalmak érhetőek el</v>
      </c>
      <c r="F509" s="150" t="str">
        <f>Teskánd!F24</f>
        <v>A kiépített rendszer működőképességének megóvása, a biztonságos üzemelés biztosítása miatt van szükség a munka elvégzésére</v>
      </c>
      <c r="G509" s="150" t="str">
        <f>Teskánd!G24</f>
        <v>A viziközmű elem állapota megközelíti az új elem berendezés állapotát. Az üzembiztonság jelentősen növekszik</v>
      </c>
      <c r="H509" s="149">
        <f>Teskánd!H24</f>
        <v>0</v>
      </c>
      <c r="I509" s="461" t="str">
        <f>Teskánd!I24</f>
        <v>Teskánd</v>
      </c>
      <c r="J509" s="162">
        <f>Teskánd!J24</f>
        <v>2000</v>
      </c>
      <c r="K509" s="162">
        <f>Teskánd!K24</f>
        <v>0</v>
      </c>
      <c r="L509" s="456">
        <f>Teskánd!L24</f>
        <v>43466</v>
      </c>
      <c r="M509" s="456">
        <f>Teskánd!M24</f>
        <v>43830</v>
      </c>
      <c r="N509" s="162" t="str">
        <f>Teskánd!N24</f>
        <v>közép</v>
      </c>
      <c r="O509" s="45"/>
      <c r="P509" s="46">
        <f>Teskánd!P24</f>
        <v>2000</v>
      </c>
      <c r="Q509" s="46">
        <f>Teskánd!Q24</f>
        <v>0</v>
      </c>
      <c r="R509" s="46">
        <f>Teskánd!R24</f>
        <v>0</v>
      </c>
      <c r="S509" s="46">
        <f>Teskánd!S24</f>
        <v>0</v>
      </c>
      <c r="T509" s="47">
        <f>Teskánd!T24</f>
        <v>0</v>
      </c>
      <c r="U509" s="47">
        <f>Teskánd!U24</f>
        <v>0</v>
      </c>
      <c r="V509" s="47">
        <f>Teskánd!V24</f>
        <v>0</v>
      </c>
      <c r="W509" s="47">
        <f>Teskánd!W24</f>
        <v>0</v>
      </c>
      <c r="X509" s="47">
        <f>Teskánd!X24</f>
        <v>0</v>
      </c>
      <c r="Y509" s="47">
        <f>Teskánd!Y24</f>
        <v>0</v>
      </c>
      <c r="Z509" s="47">
        <f>Teskánd!Z24</f>
        <v>0</v>
      </c>
      <c r="AA509" s="47">
        <f>Teskánd!AA24</f>
        <v>0</v>
      </c>
      <c r="AB509" s="47">
        <f>Teskánd!AB24</f>
        <v>0</v>
      </c>
      <c r="AC509" s="48">
        <f>Teskánd!AC24</f>
        <v>0</v>
      </c>
      <c r="AE509" s="160"/>
    </row>
    <row r="510" spans="1:31" s="182" customFormat="1" ht="60" x14ac:dyDescent="0.25">
      <c r="A510" s="149">
        <f>Teskánd!A25</f>
        <v>672</v>
      </c>
      <c r="B510" s="149">
        <f>Teskánd!B25</f>
        <v>0</v>
      </c>
      <c r="C510" s="150" t="str">
        <f>Teskánd!C25</f>
        <v>Teskánd</v>
      </c>
      <c r="D510" s="150" t="str">
        <f>Teskánd!D25</f>
        <v>Nyomott vezeték NA100 rekonstrukció</v>
      </c>
      <c r="E510" s="150" t="str">
        <f>Teskánd!E25</f>
        <v>Az üzemelő viziközmű technológiailag elavult, üzemeltetése, és javítása már nem gazdaságos. Jelenleg a piacon magasabb műszaki tartalmak érhetőek el</v>
      </c>
      <c r="F510" s="150" t="str">
        <f>Teskánd!F25</f>
        <v>A kiépített rendszer működőképességének megóvása, a biztonságos üzemelés biztosítása miatt van szükség a munka elvégzésére</v>
      </c>
      <c r="G510" s="150" t="str">
        <f>Teskánd!G25</f>
        <v>A viziközmű elem állapota megközelíti az új elem berendezés állapotát. Az üzembiztonság jelentősen növekszik</v>
      </c>
      <c r="H510" s="149">
        <f>Teskánd!H25</f>
        <v>0</v>
      </c>
      <c r="I510" s="461" t="str">
        <f>Teskánd!I25</f>
        <v>Teskánd</v>
      </c>
      <c r="J510" s="162">
        <f>Teskánd!J25</f>
        <v>4000</v>
      </c>
      <c r="K510" s="162">
        <f>Teskánd!K25</f>
        <v>0</v>
      </c>
      <c r="L510" s="456">
        <f>Teskánd!L25</f>
        <v>44927</v>
      </c>
      <c r="M510" s="456">
        <f>Teskánd!M25</f>
        <v>46752</v>
      </c>
      <c r="N510" s="162" t="str">
        <f>Teskánd!N25</f>
        <v>hosszú</v>
      </c>
      <c r="O510" s="45"/>
      <c r="P510" s="46">
        <f>Teskánd!P25</f>
        <v>0</v>
      </c>
      <c r="Q510" s="46">
        <f>Teskánd!Q25</f>
        <v>0</v>
      </c>
      <c r="R510" s="46">
        <f>Teskánd!R25</f>
        <v>0</v>
      </c>
      <c r="S510" s="46">
        <f>Teskánd!S25</f>
        <v>0</v>
      </c>
      <c r="T510" s="47">
        <f>Teskánd!T25</f>
        <v>2000</v>
      </c>
      <c r="U510" s="47">
        <f>Teskánd!U25</f>
        <v>0</v>
      </c>
      <c r="V510" s="47">
        <f>Teskánd!V25</f>
        <v>0</v>
      </c>
      <c r="W510" s="47">
        <f>Teskánd!W25</f>
        <v>0</v>
      </c>
      <c r="X510" s="47">
        <f>Teskánd!X25</f>
        <v>2000</v>
      </c>
      <c r="Y510" s="47">
        <f>Teskánd!Y25</f>
        <v>0</v>
      </c>
      <c r="Z510" s="47">
        <f>Teskánd!Z25</f>
        <v>0</v>
      </c>
      <c r="AA510" s="47">
        <f>Teskánd!AA25</f>
        <v>0</v>
      </c>
      <c r="AB510" s="47">
        <f>Teskánd!AB25</f>
        <v>0</v>
      </c>
      <c r="AC510" s="48">
        <f>Teskánd!AC25</f>
        <v>0</v>
      </c>
      <c r="AE510" s="160"/>
    </row>
    <row r="511" spans="1:31" s="182" customFormat="1" ht="60" x14ac:dyDescent="0.25">
      <c r="A511" s="149">
        <f>Vasboldogasszony!A22</f>
        <v>990</v>
      </c>
      <c r="B511" s="149">
        <f>Vasboldogasszony!B22</f>
        <v>0</v>
      </c>
      <c r="C511" s="150" t="str">
        <f>Vasboldogasszony!C22</f>
        <v>Vasboldogasszony</v>
      </c>
      <c r="D511" s="150" t="str">
        <f>Vasboldogasszony!D22</f>
        <v>Nyomott vezeték NA50 rekonstrukció</v>
      </c>
      <c r="E511" s="150" t="str">
        <f>Vasboldogasszony!E22</f>
        <v>Az üzemelő viziközmű technológiailag elavult, üzemeltetése, és javítása már nem gazdaságos. Jelenleg a piacon magasabb műszaki tartalmak érhetőek el</v>
      </c>
      <c r="F511" s="150" t="str">
        <f>Vasboldogasszony!F22</f>
        <v>A kiépített rendszer működőképességének megóvása, a biztonságos üzemelés biztosítása miatt van szükség a munka elvégzésére</v>
      </c>
      <c r="G511" s="150" t="str">
        <f>Vasboldogasszony!G22</f>
        <v>A viziközmű elem állapota megközelíti az új elem berendezés állapotát. Az üzembiztonság jelentősen növekszik</v>
      </c>
      <c r="H511" s="149">
        <f>Vasboldogasszony!H22</f>
        <v>0</v>
      </c>
      <c r="I511" s="461" t="str">
        <f>Vasboldogasszony!I22</f>
        <v>Vasboldogasszony</v>
      </c>
      <c r="J511" s="162">
        <f>Vasboldogasszony!J22</f>
        <v>1800</v>
      </c>
      <c r="K511" s="162">
        <f>Vasboldogasszony!K22</f>
        <v>0</v>
      </c>
      <c r="L511" s="456">
        <f>Vasboldogasszony!L22</f>
        <v>47484</v>
      </c>
      <c r="M511" s="456">
        <f>Vasboldogasszony!M22</f>
        <v>47848</v>
      </c>
      <c r="N511" s="162" t="str">
        <f>Vasboldogasszony!N22</f>
        <v>hosszú</v>
      </c>
      <c r="O511" s="45"/>
      <c r="P511" s="46"/>
      <c r="Q511" s="46"/>
      <c r="R511" s="46"/>
      <c r="S511" s="46"/>
      <c r="T511" s="47">
        <f>Vasboldogasszony!T22</f>
        <v>0</v>
      </c>
      <c r="U511" s="47">
        <f>Vasboldogasszony!U22</f>
        <v>0</v>
      </c>
      <c r="V511" s="47">
        <f>Vasboldogasszony!V22</f>
        <v>0</v>
      </c>
      <c r="W511" s="47">
        <f>Vasboldogasszony!W22</f>
        <v>0</v>
      </c>
      <c r="X511" s="47">
        <f>Vasboldogasszony!X22</f>
        <v>0</v>
      </c>
      <c r="Y511" s="47">
        <f>Vasboldogasszony!Y22</f>
        <v>0</v>
      </c>
      <c r="Z511" s="47">
        <f>Vasboldogasszony!Z22</f>
        <v>0</v>
      </c>
      <c r="AA511" s="47">
        <f>Vasboldogasszony!AA22</f>
        <v>1800</v>
      </c>
      <c r="AB511" s="47">
        <f>Vasboldogasszony!AB22</f>
        <v>0</v>
      </c>
      <c r="AC511" s="48">
        <f>Vasboldogasszony!AC22</f>
        <v>0</v>
      </c>
      <c r="AE511" s="160"/>
    </row>
    <row r="512" spans="1:31" s="182" customFormat="1" ht="60" x14ac:dyDescent="0.25">
      <c r="A512" s="149">
        <f>Vasboldogasszony!A23</f>
        <v>991</v>
      </c>
      <c r="B512" s="149">
        <f>Vasboldogasszony!B23</f>
        <v>0</v>
      </c>
      <c r="C512" s="150" t="str">
        <f>Vasboldogasszony!C23</f>
        <v>Vasboldogasszony</v>
      </c>
      <c r="D512" s="150" t="str">
        <f>Vasboldogasszony!D23</f>
        <v>Nyomott vezeték NA80 rekonstrukció</v>
      </c>
      <c r="E512" s="150" t="str">
        <f>Vasboldogasszony!E23</f>
        <v>Az üzemelő viziközmű technológiailag elavult, üzemeltetése, és javítása már nem gazdaságos. Jelenleg a piacon magasabb műszaki tartalmak érhetőek el</v>
      </c>
      <c r="F512" s="150" t="str">
        <f>Vasboldogasszony!F23</f>
        <v>A kiépített rendszer működőképességének megóvása, a biztonságos üzemelés biztosítása miatt van szükség a munka elvégzésére</v>
      </c>
      <c r="G512" s="150" t="str">
        <f>Vasboldogasszony!G23</f>
        <v>A viziközmű elem állapota megközelíti az új elem berendezés állapotát. Az üzembiztonság jelentősen növekszik</v>
      </c>
      <c r="H512" s="149">
        <f>Vasboldogasszony!H23</f>
        <v>0</v>
      </c>
      <c r="I512" s="461" t="str">
        <f>Vasboldogasszony!I23</f>
        <v>Vasboldogasszony</v>
      </c>
      <c r="J512" s="162">
        <f>Vasboldogasszony!J23</f>
        <v>1600</v>
      </c>
      <c r="K512" s="162">
        <f>Vasboldogasszony!K23</f>
        <v>0</v>
      </c>
      <c r="L512" s="456">
        <f>Vasboldogasszony!L23</f>
        <v>47484</v>
      </c>
      <c r="M512" s="456">
        <f>Vasboldogasszony!M23</f>
        <v>47848</v>
      </c>
      <c r="N512" s="162" t="str">
        <f>Vasboldogasszony!N23</f>
        <v>hosszú</v>
      </c>
      <c r="O512" s="45"/>
      <c r="P512" s="46"/>
      <c r="Q512" s="46"/>
      <c r="R512" s="46"/>
      <c r="S512" s="46"/>
      <c r="T512" s="47">
        <f>Vasboldogasszony!T23</f>
        <v>0</v>
      </c>
      <c r="U512" s="47">
        <f>Vasboldogasszony!U23</f>
        <v>0</v>
      </c>
      <c r="V512" s="47">
        <f>Vasboldogasszony!V23</f>
        <v>0</v>
      </c>
      <c r="W512" s="47">
        <f>Vasboldogasszony!W23</f>
        <v>0</v>
      </c>
      <c r="X512" s="47">
        <f>Vasboldogasszony!X23</f>
        <v>0</v>
      </c>
      <c r="Y512" s="47">
        <f>Vasboldogasszony!Y23</f>
        <v>0</v>
      </c>
      <c r="Z512" s="47">
        <f>Vasboldogasszony!Z23</f>
        <v>0</v>
      </c>
      <c r="AA512" s="47">
        <f>Vasboldogasszony!AA23</f>
        <v>1600</v>
      </c>
      <c r="AB512" s="47">
        <f>Vasboldogasszony!AB23</f>
        <v>0</v>
      </c>
      <c r="AC512" s="48">
        <f>Vasboldogasszony!AC23</f>
        <v>0</v>
      </c>
      <c r="AE512" s="160"/>
    </row>
    <row r="513" spans="1:31" s="182" customFormat="1" ht="60" x14ac:dyDescent="0.25">
      <c r="A513" s="149">
        <f>Vaspör!A22</f>
        <v>959</v>
      </c>
      <c r="B513" s="149">
        <f>Vaspör!B22</f>
        <v>0</v>
      </c>
      <c r="C513" s="150" t="str">
        <f>Vaspör!C22</f>
        <v>Vaspör</v>
      </c>
      <c r="D513" s="150" t="str">
        <f>Vaspör!D22</f>
        <v>Nyomott vezeték NA50 rekonstrukció</v>
      </c>
      <c r="E513" s="150" t="str">
        <f>Vaspör!E22</f>
        <v>Az üzemelő viziközmű technológiailag elavult, üzemeltetése, és javítása már nem gazdaságos. Jelenleg a piacon magasabb műszaki tartalmak érhetőek el</v>
      </c>
      <c r="F513" s="150" t="str">
        <f>Vaspör!F22</f>
        <v>A kiépített rendszer működőképességének megóvása, a biztonságos üzemelés biztosítása miatt van szükség a munka elvégzésére</v>
      </c>
      <c r="G513" s="150" t="str">
        <f>Vaspör!G22</f>
        <v>A viziközmű elem állapota megközelíti az új elem berendezés állapotát. Az üzembiztonság jelentősen növekszik</v>
      </c>
      <c r="H513" s="149">
        <f>Vaspör!H22</f>
        <v>0</v>
      </c>
      <c r="I513" s="461" t="str">
        <f>Vaspör!I22</f>
        <v>Vaspör</v>
      </c>
      <c r="J513" s="162">
        <f>Vaspör!J22</f>
        <v>2100</v>
      </c>
      <c r="K513" s="162">
        <f>Vaspör!K22</f>
        <v>0</v>
      </c>
      <c r="L513" s="456">
        <f>Vaspör!L22</f>
        <v>47119</v>
      </c>
      <c r="M513" s="456">
        <f>Vaspör!M22</f>
        <v>47483</v>
      </c>
      <c r="N513" s="162" t="str">
        <f>Vaspör!N22</f>
        <v>hosszú</v>
      </c>
      <c r="O513" s="45"/>
      <c r="P513" s="46"/>
      <c r="Q513" s="46"/>
      <c r="R513" s="46"/>
      <c r="S513" s="46"/>
      <c r="T513" s="47">
        <f>Vaspör!T22</f>
        <v>0</v>
      </c>
      <c r="U513" s="47">
        <f>Vaspör!U22</f>
        <v>0</v>
      </c>
      <c r="V513" s="47">
        <f>Vaspör!V22</f>
        <v>0</v>
      </c>
      <c r="W513" s="47">
        <f>Vaspör!W22</f>
        <v>0</v>
      </c>
      <c r="X513" s="47">
        <f>Vaspör!X22</f>
        <v>0</v>
      </c>
      <c r="Y513" s="47">
        <f>Vaspör!Y22</f>
        <v>0</v>
      </c>
      <c r="Z513" s="47">
        <f>Vaspör!Z22</f>
        <v>2100</v>
      </c>
      <c r="AA513" s="47">
        <f>Vaspör!AA22</f>
        <v>0</v>
      </c>
      <c r="AB513" s="47">
        <f>Vaspör!AB22</f>
        <v>0</v>
      </c>
      <c r="AC513" s="48">
        <f>Vaspör!AC22</f>
        <v>0</v>
      </c>
      <c r="AE513" s="160"/>
    </row>
    <row r="514" spans="1:31" s="182" customFormat="1" ht="60" x14ac:dyDescent="0.25">
      <c r="A514" s="149">
        <f>Vaspör!A23</f>
        <v>993</v>
      </c>
      <c r="B514" s="149">
        <f>Vaspör!B23</f>
        <v>0</v>
      </c>
      <c r="C514" s="150" t="str">
        <f>Vaspör!C23</f>
        <v>Vaspör</v>
      </c>
      <c r="D514" s="150" t="str">
        <f>Vaspör!D23</f>
        <v>Nyomott vezeték NA80 rekonstrukció</v>
      </c>
      <c r="E514" s="150" t="str">
        <f>Vaspör!E23</f>
        <v>Az üzemelő viziközmű technológiailag elavult, üzemeltetése, és javítása már nem gazdaságos. Jelenleg a piacon magasabb műszaki tartalmak érhetőek el</v>
      </c>
      <c r="F514" s="150" t="str">
        <f>Vaspör!F23</f>
        <v>A kiépített rendszer működőképességének megóvása, a biztonságos üzemelés biztosítása miatt van szükség a munka elvégzésére</v>
      </c>
      <c r="G514" s="150" t="str">
        <f>Vaspör!G23</f>
        <v>A viziközmű elem állapota megközelíti az új elem berendezés állapotát. Az üzembiztonság jelentősen növekszik</v>
      </c>
      <c r="H514" s="149">
        <f>Vaspör!H23</f>
        <v>0</v>
      </c>
      <c r="I514" s="461" t="str">
        <f>Vaspör!I23</f>
        <v>Vaspör</v>
      </c>
      <c r="J514" s="162">
        <f>Vaspör!J23</f>
        <v>1400</v>
      </c>
      <c r="K514" s="162">
        <f>Vaspör!K23</f>
        <v>0</v>
      </c>
      <c r="L514" s="456">
        <f>Vaspör!L23</f>
        <v>47484</v>
      </c>
      <c r="M514" s="456">
        <f>Vaspör!M23</f>
        <v>47848</v>
      </c>
      <c r="N514" s="162" t="str">
        <f>Vaspör!N23</f>
        <v>hosszú</v>
      </c>
      <c r="O514" s="45"/>
      <c r="P514" s="46"/>
      <c r="Q514" s="46"/>
      <c r="R514" s="46"/>
      <c r="S514" s="46"/>
      <c r="T514" s="47">
        <f>Vaspör!T23</f>
        <v>0</v>
      </c>
      <c r="U514" s="47">
        <f>Vaspör!U23</f>
        <v>0</v>
      </c>
      <c r="V514" s="47">
        <f>Vaspör!V23</f>
        <v>0</v>
      </c>
      <c r="W514" s="47">
        <f>Vaspör!W23</f>
        <v>0</v>
      </c>
      <c r="X514" s="47">
        <f>Vaspör!X23</f>
        <v>0</v>
      </c>
      <c r="Y514" s="47">
        <f>Vaspör!Y23</f>
        <v>0</v>
      </c>
      <c r="Z514" s="47">
        <f>Vaspör!Z23</f>
        <v>0</v>
      </c>
      <c r="AA514" s="47">
        <f>Vaspör!AA23</f>
        <v>1400</v>
      </c>
      <c r="AB514" s="47">
        <f>Vaspör!AB23</f>
        <v>0</v>
      </c>
      <c r="AC514" s="48">
        <f>Vaspör!AC23</f>
        <v>0</v>
      </c>
      <c r="AE514" s="160"/>
    </row>
    <row r="515" spans="1:31" s="182" customFormat="1" ht="60" x14ac:dyDescent="0.25">
      <c r="A515" s="149">
        <f>Vöckönd!A22</f>
        <v>883</v>
      </c>
      <c r="B515" s="149">
        <f>Vöckönd!B22</f>
        <v>0</v>
      </c>
      <c r="C515" s="150" t="str">
        <f>Vöckönd!C22</f>
        <v>Vöckönd</v>
      </c>
      <c r="D515" s="150" t="str">
        <f>Vöckönd!D22</f>
        <v>Nyomott vezeték NA50 rekonstrukció</v>
      </c>
      <c r="E515" s="150" t="str">
        <f>Vöckönd!E22</f>
        <v>Az üzemelő viziközmű technológiailag elavult, üzemeltetése, és javítása már nem gazdaságos. Jelenleg a piacon magasabb műszaki tartalmak érhetőek el</v>
      </c>
      <c r="F515" s="150" t="str">
        <f>Vöckönd!F22</f>
        <v>A kiépített rendszer működőképességének megóvása, a biztonságos üzemelés biztosítása miatt van szükség a munka elvégzésére</v>
      </c>
      <c r="G515" s="150" t="str">
        <f>Vöckönd!G22</f>
        <v>A viziközmű elem állapota megközelíti az új elem berendezés állapotát. Az üzembiztonság jelentősen növekszik</v>
      </c>
      <c r="H515" s="149">
        <f>Vöckönd!H22</f>
        <v>0</v>
      </c>
      <c r="I515" s="461" t="str">
        <f>Vöckönd!I22</f>
        <v>Vöckönd</v>
      </c>
      <c r="J515" s="162">
        <f>Vöckönd!J22</f>
        <v>2000</v>
      </c>
      <c r="K515" s="162">
        <f>Vöckönd!K22</f>
        <v>0</v>
      </c>
      <c r="L515" s="456">
        <f>Vöckönd!L22</f>
        <v>45658</v>
      </c>
      <c r="M515" s="456">
        <f>Vöckönd!M22</f>
        <v>46022</v>
      </c>
      <c r="N515" s="162" t="str">
        <f>Vöckönd!N22</f>
        <v>hosszú</v>
      </c>
      <c r="O515" s="45"/>
      <c r="P515" s="46"/>
      <c r="Q515" s="46"/>
      <c r="R515" s="46"/>
      <c r="S515" s="46"/>
      <c r="T515" s="47">
        <f>Vöckönd!T22</f>
        <v>0</v>
      </c>
      <c r="U515" s="47">
        <f>Vöckönd!U22</f>
        <v>0</v>
      </c>
      <c r="V515" s="47">
        <f>Vöckönd!V22</f>
        <v>2000</v>
      </c>
      <c r="W515" s="47">
        <f>Vöckönd!W22</f>
        <v>0</v>
      </c>
      <c r="X515" s="47">
        <f>Vöckönd!X22</f>
        <v>0</v>
      </c>
      <c r="Y515" s="47">
        <f>Vöckönd!Y22</f>
        <v>0</v>
      </c>
      <c r="Z515" s="47">
        <f>Vöckönd!Z22</f>
        <v>0</v>
      </c>
      <c r="AA515" s="47">
        <f>Vöckönd!AA22</f>
        <v>0</v>
      </c>
      <c r="AB515" s="47">
        <f>Vöckönd!AB22</f>
        <v>0</v>
      </c>
      <c r="AC515" s="48">
        <f>Vöckönd!AC22</f>
        <v>0</v>
      </c>
      <c r="AE515" s="160"/>
    </row>
    <row r="516" spans="1:31" s="182" customFormat="1" ht="60" x14ac:dyDescent="0.25">
      <c r="A516" s="149">
        <f>Zalaboldogfa!A22</f>
        <v>485</v>
      </c>
      <c r="B516" s="149">
        <f>Zalaboldogfa!B22</f>
        <v>0</v>
      </c>
      <c r="C516" s="150" t="str">
        <f>Zalaboldogfa!C22</f>
        <v>Zalaboldogfa</v>
      </c>
      <c r="D516" s="150" t="str">
        <f>Zalaboldogfa!D22</f>
        <v>Nyomott vezeték NA100 rekonstrukció</v>
      </c>
      <c r="E516" s="150" t="str">
        <f>Zalaboldogfa!E22</f>
        <v>Az üzemelő viziközmű technológiailag elavult, üzemeltetése, és javítása már nem gazdaságos. Jelenleg a piacon magasabb műszaki tartalmak érhetőek el</v>
      </c>
      <c r="F516" s="150" t="str">
        <f>Zalaboldogfa!F22</f>
        <v>A kiépített rendszer működőképességének megóvása, a biztonságos üzemelés biztosítása miatt van szükség a munka elvégzésére</v>
      </c>
      <c r="G516" s="150" t="str">
        <f>Zalaboldogfa!G22</f>
        <v>A viziközmű elem állapota megközelíti az új elem berendezés állapotát. Az üzembiztonság jelentősen növekszik</v>
      </c>
      <c r="H516" s="149">
        <f>Zalaboldogfa!H22</f>
        <v>0</v>
      </c>
      <c r="I516" s="461" t="str">
        <f>Zalaboldogfa!I22</f>
        <v>Zalaboldogfa</v>
      </c>
      <c r="J516" s="162">
        <f>Zalaboldogfa!J22</f>
        <v>2100</v>
      </c>
      <c r="K516" s="162">
        <f>Zalaboldogfa!K22</f>
        <v>0</v>
      </c>
      <c r="L516" s="456">
        <f>Zalaboldogfa!L22</f>
        <v>44197</v>
      </c>
      <c r="M516" s="456">
        <f>Zalaboldogfa!M22</f>
        <v>44561</v>
      </c>
      <c r="N516" s="162" t="str">
        <f>Zalaboldogfa!N22</f>
        <v>közép</v>
      </c>
      <c r="O516" s="45"/>
      <c r="P516" s="46">
        <f>Zalaboldogfa!P22</f>
        <v>0</v>
      </c>
      <c r="Q516" s="46">
        <f>Zalaboldogfa!Q22</f>
        <v>0</v>
      </c>
      <c r="R516" s="46">
        <f>Zalaboldogfa!R22</f>
        <v>2100</v>
      </c>
      <c r="S516" s="46">
        <f>Zalaboldogfa!S22</f>
        <v>0</v>
      </c>
      <c r="T516" s="47">
        <f>Zalaboldogfa!T22</f>
        <v>0</v>
      </c>
      <c r="U516" s="47">
        <f>Zalaboldogfa!U22</f>
        <v>0</v>
      </c>
      <c r="V516" s="47">
        <f>Zalaboldogfa!V22</f>
        <v>0</v>
      </c>
      <c r="W516" s="47">
        <f>Zalaboldogfa!W22</f>
        <v>0</v>
      </c>
      <c r="X516" s="47">
        <f>Zalaboldogfa!X22</f>
        <v>0</v>
      </c>
      <c r="Y516" s="47">
        <f>Zalaboldogfa!Y22</f>
        <v>0</v>
      </c>
      <c r="Z516" s="47">
        <f>Zalaboldogfa!Z22</f>
        <v>0</v>
      </c>
      <c r="AA516" s="47">
        <f>Zalaboldogfa!AA22</f>
        <v>0</v>
      </c>
      <c r="AB516" s="47">
        <f>Zalaboldogfa!AB22</f>
        <v>0</v>
      </c>
      <c r="AC516" s="48">
        <f>Zalaboldogfa!AC22</f>
        <v>0</v>
      </c>
      <c r="AE516" s="160"/>
    </row>
    <row r="517" spans="1:31" s="182" customFormat="1" ht="60" x14ac:dyDescent="0.25">
      <c r="A517" s="149">
        <f>Zalaboldogfa!A23</f>
        <v>934</v>
      </c>
      <c r="B517" s="149">
        <f>Zalaboldogfa!B23</f>
        <v>0</v>
      </c>
      <c r="C517" s="150" t="str">
        <f>Zalaboldogfa!C23</f>
        <v>Zalaboldogfa</v>
      </c>
      <c r="D517" s="150" t="str">
        <f>Zalaboldogfa!D23</f>
        <v>Nyomott vezeték NA100 rekonstrukció</v>
      </c>
      <c r="E517" s="150" t="str">
        <f>Zalaboldogfa!E23</f>
        <v>Az üzemelő viziközmű technológiailag elavult, üzemeltetése, és javítása már nem gazdaságos. Jelenleg a piacon magasabb műszaki tartalmak érhetőek el</v>
      </c>
      <c r="F517" s="150" t="str">
        <f>Zalaboldogfa!F23</f>
        <v>A kiépített rendszer működőképességének megóvása, a biztonságos üzemelés biztosítása miatt van szükség a munka elvégzésére</v>
      </c>
      <c r="G517" s="150" t="str">
        <f>Zalaboldogfa!G23</f>
        <v>A viziközmű elem állapota megközelíti az új elem berendezés állapotát. Az üzembiztonság jelentősen növekszik</v>
      </c>
      <c r="H517" s="149">
        <f>Zalaboldogfa!H23</f>
        <v>0</v>
      </c>
      <c r="I517" s="461" t="str">
        <f>Zalaboldogfa!I23</f>
        <v>Zalaboldogfa</v>
      </c>
      <c r="J517" s="162">
        <f>Zalaboldogfa!J23</f>
        <v>2100</v>
      </c>
      <c r="K517" s="162">
        <f>Zalaboldogfa!K23</f>
        <v>0</v>
      </c>
      <c r="L517" s="456">
        <f>Zalaboldogfa!L23</f>
        <v>46388</v>
      </c>
      <c r="M517" s="456">
        <f>Zalaboldogfa!M23</f>
        <v>46752</v>
      </c>
      <c r="N517" s="162" t="str">
        <f>Zalaboldogfa!N23</f>
        <v>hosszú</v>
      </c>
      <c r="O517" s="45"/>
      <c r="P517" s="46">
        <f>Zalaboldogfa!P23</f>
        <v>0</v>
      </c>
      <c r="Q517" s="46">
        <f>Zalaboldogfa!Q23</f>
        <v>0</v>
      </c>
      <c r="R517" s="46">
        <f>Zalaboldogfa!R23</f>
        <v>0</v>
      </c>
      <c r="S517" s="46">
        <f>Zalaboldogfa!S23</f>
        <v>0</v>
      </c>
      <c r="T517" s="47">
        <f>Zalaboldogfa!T23</f>
        <v>0</v>
      </c>
      <c r="U517" s="47">
        <f>Zalaboldogfa!U23</f>
        <v>0</v>
      </c>
      <c r="V517" s="47">
        <f>Zalaboldogfa!V23</f>
        <v>0</v>
      </c>
      <c r="W517" s="47">
        <f>Zalaboldogfa!W23</f>
        <v>0</v>
      </c>
      <c r="X517" s="47">
        <f>Zalaboldogfa!X23</f>
        <v>2100</v>
      </c>
      <c r="Y517" s="47">
        <f>Zalaboldogfa!Y23</f>
        <v>0</v>
      </c>
      <c r="Z517" s="47">
        <f>Zalaboldogfa!Z23</f>
        <v>0</v>
      </c>
      <c r="AA517" s="47">
        <f>Zalaboldogfa!AA23</f>
        <v>0</v>
      </c>
      <c r="AB517" s="47">
        <f>Zalaboldogfa!AB23</f>
        <v>0</v>
      </c>
      <c r="AC517" s="48">
        <f>Zalaboldogfa!AC23</f>
        <v>0</v>
      </c>
      <c r="AE517" s="160"/>
    </row>
    <row r="518" spans="1:31" s="182" customFormat="1" ht="60" x14ac:dyDescent="0.25">
      <c r="A518" s="149">
        <f>Zalacséb!A22</f>
        <v>306</v>
      </c>
      <c r="B518" s="149">
        <f>Zalacséb!B22</f>
        <v>0</v>
      </c>
      <c r="C518" s="150" t="str">
        <f>Zalacséb!C22</f>
        <v>Zalacséb</v>
      </c>
      <c r="D518" s="150" t="str">
        <f>Zalacséb!D22</f>
        <v>Nyomott vezeték NA100 rekonstrukció</v>
      </c>
      <c r="E518" s="150" t="str">
        <f>Zalacséb!E22</f>
        <v>Az üzemelő viziközmű technológiailag elavult, üzemeltetése, és javítása már nem gazdaságos. Jelenleg a piacon magasabb műszaki tartalmak érhetőek el</v>
      </c>
      <c r="F518" s="150" t="str">
        <f>Zalacséb!F22</f>
        <v>A kiépített rendszer működőképességének megóvása, a biztonságos üzemelés biztosítása miatt van szükség a munka elvégzésére</v>
      </c>
      <c r="G518" s="150" t="str">
        <f>Zalacséb!G22</f>
        <v>A viziközmű elem állapota megközelíti az új elem berendezés állapotát. Az üzembiztonság jelentősen növekszik</v>
      </c>
      <c r="H518" s="149">
        <f>Zalacséb!H22</f>
        <v>0</v>
      </c>
      <c r="I518" s="461" t="str">
        <f>Zalacséb!I22</f>
        <v>Zalacséb</v>
      </c>
      <c r="J518" s="162">
        <f>Zalacséb!J22</f>
        <v>4200</v>
      </c>
      <c r="K518" s="162">
        <f>Zalacséb!K22</f>
        <v>0</v>
      </c>
      <c r="L518" s="456">
        <f>Zalacséb!L22</f>
        <v>43466</v>
      </c>
      <c r="M518" s="456">
        <f>Zalacséb!M22</f>
        <v>44561</v>
      </c>
      <c r="N518" s="162" t="str">
        <f>Zalacséb!N22</f>
        <v>közép</v>
      </c>
      <c r="O518" s="45"/>
      <c r="P518" s="46">
        <f>Zalacséb!P22</f>
        <v>2100</v>
      </c>
      <c r="Q518" s="46">
        <f>Zalacséb!Q22</f>
        <v>0</v>
      </c>
      <c r="R518" s="46">
        <f>Zalacséb!R22</f>
        <v>2100</v>
      </c>
      <c r="S518" s="46">
        <f>Zalacséb!S22</f>
        <v>0</v>
      </c>
      <c r="T518" s="47">
        <f>Zalacséb!T22</f>
        <v>0</v>
      </c>
      <c r="U518" s="47">
        <f>Zalacséb!U22</f>
        <v>0</v>
      </c>
      <c r="V518" s="47">
        <f>Zalacséb!V22</f>
        <v>0</v>
      </c>
      <c r="W518" s="47">
        <f>Zalacséb!W22</f>
        <v>0</v>
      </c>
      <c r="X518" s="47">
        <f>Zalacséb!X22</f>
        <v>0</v>
      </c>
      <c r="Y518" s="47">
        <f>Zalacséb!Y22</f>
        <v>0</v>
      </c>
      <c r="Z518" s="47">
        <f>Zalacséb!Z22</f>
        <v>0</v>
      </c>
      <c r="AA518" s="47">
        <f>Zalacséb!AA22</f>
        <v>0</v>
      </c>
      <c r="AB518" s="47">
        <f>Zalacséb!AB22</f>
        <v>0</v>
      </c>
      <c r="AC518" s="48">
        <f>Zalacséb!AC22</f>
        <v>0</v>
      </c>
      <c r="AE518" s="160"/>
    </row>
    <row r="519" spans="1:31" s="182" customFormat="1" ht="60" x14ac:dyDescent="0.25">
      <c r="A519" s="149">
        <f>Zalacséb!A23</f>
        <v>689</v>
      </c>
      <c r="B519" s="149">
        <f>Zalacséb!B23</f>
        <v>0</v>
      </c>
      <c r="C519" s="150" t="str">
        <f>Zalacséb!C23</f>
        <v>Zalacséb</v>
      </c>
      <c r="D519" s="150" t="str">
        <f>Zalacséb!D23</f>
        <v>Nyomott vezeték NA100 rekonstrukció</v>
      </c>
      <c r="E519" s="150" t="str">
        <f>Zalacséb!E23</f>
        <v>Az üzemelő viziközmű technológiailag elavult, üzemeltetése, és javítása már nem gazdaságos. Jelenleg a piacon magasabb műszaki tartalmak érhetőek el</v>
      </c>
      <c r="F519" s="150" t="str">
        <f>Zalacséb!F23</f>
        <v>A kiépített rendszer működőképességének megóvása, a biztonságos üzemelés biztosítása miatt van szükség a munka elvégzésére</v>
      </c>
      <c r="G519" s="150" t="str">
        <f>Zalacséb!G23</f>
        <v>A viziközmű elem állapota megközelíti az új elem berendezés állapotát. Az üzembiztonság jelentősen növekszik</v>
      </c>
      <c r="H519" s="149">
        <f>Zalacséb!H23</f>
        <v>0</v>
      </c>
      <c r="I519" s="461" t="str">
        <f>Zalacséb!I23</f>
        <v>Zalacséb</v>
      </c>
      <c r="J519" s="162">
        <f>Zalacséb!J23</f>
        <v>8400</v>
      </c>
      <c r="K519" s="162">
        <f>Zalacséb!K23</f>
        <v>0</v>
      </c>
      <c r="L519" s="456">
        <f>Zalacséb!L23</f>
        <v>44927</v>
      </c>
      <c r="M519" s="456">
        <f>Zalacséb!M23</f>
        <v>48579</v>
      </c>
      <c r="N519" s="162" t="str">
        <f>Zalacséb!N23</f>
        <v>hosszú</v>
      </c>
      <c r="O519" s="45"/>
      <c r="P519" s="46">
        <f>Zalacséb!P23</f>
        <v>0</v>
      </c>
      <c r="Q519" s="46">
        <f>Zalacséb!Q23</f>
        <v>0</v>
      </c>
      <c r="R519" s="46">
        <f>Zalacséb!R23</f>
        <v>0</v>
      </c>
      <c r="S519" s="46">
        <f>Zalacséb!S23</f>
        <v>0</v>
      </c>
      <c r="T519" s="47">
        <f>Zalacséb!T23</f>
        <v>2100</v>
      </c>
      <c r="U519" s="47">
        <f>Zalacséb!U23</f>
        <v>0</v>
      </c>
      <c r="V519" s="47">
        <f>Zalacséb!V23</f>
        <v>0</v>
      </c>
      <c r="W519" s="47">
        <f>Zalacséb!W23</f>
        <v>2100</v>
      </c>
      <c r="X519" s="47">
        <f>Zalacséb!X23</f>
        <v>0</v>
      </c>
      <c r="Y519" s="47">
        <f>Zalacséb!Y23</f>
        <v>0</v>
      </c>
      <c r="Z519" s="47">
        <f>Zalacséb!Z23</f>
        <v>2100</v>
      </c>
      <c r="AA519" s="47">
        <f>Zalacséb!AA23</f>
        <v>0</v>
      </c>
      <c r="AB519" s="47">
        <f>Zalacséb!AB23</f>
        <v>0</v>
      </c>
      <c r="AC519" s="48">
        <f>Zalacséb!AC23</f>
        <v>2100</v>
      </c>
      <c r="AE519" s="160"/>
    </row>
    <row r="520" spans="1:31" s="182" customFormat="1" ht="60" x14ac:dyDescent="0.25">
      <c r="A520" s="149">
        <f>Zalaistvánd!A22</f>
        <v>692</v>
      </c>
      <c r="B520" s="149">
        <f>Zalaistvánd!B22</f>
        <v>0</v>
      </c>
      <c r="C520" s="150" t="str">
        <f>Zalaistvánd!C22</f>
        <v>Zalaistvánd</v>
      </c>
      <c r="D520" s="150" t="str">
        <f>Zalaistvánd!D22</f>
        <v>Nyomott vezeték NA50 rekonstrukció</v>
      </c>
      <c r="E520" s="150" t="str">
        <f>Zalaistvánd!E22</f>
        <v>Az üzemelő viziközmű technológiailag elavult, üzemeltetése, és javítása már nem gazdaságos. Jelenleg a piacon magasabb műszaki tartalmak érhetőek el</v>
      </c>
      <c r="F520" s="150" t="str">
        <f>Zalaistvánd!F22</f>
        <v>A kiépített rendszer működőképességének megóvása, a biztonságos üzemelés biztosítása miatt van szükség a munka elvégzésére</v>
      </c>
      <c r="G520" s="150" t="str">
        <f>Zalaistvánd!G22</f>
        <v>A viziközmű elem állapota megközelíti az új elem berendezés állapotát. Az üzembiztonság jelentősen növekszik</v>
      </c>
      <c r="H520" s="149">
        <f>Zalaistvánd!H22</f>
        <v>0</v>
      </c>
      <c r="I520" s="461" t="str">
        <f>Zalaistvánd!I22</f>
        <v>Zalaistvánd</v>
      </c>
      <c r="J520" s="162">
        <f>Zalaistvánd!J22</f>
        <v>2000</v>
      </c>
      <c r="K520" s="162">
        <f>Zalaistvánd!K22</f>
        <v>0</v>
      </c>
      <c r="L520" s="456">
        <f>Zalaistvánd!L22</f>
        <v>44927</v>
      </c>
      <c r="M520" s="456">
        <f>Zalaistvánd!M22</f>
        <v>45291</v>
      </c>
      <c r="N520" s="162" t="str">
        <f>Zalaistvánd!N22</f>
        <v>hosszú</v>
      </c>
      <c r="O520" s="45"/>
      <c r="P520" s="46"/>
      <c r="Q520" s="46"/>
      <c r="R520" s="46"/>
      <c r="S520" s="46"/>
      <c r="T520" s="47">
        <f>Zalaistvánd!T22</f>
        <v>2000</v>
      </c>
      <c r="U520" s="47">
        <f>Zalaistvánd!U22</f>
        <v>0</v>
      </c>
      <c r="V520" s="47">
        <f>Zalaistvánd!V22</f>
        <v>0</v>
      </c>
      <c r="W520" s="47">
        <f>Zalaistvánd!W22</f>
        <v>0</v>
      </c>
      <c r="X520" s="47">
        <f>Zalaistvánd!X22</f>
        <v>0</v>
      </c>
      <c r="Y520" s="47">
        <f>Zalaistvánd!Y22</f>
        <v>0</v>
      </c>
      <c r="Z520" s="47">
        <f>Zalaistvánd!Z22</f>
        <v>0</v>
      </c>
      <c r="AA520" s="47">
        <f>Zalaistvánd!AA22</f>
        <v>0</v>
      </c>
      <c r="AB520" s="47">
        <f>Zalaistvánd!AB22</f>
        <v>0</v>
      </c>
      <c r="AC520" s="48">
        <f>Zalaistvánd!AC22</f>
        <v>0</v>
      </c>
      <c r="AE520" s="160"/>
    </row>
    <row r="521" spans="1:31" s="182" customFormat="1" ht="60" x14ac:dyDescent="0.25">
      <c r="A521" s="149">
        <f>Zalaistvánd!A23</f>
        <v>996</v>
      </c>
      <c r="B521" s="149">
        <f>Zalaistvánd!B23</f>
        <v>0</v>
      </c>
      <c r="C521" s="150" t="str">
        <f>Zalaistvánd!C23</f>
        <v>Zalaistvánd</v>
      </c>
      <c r="D521" s="150" t="str">
        <f>Zalaistvánd!D23</f>
        <v>Nyomott vezeték NA80 rekonstrukció</v>
      </c>
      <c r="E521" s="150" t="str">
        <f>Zalaistvánd!E23</f>
        <v>Az üzemelő viziközmű technológiailag elavult, üzemeltetése, és javítása már nem gazdaságos. Jelenleg a piacon magasabb műszaki tartalmak érhetőek el</v>
      </c>
      <c r="F521" s="150" t="str">
        <f>Zalaistvánd!F23</f>
        <v>A kiépített rendszer működőképességének megóvása, a biztonságos üzemelés biztosítása miatt van szükség a munka elvégzésére</v>
      </c>
      <c r="G521" s="150" t="str">
        <f>Zalaistvánd!G23</f>
        <v>A viziközmű elem állapota megközelíti az új elem berendezés állapotát. Az üzembiztonság jelentősen növekszik</v>
      </c>
      <c r="H521" s="149">
        <f>Zalaistvánd!H23</f>
        <v>0</v>
      </c>
      <c r="I521" s="461" t="str">
        <f>Zalaistvánd!I23</f>
        <v>Zalaistvánd</v>
      </c>
      <c r="J521" s="162">
        <f>Zalaistvánd!J23</f>
        <v>410</v>
      </c>
      <c r="K521" s="162">
        <f>Zalaistvánd!K23</f>
        <v>0</v>
      </c>
      <c r="L521" s="456">
        <f>Zalaistvánd!L23</f>
        <v>47484</v>
      </c>
      <c r="M521" s="456">
        <f>Zalaistvánd!M23</f>
        <v>47848</v>
      </c>
      <c r="N521" s="162" t="str">
        <f>Zalaistvánd!N23</f>
        <v>hosszú</v>
      </c>
      <c r="O521" s="45"/>
      <c r="P521" s="46"/>
      <c r="Q521" s="46"/>
      <c r="R521" s="46"/>
      <c r="S521" s="46"/>
      <c r="T521" s="47">
        <f>Zalaistvánd!T23</f>
        <v>0</v>
      </c>
      <c r="U521" s="47">
        <f>Zalaistvánd!U23</f>
        <v>0</v>
      </c>
      <c r="V521" s="47">
        <f>Zalaistvánd!V23</f>
        <v>0</v>
      </c>
      <c r="W521" s="47">
        <f>Zalaistvánd!W23</f>
        <v>0</v>
      </c>
      <c r="X521" s="47">
        <f>Zalaistvánd!X23</f>
        <v>0</v>
      </c>
      <c r="Y521" s="47">
        <f>Zalaistvánd!Y23</f>
        <v>0</v>
      </c>
      <c r="Z521" s="47">
        <f>Zalaistvánd!Z23</f>
        <v>0</v>
      </c>
      <c r="AA521" s="47">
        <f>Zalaistvánd!AA23</f>
        <v>410</v>
      </c>
      <c r="AB521" s="47">
        <f>Zalaistvánd!AB23</f>
        <v>0</v>
      </c>
      <c r="AC521" s="48">
        <f>Zalaistvánd!AC23</f>
        <v>0</v>
      </c>
      <c r="AE521" s="160"/>
    </row>
    <row r="522" spans="1:31" s="182" customFormat="1" ht="60" x14ac:dyDescent="0.25">
      <c r="A522" s="149">
        <f>Zalaszentgyörgy!A22</f>
        <v>489</v>
      </c>
      <c r="B522" s="149">
        <f>Zalaszentgyörgy!B22</f>
        <v>0</v>
      </c>
      <c r="C522" s="150" t="str">
        <f>Zalaszentgyörgy!C22</f>
        <v>Zalaszentgyörgy</v>
      </c>
      <c r="D522" s="150" t="str">
        <f>Zalaszentgyörgy!D22</f>
        <v>Nyomott vezeték NA100 rekonstrukció</v>
      </c>
      <c r="E522" s="150" t="str">
        <f>Zalaszentgyörgy!E22</f>
        <v>Az üzemelő viziközmű technológiailag elavult, üzemeltetése, és javítása már nem gazdaságos. Jelenleg a piacon magasabb műszaki tartalmak érhetőek el</v>
      </c>
      <c r="F522" s="150" t="str">
        <f>Zalaszentgyörgy!F22</f>
        <v>A kiépített rendszer működőképességének megóvása, a biztonságos üzemelés biztosítása miatt van szükség a munka elvégzésére</v>
      </c>
      <c r="G522" s="150" t="str">
        <f>Zalaszentgyörgy!G22</f>
        <v>A viziközmű elem állapota megközelíti az új elem berendezés állapotát. Az üzembiztonság jelentősen növekszik</v>
      </c>
      <c r="H522" s="149">
        <f>Zalaszentgyörgy!H22</f>
        <v>0</v>
      </c>
      <c r="I522" s="461" t="str">
        <f>Zalaszentgyörgy!I22</f>
        <v>Zalaszentgyörgy</v>
      </c>
      <c r="J522" s="162">
        <f>Zalaszentgyörgy!J22</f>
        <v>2000</v>
      </c>
      <c r="K522" s="162">
        <f>Zalaszentgyörgy!K22</f>
        <v>0</v>
      </c>
      <c r="L522" s="456">
        <f>Zalaszentgyörgy!L22</f>
        <v>44197</v>
      </c>
      <c r="M522" s="456">
        <f>Zalaszentgyörgy!M22</f>
        <v>44561</v>
      </c>
      <c r="N522" s="162" t="str">
        <f>Zalaszentgyörgy!N22</f>
        <v>közép</v>
      </c>
      <c r="O522" s="45"/>
      <c r="P522" s="46">
        <f>Zalaszentgyörgy!P22</f>
        <v>0</v>
      </c>
      <c r="Q522" s="46">
        <f>Zalaszentgyörgy!Q22</f>
        <v>0</v>
      </c>
      <c r="R522" s="46">
        <f>Zalaszentgyörgy!R22</f>
        <v>2000</v>
      </c>
      <c r="S522" s="46">
        <f>Zalaszentgyörgy!S22</f>
        <v>0</v>
      </c>
      <c r="T522" s="47">
        <f>Zalaszentgyörgy!T22</f>
        <v>0</v>
      </c>
      <c r="U522" s="47">
        <f>Zalaszentgyörgy!U22</f>
        <v>0</v>
      </c>
      <c r="V522" s="47">
        <f>Zalaszentgyörgy!V22</f>
        <v>0</v>
      </c>
      <c r="W522" s="47">
        <f>Zalaszentgyörgy!W22</f>
        <v>0</v>
      </c>
      <c r="X522" s="47">
        <f>Zalaszentgyörgy!X22</f>
        <v>0</v>
      </c>
      <c r="Y522" s="47">
        <f>Zalaszentgyörgy!Y22</f>
        <v>0</v>
      </c>
      <c r="Z522" s="47">
        <f>Zalaszentgyörgy!Z22</f>
        <v>0</v>
      </c>
      <c r="AA522" s="47">
        <f>Zalaszentgyörgy!AA22</f>
        <v>0</v>
      </c>
      <c r="AB522" s="47">
        <f>Zalaszentgyörgy!AB22</f>
        <v>0</v>
      </c>
      <c r="AC522" s="48">
        <f>Zalaszentgyörgy!AC22</f>
        <v>0</v>
      </c>
      <c r="AE522" s="160"/>
    </row>
    <row r="523" spans="1:31" s="182" customFormat="1" ht="60" x14ac:dyDescent="0.25">
      <c r="A523" s="149">
        <f>Zalaszentgyörgy!A23</f>
        <v>935</v>
      </c>
      <c r="B523" s="149">
        <f>Zalaszentgyörgy!B23</f>
        <v>0</v>
      </c>
      <c r="C523" s="150" t="str">
        <f>Zalaszentgyörgy!C23</f>
        <v>Zalaszentgyörgy</v>
      </c>
      <c r="D523" s="150" t="str">
        <f>Zalaszentgyörgy!D23</f>
        <v>Nyomott vezeték NA100 rekonstrukció</v>
      </c>
      <c r="E523" s="150" t="str">
        <f>Zalaszentgyörgy!E23</f>
        <v>Az üzemelő viziközmű technológiailag elavult, üzemeltetése, és javítása már nem gazdaságos. Jelenleg a piacon magasabb műszaki tartalmak érhetőek el</v>
      </c>
      <c r="F523" s="150" t="str">
        <f>Zalaszentgyörgy!F23</f>
        <v>A kiépített rendszer működőképességének megóvása, a biztonságos üzemelés biztosítása miatt van szükség a munka elvégzésére</v>
      </c>
      <c r="G523" s="150" t="str">
        <f>Zalaszentgyörgy!G23</f>
        <v>A viziközmű elem állapota megközelíti az új elem berendezés állapotát. Az üzembiztonság jelentősen növekszik</v>
      </c>
      <c r="H523" s="149">
        <f>Zalaszentgyörgy!H23</f>
        <v>0</v>
      </c>
      <c r="I523" s="461" t="str">
        <f>Zalaszentgyörgy!I23</f>
        <v>Zalaszentgyörgy</v>
      </c>
      <c r="J523" s="162">
        <f>Zalaszentgyörgy!J23</f>
        <v>2000</v>
      </c>
      <c r="K523" s="162">
        <f>Zalaszentgyörgy!K23</f>
        <v>0</v>
      </c>
      <c r="L523" s="456">
        <f>Zalaszentgyörgy!L23</f>
        <v>46388</v>
      </c>
      <c r="M523" s="456">
        <f>Zalaszentgyörgy!M23</f>
        <v>46752</v>
      </c>
      <c r="N523" s="162" t="str">
        <f>Zalaszentgyörgy!N23</f>
        <v>hosszú</v>
      </c>
      <c r="O523" s="45"/>
      <c r="P523" s="46">
        <f>Zalaszentgyörgy!P23</f>
        <v>0</v>
      </c>
      <c r="Q523" s="46">
        <f>Zalaszentgyörgy!Q23</f>
        <v>0</v>
      </c>
      <c r="R523" s="46">
        <f>Zalaszentgyörgy!R23</f>
        <v>0</v>
      </c>
      <c r="S523" s="46">
        <f>Zalaszentgyörgy!S23</f>
        <v>0</v>
      </c>
      <c r="T523" s="47">
        <f>Zalaszentgyörgy!T23</f>
        <v>0</v>
      </c>
      <c r="U523" s="47">
        <f>Zalaszentgyörgy!U23</f>
        <v>0</v>
      </c>
      <c r="V523" s="47">
        <f>Zalaszentgyörgy!V23</f>
        <v>0</v>
      </c>
      <c r="W523" s="47">
        <f>Zalaszentgyörgy!W23</f>
        <v>0</v>
      </c>
      <c r="X523" s="47">
        <f>Zalaszentgyörgy!X23</f>
        <v>2000</v>
      </c>
      <c r="Y523" s="47">
        <f>Zalaszentgyörgy!Y23</f>
        <v>0</v>
      </c>
      <c r="Z523" s="47">
        <f>Zalaszentgyörgy!Z23</f>
        <v>0</v>
      </c>
      <c r="AA523" s="47">
        <f>Zalaszentgyörgy!AA23</f>
        <v>0</v>
      </c>
      <c r="AB523" s="47">
        <f>Zalaszentgyörgy!AB23</f>
        <v>0</v>
      </c>
      <c r="AC523" s="48">
        <f>Zalaszentgyörgy!AC23</f>
        <v>0</v>
      </c>
      <c r="AE523" s="160"/>
    </row>
    <row r="524" spans="1:31" s="182" customFormat="1" ht="60" x14ac:dyDescent="0.25">
      <c r="A524" s="149">
        <f>Zalaszentgyörgy!A24</f>
        <v>817</v>
      </c>
      <c r="B524" s="149">
        <f>Zalaszentgyörgy!B24</f>
        <v>0</v>
      </c>
      <c r="C524" s="150" t="str">
        <f>Zalaszentgyörgy!C24</f>
        <v>Zalaszentgyörgy</v>
      </c>
      <c r="D524" s="150" t="str">
        <f>Zalaszentgyörgy!D24</f>
        <v>Nyomott vezeték NA150 rekonstrukció</v>
      </c>
      <c r="E524" s="150" t="str">
        <f>Zalaszentgyörgy!E24</f>
        <v>Az üzemelő viziközmű technológiailag elavult, üzemeltetése, és javítása már nem gazdaságos. Jelenleg a piacon magasabb műszaki tartalmak érhetőek el</v>
      </c>
      <c r="F524" s="150" t="str">
        <f>Zalaszentgyörgy!F24</f>
        <v>A kiépített rendszer működőképességének megóvása, a biztonságos üzemelés biztosítása miatt van szükség a munka elvégzésére</v>
      </c>
      <c r="G524" s="150" t="str">
        <f>Zalaszentgyörgy!G24</f>
        <v>A viziközmű elem állapota megközelíti az új elem berendezés állapotát. Az üzembiztonság jelentősen növekszik</v>
      </c>
      <c r="H524" s="149">
        <f>Zalaszentgyörgy!H24</f>
        <v>0</v>
      </c>
      <c r="I524" s="461" t="str">
        <f>Zalaszentgyörgy!I24</f>
        <v>Zalaszentgyörgy</v>
      </c>
      <c r="J524" s="162">
        <f>Zalaszentgyörgy!J24</f>
        <v>2000</v>
      </c>
      <c r="K524" s="162">
        <f>Zalaszentgyörgy!K24</f>
        <v>0</v>
      </c>
      <c r="L524" s="456">
        <f>Zalaszentgyörgy!L24</f>
        <v>45292</v>
      </c>
      <c r="M524" s="456">
        <f>Zalaszentgyörgy!M24</f>
        <v>45657</v>
      </c>
      <c r="N524" s="162" t="str">
        <f>Zalaszentgyörgy!N24</f>
        <v>hosszú</v>
      </c>
      <c r="O524" s="45"/>
      <c r="P524" s="46">
        <f>Zalaszentgyörgy!P24</f>
        <v>0</v>
      </c>
      <c r="Q524" s="46">
        <f>Zalaszentgyörgy!Q24</f>
        <v>0</v>
      </c>
      <c r="R524" s="46">
        <f>Zalaszentgyörgy!R24</f>
        <v>0</v>
      </c>
      <c r="S524" s="46">
        <f>Zalaszentgyörgy!S24</f>
        <v>0</v>
      </c>
      <c r="T524" s="47">
        <f>Zalaszentgyörgy!T24</f>
        <v>0</v>
      </c>
      <c r="U524" s="47">
        <f>Zalaszentgyörgy!U24</f>
        <v>2000</v>
      </c>
      <c r="V524" s="47">
        <f>Zalaszentgyörgy!V24</f>
        <v>0</v>
      </c>
      <c r="W524" s="47">
        <f>Zalaszentgyörgy!W24</f>
        <v>0</v>
      </c>
      <c r="X524" s="47">
        <f>Zalaszentgyörgy!X24</f>
        <v>0</v>
      </c>
      <c r="Y524" s="47">
        <f>Zalaszentgyörgy!Y24</f>
        <v>0</v>
      </c>
      <c r="Z524" s="47">
        <f>Zalaszentgyörgy!Z24</f>
        <v>0</v>
      </c>
      <c r="AA524" s="47">
        <f>Zalaszentgyörgy!AA24</f>
        <v>0</v>
      </c>
      <c r="AB524" s="47">
        <f>Zalaszentgyörgy!AB24</f>
        <v>0</v>
      </c>
      <c r="AC524" s="48">
        <f>Zalaszentgyörgy!AC24</f>
        <v>0</v>
      </c>
      <c r="AE524" s="160"/>
    </row>
    <row r="525" spans="1:31" s="182" customFormat="1" ht="60" x14ac:dyDescent="0.25">
      <c r="A525" s="149">
        <f>Zalaszentiván!A22</f>
        <v>320</v>
      </c>
      <c r="B525" s="149">
        <f>Zalaszentiván!B22</f>
        <v>0</v>
      </c>
      <c r="C525" s="150" t="str">
        <f>Zalaszentiván!C22</f>
        <v>Zalaszentiván</v>
      </c>
      <c r="D525" s="150" t="str">
        <f>Zalaszentiván!D22</f>
        <v>Nyomott vezeték NA50 rekonstrukció</v>
      </c>
      <c r="E525" s="150" t="str">
        <f>Zalaszentiván!E22</f>
        <v>Az üzemelő viziközmű technológiailag elavult, üzemeltetése, és javítása már nem gazdaságos. Jelenleg a piacon magasabb műszaki tartalmak érhetőek el</v>
      </c>
      <c r="F525" s="150" t="str">
        <f>Zalaszentiván!F22</f>
        <v>A kiépített rendszer működőképességének megóvása, a biztonságos üzemelés biztosítása miatt van szükség a munka elvégzésére</v>
      </c>
      <c r="G525" s="150" t="str">
        <f>Zalaszentiván!G22</f>
        <v>A viziközmű elem állapota megközelíti az új elem berendezés állapotát. Az üzembiztonság jelentősen növekszik</v>
      </c>
      <c r="H525" s="149">
        <f>Zalaszentiván!H22</f>
        <v>0</v>
      </c>
      <c r="I525" s="461" t="str">
        <f>Zalaszentiván!I22</f>
        <v>Zalaszentiván</v>
      </c>
      <c r="J525" s="162">
        <f>Zalaszentiván!J22</f>
        <v>2000</v>
      </c>
      <c r="K525" s="162">
        <f>Zalaszentiván!K22</f>
        <v>0</v>
      </c>
      <c r="L525" s="456">
        <f>Zalaszentiván!L22</f>
        <v>43466</v>
      </c>
      <c r="M525" s="456">
        <f>Zalaszentiván!M22</f>
        <v>43830</v>
      </c>
      <c r="N525" s="162" t="str">
        <f>Zalaszentiván!N22</f>
        <v>közép</v>
      </c>
      <c r="O525" s="45"/>
      <c r="P525" s="46">
        <f>Zalaszentiván!P22</f>
        <v>2000</v>
      </c>
      <c r="Q525" s="46">
        <f>Zalaszentiván!Q22</f>
        <v>0</v>
      </c>
      <c r="R525" s="46">
        <f>Zalaszentiván!R22</f>
        <v>0</v>
      </c>
      <c r="S525" s="46">
        <f>Zalaszentiván!S22</f>
        <v>0</v>
      </c>
      <c r="T525" s="47">
        <f>Zalaszentiván!T22</f>
        <v>0</v>
      </c>
      <c r="U525" s="47">
        <f>Zalaszentiván!U22</f>
        <v>0</v>
      </c>
      <c r="V525" s="47">
        <f>Zalaszentiván!V22</f>
        <v>0</v>
      </c>
      <c r="W525" s="47">
        <f>Zalaszentiván!W22</f>
        <v>0</v>
      </c>
      <c r="X525" s="47">
        <f>Zalaszentiván!X22</f>
        <v>0</v>
      </c>
      <c r="Y525" s="47">
        <f>Zalaszentiván!Y22</f>
        <v>0</v>
      </c>
      <c r="Z525" s="47">
        <f>Zalaszentiván!Z22</f>
        <v>0</v>
      </c>
      <c r="AA525" s="47">
        <f>Zalaszentiván!AA22</f>
        <v>0</v>
      </c>
      <c r="AB525" s="47">
        <f>Zalaszentiván!AB22</f>
        <v>0</v>
      </c>
      <c r="AC525" s="48">
        <f>Zalaszentiván!AC22</f>
        <v>0</v>
      </c>
      <c r="AE525" s="160"/>
    </row>
    <row r="526" spans="1:31" s="182" customFormat="1" ht="60" x14ac:dyDescent="0.25">
      <c r="A526" s="149">
        <f>Zalaszentiván!A23</f>
        <v>700</v>
      </c>
      <c r="B526" s="149">
        <f>Zalaszentiván!B23</f>
        <v>0</v>
      </c>
      <c r="C526" s="150" t="str">
        <f>Zalaszentiván!C23</f>
        <v>Zalaszentiván</v>
      </c>
      <c r="D526" s="150" t="str">
        <f>Zalaszentiván!D23</f>
        <v>Nyomott vezeték NA50 rekonstrukció</v>
      </c>
      <c r="E526" s="150" t="str">
        <f>Zalaszentiván!E23</f>
        <v>Az üzemelő viziközmű technológiailag elavult, üzemeltetése, és javítása már nem gazdaságos. Jelenleg a piacon magasabb műszaki tartalmak érhetőek el</v>
      </c>
      <c r="F526" s="150" t="str">
        <f>Zalaszentiván!F23</f>
        <v>A kiépített rendszer működőképességének megóvása, a biztonságos üzemelés biztosítása miatt van szükség a munka elvégzésére</v>
      </c>
      <c r="G526" s="150" t="str">
        <f>Zalaszentiván!G23</f>
        <v>A viziközmű elem állapota megközelíti az új elem berendezés állapotát. Az üzembiztonság jelentősen növekszik</v>
      </c>
      <c r="H526" s="149">
        <f>Zalaszentiván!H23</f>
        <v>0</v>
      </c>
      <c r="I526" s="461" t="str">
        <f>Zalaszentiván!I23</f>
        <v>Zalaszentiván</v>
      </c>
      <c r="J526" s="162">
        <f>Zalaszentiván!J23</f>
        <v>6000</v>
      </c>
      <c r="K526" s="162">
        <f>Zalaszentiván!K23</f>
        <v>0</v>
      </c>
      <c r="L526" s="456">
        <f>Zalaszentiván!L23</f>
        <v>44927</v>
      </c>
      <c r="M526" s="456">
        <f>Zalaszentiván!M23</f>
        <v>48213</v>
      </c>
      <c r="N526" s="162" t="str">
        <f>Zalaszentiván!N23</f>
        <v>hosszú</v>
      </c>
      <c r="O526" s="45"/>
      <c r="P526" s="46">
        <f>Zalaszentiván!P23</f>
        <v>0</v>
      </c>
      <c r="Q526" s="46">
        <f>Zalaszentiván!Q23</f>
        <v>0</v>
      </c>
      <c r="R526" s="46">
        <f>Zalaszentiván!R23</f>
        <v>0</v>
      </c>
      <c r="S526" s="46">
        <f>Zalaszentiván!S23</f>
        <v>0</v>
      </c>
      <c r="T526" s="47">
        <f>Zalaszentiván!T23</f>
        <v>2000</v>
      </c>
      <c r="U526" s="47">
        <f>Zalaszentiván!U23</f>
        <v>0</v>
      </c>
      <c r="V526" s="47">
        <f>Zalaszentiván!V23</f>
        <v>0</v>
      </c>
      <c r="W526" s="47">
        <f>Zalaszentiván!W23</f>
        <v>0</v>
      </c>
      <c r="X526" s="47">
        <f>Zalaszentiván!X23</f>
        <v>2000</v>
      </c>
      <c r="Y526" s="47">
        <f>Zalaszentiván!Y23</f>
        <v>0</v>
      </c>
      <c r="Z526" s="47">
        <f>Zalaszentiván!Z23</f>
        <v>0</v>
      </c>
      <c r="AA526" s="47">
        <f>Zalaszentiván!AA23</f>
        <v>0</v>
      </c>
      <c r="AB526" s="47">
        <f>Zalaszentiván!AB23</f>
        <v>2000</v>
      </c>
      <c r="AC526" s="48">
        <f>Zalaszentiván!AC23</f>
        <v>0</v>
      </c>
      <c r="AE526" s="160"/>
    </row>
    <row r="527" spans="1:31" s="182" customFormat="1" ht="60" x14ac:dyDescent="0.25">
      <c r="A527" s="149">
        <f>Zalaszentiván!A24</f>
        <v>1000</v>
      </c>
      <c r="B527" s="149">
        <f>Zalaszentiván!B24</f>
        <v>0</v>
      </c>
      <c r="C527" s="150" t="str">
        <f>Zalaszentiván!C24</f>
        <v>Zalaszentiván</v>
      </c>
      <c r="D527" s="150" t="str">
        <f>Zalaszentiván!D24</f>
        <v>Nyomott vezeték NA100 rekonstrukció</v>
      </c>
      <c r="E527" s="150" t="str">
        <f>Zalaszentiván!E24</f>
        <v>Az üzemelő viziközmű technológiailag elavult, üzemeltetése, és javítása már nem gazdaságos. Jelenleg a piacon magasabb műszaki tartalmak érhetőek el</v>
      </c>
      <c r="F527" s="150" t="str">
        <f>Zalaszentiván!F24</f>
        <v>A kiépített rendszer működőképességének megóvása, a biztonságos üzemelés biztosítása miatt van szükség a munka elvégzésére</v>
      </c>
      <c r="G527" s="150" t="str">
        <f>Zalaszentiván!G24</f>
        <v>A viziközmű elem állapota megközelíti az új elem berendezés állapotát. Az üzembiztonság jelentősen növekszik</v>
      </c>
      <c r="H527" s="149">
        <f>Zalaszentiván!H24</f>
        <v>0</v>
      </c>
      <c r="I527" s="461" t="str">
        <f>Zalaszentiván!I24</f>
        <v>Zalaszentiván</v>
      </c>
      <c r="J527" s="162">
        <f>Zalaszentiván!J24</f>
        <v>1000</v>
      </c>
      <c r="K527" s="162">
        <f>Zalaszentiván!K24</f>
        <v>0</v>
      </c>
      <c r="L527" s="456">
        <f>Zalaszentiván!L24</f>
        <v>48213</v>
      </c>
      <c r="M527" s="456">
        <f>Zalaszentiván!M24</f>
        <v>48579</v>
      </c>
      <c r="N527" s="162" t="str">
        <f>Zalaszentiván!N24</f>
        <v>hosszú</v>
      </c>
      <c r="O527" s="45"/>
      <c r="P527" s="46">
        <f>Zalaszentiván!P24</f>
        <v>0</v>
      </c>
      <c r="Q527" s="46">
        <f>Zalaszentiván!Q24</f>
        <v>0</v>
      </c>
      <c r="R527" s="46">
        <f>Zalaszentiván!R24</f>
        <v>0</v>
      </c>
      <c r="S527" s="46">
        <f>Zalaszentiván!S24</f>
        <v>0</v>
      </c>
      <c r="T527" s="47">
        <f>Zalaszentiván!T24</f>
        <v>0</v>
      </c>
      <c r="U527" s="47">
        <f>Zalaszentiván!U24</f>
        <v>0</v>
      </c>
      <c r="V527" s="47">
        <f>Zalaszentiván!V24</f>
        <v>0</v>
      </c>
      <c r="W527" s="47">
        <f>Zalaszentiván!W24</f>
        <v>0</v>
      </c>
      <c r="X527" s="47">
        <f>Zalaszentiván!X24</f>
        <v>0</v>
      </c>
      <c r="Y527" s="47">
        <f>Zalaszentiván!Y24</f>
        <v>0</v>
      </c>
      <c r="Z527" s="47">
        <f>Zalaszentiván!Z24</f>
        <v>0</v>
      </c>
      <c r="AA527" s="47">
        <f>Zalaszentiván!AA24</f>
        <v>1000</v>
      </c>
      <c r="AB527" s="47">
        <f>Zalaszentiván!AB24</f>
        <v>0</v>
      </c>
      <c r="AC527" s="48">
        <f>Zalaszentiván!AC24</f>
        <v>0</v>
      </c>
      <c r="AE527" s="160"/>
    </row>
    <row r="528" spans="1:31" s="182" customFormat="1" ht="60" x14ac:dyDescent="0.25">
      <c r="A528" s="149">
        <f>Zalaszentiván!A25</f>
        <v>321</v>
      </c>
      <c r="B528" s="149">
        <f>Zalaszentiván!B25</f>
        <v>0</v>
      </c>
      <c r="C528" s="150" t="str">
        <f>Zalaszentiván!C25</f>
        <v>Zalaszentiván</v>
      </c>
      <c r="D528" s="150" t="str">
        <f>Zalaszentiván!D25</f>
        <v>Nyomott vezeték NA150 rekonstrukció</v>
      </c>
      <c r="E528" s="150" t="str">
        <f>Zalaszentiván!E25</f>
        <v>Az üzemelő viziközmű technológiailag elavult, üzemeltetése, és javítása már nem gazdaságos. Jelenleg a piacon magasabb műszaki tartalmak érhetőek el</v>
      </c>
      <c r="F528" s="150" t="str">
        <f>Zalaszentiván!F25</f>
        <v>A kiépített rendszer működőképességének megóvása, a biztonságos üzemelés biztosítása miatt van szükség a munka elvégzésére</v>
      </c>
      <c r="G528" s="150" t="str">
        <f>Zalaszentiván!G25</f>
        <v>A viziközmű elem állapota megközelíti az új elem berendezés állapotát. Az üzembiztonság jelentősen növekszik</v>
      </c>
      <c r="H528" s="149">
        <f>Zalaszentiván!H25</f>
        <v>0</v>
      </c>
      <c r="I528" s="461" t="str">
        <f>Zalaszentiván!I25</f>
        <v>Zalaszentiván</v>
      </c>
      <c r="J528" s="162">
        <f>Zalaszentiván!J25</f>
        <v>4000</v>
      </c>
      <c r="K528" s="162">
        <f>Zalaszentiván!K25</f>
        <v>0</v>
      </c>
      <c r="L528" s="456">
        <f>Zalaszentiván!L25</f>
        <v>43466</v>
      </c>
      <c r="M528" s="456">
        <f>Zalaszentiván!M25</f>
        <v>44561</v>
      </c>
      <c r="N528" s="162" t="str">
        <f>Zalaszentiván!N25</f>
        <v>közép</v>
      </c>
      <c r="O528" s="45"/>
      <c r="P528" s="46">
        <f>Zalaszentiván!P25</f>
        <v>2000</v>
      </c>
      <c r="Q528" s="46">
        <f>Zalaszentiván!Q25</f>
        <v>0</v>
      </c>
      <c r="R528" s="46">
        <f>Zalaszentiván!R25</f>
        <v>2000</v>
      </c>
      <c r="S528" s="46">
        <f>Zalaszentiván!S25</f>
        <v>0</v>
      </c>
      <c r="T528" s="47">
        <f>Zalaszentiván!T25</f>
        <v>0</v>
      </c>
      <c r="U528" s="47">
        <f>Zalaszentiván!U25</f>
        <v>0</v>
      </c>
      <c r="V528" s="47">
        <f>Zalaszentiván!V25</f>
        <v>0</v>
      </c>
      <c r="W528" s="47">
        <f>Zalaszentiván!W25</f>
        <v>0</v>
      </c>
      <c r="X528" s="47">
        <f>Zalaszentiván!X25</f>
        <v>0</v>
      </c>
      <c r="Y528" s="47">
        <f>Zalaszentiván!Y25</f>
        <v>0</v>
      </c>
      <c r="Z528" s="47">
        <f>Zalaszentiván!Z25</f>
        <v>0</v>
      </c>
      <c r="AA528" s="47">
        <f>Zalaszentiván!AA25</f>
        <v>0</v>
      </c>
      <c r="AB528" s="47">
        <f>Zalaszentiván!AB25</f>
        <v>0</v>
      </c>
      <c r="AC528" s="48">
        <f>Zalaszentiván!AC25</f>
        <v>0</v>
      </c>
      <c r="AE528" s="160"/>
    </row>
    <row r="529" spans="1:31" s="182" customFormat="1" ht="60" x14ac:dyDescent="0.25">
      <c r="A529" s="149">
        <f>Zalaszentiván!A26</f>
        <v>821</v>
      </c>
      <c r="B529" s="149">
        <f>Zalaszentiván!B26</f>
        <v>0</v>
      </c>
      <c r="C529" s="150" t="str">
        <f>Zalaszentiván!C26</f>
        <v>Zalaszentiván</v>
      </c>
      <c r="D529" s="150" t="str">
        <f>Zalaszentiván!D26</f>
        <v>Nyomott vezeték NA150 rekonstrukció</v>
      </c>
      <c r="E529" s="150" t="str">
        <f>Zalaszentiván!E26</f>
        <v>Az üzemelő viziközmű technológiailag elavult, üzemeltetése, és javítása már nem gazdaságos. Jelenleg a piacon magasabb műszaki tartalmak érhetőek el</v>
      </c>
      <c r="F529" s="150" t="str">
        <f>Zalaszentiván!F26</f>
        <v>A kiépített rendszer működőképességének megóvása, a biztonságos üzemelés biztosítása miatt van szükség a munka elvégzésére</v>
      </c>
      <c r="G529" s="150" t="str">
        <f>Zalaszentiván!G26</f>
        <v>A viziközmű elem állapota megközelíti az új elem berendezés állapotát. Az üzembiztonság jelentősen növekszik</v>
      </c>
      <c r="H529" s="149">
        <f>Zalaszentiván!H26</f>
        <v>0</v>
      </c>
      <c r="I529" s="461" t="str">
        <f>Zalaszentiván!I26</f>
        <v>Zalaszentiván</v>
      </c>
      <c r="J529" s="162">
        <f>Zalaszentiván!J26</f>
        <v>6000</v>
      </c>
      <c r="K529" s="162">
        <f>Zalaszentiván!K26</f>
        <v>0</v>
      </c>
      <c r="L529" s="456">
        <f>Zalaszentiván!L26</f>
        <v>45292</v>
      </c>
      <c r="M529" s="456">
        <f>Zalaszentiván!M26</f>
        <v>47848</v>
      </c>
      <c r="N529" s="162" t="str">
        <f>Zalaszentiván!N26</f>
        <v>hosszú</v>
      </c>
      <c r="O529" s="45"/>
      <c r="P529" s="46">
        <f>Zalaszentiván!P26</f>
        <v>0</v>
      </c>
      <c r="Q529" s="46">
        <f>Zalaszentiván!Q26</f>
        <v>0</v>
      </c>
      <c r="R529" s="46">
        <f>Zalaszentiván!R26</f>
        <v>0</v>
      </c>
      <c r="S529" s="46">
        <f>Zalaszentiván!S26</f>
        <v>0</v>
      </c>
      <c r="T529" s="47">
        <f>Zalaszentiván!T26</f>
        <v>0</v>
      </c>
      <c r="U529" s="47">
        <f>Zalaszentiván!U26</f>
        <v>2000</v>
      </c>
      <c r="V529" s="47">
        <f>Zalaszentiván!V26</f>
        <v>0</v>
      </c>
      <c r="W529" s="47">
        <f>Zalaszentiván!W26</f>
        <v>0</v>
      </c>
      <c r="X529" s="47">
        <f>Zalaszentiván!X26</f>
        <v>2000</v>
      </c>
      <c r="Y529" s="47">
        <f>Zalaszentiván!Y26</f>
        <v>0</v>
      </c>
      <c r="Z529" s="47">
        <f>Zalaszentiván!Z26</f>
        <v>0</v>
      </c>
      <c r="AA529" s="47">
        <f>Zalaszentiván!AA26</f>
        <v>2000</v>
      </c>
      <c r="AB529" s="47">
        <f>Zalaszentiván!AB26</f>
        <v>0</v>
      </c>
      <c r="AC529" s="48">
        <f>Zalaszentiván!AC26</f>
        <v>0</v>
      </c>
      <c r="AE529" s="160"/>
    </row>
    <row r="530" spans="1:31" s="182" customFormat="1" ht="60" x14ac:dyDescent="0.25">
      <c r="A530" s="149">
        <f>Zalaszentiván!A27</f>
        <v>997</v>
      </c>
      <c r="B530" s="149">
        <f>Zalaszentiván!B27</f>
        <v>0</v>
      </c>
      <c r="C530" s="150" t="str">
        <f>Zalaszentiván!C27</f>
        <v>Zalaszentiván</v>
      </c>
      <c r="D530" s="150" t="str">
        <f>Zalaszentiván!D27</f>
        <v>Nyomott vezeték NA200 rekonstrukció</v>
      </c>
      <c r="E530" s="150" t="str">
        <f>Zalaszentiván!E27</f>
        <v>Az üzemelő viziközmű technológiailag elavult, üzemeltetése, és javítása már nem gazdaságos. Jelenleg a piacon magasabb műszaki tartalmak érhetőek el</v>
      </c>
      <c r="F530" s="150" t="str">
        <f>Zalaszentiván!F27</f>
        <v>A kiépített rendszer működőképességének megóvása, a biztonságos üzemelés biztosítása miatt van szükség a munka elvégzésére</v>
      </c>
      <c r="G530" s="150" t="str">
        <f>Zalaszentiván!G27</f>
        <v>A viziközmű elem állapota megközelíti az új elem berendezés állapotát. Az üzembiztonság jelentősen növekszik</v>
      </c>
      <c r="H530" s="149">
        <f>Zalaszentiván!H27</f>
        <v>0</v>
      </c>
      <c r="I530" s="461" t="str">
        <f>Zalaszentiván!I27</f>
        <v>Zalaszentiván</v>
      </c>
      <c r="J530" s="162">
        <f>Zalaszentiván!J27</f>
        <v>1400</v>
      </c>
      <c r="K530" s="162">
        <f>Zalaszentiván!K27</f>
        <v>0</v>
      </c>
      <c r="L530" s="456">
        <f>Zalaszentiván!L27</f>
        <v>47848</v>
      </c>
      <c r="M530" s="456">
        <f>Zalaszentiván!M27</f>
        <v>47848</v>
      </c>
      <c r="N530" s="162" t="str">
        <f>Zalaszentiván!N27</f>
        <v>hosszú</v>
      </c>
      <c r="O530" s="45"/>
      <c r="P530" s="46">
        <f>Zalaszentiván!P27</f>
        <v>0</v>
      </c>
      <c r="Q530" s="46">
        <f>Zalaszentiván!Q27</f>
        <v>0</v>
      </c>
      <c r="R530" s="46">
        <f>Zalaszentiván!R27</f>
        <v>0</v>
      </c>
      <c r="S530" s="46">
        <f>Zalaszentiván!S27</f>
        <v>0</v>
      </c>
      <c r="T530" s="47">
        <f>Zalaszentiván!T27</f>
        <v>0</v>
      </c>
      <c r="U530" s="47">
        <f>Zalaszentiván!U27</f>
        <v>0</v>
      </c>
      <c r="V530" s="47">
        <f>Zalaszentiván!V27</f>
        <v>0</v>
      </c>
      <c r="W530" s="47">
        <f>Zalaszentiván!W27</f>
        <v>0</v>
      </c>
      <c r="X530" s="47">
        <f>Zalaszentiván!X27</f>
        <v>0</v>
      </c>
      <c r="Y530" s="47">
        <f>Zalaszentiván!Y27</f>
        <v>0</v>
      </c>
      <c r="Z530" s="47">
        <f>Zalaszentiván!Z27</f>
        <v>0</v>
      </c>
      <c r="AA530" s="47">
        <f>Zalaszentiván!AA27</f>
        <v>1400</v>
      </c>
      <c r="AB530" s="47">
        <f>Zalaszentiván!AB27</f>
        <v>0</v>
      </c>
      <c r="AC530" s="48">
        <f>Zalaszentiván!AC27</f>
        <v>0</v>
      </c>
      <c r="AE530" s="160"/>
    </row>
    <row r="531" spans="1:31" s="182" customFormat="1" ht="60" x14ac:dyDescent="0.25">
      <c r="A531" s="149">
        <f>Zalaszentlőrinc!A22</f>
        <v>940</v>
      </c>
      <c r="B531" s="149">
        <f>Zalaszentlőrinc!B22</f>
        <v>0</v>
      </c>
      <c r="C531" s="150" t="str">
        <f>Zalaszentlőrinc!C22</f>
        <v>Zalaszentlőrinc</v>
      </c>
      <c r="D531" s="150" t="str">
        <f>Zalaszentlőrinc!D22</f>
        <v>Nyomott vezeték NA50 rekonstrukció</v>
      </c>
      <c r="E531" s="150" t="str">
        <f>Zalaszentlőrinc!E22</f>
        <v>Az üzemelő viziközmű technológiailag elavult, üzemeltetése, és javítása már nem gazdaságos. Jelenleg a piacon magasabb műszaki tartalmak érhetőek el</v>
      </c>
      <c r="F531" s="150" t="str">
        <f>Zalaszentlőrinc!F22</f>
        <v>A kiépített rendszer működőképességének megóvása, a biztonságos üzemelés biztosítása miatt van szükség a munka elvégzésére</v>
      </c>
      <c r="G531" s="150" t="str">
        <f>Zalaszentlőrinc!G22</f>
        <v>A viziközmű elem állapota megközelíti az új elem berendezés állapotát. Az üzembiztonság jelentősen növekszik</v>
      </c>
      <c r="H531" s="149">
        <f>Zalaszentlőrinc!H22</f>
        <v>0</v>
      </c>
      <c r="I531" s="461" t="str">
        <f>Zalaszentlőrinc!I22</f>
        <v>Zalaszentlőrinc</v>
      </c>
      <c r="J531" s="162">
        <f>Zalaszentlőrinc!J22</f>
        <v>2000</v>
      </c>
      <c r="K531" s="162">
        <f>Zalaszentlőrinc!K22</f>
        <v>0</v>
      </c>
      <c r="L531" s="456">
        <f>Zalaszentlőrinc!L22</f>
        <v>46388</v>
      </c>
      <c r="M531" s="456">
        <f>Zalaszentlőrinc!M22</f>
        <v>46752</v>
      </c>
      <c r="N531" s="162" t="str">
        <f>Zalaszentlőrinc!N22</f>
        <v>hosszú</v>
      </c>
      <c r="O531" s="45"/>
      <c r="P531" s="46">
        <f>Zalaszentlőrinc!P22</f>
        <v>0</v>
      </c>
      <c r="Q531" s="46">
        <f>Zalaszentlőrinc!Q22</f>
        <v>0</v>
      </c>
      <c r="R531" s="46">
        <f>Zalaszentlőrinc!R22</f>
        <v>0</v>
      </c>
      <c r="S531" s="46">
        <f>Zalaszentlőrinc!S22</f>
        <v>0</v>
      </c>
      <c r="T531" s="47">
        <f>Zalaszentlőrinc!T22</f>
        <v>0</v>
      </c>
      <c r="U531" s="47">
        <f>Zalaszentlőrinc!U22</f>
        <v>0</v>
      </c>
      <c r="V531" s="47">
        <f>Zalaszentlőrinc!V22</f>
        <v>0</v>
      </c>
      <c r="W531" s="47">
        <f>Zalaszentlőrinc!W22</f>
        <v>0</v>
      </c>
      <c r="X531" s="47">
        <f>Zalaszentlőrinc!X22</f>
        <v>2000</v>
      </c>
      <c r="Y531" s="47">
        <f>Zalaszentlőrinc!Y22</f>
        <v>0</v>
      </c>
      <c r="Z531" s="47">
        <f>Zalaszentlőrinc!Z22</f>
        <v>0</v>
      </c>
      <c r="AA531" s="47">
        <f>Zalaszentlőrinc!AA22</f>
        <v>0</v>
      </c>
      <c r="AB531" s="47">
        <f>Zalaszentlőrinc!AB22</f>
        <v>0</v>
      </c>
      <c r="AC531" s="48">
        <f>Zalaszentlőrinc!AC22</f>
        <v>0</v>
      </c>
      <c r="AE531" s="160"/>
    </row>
    <row r="532" spans="1:31" s="182" customFormat="1" ht="60" x14ac:dyDescent="0.25">
      <c r="A532" s="149">
        <f>Zalaszentlőrinc!A23</f>
        <v>325</v>
      </c>
      <c r="B532" s="149">
        <f>Zalaszentlőrinc!B23</f>
        <v>0</v>
      </c>
      <c r="C532" s="150" t="str">
        <f>Zalaszentlőrinc!C23</f>
        <v>Zalaszentlőrinc</v>
      </c>
      <c r="D532" s="150" t="str">
        <f>Zalaszentlőrinc!D23</f>
        <v>Nyomott vezeték NA150 rekonstrukció</v>
      </c>
      <c r="E532" s="150" t="str">
        <f>Zalaszentlőrinc!E23</f>
        <v>Az üzemelő viziközmű technológiailag elavult, üzemeltetése, és javítása már nem gazdaságos. Jelenleg a piacon magasabb műszaki tartalmak érhetőek el</v>
      </c>
      <c r="F532" s="150" t="str">
        <f>Zalaszentlőrinc!F23</f>
        <v>A kiépített rendszer működőképességének megóvása, a biztonságos üzemelés biztosítása miatt van szükség a munka elvégzésére</v>
      </c>
      <c r="G532" s="150" t="str">
        <f>Zalaszentlőrinc!G23</f>
        <v>A viziközmű elem állapota megközelíti az új elem berendezés állapotát. Az üzembiztonság jelentősen növekszik</v>
      </c>
      <c r="H532" s="149">
        <f>Zalaszentlőrinc!H23</f>
        <v>0</v>
      </c>
      <c r="I532" s="461" t="str">
        <f>Zalaszentlőrinc!I23</f>
        <v>Zalaszentlőrinc</v>
      </c>
      <c r="J532" s="162">
        <f>Zalaszentlőrinc!J23</f>
        <v>2400</v>
      </c>
      <c r="K532" s="162">
        <f>Zalaszentlőrinc!K23</f>
        <v>0</v>
      </c>
      <c r="L532" s="456">
        <f>Zalaszentlőrinc!L23</f>
        <v>43466</v>
      </c>
      <c r="M532" s="456">
        <f>Zalaszentlőrinc!M23</f>
        <v>43830</v>
      </c>
      <c r="N532" s="162" t="str">
        <f>Zalaszentlőrinc!N23</f>
        <v>közép</v>
      </c>
      <c r="O532" s="45"/>
      <c r="P532" s="46">
        <f>Zalaszentlőrinc!P23</f>
        <v>2400</v>
      </c>
      <c r="Q532" s="46">
        <f>Zalaszentlőrinc!Q23</f>
        <v>0</v>
      </c>
      <c r="R532" s="46">
        <f>Zalaszentlőrinc!R23</f>
        <v>0</v>
      </c>
      <c r="S532" s="46">
        <f>Zalaszentlőrinc!S23</f>
        <v>0</v>
      </c>
      <c r="T532" s="47">
        <f>Zalaszentlőrinc!T23</f>
        <v>0</v>
      </c>
      <c r="U532" s="47">
        <f>Zalaszentlőrinc!U23</f>
        <v>0</v>
      </c>
      <c r="V532" s="47">
        <f>Zalaszentlőrinc!V23</f>
        <v>0</v>
      </c>
      <c r="W532" s="47">
        <f>Zalaszentlőrinc!W23</f>
        <v>0</v>
      </c>
      <c r="X532" s="47">
        <f>Zalaszentlőrinc!X23</f>
        <v>0</v>
      </c>
      <c r="Y532" s="47">
        <f>Zalaszentlőrinc!Y23</f>
        <v>0</v>
      </c>
      <c r="Z532" s="47">
        <f>Zalaszentlőrinc!Z23</f>
        <v>0</v>
      </c>
      <c r="AA532" s="47">
        <f>Zalaszentlőrinc!AA23</f>
        <v>0</v>
      </c>
      <c r="AB532" s="47">
        <f>Zalaszentlőrinc!AB23</f>
        <v>0</v>
      </c>
      <c r="AC532" s="48">
        <f>Zalaszentlőrinc!AC23</f>
        <v>0</v>
      </c>
      <c r="AE532" s="160"/>
    </row>
    <row r="533" spans="1:31" s="182" customFormat="1" ht="60" x14ac:dyDescent="0.25">
      <c r="A533" s="149">
        <f>Zalaszentlőrinc!A24</f>
        <v>704</v>
      </c>
      <c r="B533" s="149">
        <f>Zalaszentlőrinc!B24</f>
        <v>0</v>
      </c>
      <c r="C533" s="150" t="str">
        <f>Zalaszentlőrinc!C24</f>
        <v>Zalaszentlőrinc</v>
      </c>
      <c r="D533" s="150" t="str">
        <f>Zalaszentlőrinc!D24</f>
        <v>Nyomott vezeték NA150 rekonstrukció</v>
      </c>
      <c r="E533" s="150" t="str">
        <f>Zalaszentlőrinc!E24</f>
        <v>Az üzemelő viziközmű technológiailag elavult, üzemeltetése, és javítása már nem gazdaságos. Jelenleg a piacon magasabb műszaki tartalmak érhetőek el</v>
      </c>
      <c r="F533" s="150" t="str">
        <f>Zalaszentlőrinc!F24</f>
        <v>A kiépített rendszer működőképességének megóvása, a biztonságos üzemelés biztosítása miatt van szükség a munka elvégzésére</v>
      </c>
      <c r="G533" s="150" t="str">
        <f>Zalaszentlőrinc!G24</f>
        <v>A viziközmű elem állapota megközelíti az új elem berendezés állapotát. Az üzembiztonság jelentősen növekszik</v>
      </c>
      <c r="H533" s="149">
        <f>Zalaszentlőrinc!H24</f>
        <v>0</v>
      </c>
      <c r="I533" s="461" t="str">
        <f>Zalaszentlőrinc!I24</f>
        <v>Zalaszentlőrinc</v>
      </c>
      <c r="J533" s="162">
        <f>Zalaszentlőrinc!J24</f>
        <v>7200</v>
      </c>
      <c r="K533" s="162">
        <f>Zalaszentlőrinc!K24</f>
        <v>0</v>
      </c>
      <c r="L533" s="456">
        <f>Zalaszentlőrinc!L24</f>
        <v>44927</v>
      </c>
      <c r="M533" s="456">
        <f>Zalaszentlőrinc!M24</f>
        <v>48213</v>
      </c>
      <c r="N533" s="162" t="str">
        <f>Zalaszentlőrinc!N24</f>
        <v>hosszú</v>
      </c>
      <c r="O533" s="45"/>
      <c r="P533" s="46">
        <f>Zalaszentlőrinc!P24</f>
        <v>0</v>
      </c>
      <c r="Q533" s="46">
        <f>Zalaszentlőrinc!Q24</f>
        <v>0</v>
      </c>
      <c r="R533" s="46">
        <f>Zalaszentlőrinc!R24</f>
        <v>0</v>
      </c>
      <c r="S533" s="46">
        <f>Zalaszentlőrinc!S24</f>
        <v>0</v>
      </c>
      <c r="T533" s="47">
        <f>Zalaszentlőrinc!T24</f>
        <v>2400</v>
      </c>
      <c r="U533" s="47">
        <f>Zalaszentlőrinc!U24</f>
        <v>0</v>
      </c>
      <c r="V533" s="47">
        <f>Zalaszentlőrinc!V24</f>
        <v>0</v>
      </c>
      <c r="W533" s="47">
        <f>Zalaszentlőrinc!W24</f>
        <v>0</v>
      </c>
      <c r="X533" s="47">
        <f>Zalaszentlőrinc!X24</f>
        <v>2400</v>
      </c>
      <c r="Y533" s="47">
        <f>Zalaszentlőrinc!Y24</f>
        <v>0</v>
      </c>
      <c r="Z533" s="47">
        <f>Zalaszentlőrinc!Z24</f>
        <v>0</v>
      </c>
      <c r="AA533" s="47">
        <f>Zalaszentlőrinc!AA24</f>
        <v>0</v>
      </c>
      <c r="AB533" s="47">
        <f>Zalaszentlőrinc!AB24</f>
        <v>2400</v>
      </c>
      <c r="AC533" s="48">
        <f>Zalaszentlőrinc!AC24</f>
        <v>0</v>
      </c>
      <c r="AE533" s="160"/>
    </row>
    <row r="534" spans="1:31" s="6" customFormat="1" x14ac:dyDescent="0.25">
      <c r="A534" s="8"/>
      <c r="B534" s="14" t="s">
        <v>98</v>
      </c>
      <c r="C534" s="7"/>
      <c r="D534" s="7"/>
      <c r="E534" s="82"/>
      <c r="F534" s="82"/>
      <c r="G534" s="82"/>
      <c r="H534" s="82"/>
      <c r="I534" s="462"/>
      <c r="J534" s="82"/>
      <c r="K534" s="82"/>
      <c r="L534" s="126"/>
      <c r="M534" s="127"/>
      <c r="N534" s="13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E534" s="160"/>
    </row>
    <row r="535" spans="1:31" s="6" customFormat="1" x14ac:dyDescent="0.25">
      <c r="A535" s="8"/>
      <c r="B535" s="14" t="s">
        <v>93</v>
      </c>
      <c r="C535" s="7"/>
      <c r="D535" s="7"/>
      <c r="E535" s="82"/>
      <c r="F535" s="82"/>
      <c r="G535" s="82"/>
      <c r="H535" s="82"/>
      <c r="I535" s="462"/>
      <c r="J535" s="82"/>
      <c r="K535" s="82"/>
      <c r="L535" s="126"/>
      <c r="M535" s="127"/>
      <c r="N535" s="13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E535" s="160"/>
    </row>
    <row r="536" spans="1:31" s="258" customFormat="1" ht="75" x14ac:dyDescent="0.25">
      <c r="A536" s="466">
        <f>Zalaegerszeg!A56</f>
        <v>20</v>
      </c>
      <c r="B536" s="466">
        <f>Zalaegerszeg!B56</f>
        <v>0</v>
      </c>
      <c r="C536" s="280" t="str">
        <f>Zalaegerszeg!C56</f>
        <v>Zalaegerszeg Régi szennyvíztelep átemelő</v>
      </c>
      <c r="D536" s="280" t="str">
        <f>Zalaegerszeg!D56</f>
        <v>átemelő akna bélelés</v>
      </c>
      <c r="E536" s="280" t="str">
        <f>Zalaegerszeg!E56</f>
        <v>Az üzemelő viziközmű technológiailag elavult, üzemeltetése, és javítása már nem gazdaságos. Jelenleg a piacon magasabb műszaki tartalmak érhetőek el</v>
      </c>
      <c r="F536" s="280" t="str">
        <f>Zalaegerszeg!F56</f>
        <v>A viziközmű elemhez vezető út oly mértékig rongálódott meg, hogy a napi munkavégzés már nem minden esetben biztosítható. A bejutást biztosítani szükséges a biztonságos üzemeltetés érdekében</v>
      </c>
      <c r="G536" s="280" t="str">
        <f>Zalaegerszeg!G56</f>
        <v>A viziközmű elem állapota megközelíti az új elem berendezés állapotát. Az üzembiztonság jelentősen növekszik</v>
      </c>
      <c r="H536" s="466">
        <f>Zalaegerszeg!H56</f>
        <v>0</v>
      </c>
      <c r="I536" s="468" t="str">
        <f>Zalaegerszeg!I56</f>
        <v>Zalaegerszeg</v>
      </c>
      <c r="J536" s="467">
        <f>Zalaegerszeg!J56</f>
        <v>9000</v>
      </c>
      <c r="K536" s="467">
        <f>Zalaegerszeg!K56</f>
        <v>0</v>
      </c>
      <c r="L536" s="456">
        <f>Zalaegerszeg!L56</f>
        <v>43101</v>
      </c>
      <c r="M536" s="456">
        <f>Zalaegerszeg!M56</f>
        <v>43465</v>
      </c>
      <c r="N536" s="467" t="str">
        <f>Zalaegerszeg!N56</f>
        <v>rövid</v>
      </c>
      <c r="O536" s="142">
        <f>Zalaegerszeg!O56</f>
        <v>9000</v>
      </c>
      <c r="P536" s="46"/>
      <c r="Q536" s="46"/>
      <c r="R536" s="46"/>
      <c r="S536" s="46"/>
      <c r="T536" s="47"/>
      <c r="U536" s="47"/>
      <c r="V536" s="47"/>
      <c r="W536" s="47"/>
      <c r="X536" s="47"/>
      <c r="Y536" s="47"/>
      <c r="Z536" s="47"/>
      <c r="AA536" s="47"/>
      <c r="AB536" s="47"/>
      <c r="AC536" s="48"/>
      <c r="AE536" s="160"/>
    </row>
    <row r="537" spans="1:31" s="258" customFormat="1" ht="75" x14ac:dyDescent="0.25">
      <c r="A537" s="466">
        <f>Zalaegerszeg!A57</f>
        <v>21</v>
      </c>
      <c r="B537" s="466">
        <f>Zalaegerszeg!B57</f>
        <v>0</v>
      </c>
      <c r="C537" s="280" t="str">
        <f>Zalaegerszeg!C57</f>
        <v>Zalaegerszeg Új szennyvíztelep átemelő</v>
      </c>
      <c r="D537" s="280" t="str">
        <f>Zalaegerszeg!D57</f>
        <v>átemelő akna bélelés</v>
      </c>
      <c r="E537" s="280" t="str">
        <f>Zalaegerszeg!E57</f>
        <v>Az üzemelő viziközmű technológiailag elavult, üzemeltetése, és javítása már nem gazdaságos. Jelenleg a piacon magasabb műszaki tartalmak érhetőek el</v>
      </c>
      <c r="F537" s="280" t="str">
        <f>Zalaegerszeg!F57</f>
        <v>A viziközmű elemhez vezető út oly mértékig rongálódott meg, hogy a napi munkavégzés már nem minden esetben biztosítható. A bejutást biztosítani szükséges a biztonságos üzemeltetés érdekében</v>
      </c>
      <c r="G537" s="280" t="str">
        <f>Zalaegerszeg!G57</f>
        <v>A viziközmű elem állapota megközelíti az új elem berendezés állapotát. Az üzembiztonság jelentősen növekszik</v>
      </c>
      <c r="H537" s="466">
        <f>Zalaegerszeg!H57</f>
        <v>0</v>
      </c>
      <c r="I537" s="468" t="str">
        <f>Zalaegerszeg!I57</f>
        <v>Zalaegerszeg</v>
      </c>
      <c r="J537" s="467">
        <f>Zalaegerszeg!J57</f>
        <v>1800</v>
      </c>
      <c r="K537" s="467">
        <f>Zalaegerszeg!K57</f>
        <v>0</v>
      </c>
      <c r="L537" s="456">
        <f>Zalaegerszeg!L57</f>
        <v>43101</v>
      </c>
      <c r="M537" s="456">
        <f>Zalaegerszeg!M57</f>
        <v>43465</v>
      </c>
      <c r="N537" s="467" t="str">
        <f>Zalaegerszeg!N57</f>
        <v>rövid</v>
      </c>
      <c r="O537" s="142">
        <f>Zalaegerszeg!O57</f>
        <v>1800</v>
      </c>
      <c r="P537" s="46"/>
      <c r="Q537" s="46"/>
      <c r="R537" s="46"/>
      <c r="S537" s="46"/>
      <c r="T537" s="47"/>
      <c r="U537" s="47"/>
      <c r="V537" s="47"/>
      <c r="W537" s="47"/>
      <c r="X537" s="47"/>
      <c r="Y537" s="47"/>
      <c r="Z537" s="47"/>
      <c r="AA537" s="47"/>
      <c r="AB537" s="47"/>
      <c r="AC537" s="48"/>
      <c r="AE537" s="160"/>
    </row>
    <row r="538" spans="1:31" s="258" customFormat="1" ht="60" x14ac:dyDescent="0.25">
      <c r="A538" s="466">
        <f>Zalaegerszeg!A58</f>
        <v>22</v>
      </c>
      <c r="B538" s="466">
        <f>Zalaegerszeg!B58</f>
        <v>0</v>
      </c>
      <c r="C538" s="280" t="str">
        <f>Zalaegerszeg!C58</f>
        <v>Zalaegerszeg Kabók L. úti átemelő</v>
      </c>
      <c r="D538" s="280" t="str">
        <f>Zalaegerszeg!D58</f>
        <v>gépészeti akna vízzárózása</v>
      </c>
      <c r="E538" s="280" t="str">
        <f>Zalaegerszeg!E58</f>
        <v>A viziközmű elem nem vízzáró. A rendszerbe nagy mennyiségű idegen víz, vagy a rendszerből nagy mennyiségű szennyvíz kerül a környezetbe</v>
      </c>
      <c r="F538" s="280" t="str">
        <f>Zalaegerszeg!F58</f>
        <v>A kiépített rendszer működőképességének megóvása, a biztonságos üzemelés biztosítása miatt van szükség a munka elvégzésére</v>
      </c>
      <c r="G538" s="280" t="str">
        <f>Zalaegerszeg!G58</f>
        <v>A beavatkozás után egy hatékonyan működő viziközmű elemet kapunk, mely a kor elvárásainak megfelel. A rendszer üzembiztos, hatékony, és korszerű lesz</v>
      </c>
      <c r="H538" s="466">
        <f>Zalaegerszeg!H58</f>
        <v>0</v>
      </c>
      <c r="I538" s="468" t="str">
        <f>Zalaegerszeg!I58</f>
        <v>Zalaegerszeg</v>
      </c>
      <c r="J538" s="467">
        <f>Zalaegerszeg!J58</f>
        <v>150</v>
      </c>
      <c r="K538" s="467">
        <f>Zalaegerszeg!K58</f>
        <v>0</v>
      </c>
      <c r="L538" s="456">
        <f>Zalaegerszeg!L58</f>
        <v>43101</v>
      </c>
      <c r="M538" s="456">
        <f>Zalaegerszeg!M58</f>
        <v>43465</v>
      </c>
      <c r="N538" s="467" t="str">
        <f>Zalaegerszeg!N58</f>
        <v>rövid</v>
      </c>
      <c r="O538" s="142">
        <f>Zalaegerszeg!O58</f>
        <v>150</v>
      </c>
      <c r="P538" s="46"/>
      <c r="Q538" s="46"/>
      <c r="R538" s="46"/>
      <c r="S538" s="46"/>
      <c r="T538" s="47"/>
      <c r="U538" s="47"/>
      <c r="V538" s="47"/>
      <c r="W538" s="47"/>
      <c r="X538" s="47"/>
      <c r="Y538" s="47"/>
      <c r="Z538" s="47"/>
      <c r="AA538" s="47"/>
      <c r="AB538" s="47"/>
      <c r="AC538" s="48"/>
      <c r="AE538" s="160"/>
    </row>
    <row r="539" spans="1:31" s="258" customFormat="1" ht="105" x14ac:dyDescent="0.25">
      <c r="A539" s="466">
        <f>Zalaegerszeg!A59</f>
        <v>104</v>
      </c>
      <c r="B539" s="466">
        <f>Zalaegerszeg!B59</f>
        <v>0</v>
      </c>
      <c r="C539" s="280" t="str">
        <f>Zalaegerszeg!C59</f>
        <v>Zalaegerszeg</v>
      </c>
      <c r="D539" s="280" t="str">
        <f>Zalaegerszeg!D59</f>
        <v>átemelő akna építészeti rekonstrukció</v>
      </c>
      <c r="E539" s="280" t="str">
        <f>Zalaegerszeg!E59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39" s="280" t="str">
        <f>Zalaegerszeg!F59</f>
        <v>A kiépített rendszer működőképességének megóvása, a biztonságos üzemelés biztosítása miatt van szükség a munka elvégzésére</v>
      </c>
      <c r="G539" s="280" t="str">
        <f>Zalaegerszeg!G59</f>
        <v>A viziközmű elem állapota megközelíti az új elem berendezés állapotát. Az üzembiztonság jelentősen növekszik</v>
      </c>
      <c r="H539" s="466">
        <f>Zalaegerszeg!H59</f>
        <v>0</v>
      </c>
      <c r="I539" s="468" t="str">
        <f>Zalaegerszeg!I59</f>
        <v>Zalaegerszeg</v>
      </c>
      <c r="J539" s="467">
        <f>Zalaegerszeg!J59</f>
        <v>55740</v>
      </c>
      <c r="K539" s="467">
        <f>Zalaegerszeg!K59</f>
        <v>0</v>
      </c>
      <c r="L539" s="456">
        <f>Zalaegerszeg!L59</f>
        <v>43466</v>
      </c>
      <c r="M539" s="456">
        <f>Zalaegerszeg!M59</f>
        <v>44926</v>
      </c>
      <c r="N539" s="467" t="str">
        <f>Zalaegerszeg!N59</f>
        <v>közép</v>
      </c>
      <c r="O539" s="45"/>
      <c r="P539" s="302">
        <f>Zalaegerszeg!P59</f>
        <v>12840</v>
      </c>
      <c r="Q539" s="302">
        <f>Zalaegerszeg!Q59</f>
        <v>11990</v>
      </c>
      <c r="R539" s="302">
        <f>Zalaegerszeg!R59</f>
        <v>16420</v>
      </c>
      <c r="S539" s="302">
        <f>Zalaegerszeg!S59</f>
        <v>14490</v>
      </c>
      <c r="T539" s="303">
        <f>Zalaegerszeg!T59</f>
        <v>0</v>
      </c>
      <c r="U539" s="303">
        <f>Zalaegerszeg!U59</f>
        <v>0</v>
      </c>
      <c r="V539" s="303">
        <f>Zalaegerszeg!V59</f>
        <v>0</v>
      </c>
      <c r="W539" s="303">
        <f>Zalaegerszeg!W59</f>
        <v>0</v>
      </c>
      <c r="X539" s="303">
        <f>Zalaegerszeg!X59</f>
        <v>0</v>
      </c>
      <c r="Y539" s="303">
        <f>Zalaegerszeg!Y59</f>
        <v>0</v>
      </c>
      <c r="Z539" s="303">
        <f>Zalaegerszeg!Z59</f>
        <v>0</v>
      </c>
      <c r="AA539" s="303">
        <f>Zalaegerszeg!AA59</f>
        <v>0</v>
      </c>
      <c r="AB539" s="303">
        <f>Zalaegerszeg!AB59</f>
        <v>0</v>
      </c>
      <c r="AC539" s="304">
        <f>Zalaegerszeg!AC59</f>
        <v>0</v>
      </c>
      <c r="AE539" s="160"/>
    </row>
    <row r="540" spans="1:31" s="259" customFormat="1" ht="105" x14ac:dyDescent="0.25">
      <c r="A540" s="466">
        <f>Zalaegerszeg!A60</f>
        <v>520</v>
      </c>
      <c r="B540" s="466">
        <f>Zalaegerszeg!B60</f>
        <v>0</v>
      </c>
      <c r="C540" s="280" t="str">
        <f>Zalaegerszeg!C60</f>
        <v>Zalaegerszeg</v>
      </c>
      <c r="D540" s="280" t="str">
        <f>Zalaegerszeg!D60</f>
        <v>átemelő akna építészeti rekonstrukció</v>
      </c>
      <c r="E540" s="280" t="str">
        <f>Zalaegerszeg!E60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0" s="280" t="str">
        <f>Zalaegerszeg!F60</f>
        <v>A kiépített rendszer működőképességének megóvása, a biztonságos üzemelés biztosítása miatt van szükség a munka elvégzésére</v>
      </c>
      <c r="G540" s="280" t="str">
        <f>Zalaegerszeg!G60</f>
        <v>A viziközmű elem állapota megközelíti az új elem berendezés állapotát. Az üzembiztonság jelentősen növekszik</v>
      </c>
      <c r="H540" s="466">
        <f>Zalaegerszeg!H60</f>
        <v>0</v>
      </c>
      <c r="I540" s="468" t="str">
        <f>Zalaegerszeg!I60</f>
        <v>Zalaegerszeg</v>
      </c>
      <c r="J540" s="467">
        <f>Zalaegerszeg!J60</f>
        <v>176820</v>
      </c>
      <c r="K540" s="467">
        <f>Zalaegerszeg!K60</f>
        <v>0</v>
      </c>
      <c r="L540" s="456">
        <f>Zalaegerszeg!L60</f>
        <v>44927</v>
      </c>
      <c r="M540" s="456">
        <f>Zalaegerszeg!M60</f>
        <v>48579</v>
      </c>
      <c r="N540" s="467" t="str">
        <f>Zalaegerszeg!N60</f>
        <v>hosszú</v>
      </c>
      <c r="O540" s="45"/>
      <c r="P540" s="302">
        <f>Zalaegerszeg!P60</f>
        <v>0</v>
      </c>
      <c r="Q540" s="302">
        <f>Zalaegerszeg!Q60</f>
        <v>0</v>
      </c>
      <c r="R540" s="302">
        <f>Zalaegerszeg!R60</f>
        <v>0</v>
      </c>
      <c r="S540" s="302">
        <f>Zalaegerszeg!S60</f>
        <v>0</v>
      </c>
      <c r="T540" s="303">
        <f>Zalaegerszeg!T60</f>
        <v>12940</v>
      </c>
      <c r="U540" s="303">
        <f>Zalaegerszeg!U60</f>
        <v>15500</v>
      </c>
      <c r="V540" s="303">
        <f>Zalaegerszeg!V60</f>
        <v>22910</v>
      </c>
      <c r="W540" s="303">
        <f>Zalaegerszeg!W60</f>
        <v>13990</v>
      </c>
      <c r="X540" s="303">
        <f>Zalaegerszeg!X60</f>
        <v>20230</v>
      </c>
      <c r="Y540" s="303">
        <f>Zalaegerszeg!Y60</f>
        <v>20090</v>
      </c>
      <c r="Z540" s="303">
        <f>Zalaegerszeg!Z60</f>
        <v>17120</v>
      </c>
      <c r="AA540" s="303">
        <f>Zalaegerszeg!AA60</f>
        <v>18040</v>
      </c>
      <c r="AB540" s="303">
        <f>Zalaegerszeg!AB60</f>
        <v>18000</v>
      </c>
      <c r="AC540" s="304">
        <f>Zalaegerszeg!AC60</f>
        <v>18000</v>
      </c>
      <c r="AE540" s="160"/>
    </row>
    <row r="541" spans="1:31" s="182" customFormat="1" ht="105" x14ac:dyDescent="0.25">
      <c r="A541" s="149">
        <f>Alibánfa!A34</f>
        <v>42</v>
      </c>
      <c r="B541" s="149">
        <f>Alibánfa!B34</f>
        <v>0</v>
      </c>
      <c r="C541" s="150" t="str">
        <f>Alibánfa!C34</f>
        <v>Alibánfa I. átemelő</v>
      </c>
      <c r="D541" s="150" t="str">
        <f>Alibánfa!D34</f>
        <v>gépészeti felújítás (1-6)</v>
      </c>
      <c r="E541" s="150" t="str">
        <f>Alibánfa!E34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541" s="150" t="str">
        <f>Alibánfa!F34</f>
        <v>A kiépített rendszer működőképességének megóvása, a biztonságos üzemelés biztosítása miatt van szükség a munka elvégzésére.</v>
      </c>
      <c r="G541" s="150" t="str">
        <f>Alibánfa!G34</f>
        <v>A viziközmű elem állapota megközelíti az új elem berendezés állapotát. Az üzembiztonság jelentősen növekszik.</v>
      </c>
      <c r="H541" s="149">
        <f>Alibánfa!H34</f>
        <v>0</v>
      </c>
      <c r="I541" s="461" t="str">
        <f>Alibánfa!I34</f>
        <v>Alibánfa</v>
      </c>
      <c r="J541" s="162">
        <f>Alibánfa!J34</f>
        <v>1100</v>
      </c>
      <c r="K541" s="162">
        <f>Alibánfa!K34</f>
        <v>0</v>
      </c>
      <c r="L541" s="456">
        <f>Alibánfa!L34</f>
        <v>43101</v>
      </c>
      <c r="M541" s="456">
        <f>Alibánfa!M34</f>
        <v>43465</v>
      </c>
      <c r="N541" s="162" t="str">
        <f>Alibánfa!N34</f>
        <v>rövid</v>
      </c>
      <c r="O541" s="45">
        <f>Alibánfa!O29</f>
        <v>150</v>
      </c>
      <c r="P541" s="46"/>
      <c r="Q541" s="46"/>
      <c r="R541" s="46"/>
      <c r="S541" s="46"/>
      <c r="T541" s="47"/>
      <c r="U541" s="47"/>
      <c r="V541" s="47"/>
      <c r="W541" s="47"/>
      <c r="X541" s="47"/>
      <c r="Y541" s="47"/>
      <c r="Z541" s="47"/>
      <c r="AA541" s="47"/>
      <c r="AB541" s="47"/>
      <c r="AC541" s="48"/>
      <c r="AE541" s="160"/>
    </row>
    <row r="542" spans="1:31" s="182" customFormat="1" ht="60" x14ac:dyDescent="0.25">
      <c r="A542" s="149">
        <f>Alibánfa!A35</f>
        <v>353</v>
      </c>
      <c r="B542" s="149">
        <f>Alibánfa!B35</f>
        <v>0</v>
      </c>
      <c r="C542" s="150" t="str">
        <f>Alibánfa!C35</f>
        <v>Alibánfa</v>
      </c>
      <c r="D542" s="150" t="str">
        <f>Alibánfa!D35</f>
        <v>gépészeti rekonstrukció (1-6)</v>
      </c>
      <c r="E542" s="150" t="str">
        <f>Alibánfa!E35</f>
        <v>A viziközmű elem a napi üzemmenet során oly mértékig elhasználódott, hogy a normál karbantartási munkákkal már nem biztosítható az üzembiztos működése</v>
      </c>
      <c r="F542" s="150" t="str">
        <f>Alibánfa!F35</f>
        <v>A rendszer zavartalan üzemének biztosítása érdekében szükséges a beavatkozás</v>
      </c>
      <c r="G542" s="150" t="str">
        <f>Alibánfa!G35</f>
        <v>A beavatkozás után egy hatékonyan működő viziközmű elemet kapunk, mely a kor elvárásainak megfelel. A rendszer üzembiztos, hatékony, és korszerű lesz</v>
      </c>
      <c r="H542" s="149">
        <f>Alibánfa!H35</f>
        <v>0</v>
      </c>
      <c r="I542" s="461" t="str">
        <f>Alibánfa!I35</f>
        <v>Alibánfa</v>
      </c>
      <c r="J542" s="162">
        <f>Alibánfa!J35</f>
        <v>1600</v>
      </c>
      <c r="K542" s="162">
        <f>Alibánfa!K35</f>
        <v>0</v>
      </c>
      <c r="L542" s="456">
        <f>Alibánfa!L35</f>
        <v>43831</v>
      </c>
      <c r="M542" s="456">
        <f>Alibánfa!M35</f>
        <v>44926</v>
      </c>
      <c r="N542" s="162" t="str">
        <f>Alibánfa!N35</f>
        <v>közép</v>
      </c>
      <c r="O542" s="45">
        <f>Alibánfa!O30</f>
        <v>150</v>
      </c>
      <c r="P542" s="46"/>
      <c r="Q542" s="46"/>
      <c r="R542" s="46"/>
      <c r="S542" s="46"/>
      <c r="T542" s="47"/>
      <c r="U542" s="47"/>
      <c r="V542" s="47"/>
      <c r="W542" s="47"/>
      <c r="X542" s="47"/>
      <c r="Y542" s="47"/>
      <c r="Z542" s="47"/>
      <c r="AA542" s="47"/>
      <c r="AB542" s="47"/>
      <c r="AC542" s="48"/>
      <c r="AE542" s="160"/>
    </row>
    <row r="543" spans="1:31" s="182" customFormat="1" ht="60" x14ac:dyDescent="0.25">
      <c r="A543" s="149">
        <f>Alibánfa!A36</f>
        <v>728</v>
      </c>
      <c r="B543" s="149">
        <f>Alibánfa!B36</f>
        <v>0</v>
      </c>
      <c r="C543" s="150" t="str">
        <f>Alibánfa!C36</f>
        <v>Alibánfa</v>
      </c>
      <c r="D543" s="150" t="str">
        <f>Alibánfa!D36</f>
        <v>gépészeti rekonstrukció (1-6)</v>
      </c>
      <c r="E543" s="150" t="str">
        <f>Alibánfa!E36</f>
        <v>Az üzemelő viziközmű elem működése közben előforduló eseti meghibásodások fordulhatnak elő, melyek előre nem tervezhetők</v>
      </c>
      <c r="F543" s="150" t="str">
        <f>Alibánfa!F36</f>
        <v>A rendszer zavartalan üzemének biztosítása érdekében szükséges a beavatkozás</v>
      </c>
      <c r="G543" s="150" t="str">
        <f>Alibánfa!G36</f>
        <v>A beavatkozás után egy hatékonyan működő viziközmű elemet kapunk, mely a kor elvárásainak megfelel. A rendszer üzembiztos, hatékony, és korszerű lesz</v>
      </c>
      <c r="H543" s="149">
        <f>Alibánfa!H36</f>
        <v>0</v>
      </c>
      <c r="I543" s="461" t="str">
        <f>Alibánfa!I36</f>
        <v>Alibánfa</v>
      </c>
      <c r="J543" s="162">
        <f>Alibánfa!J36</f>
        <v>7700</v>
      </c>
      <c r="K543" s="162">
        <f>Alibánfa!K36</f>
        <v>0</v>
      </c>
      <c r="L543" s="456">
        <f>Alibánfa!L36</f>
        <v>44927</v>
      </c>
      <c r="M543" s="456">
        <f>Alibánfa!M36</f>
        <v>48579</v>
      </c>
      <c r="N543" s="162" t="str">
        <f>Alibánfa!N36</f>
        <v>hosszú</v>
      </c>
      <c r="O543" s="45"/>
      <c r="P543" s="46">
        <f>Alibánfa!P31</f>
        <v>264</v>
      </c>
      <c r="Q543" s="46">
        <f>Alibánfa!Q31</f>
        <v>0</v>
      </c>
      <c r="R543" s="46">
        <f>Alibánfa!R31</f>
        <v>0</v>
      </c>
      <c r="S543" s="46">
        <f>Alibánfa!S31</f>
        <v>0</v>
      </c>
      <c r="T543" s="47"/>
      <c r="U543" s="47"/>
      <c r="V543" s="47"/>
      <c r="W543" s="47"/>
      <c r="X543" s="47"/>
      <c r="Y543" s="47"/>
      <c r="Z543" s="47"/>
      <c r="AA543" s="47"/>
      <c r="AB543" s="47"/>
      <c r="AC543" s="48"/>
      <c r="AE543" s="160"/>
    </row>
    <row r="544" spans="1:31" s="182" customFormat="1" ht="105" x14ac:dyDescent="0.25">
      <c r="A544" s="149">
        <f>Alsónemesapáti!A31</f>
        <v>43</v>
      </c>
      <c r="B544" s="149">
        <f>Alsónemesapáti!B31</f>
        <v>0</v>
      </c>
      <c r="C544" s="150" t="str">
        <f>Alsónemesapáti!C31</f>
        <v>Alsónemesapáti</v>
      </c>
      <c r="D544" s="150" t="str">
        <f>Alsónemesapáti!D31</f>
        <v>I. átemelő akna bélelése</v>
      </c>
      <c r="E544" s="150" t="str">
        <f>Alsónemesapáti!E31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4" s="150" t="str">
        <f>Alsónemesapáti!F31</f>
        <v>Statikai stabilitás biztosítása</v>
      </c>
      <c r="G544" s="150" t="str">
        <f>Alsónemesapáti!G31</f>
        <v>A viziközmű elem állapota megközelíti az új elem berendezés állapotát. Az üzembiztonság jelentősen növekszik</v>
      </c>
      <c r="H544" s="149">
        <f>Alsónemesapáti!H31</f>
        <v>0</v>
      </c>
      <c r="I544" s="461" t="str">
        <f>Alsónemesapáti!I31</f>
        <v>Alsónemesapáti</v>
      </c>
      <c r="J544" s="162">
        <f>Alsónemesapáti!J31</f>
        <v>1600</v>
      </c>
      <c r="K544" s="162">
        <f>Alsónemesapáti!K31</f>
        <v>0</v>
      </c>
      <c r="L544" s="456">
        <f>Alsónemesapáti!L31</f>
        <v>43101</v>
      </c>
      <c r="M544" s="456">
        <f>Alsónemesapáti!M31</f>
        <v>43465</v>
      </c>
      <c r="N544" s="162" t="str">
        <f>Alsónemesapáti!N31</f>
        <v>rövid</v>
      </c>
      <c r="O544" s="45">
        <f>Alsónemesapáti!O31</f>
        <v>1600</v>
      </c>
      <c r="P544" s="46"/>
      <c r="Q544" s="46"/>
      <c r="R544" s="46"/>
      <c r="S544" s="46"/>
      <c r="T544" s="47"/>
      <c r="U544" s="47"/>
      <c r="V544" s="47"/>
      <c r="W544" s="47"/>
      <c r="X544" s="47"/>
      <c r="Y544" s="47"/>
      <c r="Z544" s="47"/>
      <c r="AA544" s="47"/>
      <c r="AB544" s="47"/>
      <c r="AC544" s="48"/>
      <c r="AE544" s="160"/>
    </row>
    <row r="545" spans="1:31" s="182" customFormat="1" ht="105" x14ac:dyDescent="0.25">
      <c r="A545" s="149">
        <f>Alsónemesapáti!A32</f>
        <v>112</v>
      </c>
      <c r="B545" s="149">
        <f>Alsónemesapáti!B32</f>
        <v>0</v>
      </c>
      <c r="C545" s="150" t="str">
        <f>Alsónemesapáti!C32</f>
        <v>Alsónemesapáti</v>
      </c>
      <c r="D545" s="150" t="str">
        <f>Alsónemesapáti!D32</f>
        <v>átemelő akna építészeti rekonstrukció</v>
      </c>
      <c r="E545" s="150" t="str">
        <f>Alsónemesapáti!E32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5" s="150" t="str">
        <f>Alsónemesapáti!F32</f>
        <v>Statikai stabilitás biztosítása</v>
      </c>
      <c r="G545" s="150" t="str">
        <f>Alsónemesapáti!G32</f>
        <v>A viziközmű elem állapota megközelíti az új elem berendezés állapotát. Az üzembiztonság jelentősen növekszik</v>
      </c>
      <c r="H545" s="149">
        <f>Alsónemesapáti!H32</f>
        <v>0</v>
      </c>
      <c r="I545" s="461" t="str">
        <f>Alsónemesapáti!I32</f>
        <v>Alsónemesapáti</v>
      </c>
      <c r="J545" s="162">
        <f>Alsónemesapáti!J32</f>
        <v>2200</v>
      </c>
      <c r="K545" s="162">
        <f>Alsónemesapáti!K32</f>
        <v>0</v>
      </c>
      <c r="L545" s="456">
        <f>Alsónemesapáti!L32</f>
        <v>43466</v>
      </c>
      <c r="M545" s="456">
        <f>Alsónemesapáti!M32</f>
        <v>44196</v>
      </c>
      <c r="N545" s="162" t="str">
        <f>Alsónemesapáti!N32</f>
        <v>közép</v>
      </c>
      <c r="O545" s="45"/>
      <c r="P545" s="46">
        <f>Alsónemesapáti!P32</f>
        <v>1100</v>
      </c>
      <c r="Q545" s="46">
        <f>Alsónemesapáti!Q32</f>
        <v>1100</v>
      </c>
      <c r="R545" s="46">
        <f>Alsónemesapáti!R32</f>
        <v>0</v>
      </c>
      <c r="S545" s="46">
        <f>Alsónemesapáti!S32</f>
        <v>0</v>
      </c>
      <c r="T545" s="47">
        <f>Alsónemesapáti!T32</f>
        <v>0</v>
      </c>
      <c r="U545" s="47">
        <f>Alsónemesapáti!U32</f>
        <v>0</v>
      </c>
      <c r="V545" s="47">
        <f>Alsónemesapáti!V32</f>
        <v>0</v>
      </c>
      <c r="W545" s="47">
        <f>Alsónemesapáti!W32</f>
        <v>0</v>
      </c>
      <c r="X545" s="47">
        <f>Alsónemesapáti!X32</f>
        <v>0</v>
      </c>
      <c r="Y545" s="47">
        <f>Alsónemesapáti!Y32</f>
        <v>0</v>
      </c>
      <c r="Z545" s="47">
        <f>Alsónemesapáti!Z32</f>
        <v>0</v>
      </c>
      <c r="AA545" s="47">
        <f>Alsónemesapáti!AA32</f>
        <v>0</v>
      </c>
      <c r="AB545" s="47">
        <f>Alsónemesapáti!AB32</f>
        <v>0</v>
      </c>
      <c r="AC545" s="48">
        <f>Alsónemesapáti!AC32</f>
        <v>0</v>
      </c>
      <c r="AE545" s="160"/>
    </row>
    <row r="546" spans="1:31" s="182" customFormat="1" ht="105" x14ac:dyDescent="0.25">
      <c r="A546" s="149">
        <f>Alsónemesapáti!A33</f>
        <v>732</v>
      </c>
      <c r="B546" s="149">
        <f>Alsónemesapáti!B33</f>
        <v>0</v>
      </c>
      <c r="C546" s="150" t="str">
        <f>Alsónemesapáti!C33</f>
        <v>Alsónemesapáti</v>
      </c>
      <c r="D546" s="150" t="str">
        <f>Alsónemesapáti!D33</f>
        <v>átemelő akna építészeti rekonstrukció</v>
      </c>
      <c r="E546" s="150" t="str">
        <f>Alsónemesapáti!E33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6" s="150" t="str">
        <f>Alsónemesapáti!F33</f>
        <v>Statikai stabilitás biztosítása</v>
      </c>
      <c r="G546" s="150" t="str">
        <f>Alsónemesapáti!G33</f>
        <v>A viziközmű elem állapota megközelíti az új elem berendezés állapotát. Az üzembiztonság jelentősen növekszik</v>
      </c>
      <c r="H546" s="149">
        <f>Alsónemesapáti!H33</f>
        <v>0</v>
      </c>
      <c r="I546" s="461" t="str">
        <f>Alsónemesapáti!I33</f>
        <v>Alsónemesapáti</v>
      </c>
      <c r="J546" s="162">
        <f>Alsónemesapáti!J33</f>
        <v>9580</v>
      </c>
      <c r="K546" s="162">
        <f>Alsónemesapáti!K33</f>
        <v>0</v>
      </c>
      <c r="L546" s="456">
        <f>Alsónemesapáti!L33</f>
        <v>45292</v>
      </c>
      <c r="M546" s="456">
        <f>Alsónemesapáti!M33</f>
        <v>48579</v>
      </c>
      <c r="N546" s="162" t="str">
        <f>Alsónemesapáti!N33</f>
        <v>hosszú</v>
      </c>
      <c r="O546" s="45"/>
      <c r="P546" s="46">
        <f>Alsónemesapáti!P33</f>
        <v>0</v>
      </c>
      <c r="Q546" s="46">
        <f>Alsónemesapáti!Q33</f>
        <v>0</v>
      </c>
      <c r="R546" s="46">
        <f>Alsónemesapáti!R33</f>
        <v>0</v>
      </c>
      <c r="S546" s="46">
        <f>Alsónemesapáti!S33</f>
        <v>0</v>
      </c>
      <c r="T546" s="47">
        <f>Alsónemesapáti!T33</f>
        <v>0</v>
      </c>
      <c r="U546" s="47">
        <f>Alsónemesapáti!U33</f>
        <v>1550</v>
      </c>
      <c r="V546" s="47">
        <f>Alsónemesapáti!V33</f>
        <v>1410</v>
      </c>
      <c r="W546" s="47">
        <f>Alsónemesapáti!W33</f>
        <v>2060</v>
      </c>
      <c r="X546" s="47">
        <f>Alsónemesapáti!X33</f>
        <v>810</v>
      </c>
      <c r="Y546" s="47">
        <f>Alsónemesapáti!Y33</f>
        <v>750</v>
      </c>
      <c r="Z546" s="47">
        <f>Alsónemesapáti!Z33</f>
        <v>750</v>
      </c>
      <c r="AA546" s="47">
        <f>Alsónemesapáti!AA33</f>
        <v>750</v>
      </c>
      <c r="AB546" s="47">
        <f>Alsónemesapáti!AB33</f>
        <v>750</v>
      </c>
      <c r="AC546" s="48">
        <f>Alsónemesapáti!AC33</f>
        <v>750</v>
      </c>
      <c r="AE546" s="160"/>
    </row>
    <row r="547" spans="1:31" s="182" customFormat="1" ht="105" x14ac:dyDescent="0.25">
      <c r="A547" s="149">
        <f>Alsónemesapáti!A34</f>
        <v>502</v>
      </c>
      <c r="B547" s="149">
        <f>Alsónemesapáti!B34</f>
        <v>0</v>
      </c>
      <c r="C547" s="150" t="str">
        <f>Alsónemesapáti!C34</f>
        <v>Alsónemesapáti</v>
      </c>
      <c r="D547" s="150" t="str">
        <f>Alsónemesapáti!D34</f>
        <v>HBA akna építészeti rekonstrukció</v>
      </c>
      <c r="E547" s="150" t="str">
        <f>Alsónemesapáti!E34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7" s="150" t="str">
        <f>Alsónemesapáti!F34</f>
        <v>Statikai stabilitás biztosítása</v>
      </c>
      <c r="G547" s="150" t="str">
        <f>Alsónemesapáti!G34</f>
        <v>A viziközmű elem állapota megközelíti az új elem berendezés állapotát. Az üzembiztonság jelentősen növekszik</v>
      </c>
      <c r="H547" s="149">
        <f>Alsónemesapáti!H34</f>
        <v>0</v>
      </c>
      <c r="I547" s="461" t="str">
        <f>Alsónemesapáti!I34</f>
        <v>Alsónemesapáti</v>
      </c>
      <c r="J547" s="162">
        <f>Alsónemesapáti!J34</f>
        <v>100</v>
      </c>
      <c r="K547" s="162">
        <f>Alsónemesapáti!K34</f>
        <v>0</v>
      </c>
      <c r="L547" s="456">
        <f>Alsónemesapáti!L34</f>
        <v>44562</v>
      </c>
      <c r="M547" s="456">
        <f>Alsónemesapáti!M34</f>
        <v>44926</v>
      </c>
      <c r="N547" s="162" t="str">
        <f>Alsónemesapáti!N34</f>
        <v>közép</v>
      </c>
      <c r="O547" s="45"/>
      <c r="P547" s="46">
        <f>Alsónemesapáti!P34</f>
        <v>0</v>
      </c>
      <c r="Q547" s="46">
        <f>Alsónemesapáti!Q34</f>
        <v>0</v>
      </c>
      <c r="R547" s="46">
        <f>Alsónemesapáti!R34</f>
        <v>0</v>
      </c>
      <c r="S547" s="46">
        <f>Alsónemesapáti!S34</f>
        <v>100</v>
      </c>
      <c r="T547" s="47">
        <f>Alsónemesapáti!T34</f>
        <v>0</v>
      </c>
      <c r="U547" s="47">
        <f>Alsónemesapáti!U34</f>
        <v>0</v>
      </c>
      <c r="V547" s="47">
        <f>Alsónemesapáti!V34</f>
        <v>0</v>
      </c>
      <c r="W547" s="47">
        <f>Alsónemesapáti!W34</f>
        <v>0</v>
      </c>
      <c r="X547" s="47">
        <f>Alsónemesapáti!X34</f>
        <v>0</v>
      </c>
      <c r="Y547" s="47">
        <f>Alsónemesapáti!Y34</f>
        <v>0</v>
      </c>
      <c r="Z547" s="47">
        <f>Alsónemesapáti!Z34</f>
        <v>0</v>
      </c>
      <c r="AA547" s="47">
        <f>Alsónemesapáti!AA34</f>
        <v>0</v>
      </c>
      <c r="AB547" s="47">
        <f>Alsónemesapáti!AB34</f>
        <v>0</v>
      </c>
      <c r="AC547" s="48">
        <f>Alsónemesapáti!AC34</f>
        <v>0</v>
      </c>
      <c r="AE547" s="160"/>
    </row>
    <row r="548" spans="1:31" s="182" customFormat="1" ht="105" x14ac:dyDescent="0.25">
      <c r="A548" s="149">
        <f>Alsónemesapáti!A35</f>
        <v>897</v>
      </c>
      <c r="B548" s="149">
        <f>Alsónemesapáti!B35</f>
        <v>0</v>
      </c>
      <c r="C548" s="150" t="str">
        <f>Alsónemesapáti!C35</f>
        <v>Alsónemesapáti</v>
      </c>
      <c r="D548" s="150" t="str">
        <f>Alsónemesapáti!D35</f>
        <v>HBA akna építészeti rekonstrukció</v>
      </c>
      <c r="E548" s="150" t="str">
        <f>Alsónemesapáti!E35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8" s="150" t="str">
        <f>Alsónemesapáti!F35</f>
        <v>Statikai stabilitás biztosítása</v>
      </c>
      <c r="G548" s="150" t="str">
        <f>Alsónemesapáti!G35</f>
        <v>A viziközmű elem állapota megközelíti az új elem berendezés állapotát. Az üzembiztonság jelentősen növekszik</v>
      </c>
      <c r="H548" s="149">
        <f>Alsónemesapáti!H35</f>
        <v>0</v>
      </c>
      <c r="I548" s="461" t="str">
        <f>Alsónemesapáti!I35</f>
        <v>Alsónemesapáti</v>
      </c>
      <c r="J548" s="162">
        <f>Alsónemesapáti!J35</f>
        <v>200</v>
      </c>
      <c r="K548" s="162">
        <f>Alsónemesapáti!K35</f>
        <v>0</v>
      </c>
      <c r="L548" s="456">
        <f>Alsónemesapáti!L35</f>
        <v>46023</v>
      </c>
      <c r="M548" s="456">
        <f>Alsónemesapáti!M35</f>
        <v>47848</v>
      </c>
      <c r="N548" s="162" t="str">
        <f>Alsónemesapáti!N35</f>
        <v>hosszú</v>
      </c>
      <c r="O548" s="45"/>
      <c r="P548" s="46">
        <f>Alsónemesapáti!P35</f>
        <v>0</v>
      </c>
      <c r="Q548" s="46">
        <f>Alsónemesapáti!Q35</f>
        <v>0</v>
      </c>
      <c r="R548" s="46">
        <f>Alsónemesapáti!R35</f>
        <v>0</v>
      </c>
      <c r="S548" s="46">
        <f>Alsónemesapáti!S35</f>
        <v>0</v>
      </c>
      <c r="T548" s="47">
        <f>Alsónemesapáti!T35</f>
        <v>0</v>
      </c>
      <c r="U548" s="47">
        <f>Alsónemesapáti!U35</f>
        <v>0</v>
      </c>
      <c r="V548" s="47">
        <f>Alsónemesapáti!V35</f>
        <v>0</v>
      </c>
      <c r="W548" s="47">
        <f>Alsónemesapáti!W35</f>
        <v>100</v>
      </c>
      <c r="X548" s="47">
        <f>Alsónemesapáti!X35</f>
        <v>0</v>
      </c>
      <c r="Y548" s="47">
        <f>Alsónemesapáti!Y35</f>
        <v>0</v>
      </c>
      <c r="Z548" s="47">
        <f>Alsónemesapáti!Z35</f>
        <v>0</v>
      </c>
      <c r="AA548" s="47">
        <f>Alsónemesapáti!AA35</f>
        <v>100</v>
      </c>
      <c r="AB548" s="47">
        <f>Alsónemesapáti!AB35</f>
        <v>0</v>
      </c>
      <c r="AC548" s="48">
        <f>Alsónemesapáti!AC35</f>
        <v>0</v>
      </c>
      <c r="AE548" s="160"/>
    </row>
    <row r="549" spans="1:31" s="182" customFormat="1" ht="105" x14ac:dyDescent="0.25">
      <c r="A549" s="149">
        <f>Babosdöbréte!A32</f>
        <v>119</v>
      </c>
      <c r="B549" s="149">
        <f>Babosdöbréte!B32</f>
        <v>0</v>
      </c>
      <c r="C549" s="150" t="str">
        <f>Babosdöbréte!C32</f>
        <v>Babosdöbréte</v>
      </c>
      <c r="D549" s="150" t="str">
        <f>Babosdöbréte!D32</f>
        <v>átemelő akna építészeti rekonstrukció</v>
      </c>
      <c r="E549" s="150" t="str">
        <f>Babosdöbréte!E32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9" s="150" t="str">
        <f>Babosdöbréte!F32</f>
        <v>Statikai stabilitás biztosítása</v>
      </c>
      <c r="G549" s="150" t="str">
        <f>Babosdöbréte!G32</f>
        <v>A viziközmű elem állapota megközelíti az új elem berendezés állapotát. Az üzembiztonság jelentősen növekszik</v>
      </c>
      <c r="H549" s="149">
        <f>Babosdöbréte!H32</f>
        <v>0</v>
      </c>
      <c r="I549" s="461" t="str">
        <f>Babosdöbréte!I32</f>
        <v>Babosdöbréte</v>
      </c>
      <c r="J549" s="162">
        <f>Babosdöbréte!J32</f>
        <v>4750</v>
      </c>
      <c r="K549" s="162">
        <f>Babosdöbréte!K32</f>
        <v>0</v>
      </c>
      <c r="L549" s="456">
        <f>Babosdöbréte!L32</f>
        <v>43466</v>
      </c>
      <c r="M549" s="456">
        <f>Babosdöbréte!M32</f>
        <v>44561</v>
      </c>
      <c r="N549" s="162" t="str">
        <f>Babosdöbréte!N32</f>
        <v>közép</v>
      </c>
      <c r="O549" s="45"/>
      <c r="P549" s="46">
        <f>Babosdöbréte!P32</f>
        <v>1150</v>
      </c>
      <c r="Q549" s="46">
        <f>Babosdöbréte!Q32</f>
        <v>2250</v>
      </c>
      <c r="R549" s="46">
        <f>Babosdöbréte!R32</f>
        <v>1350</v>
      </c>
      <c r="S549" s="46">
        <f>Babosdöbréte!S32</f>
        <v>0</v>
      </c>
      <c r="T549" s="47">
        <f>Babosdöbréte!T32</f>
        <v>0</v>
      </c>
      <c r="U549" s="47">
        <f>Babosdöbréte!U32</f>
        <v>0</v>
      </c>
      <c r="V549" s="47">
        <f>Babosdöbréte!V32</f>
        <v>0</v>
      </c>
      <c r="W549" s="47">
        <f>Babosdöbréte!W32</f>
        <v>0</v>
      </c>
      <c r="X549" s="47">
        <f>Babosdöbréte!X32</f>
        <v>0</v>
      </c>
      <c r="Y549" s="47">
        <f>Babosdöbréte!Y32</f>
        <v>0</v>
      </c>
      <c r="Z549" s="47">
        <f>Babosdöbréte!Z32</f>
        <v>0</v>
      </c>
      <c r="AA549" s="47">
        <f>Babosdöbréte!AA32</f>
        <v>0</v>
      </c>
      <c r="AB549" s="47">
        <f>Babosdöbréte!AB32</f>
        <v>0</v>
      </c>
      <c r="AC549" s="48">
        <f>Babosdöbréte!AC32</f>
        <v>0</v>
      </c>
      <c r="AE549" s="160"/>
    </row>
    <row r="550" spans="1:31" s="182" customFormat="1" ht="105" x14ac:dyDescent="0.25">
      <c r="A550" s="149">
        <f>Babosdöbréte!A33</f>
        <v>734</v>
      </c>
      <c r="B550" s="149">
        <f>Babosdöbréte!B33</f>
        <v>0</v>
      </c>
      <c r="C550" s="150" t="str">
        <f>Babosdöbréte!C33</f>
        <v>Babosdöbréte</v>
      </c>
      <c r="D550" s="150" t="str">
        <f>Babosdöbréte!D33</f>
        <v>átemelő akna építészeti rekonstrukció</v>
      </c>
      <c r="E550" s="150" t="str">
        <f>Babosdöbréte!E33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0" s="150" t="str">
        <f>Babosdöbréte!F33</f>
        <v>Statikai stabilitás biztosítása</v>
      </c>
      <c r="G550" s="150" t="str">
        <f>Babosdöbréte!G33</f>
        <v>A viziközmű elem állapota megközelíti az új elem berendezés állapotát. Az üzembiztonság jelentősen növekszik</v>
      </c>
      <c r="H550" s="149">
        <f>Babosdöbréte!H33</f>
        <v>0</v>
      </c>
      <c r="I550" s="461" t="str">
        <f>Babosdöbréte!I33</f>
        <v>Babosdöbréte</v>
      </c>
      <c r="J550" s="162">
        <f>Babosdöbréte!J33</f>
        <v>9100</v>
      </c>
      <c r="K550" s="162">
        <f>Babosdöbréte!K33</f>
        <v>0</v>
      </c>
      <c r="L550" s="456">
        <f>Babosdöbréte!L33</f>
        <v>45292</v>
      </c>
      <c r="M550" s="456">
        <f>Babosdöbréte!M33</f>
        <v>48579</v>
      </c>
      <c r="N550" s="162" t="str">
        <f>Babosdöbréte!N33</f>
        <v>hosszú</v>
      </c>
      <c r="O550" s="45"/>
      <c r="P550" s="46">
        <f>Babosdöbréte!P33</f>
        <v>0</v>
      </c>
      <c r="Q550" s="46">
        <f>Babosdöbréte!Q33</f>
        <v>0</v>
      </c>
      <c r="R550" s="46">
        <f>Babosdöbréte!R33</f>
        <v>0</v>
      </c>
      <c r="S550" s="46">
        <f>Babosdöbréte!S33</f>
        <v>0</v>
      </c>
      <c r="T550" s="47">
        <f>Babosdöbréte!T33</f>
        <v>0</v>
      </c>
      <c r="U550" s="47">
        <f>Babosdöbréte!U33</f>
        <v>1460</v>
      </c>
      <c r="V550" s="47">
        <f>Babosdöbréte!V33</f>
        <v>1720</v>
      </c>
      <c r="W550" s="47">
        <f>Babosdöbréte!W33</f>
        <v>2260</v>
      </c>
      <c r="X550" s="47">
        <f>Babosdöbréte!X33</f>
        <v>500</v>
      </c>
      <c r="Y550" s="47">
        <f>Babosdöbréte!Y33</f>
        <v>210</v>
      </c>
      <c r="Z550" s="47">
        <f>Babosdöbréte!Z33</f>
        <v>600</v>
      </c>
      <c r="AA550" s="47">
        <f>Babosdöbréte!AA33</f>
        <v>1150</v>
      </c>
      <c r="AB550" s="47">
        <f>Babosdöbréte!AB33</f>
        <v>600</v>
      </c>
      <c r="AC550" s="48">
        <f>Babosdöbréte!AC33</f>
        <v>600</v>
      </c>
      <c r="AE550" s="160"/>
    </row>
    <row r="551" spans="1:31" s="182" customFormat="1" ht="105" x14ac:dyDescent="0.25">
      <c r="A551" s="149">
        <f>Babosdöbréte!A34</f>
        <v>355</v>
      </c>
      <c r="B551" s="149">
        <f>Babosdöbréte!B34</f>
        <v>0</v>
      </c>
      <c r="C551" s="150" t="str">
        <f>Babosdöbréte!C34</f>
        <v>Babosdöbréte</v>
      </c>
      <c r="D551" s="150" t="str">
        <f>Babosdöbréte!D34</f>
        <v>HBA akna építészeti rekonstrukció</v>
      </c>
      <c r="E551" s="150" t="str">
        <f>Babosdöbréte!E34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1" s="150" t="str">
        <f>Babosdöbréte!F34</f>
        <v>Statikai stabilitás biztosítása</v>
      </c>
      <c r="G551" s="150" t="str">
        <f>Babosdöbréte!G34</f>
        <v>A viziközmű elem állapota megközelíti az új elem berendezés állapotát. Az üzembiztonság jelentősen növekszik</v>
      </c>
      <c r="H551" s="149">
        <f>Babosdöbréte!H34</f>
        <v>0</v>
      </c>
      <c r="I551" s="461" t="str">
        <f>Babosdöbréte!I34</f>
        <v>Babosdöbréte</v>
      </c>
      <c r="J551" s="162">
        <f>Babosdöbréte!J34</f>
        <v>200</v>
      </c>
      <c r="K551" s="162">
        <f>Babosdöbréte!K34</f>
        <v>0</v>
      </c>
      <c r="L551" s="456">
        <f>Babosdöbréte!L34</f>
        <v>43831</v>
      </c>
      <c r="M551" s="456">
        <f>Babosdöbréte!M34</f>
        <v>44926</v>
      </c>
      <c r="N551" s="162" t="str">
        <f>Babosdöbréte!N34</f>
        <v>közép</v>
      </c>
      <c r="O551" s="45"/>
      <c r="P551" s="46">
        <f>Babosdöbréte!P34</f>
        <v>0</v>
      </c>
      <c r="Q551" s="46">
        <f>Babosdöbréte!Q34</f>
        <v>100</v>
      </c>
      <c r="R551" s="46">
        <f>Babosdöbréte!R34</f>
        <v>0</v>
      </c>
      <c r="S551" s="46">
        <f>Babosdöbréte!S34</f>
        <v>100</v>
      </c>
      <c r="T551" s="47">
        <f>Babosdöbréte!T34</f>
        <v>0</v>
      </c>
      <c r="U551" s="47">
        <f>Babosdöbréte!U34</f>
        <v>0</v>
      </c>
      <c r="V551" s="47">
        <f>Babosdöbréte!V34</f>
        <v>0</v>
      </c>
      <c r="W551" s="47">
        <f>Babosdöbréte!W34</f>
        <v>0</v>
      </c>
      <c r="X551" s="47">
        <f>Babosdöbréte!X34</f>
        <v>0</v>
      </c>
      <c r="Y551" s="47">
        <f>Babosdöbréte!Y34</f>
        <v>0</v>
      </c>
      <c r="Z551" s="47">
        <f>Babosdöbréte!Z34</f>
        <v>0</v>
      </c>
      <c r="AA551" s="47">
        <f>Babosdöbréte!AA34</f>
        <v>0</v>
      </c>
      <c r="AB551" s="47">
        <f>Babosdöbréte!AB34</f>
        <v>0</v>
      </c>
      <c r="AC551" s="48">
        <f>Babosdöbréte!AC34</f>
        <v>0</v>
      </c>
      <c r="AE551" s="160"/>
    </row>
    <row r="552" spans="1:31" s="182" customFormat="1" ht="105" x14ac:dyDescent="0.25">
      <c r="A552" s="149">
        <f>Babosdöbréte!A35</f>
        <v>735</v>
      </c>
      <c r="B552" s="149">
        <f>Babosdöbréte!B35</f>
        <v>0</v>
      </c>
      <c r="C552" s="150" t="str">
        <f>Babosdöbréte!C35</f>
        <v>Babosdöbréte</v>
      </c>
      <c r="D552" s="150" t="str">
        <f>Babosdöbréte!D35</f>
        <v>HBA akna építészeti rekonstrukció</v>
      </c>
      <c r="E552" s="150" t="str">
        <f>Babosdöbréte!E35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2" s="150" t="str">
        <f>Babosdöbréte!F35</f>
        <v>Statikai stabilitás biztosítása</v>
      </c>
      <c r="G552" s="150" t="str">
        <f>Babosdöbréte!G35</f>
        <v>A viziközmű elem állapota megközelíti az új elem berendezés állapotát. Az üzembiztonság jelentősen növekszik</v>
      </c>
      <c r="H552" s="149">
        <f>Babosdöbréte!H35</f>
        <v>0</v>
      </c>
      <c r="I552" s="461" t="str">
        <f>Babosdöbréte!I35</f>
        <v>Babosdöbréte</v>
      </c>
      <c r="J552" s="162">
        <f>Babosdöbréte!J35</f>
        <v>300</v>
      </c>
      <c r="K552" s="162">
        <f>Babosdöbréte!K35</f>
        <v>0</v>
      </c>
      <c r="L552" s="456">
        <f>Babosdöbréte!L35</f>
        <v>45292</v>
      </c>
      <c r="M552" s="456">
        <f>Babosdöbréte!M35</f>
        <v>47848</v>
      </c>
      <c r="N552" s="162" t="str">
        <f>Babosdöbréte!N35</f>
        <v>hosszú</v>
      </c>
      <c r="O552" s="45"/>
      <c r="P552" s="46">
        <f>Babosdöbréte!P35</f>
        <v>0</v>
      </c>
      <c r="Q552" s="46">
        <f>Babosdöbréte!Q35</f>
        <v>0</v>
      </c>
      <c r="R552" s="46">
        <f>Babosdöbréte!R35</f>
        <v>0</v>
      </c>
      <c r="S552" s="46">
        <f>Babosdöbréte!S35</f>
        <v>0</v>
      </c>
      <c r="T552" s="47">
        <f>Babosdöbréte!T35</f>
        <v>0</v>
      </c>
      <c r="U552" s="47">
        <f>Babosdöbréte!U35</f>
        <v>100</v>
      </c>
      <c r="V552" s="47">
        <f>Babosdöbréte!V35</f>
        <v>0</v>
      </c>
      <c r="W552" s="47">
        <f>Babosdöbréte!W35</f>
        <v>0</v>
      </c>
      <c r="X552" s="47">
        <f>Babosdöbréte!X35</f>
        <v>100</v>
      </c>
      <c r="Y552" s="47">
        <f>Babosdöbréte!Y35</f>
        <v>0</v>
      </c>
      <c r="Z552" s="47">
        <f>Babosdöbréte!Z35</f>
        <v>0</v>
      </c>
      <c r="AA552" s="47">
        <f>Babosdöbréte!AA35</f>
        <v>100</v>
      </c>
      <c r="AB552" s="47">
        <f>Babosdöbréte!AB35</f>
        <v>0</v>
      </c>
      <c r="AC552" s="48">
        <f>Babosdöbréte!AC35</f>
        <v>0</v>
      </c>
      <c r="AE552" s="160"/>
    </row>
    <row r="553" spans="1:31" s="182" customFormat="1" ht="105" x14ac:dyDescent="0.25">
      <c r="A553" s="149">
        <f>Bagod!A31</f>
        <v>126</v>
      </c>
      <c r="B553" s="149">
        <f>Bagod!B31</f>
        <v>0</v>
      </c>
      <c r="C553" s="150" t="str">
        <f>Bagod!C31</f>
        <v>Bagod</v>
      </c>
      <c r="D553" s="150" t="str">
        <f>Bagod!D31</f>
        <v>átemelő akna építészeti rekonstrukció</v>
      </c>
      <c r="E553" s="150" t="str">
        <f>Bagod!E31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3" s="150" t="str">
        <f>Bagod!F31</f>
        <v>Statikai stabilitás biztosítása</v>
      </c>
      <c r="G553" s="150" t="str">
        <f>Bagod!G31</f>
        <v>A viziközmű elem állapota megközelíti az új elem berendezés állapotát. Az üzembiztonság jelentősen növekszik</v>
      </c>
      <c r="H553" s="149">
        <f>Bagod!H31</f>
        <v>0</v>
      </c>
      <c r="I553" s="461" t="str">
        <f>Bagod!I31</f>
        <v>Bagod</v>
      </c>
      <c r="J553" s="162">
        <f>Bagod!J31</f>
        <v>1100</v>
      </c>
      <c r="K553" s="162">
        <f>Bagod!K31</f>
        <v>0</v>
      </c>
      <c r="L553" s="456">
        <f>Bagod!L31</f>
        <v>43466</v>
      </c>
      <c r="M553" s="456">
        <f>Bagod!M31</f>
        <v>44926</v>
      </c>
      <c r="N553" s="162" t="str">
        <f>Bagod!N31</f>
        <v>közép</v>
      </c>
      <c r="O553" s="45"/>
      <c r="P553" s="46">
        <f>Bagod!P31</f>
        <v>300</v>
      </c>
      <c r="Q553" s="46">
        <f>Bagod!Q31</f>
        <v>250</v>
      </c>
      <c r="R553" s="46">
        <f>Bagod!R31</f>
        <v>300</v>
      </c>
      <c r="S553" s="46">
        <f>Bagod!S31</f>
        <v>250</v>
      </c>
      <c r="T553" s="47">
        <f>Bagod!T31</f>
        <v>0</v>
      </c>
      <c r="U553" s="47">
        <f>Bagod!U31</f>
        <v>0</v>
      </c>
      <c r="V553" s="47">
        <f>Bagod!V31</f>
        <v>0</v>
      </c>
      <c r="W553" s="47">
        <f>Bagod!W31</f>
        <v>0</v>
      </c>
      <c r="X553" s="47">
        <f>Bagod!X31</f>
        <v>0</v>
      </c>
      <c r="Y553" s="47">
        <f>Bagod!Y31</f>
        <v>0</v>
      </c>
      <c r="Z553" s="47">
        <f>Bagod!Z31</f>
        <v>0</v>
      </c>
      <c r="AA553" s="47">
        <f>Bagod!AA31</f>
        <v>0</v>
      </c>
      <c r="AB553" s="47">
        <f>Bagod!AB31</f>
        <v>0</v>
      </c>
      <c r="AC553" s="48">
        <f>Bagod!AC31</f>
        <v>0</v>
      </c>
      <c r="AE553" s="160"/>
    </row>
    <row r="554" spans="1:31" s="182" customFormat="1" ht="105" x14ac:dyDescent="0.25">
      <c r="A554" s="149">
        <f>Bagod!A32</f>
        <v>546</v>
      </c>
      <c r="B554" s="149">
        <f>Bagod!B32</f>
        <v>0</v>
      </c>
      <c r="C554" s="150" t="str">
        <f>Bagod!C32</f>
        <v>Bagod</v>
      </c>
      <c r="D554" s="150" t="str">
        <f>Bagod!D32</f>
        <v>átemelő akna építészeti rekonstrukció</v>
      </c>
      <c r="E554" s="150" t="str">
        <f>Bagod!E32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4" s="150" t="str">
        <f>Bagod!F32</f>
        <v>Statikai stabilitás biztosítása</v>
      </c>
      <c r="G554" s="150" t="str">
        <f>Bagod!G32</f>
        <v>A viziközmű elem állapota megközelíti az új elem berendezés állapotát. Az üzembiztonság jelentősen növekszik</v>
      </c>
      <c r="H554" s="149">
        <f>Bagod!H32</f>
        <v>0</v>
      </c>
      <c r="I554" s="461" t="str">
        <f>Bagod!I32</f>
        <v>Bagod</v>
      </c>
      <c r="J554" s="162">
        <f>Bagod!J32</f>
        <v>4260</v>
      </c>
      <c r="K554" s="162">
        <f>Bagod!K32</f>
        <v>0</v>
      </c>
      <c r="L554" s="456">
        <f>Bagod!L32</f>
        <v>44927</v>
      </c>
      <c r="M554" s="456">
        <f>Bagod!M32</f>
        <v>48579</v>
      </c>
      <c r="N554" s="162" t="str">
        <f>Bagod!N32</f>
        <v>hosszú</v>
      </c>
      <c r="O554" s="45"/>
      <c r="P554" s="46">
        <f>Bagod!P32</f>
        <v>0</v>
      </c>
      <c r="Q554" s="46">
        <f>Bagod!Q32</f>
        <v>0</v>
      </c>
      <c r="R554" s="46">
        <f>Bagod!R32</f>
        <v>0</v>
      </c>
      <c r="S554" s="46">
        <f>Bagod!S32</f>
        <v>0</v>
      </c>
      <c r="T554" s="47">
        <f>Bagod!T32</f>
        <v>1950</v>
      </c>
      <c r="U554" s="47">
        <f>Bagod!U32</f>
        <v>0</v>
      </c>
      <c r="V554" s="47">
        <f>Bagod!V32</f>
        <v>60</v>
      </c>
      <c r="W554" s="47">
        <f>Bagod!W32</f>
        <v>0</v>
      </c>
      <c r="X554" s="47">
        <f>Bagod!X32</f>
        <v>250</v>
      </c>
      <c r="Y554" s="47">
        <f>Bagod!Y32</f>
        <v>400</v>
      </c>
      <c r="Z554" s="47">
        <f>Bagod!Z32</f>
        <v>400</v>
      </c>
      <c r="AA554" s="47">
        <f>Bagod!AA32</f>
        <v>400</v>
      </c>
      <c r="AB554" s="47">
        <f>Bagod!AB32</f>
        <v>400</v>
      </c>
      <c r="AC554" s="48">
        <f>Bagod!AC32</f>
        <v>400</v>
      </c>
      <c r="AE554" s="160"/>
    </row>
    <row r="555" spans="1:31" s="182" customFormat="1" ht="60" x14ac:dyDescent="0.25">
      <c r="A555" s="149">
        <f>Bagod!A33</f>
        <v>127</v>
      </c>
      <c r="B555" s="149">
        <f>Bagod!B33</f>
        <v>0</v>
      </c>
      <c r="C555" s="150" t="str">
        <f>Bagod!C33</f>
        <v>Bagod</v>
      </c>
      <c r="D555" s="150" t="str">
        <f>Bagod!D33</f>
        <v>HBA akna építészeti rekonstrukció</v>
      </c>
      <c r="E555" s="150" t="str">
        <f>Bagod!E33</f>
        <v>Az üzemelő viziközmű technológiailag elavult, üzemeltetése, és javítása már nem gazdaságos. Jelenleg a piacon magasabb műszaki tartalmak érhetőek el</v>
      </c>
      <c r="F555" s="150" t="str">
        <f>Bagod!F33</f>
        <v>A kiépített rendszer működőképességének megóvása, a biztonságos üzemelés biztosítása miatt van szükség a munka elvégzésére</v>
      </c>
      <c r="G555" s="150" t="str">
        <f>Bagod!G33</f>
        <v>A viziközmű elem állapota megközelíti az új elem berendezés állapotát. Az üzembiztonság jelentősen növekszik</v>
      </c>
      <c r="H555" s="149">
        <f>Bagod!H33</f>
        <v>0</v>
      </c>
      <c r="I555" s="461" t="str">
        <f>Bagod!I33</f>
        <v>Bagod</v>
      </c>
      <c r="J555" s="162">
        <f>Bagod!J33</f>
        <v>1200</v>
      </c>
      <c r="K555" s="162">
        <f>Bagod!K33</f>
        <v>0</v>
      </c>
      <c r="L555" s="456">
        <f>Bagod!L33</f>
        <v>43466</v>
      </c>
      <c r="M555" s="456">
        <f>Bagod!M33</f>
        <v>44926</v>
      </c>
      <c r="N555" s="162" t="str">
        <f>Bagod!N33</f>
        <v>közép</v>
      </c>
      <c r="O555" s="45"/>
      <c r="P555" s="46">
        <f>Bagod!P33</f>
        <v>300</v>
      </c>
      <c r="Q555" s="46">
        <f>Bagod!Q33</f>
        <v>300</v>
      </c>
      <c r="R555" s="46">
        <f>Bagod!R33</f>
        <v>300</v>
      </c>
      <c r="S555" s="46">
        <f>Bagod!S33</f>
        <v>300</v>
      </c>
      <c r="T555" s="47">
        <f>Bagod!T33</f>
        <v>0</v>
      </c>
      <c r="U555" s="47">
        <f>Bagod!U33</f>
        <v>0</v>
      </c>
      <c r="V555" s="47">
        <f>Bagod!V33</f>
        <v>0</v>
      </c>
      <c r="W555" s="47">
        <f>Bagod!W33</f>
        <v>0</v>
      </c>
      <c r="X555" s="47">
        <f>Bagod!X33</f>
        <v>0</v>
      </c>
      <c r="Y555" s="47">
        <f>Bagod!Y33</f>
        <v>0</v>
      </c>
      <c r="Z555" s="47">
        <f>Bagod!Z33</f>
        <v>0</v>
      </c>
      <c r="AA555" s="47">
        <f>Bagod!AA33</f>
        <v>0</v>
      </c>
      <c r="AB555" s="47">
        <f>Bagod!AB33</f>
        <v>0</v>
      </c>
      <c r="AC555" s="48">
        <f>Bagod!AC33</f>
        <v>0</v>
      </c>
      <c r="AE555" s="160"/>
    </row>
    <row r="556" spans="1:31" s="182" customFormat="1" ht="60" x14ac:dyDescent="0.25">
      <c r="A556" s="149">
        <f>Bagod!A34</f>
        <v>547</v>
      </c>
      <c r="B556" s="149">
        <f>Bagod!B34</f>
        <v>0</v>
      </c>
      <c r="C556" s="150" t="str">
        <f>Bagod!C34</f>
        <v>Bagod</v>
      </c>
      <c r="D556" s="150" t="str">
        <f>Bagod!D34</f>
        <v>HBA akna építészeti rekonstrukció</v>
      </c>
      <c r="E556" s="150" t="str">
        <f>Bagod!E34</f>
        <v>Az üzemelő viziközmű technológiailag elavult, üzemeltetése, és javítása már nem gazdaságos. Jelenleg a piacon magasabb műszaki tartalmak érhetőek el</v>
      </c>
      <c r="F556" s="150" t="str">
        <f>Bagod!F34</f>
        <v>A kiépített rendszer működőképességének megóvása, a biztonságos üzemelés biztosítása miatt van szükség a munka elvégzésére</v>
      </c>
      <c r="G556" s="150" t="str">
        <f>Bagod!G34</f>
        <v>A viziközmű elem állapota megközelíti az új elem berendezés állapotát. Az üzembiztonság jelentősen növekszik</v>
      </c>
      <c r="H556" s="149">
        <f>Bagod!H34</f>
        <v>0</v>
      </c>
      <c r="I556" s="461" t="str">
        <f>Bagod!I34</f>
        <v>Bagod</v>
      </c>
      <c r="J556" s="162">
        <f>Bagod!J34</f>
        <v>3000</v>
      </c>
      <c r="K556" s="162">
        <f>Bagod!K34</f>
        <v>0</v>
      </c>
      <c r="L556" s="456">
        <f>Bagod!L34</f>
        <v>44927</v>
      </c>
      <c r="M556" s="456">
        <f>Bagod!M34</f>
        <v>48579</v>
      </c>
      <c r="N556" s="162" t="str">
        <f>Bagod!N34</f>
        <v>hosszú</v>
      </c>
      <c r="O556" s="45"/>
      <c r="P556" s="46">
        <f>Bagod!P34</f>
        <v>0</v>
      </c>
      <c r="Q556" s="46">
        <f>Bagod!Q34</f>
        <v>0</v>
      </c>
      <c r="R556" s="46">
        <f>Bagod!R34</f>
        <v>0</v>
      </c>
      <c r="S556" s="46">
        <f>Bagod!S34</f>
        <v>0</v>
      </c>
      <c r="T556" s="47">
        <f>Bagod!T34</f>
        <v>300</v>
      </c>
      <c r="U556" s="47">
        <f>Bagod!U34</f>
        <v>300</v>
      </c>
      <c r="V556" s="47">
        <f>Bagod!V34</f>
        <v>300</v>
      </c>
      <c r="W556" s="47">
        <f>Bagod!W34</f>
        <v>300</v>
      </c>
      <c r="X556" s="47">
        <f>Bagod!X34</f>
        <v>300</v>
      </c>
      <c r="Y556" s="47">
        <f>Bagod!Y34</f>
        <v>300</v>
      </c>
      <c r="Z556" s="47">
        <f>Bagod!Z34</f>
        <v>300</v>
      </c>
      <c r="AA556" s="47">
        <f>Bagod!AA34</f>
        <v>300</v>
      </c>
      <c r="AB556" s="47">
        <f>Bagod!AB34</f>
        <v>300</v>
      </c>
      <c r="AC556" s="48">
        <f>Bagod!AC34</f>
        <v>300</v>
      </c>
      <c r="AE556" s="160"/>
    </row>
    <row r="557" spans="1:31" s="182" customFormat="1" ht="60" x14ac:dyDescent="0.25">
      <c r="A557" s="149">
        <f>Bak!A30</f>
        <v>49</v>
      </c>
      <c r="B557" s="149">
        <f>Bak!B30</f>
        <v>0</v>
      </c>
      <c r="C557" s="150" t="str">
        <f>Bak!C30</f>
        <v>Bak I. átemelő</v>
      </c>
      <c r="D557" s="150" t="str">
        <f>Bak!D30</f>
        <v>védterület rekonstrukció (1-3)</v>
      </c>
      <c r="E557" s="150" t="str">
        <f>Bak!E30</f>
        <v>Az üzemelő viziközmű technológiailag elavult, üzemeltetése, és javítása már nem gazdaságos. Jelenleg a piacon magasabb műszaki tartalmak érhetőek el</v>
      </c>
      <c r="F557" s="150" t="str">
        <f>Bak!F30</f>
        <v>A kiépített rendszer működőképességének megóvása, a biztonságos üzemelés biztosítása miatt van szükség a munka elvégzésére</v>
      </c>
      <c r="G557" s="150" t="str">
        <f>Bak!G30</f>
        <v>A viziközmű elem állapota megközelíti az új elem berendezés állapotát. Az üzembiztonság jelentősen növekszik</v>
      </c>
      <c r="H557" s="149">
        <f>Bak!H30</f>
        <v>0</v>
      </c>
      <c r="I557" s="461" t="str">
        <f>Bak!I30</f>
        <v>Bak</v>
      </c>
      <c r="J557" s="162">
        <f>Bak!J30</f>
        <v>1000</v>
      </c>
      <c r="K557" s="162">
        <f>Bak!K30</f>
        <v>0</v>
      </c>
      <c r="L557" s="456">
        <f>Bak!L30</f>
        <v>43101</v>
      </c>
      <c r="M557" s="456">
        <f>Bak!M30</f>
        <v>43465</v>
      </c>
      <c r="N557" s="162" t="str">
        <f>Bak!N30</f>
        <v>rövid</v>
      </c>
      <c r="O557" s="45">
        <f>Bak!O30</f>
        <v>1000</v>
      </c>
      <c r="P557" s="46"/>
      <c r="Q557" s="46"/>
      <c r="R557" s="46"/>
      <c r="S557" s="46"/>
      <c r="T557" s="47"/>
      <c r="U557" s="47"/>
      <c r="V557" s="47"/>
      <c r="W557" s="47"/>
      <c r="X557" s="47"/>
      <c r="Y557" s="47"/>
      <c r="Z557" s="47"/>
      <c r="AA557" s="47"/>
      <c r="AB557" s="47"/>
      <c r="AC557" s="48"/>
      <c r="AE557" s="160"/>
    </row>
    <row r="558" spans="1:31" s="182" customFormat="1" ht="60" x14ac:dyDescent="0.25">
      <c r="A558" s="149">
        <f>Bak!A31</f>
        <v>50</v>
      </c>
      <c r="B558" s="149">
        <f>Bak!B31</f>
        <v>0</v>
      </c>
      <c r="C558" s="150" t="str">
        <f>Bak!C31</f>
        <v>Bak I. átemelő</v>
      </c>
      <c r="D558" s="150" t="str">
        <f>Bak!D31</f>
        <v>gépészeti akna: vízzárózása</v>
      </c>
      <c r="E558" s="150" t="str">
        <f>Bak!E31</f>
        <v>A viziközmű elem nem vízzáró. A rendszerbe nagy mennyiségű idegen víz, vagy a rendszerből nagy mennyiségű szennyvíz kerül a környezetbe</v>
      </c>
      <c r="F558" s="150" t="str">
        <f>Bak!F31</f>
        <v>A kiépített rendszer működőképességének megóvása, a biztonságos üzemelés biztosítása miatt van szükség a munka elvégzésére</v>
      </c>
      <c r="G558" s="150" t="str">
        <f>Bak!G31</f>
        <v>A viziközmű elem állapota megközelíti az új elem berendezés állapotát. Az üzembiztonság jelentősen növekszik</v>
      </c>
      <c r="H558" s="149">
        <f>Bak!H31</f>
        <v>0</v>
      </c>
      <c r="I558" s="461" t="str">
        <f>Bak!I31</f>
        <v>Bak</v>
      </c>
      <c r="J558" s="162">
        <f>Bak!J31</f>
        <v>150</v>
      </c>
      <c r="K558" s="162">
        <f>Bak!K31</f>
        <v>0</v>
      </c>
      <c r="L558" s="456">
        <f>Bak!L31</f>
        <v>43101</v>
      </c>
      <c r="M558" s="456">
        <f>Bak!M31</f>
        <v>43465</v>
      </c>
      <c r="N558" s="162" t="str">
        <f>Bak!N31</f>
        <v>rövid</v>
      </c>
      <c r="O558" s="45">
        <f>Bak!O31</f>
        <v>150</v>
      </c>
      <c r="P558" s="46"/>
      <c r="Q558" s="46"/>
      <c r="R558" s="46"/>
      <c r="S558" s="46"/>
      <c r="T558" s="47"/>
      <c r="U558" s="47"/>
      <c r="V558" s="47"/>
      <c r="W558" s="47"/>
      <c r="X558" s="47"/>
      <c r="Y558" s="47"/>
      <c r="Z558" s="47"/>
      <c r="AA558" s="47"/>
      <c r="AB558" s="47"/>
      <c r="AC558" s="48"/>
      <c r="AE558" s="160"/>
    </row>
    <row r="559" spans="1:31" s="182" customFormat="1" ht="105" x14ac:dyDescent="0.25">
      <c r="A559" s="149">
        <f>Bak!A32</f>
        <v>133</v>
      </c>
      <c r="B559" s="149">
        <f>Bak!B32</f>
        <v>0</v>
      </c>
      <c r="C559" s="150" t="str">
        <f>Bak!C32</f>
        <v>Bak</v>
      </c>
      <c r="D559" s="150" t="str">
        <f>Bak!D32</f>
        <v>átemelő akna építészeti rekonstrukció</v>
      </c>
      <c r="E559" s="150" t="str">
        <f>Bak!E32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9" s="150" t="str">
        <f>Bak!F32</f>
        <v>Statikai stabilitás biztosítása</v>
      </c>
      <c r="G559" s="150" t="str">
        <f>Bak!G32</f>
        <v>A viziközmű elem állapota megközelíti az új elem berendezés állapotát. Az üzembiztonság jelentősen növekszik</v>
      </c>
      <c r="H559" s="149">
        <f>Bak!H32</f>
        <v>0</v>
      </c>
      <c r="I559" s="461" t="str">
        <f>Bak!I32</f>
        <v>Bak</v>
      </c>
      <c r="J559" s="162">
        <f>Bak!J32</f>
        <v>4940</v>
      </c>
      <c r="K559" s="162">
        <f>Bak!K32</f>
        <v>0</v>
      </c>
      <c r="L559" s="456">
        <f>Bak!L32</f>
        <v>43466</v>
      </c>
      <c r="M559" s="456">
        <f>Bak!M32</f>
        <v>44926</v>
      </c>
      <c r="N559" s="162" t="str">
        <f>Bak!N32</f>
        <v>közép</v>
      </c>
      <c r="O559" s="45"/>
      <c r="P559" s="46">
        <f>Bak!P32</f>
        <v>470</v>
      </c>
      <c r="Q559" s="46">
        <f>Bak!Q32</f>
        <v>1300</v>
      </c>
      <c r="R559" s="46">
        <f>Bak!R32</f>
        <v>1910</v>
      </c>
      <c r="S559" s="46">
        <f>Bak!S32</f>
        <v>1260</v>
      </c>
      <c r="T559" s="47">
        <f>Bak!T32</f>
        <v>0</v>
      </c>
      <c r="U559" s="47">
        <f>Bak!U32</f>
        <v>0</v>
      </c>
      <c r="V559" s="47">
        <f>Bak!V32</f>
        <v>0</v>
      </c>
      <c r="W559" s="47">
        <f>Bak!W32</f>
        <v>0</v>
      </c>
      <c r="X559" s="47">
        <f>Bak!X32</f>
        <v>0</v>
      </c>
      <c r="Y559" s="47">
        <f>Bak!Y32</f>
        <v>0</v>
      </c>
      <c r="Z559" s="47">
        <f>Bak!Z32</f>
        <v>0</v>
      </c>
      <c r="AA559" s="47">
        <f>Bak!AA32</f>
        <v>0</v>
      </c>
      <c r="AB559" s="47">
        <f>Bak!AB32</f>
        <v>0</v>
      </c>
      <c r="AC559" s="48">
        <f>Bak!AC32</f>
        <v>0</v>
      </c>
      <c r="AE559" s="160"/>
    </row>
    <row r="560" spans="1:31" s="182" customFormat="1" ht="105" x14ac:dyDescent="0.25">
      <c r="A560" s="149">
        <f>Bak!A33</f>
        <v>553</v>
      </c>
      <c r="B560" s="149">
        <f>Bak!B33</f>
        <v>0</v>
      </c>
      <c r="C560" s="150" t="str">
        <f>Bak!C33</f>
        <v>Bak</v>
      </c>
      <c r="D560" s="150" t="str">
        <f>Bak!D33</f>
        <v>átemelő akna építészeti rekonstrukció</v>
      </c>
      <c r="E560" s="150" t="str">
        <f>Bak!E33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0" s="150" t="str">
        <f>Bak!F33</f>
        <v>Statikai stabilitás biztosítása</v>
      </c>
      <c r="G560" s="150" t="str">
        <f>Bak!G33</f>
        <v>A viziközmű elem állapota megközelíti az új elem berendezés állapotát. Az üzembiztonság jelentősen növekszik</v>
      </c>
      <c r="H560" s="149">
        <f>Bak!H33</f>
        <v>0</v>
      </c>
      <c r="I560" s="461" t="str">
        <f>Bak!I33</f>
        <v>Bak</v>
      </c>
      <c r="J560" s="162">
        <f>Bak!J33</f>
        <v>8390</v>
      </c>
      <c r="K560" s="162">
        <f>Bak!K33</f>
        <v>0</v>
      </c>
      <c r="L560" s="456">
        <f>Bak!L33</f>
        <v>44927</v>
      </c>
      <c r="M560" s="456">
        <f>Bak!M33</f>
        <v>48579</v>
      </c>
      <c r="N560" s="162" t="str">
        <f>Bak!N33</f>
        <v>hosszú</v>
      </c>
      <c r="O560" s="45"/>
      <c r="P560" s="46">
        <f>Bak!P33</f>
        <v>0</v>
      </c>
      <c r="Q560" s="46">
        <f>Bak!Q33</f>
        <v>0</v>
      </c>
      <c r="R560" s="46">
        <f>Bak!R33</f>
        <v>0</v>
      </c>
      <c r="S560" s="46">
        <f>Bak!S33</f>
        <v>0</v>
      </c>
      <c r="T560" s="47">
        <f>Bak!T33</f>
        <v>1200</v>
      </c>
      <c r="U560" s="47">
        <f>Bak!U33</f>
        <v>1350</v>
      </c>
      <c r="V560" s="47">
        <f>Bak!V33</f>
        <v>0</v>
      </c>
      <c r="W560" s="47">
        <f>Bak!W33</f>
        <v>0</v>
      </c>
      <c r="X560" s="47">
        <f>Bak!X33</f>
        <v>250</v>
      </c>
      <c r="Y560" s="47">
        <f>Bak!Y33</f>
        <v>1010</v>
      </c>
      <c r="Z560" s="47">
        <f>Bak!Z33</f>
        <v>2370</v>
      </c>
      <c r="AA560" s="47">
        <f>Bak!AA33</f>
        <v>210</v>
      </c>
      <c r="AB560" s="47">
        <f>Bak!AB33</f>
        <v>1000</v>
      </c>
      <c r="AC560" s="48">
        <f>Bak!AC33</f>
        <v>1000</v>
      </c>
      <c r="AE560" s="160"/>
    </row>
    <row r="561" spans="1:31" s="182" customFormat="1" ht="60" x14ac:dyDescent="0.25">
      <c r="A561" s="149">
        <f>Bak!A34</f>
        <v>51</v>
      </c>
      <c r="B561" s="149">
        <f>Bak!B34</f>
        <v>0</v>
      </c>
      <c r="C561" s="150" t="str">
        <f>Bak!C34</f>
        <v>Bak</v>
      </c>
      <c r="D561" s="150" t="str">
        <f>Bak!D34</f>
        <v>HBA akna bélelés</v>
      </c>
      <c r="E561" s="150" t="str">
        <f>Bak!E34</f>
        <v>Az üzemelő viziközmű technológiailag elavult, üzemeltetése, és javítása már nem gazdaságos. Jelenleg a piacon magasabb műszaki tartalmak érhetőek el</v>
      </c>
      <c r="F561" s="150" t="str">
        <f>Bak!F34</f>
        <v>A kiépített rendszer működőképességének megóvása, a biztonságos üzemelés biztosítása miatt van szükség a munka elvégzésére</v>
      </c>
      <c r="G561" s="150" t="str">
        <f>Bak!G34</f>
        <v>A viziközmű elem állapota megközelíti az új elem berendezés állapotát. Az üzembiztonság jelentősen növekszik</v>
      </c>
      <c r="H561" s="149">
        <f>Bak!H34</f>
        <v>0</v>
      </c>
      <c r="I561" s="461" t="str">
        <f>Bak!I34</f>
        <v>Bak</v>
      </c>
      <c r="J561" s="162">
        <f>Bak!J34</f>
        <v>510</v>
      </c>
      <c r="K561" s="162">
        <f>Bak!K34</f>
        <v>0</v>
      </c>
      <c r="L561" s="456">
        <f>Bak!L34</f>
        <v>43101</v>
      </c>
      <c r="M561" s="456">
        <f>Bak!M34</f>
        <v>43101</v>
      </c>
      <c r="N561" s="162" t="str">
        <f>Bak!N34</f>
        <v>rövid</v>
      </c>
      <c r="O561" s="45">
        <v>510</v>
      </c>
      <c r="P561" s="46">
        <f>Bak!P34</f>
        <v>0</v>
      </c>
      <c r="Q561" s="46">
        <f>Bak!Q34</f>
        <v>0</v>
      </c>
      <c r="R561" s="46">
        <f>Bak!R34</f>
        <v>0</v>
      </c>
      <c r="S561" s="46">
        <f>Bak!S34</f>
        <v>0</v>
      </c>
      <c r="T561" s="47">
        <f>Bak!T34</f>
        <v>0</v>
      </c>
      <c r="U561" s="47">
        <f>Bak!U34</f>
        <v>0</v>
      </c>
      <c r="V561" s="47">
        <f>Bak!V34</f>
        <v>0</v>
      </c>
      <c r="W561" s="47">
        <f>Bak!W34</f>
        <v>0</v>
      </c>
      <c r="X561" s="47">
        <f>Bak!X34</f>
        <v>0</v>
      </c>
      <c r="Y561" s="47">
        <f>Bak!Y34</f>
        <v>0</v>
      </c>
      <c r="Z561" s="47">
        <f>Bak!Z34</f>
        <v>0</v>
      </c>
      <c r="AA561" s="47">
        <f>Bak!AA34</f>
        <v>0</v>
      </c>
      <c r="AB561" s="47">
        <f>Bak!AB34</f>
        <v>0</v>
      </c>
      <c r="AC561" s="48">
        <f>Bak!AC34</f>
        <v>0</v>
      </c>
      <c r="AE561" s="160"/>
    </row>
    <row r="562" spans="1:31" s="182" customFormat="1" ht="60" x14ac:dyDescent="0.25">
      <c r="A562" s="149">
        <f>Bak!A35</f>
        <v>504</v>
      </c>
      <c r="B562" s="149">
        <f>Bak!B35</f>
        <v>0</v>
      </c>
      <c r="C562" s="150" t="str">
        <f>Bak!C35</f>
        <v>Bak</v>
      </c>
      <c r="D562" s="150" t="str">
        <f>Bak!D35</f>
        <v>HBA akna építészeti rekonstrukció</v>
      </c>
      <c r="E562" s="150" t="str">
        <f>Bak!E35</f>
        <v>Az üzemelő viziközmű technológiailag elavult, üzemeltetése, és javítása már nem gazdaságos. Jelenleg a piacon magasabb műszaki tartalmak érhetőek el</v>
      </c>
      <c r="F562" s="150" t="str">
        <f>Bak!F35</f>
        <v>A kiépített rendszer működőképességének megóvása, a biztonságos üzemelés biztosítása miatt van szükség a munka elvégzésére</v>
      </c>
      <c r="G562" s="150" t="str">
        <f>Bak!G35</f>
        <v>A viziközmű elem állapota megközelíti az új elem berendezés állapotát. Az üzembiztonság jelentősen növekszik</v>
      </c>
      <c r="H562" s="149">
        <f>Bak!H35</f>
        <v>0</v>
      </c>
      <c r="I562" s="461" t="str">
        <f>Bak!I35</f>
        <v>Bak</v>
      </c>
      <c r="J562" s="162">
        <f>Bak!J35</f>
        <v>300</v>
      </c>
      <c r="K562" s="162">
        <f>Bak!K35</f>
        <v>0</v>
      </c>
      <c r="L562" s="456">
        <f>Bak!L35</f>
        <v>44562</v>
      </c>
      <c r="M562" s="456">
        <f>Bak!M35</f>
        <v>44926</v>
      </c>
      <c r="N562" s="162" t="str">
        <f>Bak!N35</f>
        <v>közép</v>
      </c>
      <c r="O562" s="45"/>
      <c r="P562" s="46">
        <f>Bak!P35</f>
        <v>0</v>
      </c>
      <c r="Q562" s="46">
        <f>Bak!Q35</f>
        <v>0</v>
      </c>
      <c r="R562" s="46">
        <f>Bak!R35</f>
        <v>0</v>
      </c>
      <c r="S562" s="46">
        <f>Bak!S35</f>
        <v>300</v>
      </c>
      <c r="T562" s="47">
        <f>Bak!T35</f>
        <v>0</v>
      </c>
      <c r="U562" s="47">
        <f>Bak!U35</f>
        <v>0</v>
      </c>
      <c r="V562" s="47">
        <f>Bak!V35</f>
        <v>0</v>
      </c>
      <c r="W562" s="47">
        <f>Bak!W35</f>
        <v>0</v>
      </c>
      <c r="X562" s="47">
        <f>Bak!X35</f>
        <v>0</v>
      </c>
      <c r="Y562" s="47">
        <f>Bak!Y35</f>
        <v>0</v>
      </c>
      <c r="Z562" s="47">
        <f>Bak!Z35</f>
        <v>0</v>
      </c>
      <c r="AA562" s="47">
        <f>Bak!AA35</f>
        <v>0</v>
      </c>
      <c r="AB562" s="47">
        <f>Bak!AB35</f>
        <v>0</v>
      </c>
      <c r="AC562" s="48">
        <f>Bak!AC35</f>
        <v>0</v>
      </c>
      <c r="AE562" s="160"/>
    </row>
    <row r="563" spans="1:31" s="182" customFormat="1" ht="60" x14ac:dyDescent="0.25">
      <c r="A563" s="149">
        <f>Bak!A36</f>
        <v>898</v>
      </c>
      <c r="B563" s="149">
        <f>Bak!B36</f>
        <v>0</v>
      </c>
      <c r="C563" s="150" t="str">
        <f>Bak!C36</f>
        <v>Bak</v>
      </c>
      <c r="D563" s="150" t="str">
        <f>Bak!D36</f>
        <v>HBA akna építészeti rekonstrukció</v>
      </c>
      <c r="E563" s="150" t="str">
        <f>Bak!E36</f>
        <v>Az üzemelő viziközmű technológiailag elavult, üzemeltetése, és javítása már nem gazdaságos. Jelenleg a piacon magasabb műszaki tartalmak érhetőek el</v>
      </c>
      <c r="F563" s="150" t="str">
        <f>Bak!F36</f>
        <v>A kiépített rendszer működőképességének megóvása, a biztonságos üzemelés biztosítása miatt van szükség a munka elvégzésére</v>
      </c>
      <c r="G563" s="150" t="str">
        <f>Bak!G36</f>
        <v>A viziközmű elem állapota megközelíti az új elem berendezés állapotát. Az üzembiztonság jelentősen növekszik</v>
      </c>
      <c r="H563" s="149">
        <f>Bak!H36</f>
        <v>0</v>
      </c>
      <c r="I563" s="461" t="str">
        <f>Bak!I36</f>
        <v>Bak</v>
      </c>
      <c r="J563" s="162">
        <f>Bak!J36</f>
        <v>240</v>
      </c>
      <c r="K563" s="162">
        <f>Bak!K36</f>
        <v>0</v>
      </c>
      <c r="L563" s="456">
        <f>Bak!L36</f>
        <v>46023</v>
      </c>
      <c r="M563" s="456">
        <f>Bak!M36</f>
        <v>47848</v>
      </c>
      <c r="N563" s="162" t="str">
        <f>Bak!N36</f>
        <v>hosszú</v>
      </c>
      <c r="O563" s="45"/>
      <c r="P563" s="46">
        <f>Bak!P36</f>
        <v>0</v>
      </c>
      <c r="Q563" s="46">
        <f>Bak!Q36</f>
        <v>0</v>
      </c>
      <c r="R563" s="46">
        <f>Bak!R36</f>
        <v>0</v>
      </c>
      <c r="S563" s="46">
        <f>Bak!S36</f>
        <v>0</v>
      </c>
      <c r="T563" s="47">
        <f>Bak!T36</f>
        <v>0</v>
      </c>
      <c r="U563" s="47">
        <f>Bak!U36</f>
        <v>0</v>
      </c>
      <c r="V563" s="47">
        <f>Bak!V36</f>
        <v>0</v>
      </c>
      <c r="W563" s="47">
        <f>Bak!W36</f>
        <v>120</v>
      </c>
      <c r="X563" s="47">
        <f>Bak!X36</f>
        <v>0</v>
      </c>
      <c r="Y563" s="47">
        <f>Bak!Y36</f>
        <v>0</v>
      </c>
      <c r="Z563" s="47">
        <f>Bak!Z36</f>
        <v>0</v>
      </c>
      <c r="AA563" s="47">
        <f>Bak!AA36</f>
        <v>120</v>
      </c>
      <c r="AB563" s="47">
        <f>Bak!AB36</f>
        <v>0</v>
      </c>
      <c r="AC563" s="48">
        <f>Bak!AC36</f>
        <v>0</v>
      </c>
      <c r="AE563" s="160"/>
    </row>
    <row r="564" spans="1:31" s="182" customFormat="1" ht="60" x14ac:dyDescent="0.25">
      <c r="A564" s="149">
        <f>Bocfölde!A29</f>
        <v>53</v>
      </c>
      <c r="B564" s="149">
        <f>Bocfölde!B29</f>
        <v>0</v>
      </c>
      <c r="C564" s="150" t="str">
        <f>Bocfölde!C29</f>
        <v>Bocfölde I. átemelő</v>
      </c>
      <c r="D564" s="150" t="str">
        <f>Bocfölde!D29</f>
        <v>bejáró út felújítása</v>
      </c>
      <c r="E564" s="150" t="str">
        <f>Bocfölde!E29</f>
        <v>Az üzemelő viziközmű technológiailag elavult, üzemeltetése, és javítása már nem gazdaságos. Jelenleg a piacon magasabb műszaki tartalmak érhetőek el</v>
      </c>
      <c r="F564" s="150" t="str">
        <f>Bocfölde!F29</f>
        <v>A kiépített rendszer működőképességének megóvása, a biztonságos üzemelés biztosítása miatt van szükség a munka elvégzésére</v>
      </c>
      <c r="G564" s="150" t="str">
        <f>Bocfölde!G29</f>
        <v>A viziközmű elem állapota megközelíti az új elem berendezés állapotát. Az üzembiztonság jelentősen növekszik</v>
      </c>
      <c r="H564" s="149">
        <f>Bocfölde!H29</f>
        <v>0</v>
      </c>
      <c r="I564" s="461" t="str">
        <f>Bocfölde!I29</f>
        <v>Bocfölde</v>
      </c>
      <c r="J564" s="162">
        <f>Bocfölde!J29</f>
        <v>900</v>
      </c>
      <c r="K564" s="162">
        <f>Bocfölde!K29</f>
        <v>0</v>
      </c>
      <c r="L564" s="456">
        <f>Bocfölde!L29</f>
        <v>43101</v>
      </c>
      <c r="M564" s="456">
        <f>Bocfölde!M29</f>
        <v>43465</v>
      </c>
      <c r="N564" s="162" t="str">
        <f>Bocfölde!N29</f>
        <v>rövid</v>
      </c>
      <c r="O564" s="45">
        <f>Bocfölde!O29</f>
        <v>900</v>
      </c>
      <c r="P564" s="46"/>
      <c r="Q564" s="46"/>
      <c r="R564" s="46"/>
      <c r="S564" s="46"/>
      <c r="T564" s="47"/>
      <c r="U564" s="47"/>
      <c r="V564" s="47"/>
      <c r="W564" s="47"/>
      <c r="X564" s="47"/>
      <c r="Y564" s="47"/>
      <c r="Z564" s="47"/>
      <c r="AA564" s="47"/>
      <c r="AB564" s="47"/>
      <c r="AC564" s="48"/>
      <c r="AE564" s="160"/>
    </row>
    <row r="565" spans="1:31" s="182" customFormat="1" ht="60" x14ac:dyDescent="0.25">
      <c r="A565" s="149">
        <f>Bocfölde!A30</f>
        <v>139</v>
      </c>
      <c r="B565" s="149">
        <f>Bocfölde!B30</f>
        <v>0</v>
      </c>
      <c r="C565" s="150" t="str">
        <f>Bocfölde!C30</f>
        <v>Bocfölde I. átemelő</v>
      </c>
      <c r="D565" s="150" t="str">
        <f>Bocfölde!D30</f>
        <v>bejáró út felújítása</v>
      </c>
      <c r="E565" s="150" t="str">
        <f>Bocfölde!E30</f>
        <v>Az üzemelő viziközmű technológiailag elavult, üzemeltetése, és javítása már nem gazdaságos. Jelenleg a piacon magasabb műszaki tartalmak érhetőek el</v>
      </c>
      <c r="F565" s="150" t="str">
        <f>Bocfölde!F30</f>
        <v>A kiépített rendszer működőképességének megóvása, a biztonságos üzemelés biztosítása miatt van szükség a munka elvégzésére</v>
      </c>
      <c r="G565" s="150" t="str">
        <f>Bocfölde!G30</f>
        <v>A viziközmű elem állapota megközelíti az új elem berendezés állapotát. Az üzembiztonság jelentősen növekszik</v>
      </c>
      <c r="H565" s="149">
        <f>Bocfölde!H30</f>
        <v>0</v>
      </c>
      <c r="I565" s="461" t="str">
        <f>Bocfölde!I30</f>
        <v>Bocfölde</v>
      </c>
      <c r="J565" s="162">
        <f>Bocfölde!J30</f>
        <v>500</v>
      </c>
      <c r="K565" s="162">
        <f>Bocfölde!K30</f>
        <v>0</v>
      </c>
      <c r="L565" s="456">
        <f>Bocfölde!L30</f>
        <v>43466</v>
      </c>
      <c r="M565" s="456">
        <f>Bocfölde!M30</f>
        <v>43830</v>
      </c>
      <c r="N565" s="162" t="str">
        <f>Bocfölde!N30</f>
        <v>közép</v>
      </c>
      <c r="O565" s="45">
        <f>Bocfölde!O30</f>
        <v>0</v>
      </c>
      <c r="P565" s="46">
        <f>Bocfölde!P30</f>
        <v>500</v>
      </c>
      <c r="Q565" s="46"/>
      <c r="R565" s="46"/>
      <c r="S565" s="46"/>
      <c r="T565" s="47"/>
      <c r="U565" s="47"/>
      <c r="V565" s="47"/>
      <c r="W565" s="47"/>
      <c r="X565" s="47"/>
      <c r="Y565" s="47"/>
      <c r="Z565" s="47"/>
      <c r="AA565" s="47"/>
      <c r="AB565" s="47"/>
      <c r="AC565" s="48"/>
      <c r="AE565" s="160"/>
    </row>
    <row r="566" spans="1:31" s="182" customFormat="1" ht="60" x14ac:dyDescent="0.25">
      <c r="A566" s="149">
        <f>Bocfölde!A31</f>
        <v>54</v>
      </c>
      <c r="B566" s="149">
        <f>Bocfölde!B31</f>
        <v>0</v>
      </c>
      <c r="C566" s="150" t="str">
        <f>Bocfölde!C31</f>
        <v>Bocfölde II. átemelő</v>
      </c>
      <c r="D566" s="150" t="str">
        <f>Bocfölde!D31</f>
        <v>akna bélelés Ø1500 x 3500</v>
      </c>
      <c r="E566" s="150" t="str">
        <f>Bocfölde!E31</f>
        <v>A viziközmű elem nem vízzáró. A rendszerbe nagy mennyiségű idegen víz, vagy a rendszerből nagy mennyiségű szennyvíz kerül a környezetbe</v>
      </c>
      <c r="F566" s="150" t="str">
        <f>Bocfölde!F31</f>
        <v>A kiépített rendszer működőképességének megóvása, a biztonságos üzemelés biztosítása miatt van szükség a munka elvégzésére</v>
      </c>
      <c r="G566" s="150" t="str">
        <f>Bocfölde!G31</f>
        <v>A viziközmű elem állapota megközelíti az új elem berendezés állapotát. Az üzembiztonság jelentősen növekszik</v>
      </c>
      <c r="H566" s="149">
        <f>Bocfölde!H31</f>
        <v>0</v>
      </c>
      <c r="I566" s="461" t="str">
        <f>Bocfölde!I31</f>
        <v>Bocfölde</v>
      </c>
      <c r="J566" s="162">
        <f>Bocfölde!J31</f>
        <v>1300</v>
      </c>
      <c r="K566" s="162">
        <f>Bocfölde!K31</f>
        <v>0</v>
      </c>
      <c r="L566" s="456">
        <f>Bocfölde!L31</f>
        <v>43101</v>
      </c>
      <c r="M566" s="456">
        <f>Bocfölde!M31</f>
        <v>43465</v>
      </c>
      <c r="N566" s="162" t="str">
        <f>Bocfölde!N31</f>
        <v>rövid</v>
      </c>
      <c r="O566" s="45">
        <f>Bocfölde!O31</f>
        <v>1300</v>
      </c>
      <c r="P566" s="46"/>
      <c r="Q566" s="46"/>
      <c r="R566" s="46"/>
      <c r="S566" s="46"/>
      <c r="T566" s="47"/>
      <c r="U566" s="47"/>
      <c r="V566" s="47"/>
      <c r="W566" s="47"/>
      <c r="X566" s="47"/>
      <c r="Y566" s="47"/>
      <c r="Z566" s="47"/>
      <c r="AA566" s="47"/>
      <c r="AB566" s="47"/>
      <c r="AC566" s="48"/>
      <c r="AE566" s="160"/>
    </row>
    <row r="567" spans="1:31" s="182" customFormat="1" ht="60" x14ac:dyDescent="0.25">
      <c r="A567" s="149">
        <f>Bocfölde!A32</f>
        <v>55</v>
      </c>
      <c r="B567" s="149">
        <f>Bocfölde!B32</f>
        <v>0</v>
      </c>
      <c r="C567" s="150" t="str">
        <f>Bocfölde!C32</f>
        <v>Bocfölde II. átemelő</v>
      </c>
      <c r="D567" s="150" t="str">
        <f>Bocfölde!D32</f>
        <v>kőfogó bélelés Ø1000 x 2500</v>
      </c>
      <c r="E567" s="150" t="str">
        <f>Bocfölde!E32</f>
        <v>Az üzemelő viziközmű technológiailag elavult, üzemeltetése, és javítása már nem gazdaságos. Jelenleg a piacon magasabb műszaki tartalmak érhetőek el</v>
      </c>
      <c r="F567" s="150" t="str">
        <f>Bocfölde!F32</f>
        <v>A kiépített rendszer működőképességének megóvása, a biztonságos üzemelés biztosítása miatt van szükség a munka elvégzésére</v>
      </c>
      <c r="G567" s="150" t="str">
        <f>Bocfölde!G32</f>
        <v>A viziközmű elem állapota megközelíti az új elem berendezés állapotát. Az üzembiztonság jelentősen növekszik</v>
      </c>
      <c r="H567" s="149">
        <f>Bocfölde!H32</f>
        <v>0</v>
      </c>
      <c r="I567" s="461" t="str">
        <f>Bocfölde!I32</f>
        <v>Bocfölde</v>
      </c>
      <c r="J567" s="162">
        <f>Bocfölde!J32</f>
        <v>200</v>
      </c>
      <c r="K567" s="162">
        <f>Bocfölde!K32</f>
        <v>0</v>
      </c>
      <c r="L567" s="456">
        <f>Bocfölde!L32</f>
        <v>43101</v>
      </c>
      <c r="M567" s="456">
        <f>Bocfölde!M32</f>
        <v>43465</v>
      </c>
      <c r="N567" s="162" t="str">
        <f>Bocfölde!N32</f>
        <v>rövid</v>
      </c>
      <c r="O567" s="45">
        <f>Bocfölde!O32</f>
        <v>200</v>
      </c>
      <c r="P567" s="46"/>
      <c r="Q567" s="46"/>
      <c r="R567" s="46"/>
      <c r="S567" s="46"/>
      <c r="T567" s="47"/>
      <c r="U567" s="47"/>
      <c r="V567" s="47"/>
      <c r="W567" s="47"/>
      <c r="X567" s="47"/>
      <c r="Y567" s="47"/>
      <c r="Z567" s="47"/>
      <c r="AA567" s="47"/>
      <c r="AB567" s="47"/>
      <c r="AC567" s="48"/>
      <c r="AE567" s="160"/>
    </row>
    <row r="568" spans="1:31" s="182" customFormat="1" ht="60" x14ac:dyDescent="0.25">
      <c r="A568" s="149">
        <f>Bocfölde!A33</f>
        <v>56</v>
      </c>
      <c r="B568" s="149">
        <f>Bocfölde!B33</f>
        <v>0</v>
      </c>
      <c r="C568" s="150" t="str">
        <f>Bocfölde!C33</f>
        <v>Bocfölde II. átemelő</v>
      </c>
      <c r="D568" s="150" t="str">
        <f>Bocfölde!D33</f>
        <v>gépészeti akna: vízzárózása</v>
      </c>
      <c r="E568" s="150" t="str">
        <f>Bocfölde!E33</f>
        <v>A viziközmű elem nem vízzáró. A rendszerbe nagy mennyiségű idegen víz, vagy a rendszerből nagy mennyiségű szennyvíz kerül a környezetbe</v>
      </c>
      <c r="F568" s="150" t="str">
        <f>Bocfölde!F33</f>
        <v>A kiépített rendszer működőképességének megóvása, a biztonságos üzemelés biztosítása miatt van szükség a munka elvégzésére</v>
      </c>
      <c r="G568" s="150" t="str">
        <f>Bocfölde!G33</f>
        <v>A viziközmű elem állapota megközelíti az új elem berendezés állapotát. Az üzembiztonság jelentősen növekszik</v>
      </c>
      <c r="H568" s="149">
        <f>Bocfölde!H33</f>
        <v>0</v>
      </c>
      <c r="I568" s="461" t="str">
        <f>Bocfölde!I33</f>
        <v>Bocfölde</v>
      </c>
      <c r="J568" s="162">
        <f>Bocfölde!J33</f>
        <v>150</v>
      </c>
      <c r="K568" s="162">
        <f>Bocfölde!K33</f>
        <v>0</v>
      </c>
      <c r="L568" s="456">
        <f>Bocfölde!L33</f>
        <v>43101</v>
      </c>
      <c r="M568" s="456">
        <f>Bocfölde!M33</f>
        <v>43465</v>
      </c>
      <c r="N568" s="162" t="str">
        <f>Bocfölde!N33</f>
        <v>rövid</v>
      </c>
      <c r="O568" s="45">
        <f>Bocfölde!O33</f>
        <v>150</v>
      </c>
      <c r="P568" s="46"/>
      <c r="Q568" s="46"/>
      <c r="R568" s="46"/>
      <c r="S568" s="46"/>
      <c r="T568" s="47"/>
      <c r="U568" s="47"/>
      <c r="V568" s="47"/>
      <c r="W568" s="47"/>
      <c r="X568" s="47"/>
      <c r="Y568" s="47"/>
      <c r="Z568" s="47"/>
      <c r="AA568" s="47"/>
      <c r="AB568" s="47"/>
      <c r="AC568" s="48"/>
      <c r="AE568" s="160"/>
    </row>
    <row r="569" spans="1:31" s="182" customFormat="1" ht="105" x14ac:dyDescent="0.25">
      <c r="A569" s="149">
        <f>Bocfölde!A34</f>
        <v>140</v>
      </c>
      <c r="B569" s="149">
        <f>Bocfölde!B34</f>
        <v>0</v>
      </c>
      <c r="C569" s="150" t="str">
        <f>Bocfölde!C34</f>
        <v>Bocfölde</v>
      </c>
      <c r="D569" s="150" t="str">
        <f>Bocfölde!D34</f>
        <v>átemelő akna építészeti rekonstrukció</v>
      </c>
      <c r="E569" s="150" t="str">
        <f>Bocfölde!E34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9" s="150" t="str">
        <f>Bocfölde!F34</f>
        <v>Statikai stabilitás biztosítása</v>
      </c>
      <c r="G569" s="150" t="str">
        <f>Bocfölde!G34</f>
        <v>A viziközmű elem állapota megközelíti az új elem berendezés állapotát. Az üzembiztonság jelentősen növekszik</v>
      </c>
      <c r="H569" s="149">
        <f>Bocfölde!H34</f>
        <v>0</v>
      </c>
      <c r="I569" s="461" t="str">
        <f>Bocfölde!I34</f>
        <v>Bocfölde</v>
      </c>
      <c r="J569" s="162">
        <f>Bocfölde!J34</f>
        <v>1500</v>
      </c>
      <c r="K569" s="162">
        <f>Bocfölde!K34</f>
        <v>0</v>
      </c>
      <c r="L569" s="456">
        <f>Bocfölde!L34</f>
        <v>43466</v>
      </c>
      <c r="M569" s="456">
        <f>Bocfölde!M34</f>
        <v>44926</v>
      </c>
      <c r="N569" s="162" t="str">
        <f>Bocfölde!N34</f>
        <v>közép</v>
      </c>
      <c r="O569" s="45"/>
      <c r="P569" s="46">
        <f>Bocfölde!P34</f>
        <v>200</v>
      </c>
      <c r="Q569" s="46">
        <f>Bocfölde!Q34</f>
        <v>550</v>
      </c>
      <c r="R569" s="46">
        <f>Bocfölde!R34</f>
        <v>200</v>
      </c>
      <c r="S569" s="46">
        <f>Bocfölde!S34</f>
        <v>550</v>
      </c>
      <c r="T569" s="47">
        <f>Bocfölde!T34</f>
        <v>0</v>
      </c>
      <c r="U569" s="47">
        <f>Bocfölde!U34</f>
        <v>0</v>
      </c>
      <c r="V569" s="47">
        <f>Bocfölde!V34</f>
        <v>0</v>
      </c>
      <c r="W569" s="47">
        <f>Bocfölde!W34</f>
        <v>0</v>
      </c>
      <c r="X569" s="47">
        <f>Bocfölde!X34</f>
        <v>0</v>
      </c>
      <c r="Y569" s="47">
        <f>Bocfölde!Y34</f>
        <v>0</v>
      </c>
      <c r="Z569" s="47">
        <f>Bocfölde!Z34</f>
        <v>0</v>
      </c>
      <c r="AA569" s="47">
        <f>Bocfölde!AA34</f>
        <v>0</v>
      </c>
      <c r="AB569" s="47">
        <f>Bocfölde!AB34</f>
        <v>0</v>
      </c>
      <c r="AC569" s="48">
        <f>Bocfölde!AC34</f>
        <v>0</v>
      </c>
      <c r="AE569" s="160"/>
    </row>
    <row r="570" spans="1:31" s="182" customFormat="1" ht="105" x14ac:dyDescent="0.25">
      <c r="A570" s="149">
        <f>Bocfölde!A35</f>
        <v>557</v>
      </c>
      <c r="B570" s="149">
        <f>Bocfölde!B35</f>
        <v>0</v>
      </c>
      <c r="C570" s="150" t="str">
        <f>Bocfölde!C35</f>
        <v>Bocfölde</v>
      </c>
      <c r="D570" s="150" t="str">
        <f>Bocfölde!D35</f>
        <v>átemelő akna építészeti rekonstrukció</v>
      </c>
      <c r="E570" s="150" t="str">
        <f>Bocfölde!E35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0" s="150" t="str">
        <f>Bocfölde!F35</f>
        <v>Statikai stabilitás biztosítása</v>
      </c>
      <c r="G570" s="150" t="str">
        <f>Bocfölde!G35</f>
        <v>A viziközmű elem állapota megközelíti az új elem berendezés állapotát. Az üzembiztonság jelentősen növekszik</v>
      </c>
      <c r="H570" s="149">
        <f>Bocfölde!H35</f>
        <v>0</v>
      </c>
      <c r="I570" s="461" t="str">
        <f>Bocfölde!I35</f>
        <v>Bocfölde</v>
      </c>
      <c r="J570" s="162">
        <f>Bocfölde!J35</f>
        <v>6470</v>
      </c>
      <c r="K570" s="162">
        <f>Bocfölde!K35</f>
        <v>0</v>
      </c>
      <c r="L570" s="456">
        <f>Bocfölde!L35</f>
        <v>44927</v>
      </c>
      <c r="M570" s="456">
        <f>Bocfölde!M35</f>
        <v>48579</v>
      </c>
      <c r="N570" s="162" t="str">
        <f>Bocfölde!N35</f>
        <v>hosszú</v>
      </c>
      <c r="O570" s="45"/>
      <c r="P570" s="46">
        <f>Bocfölde!P35</f>
        <v>0</v>
      </c>
      <c r="Q570" s="46">
        <f>Bocfölde!Q35</f>
        <v>0</v>
      </c>
      <c r="R570" s="46">
        <f>Bocfölde!R35</f>
        <v>0</v>
      </c>
      <c r="S570" s="46">
        <f>Bocfölde!S35</f>
        <v>0</v>
      </c>
      <c r="T570" s="47">
        <f>Bocfölde!T35</f>
        <v>1400</v>
      </c>
      <c r="U570" s="47">
        <f>Bocfölde!U35</f>
        <v>0</v>
      </c>
      <c r="V570" s="47">
        <f>Bocfölde!V35</f>
        <v>0</v>
      </c>
      <c r="W570" s="47">
        <f>Bocfölde!W35</f>
        <v>420</v>
      </c>
      <c r="X570" s="47">
        <f>Bocfölde!X35</f>
        <v>350</v>
      </c>
      <c r="Y570" s="47">
        <f>Bocfölde!Y35</f>
        <v>1500</v>
      </c>
      <c r="Z570" s="47">
        <f>Bocfölde!Z35</f>
        <v>0</v>
      </c>
      <c r="AA570" s="47">
        <f>Bocfölde!AA35</f>
        <v>0</v>
      </c>
      <c r="AB570" s="47">
        <f>Bocfölde!AB35</f>
        <v>1400</v>
      </c>
      <c r="AC570" s="48">
        <f>Bocfölde!AC35</f>
        <v>1400</v>
      </c>
      <c r="AE570" s="160"/>
    </row>
    <row r="571" spans="1:31" s="182" customFormat="1" ht="60" x14ac:dyDescent="0.25">
      <c r="A571" s="149">
        <f>Bocfölde!A36</f>
        <v>834</v>
      </c>
      <c r="B571" s="149">
        <f>Bocfölde!B36</f>
        <v>0</v>
      </c>
      <c r="C571" s="150" t="str">
        <f>Bocfölde!C36</f>
        <v>Bocfölde</v>
      </c>
      <c r="D571" s="150" t="str">
        <f>Bocfölde!D36</f>
        <v>HBA akna építészeti rekonstrukció</v>
      </c>
      <c r="E571" s="150" t="str">
        <f>Bocfölde!E36</f>
        <v>Az üzemelő viziközmű technológiailag elavult, üzemeltetése, és javítása már nem gazdaságos. Jelenleg a piacon magasabb műszaki tartalmak érhetőek el</v>
      </c>
      <c r="F571" s="150" t="str">
        <f>Bocfölde!F36</f>
        <v>A kiépített rendszer működőképességének megóvása, a biztonságos üzemelés biztosítása miatt van szükség a munka elvégzésére</v>
      </c>
      <c r="G571" s="150" t="str">
        <f>Bocfölde!G36</f>
        <v>A viziközmű elem állapota megközelíti az új elem berendezés állapotát. Az üzembiztonság jelentősen növekszik</v>
      </c>
      <c r="H571" s="149">
        <f>Bocfölde!H36</f>
        <v>0</v>
      </c>
      <c r="I571" s="461" t="str">
        <f>Bocfölde!I36</f>
        <v>Bocfölde</v>
      </c>
      <c r="J571" s="162">
        <f>Bocfölde!J36</f>
        <v>240</v>
      </c>
      <c r="K571" s="162">
        <f>Bocfölde!K36</f>
        <v>0</v>
      </c>
      <c r="L571" s="456">
        <f>Bocfölde!L36</f>
        <v>45658</v>
      </c>
      <c r="M571" s="456">
        <f>Bocfölde!M36</f>
        <v>47483</v>
      </c>
      <c r="N571" s="162" t="str">
        <f>Bocfölde!N36</f>
        <v>hosszú</v>
      </c>
      <c r="O571" s="45"/>
      <c r="P571" s="46">
        <f>Bocfölde!P36</f>
        <v>0</v>
      </c>
      <c r="Q571" s="46">
        <f>Bocfölde!Q36</f>
        <v>0</v>
      </c>
      <c r="R571" s="46">
        <f>Bocfölde!R36</f>
        <v>0</v>
      </c>
      <c r="S571" s="46">
        <f>Bocfölde!S36</f>
        <v>0</v>
      </c>
      <c r="T571" s="47">
        <f>Bocfölde!T36</f>
        <v>0</v>
      </c>
      <c r="U571" s="47">
        <f>Bocfölde!U36</f>
        <v>0</v>
      </c>
      <c r="V571" s="47">
        <f>Bocfölde!V36</f>
        <v>120</v>
      </c>
      <c r="W571" s="47">
        <f>Bocfölde!W36</f>
        <v>0</v>
      </c>
      <c r="X571" s="47">
        <f>Bocfölde!X36</f>
        <v>0</v>
      </c>
      <c r="Y571" s="47">
        <f>Bocfölde!Y36</f>
        <v>0</v>
      </c>
      <c r="Z571" s="47">
        <f>Bocfölde!Z36</f>
        <v>120</v>
      </c>
      <c r="AA571" s="47">
        <f>Bocfölde!AA36</f>
        <v>0</v>
      </c>
      <c r="AB571" s="47">
        <f>Bocfölde!AB36</f>
        <v>0</v>
      </c>
      <c r="AC571" s="48">
        <f>Bocfölde!AC36</f>
        <v>0</v>
      </c>
      <c r="AE571" s="160"/>
    </row>
    <row r="572" spans="1:31" s="182" customFormat="1" ht="60" x14ac:dyDescent="0.25">
      <c r="A572" s="149">
        <f>Boncodfölde!A27</f>
        <v>58</v>
      </c>
      <c r="B572" s="149">
        <f>Boncodfölde!B27</f>
        <v>0</v>
      </c>
      <c r="C572" s="150" t="str">
        <f>Boncodfölde!C27</f>
        <v>Boncodfölde I. átemelő</v>
      </c>
      <c r="D572" s="150" t="str">
        <f>Boncodfölde!D27</f>
        <v>gépészeti akna: vízzárózása</v>
      </c>
      <c r="E572" s="150" t="str">
        <f>Boncodfölde!E27</f>
        <v>A viziközmű elem nem vízzáró. A rendszerbe nagy mennyiségű idegen víz, vagy a rendszerből nagy mennyiségű szennyvíz kerül a környezetbe</v>
      </c>
      <c r="F572" s="150" t="str">
        <f>Boncodfölde!F27</f>
        <v>A kiépített rendszer működőképességének megóvása, a biztonságos üzemelés biztosítása miatt van szükség a munka elvégzésére</v>
      </c>
      <c r="G572" s="150" t="str">
        <f>Boncodfölde!G27</f>
        <v>A viziközmű elem állapota megközelíti az új elem berendezés állapotát. Az üzembiztonság jelentősen növekszik</v>
      </c>
      <c r="H572" s="149">
        <f>Boncodfölde!H27</f>
        <v>0</v>
      </c>
      <c r="I572" s="461" t="str">
        <f>Boncodfölde!I27</f>
        <v>Boncodfölde</v>
      </c>
      <c r="J572" s="162">
        <f>Boncodfölde!J27</f>
        <v>150</v>
      </c>
      <c r="K572" s="162">
        <f>Boncodfölde!K27</f>
        <v>0</v>
      </c>
      <c r="L572" s="456">
        <f>Boncodfölde!L27</f>
        <v>43101</v>
      </c>
      <c r="M572" s="456">
        <f>Boncodfölde!M27</f>
        <v>43465</v>
      </c>
      <c r="N572" s="162" t="str">
        <f>Boncodfölde!N27</f>
        <v>rövid</v>
      </c>
      <c r="O572" s="45">
        <f>Boncodfölde!O27</f>
        <v>150</v>
      </c>
      <c r="P572" s="46"/>
      <c r="Q572" s="46"/>
      <c r="R572" s="46"/>
      <c r="S572" s="46"/>
      <c r="T572" s="47"/>
      <c r="U572" s="47"/>
      <c r="V572" s="47"/>
      <c r="W572" s="47"/>
      <c r="X572" s="47"/>
      <c r="Y572" s="47"/>
      <c r="Z572" s="47"/>
      <c r="AA572" s="47"/>
      <c r="AB572" s="47"/>
      <c r="AC572" s="48"/>
      <c r="AE572" s="160"/>
    </row>
    <row r="573" spans="1:31" s="182" customFormat="1" ht="105" x14ac:dyDescent="0.25">
      <c r="A573" s="149">
        <f>Boncodfölde!A28</f>
        <v>146</v>
      </c>
      <c r="B573" s="149">
        <f>Boncodfölde!B28</f>
        <v>0</v>
      </c>
      <c r="C573" s="150" t="str">
        <f>Boncodfölde!C28</f>
        <v>Boncodfölde</v>
      </c>
      <c r="D573" s="150" t="str">
        <f>Boncodfölde!D28</f>
        <v>átemelő akna építészeti rekonstrukció</v>
      </c>
      <c r="E573" s="150" t="str">
        <f>Boncodfölde!E28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3" s="150" t="str">
        <f>Boncodfölde!F28</f>
        <v>Statikai stabilitás biztosítása</v>
      </c>
      <c r="G573" s="150" t="str">
        <f>Boncodfölde!G28</f>
        <v>A viziközmű elem állapota megközelíti az új elem berendezés állapotát. Az üzembiztonság jelentősen növekszik</v>
      </c>
      <c r="H573" s="149">
        <f>Boncodfölde!H28</f>
        <v>0</v>
      </c>
      <c r="I573" s="461" t="str">
        <f>Boncodfölde!I28</f>
        <v>Boncodfölde</v>
      </c>
      <c r="J573" s="162">
        <f>Boncodfölde!J28</f>
        <v>3270</v>
      </c>
      <c r="K573" s="162">
        <f>Boncodfölde!K28</f>
        <v>0</v>
      </c>
      <c r="L573" s="456">
        <f>Boncodfölde!L28</f>
        <v>43466</v>
      </c>
      <c r="M573" s="456">
        <f>Boncodfölde!M28</f>
        <v>44561</v>
      </c>
      <c r="N573" s="162" t="str">
        <f>Boncodfölde!N28</f>
        <v>közép</v>
      </c>
      <c r="O573" s="45"/>
      <c r="P573" s="46">
        <f>Boncodfölde!P28</f>
        <v>3000</v>
      </c>
      <c r="Q573" s="46">
        <f>Boncodfölde!Q28</f>
        <v>150</v>
      </c>
      <c r="R573" s="46">
        <f>Boncodfölde!R28</f>
        <v>120</v>
      </c>
      <c r="S573" s="46">
        <f>Boncodfölde!S28</f>
        <v>0</v>
      </c>
      <c r="T573" s="47">
        <f>Boncodfölde!T28</f>
        <v>0</v>
      </c>
      <c r="U573" s="47">
        <f>Boncodfölde!U28</f>
        <v>0</v>
      </c>
      <c r="V573" s="47">
        <f>Boncodfölde!V28</f>
        <v>0</v>
      </c>
      <c r="W573" s="47">
        <f>Boncodfölde!W28</f>
        <v>0</v>
      </c>
      <c r="X573" s="47">
        <f>Boncodfölde!X28</f>
        <v>0</v>
      </c>
      <c r="Y573" s="47">
        <f>Boncodfölde!Y28</f>
        <v>0</v>
      </c>
      <c r="Z573" s="47">
        <f>Boncodfölde!Z28</f>
        <v>0</v>
      </c>
      <c r="AA573" s="47">
        <f>Boncodfölde!AA28</f>
        <v>0</v>
      </c>
      <c r="AB573" s="47">
        <f>Boncodfölde!AB28</f>
        <v>0</v>
      </c>
      <c r="AC573" s="48">
        <f>Boncodfölde!AC28</f>
        <v>0</v>
      </c>
      <c r="AE573" s="160"/>
    </row>
    <row r="574" spans="1:31" s="182" customFormat="1" ht="105" x14ac:dyDescent="0.25">
      <c r="A574" s="149">
        <f>Boncodfölde!A29</f>
        <v>561</v>
      </c>
      <c r="B574" s="149">
        <f>Boncodfölde!B29</f>
        <v>0</v>
      </c>
      <c r="C574" s="150" t="str">
        <f>Boncodfölde!C29</f>
        <v>Boncodfölde</v>
      </c>
      <c r="D574" s="150" t="str">
        <f>Boncodfölde!D29</f>
        <v>átemelő akna építészeti rekonstrukció</v>
      </c>
      <c r="E574" s="150" t="str">
        <f>Boncodfölde!E29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4" s="150" t="str">
        <f>Boncodfölde!F29</f>
        <v>Statikai stabilitás biztosítása</v>
      </c>
      <c r="G574" s="150" t="str">
        <f>Boncodfölde!G29</f>
        <v>A viziközmű elem állapota megközelíti az új elem berendezés állapotát. Az üzembiztonság jelentősen növekszik</v>
      </c>
      <c r="H574" s="149">
        <f>Boncodfölde!H29</f>
        <v>0</v>
      </c>
      <c r="I574" s="461" t="str">
        <f>Boncodfölde!I29</f>
        <v>Boncodfölde</v>
      </c>
      <c r="J574" s="162">
        <f>Boncodfölde!J29</f>
        <v>7080</v>
      </c>
      <c r="K574" s="162">
        <f>Boncodfölde!K29</f>
        <v>0</v>
      </c>
      <c r="L574" s="456">
        <f>Boncodfölde!L29</f>
        <v>44927</v>
      </c>
      <c r="M574" s="456">
        <f>Boncodfölde!M29</f>
        <v>48579</v>
      </c>
      <c r="N574" s="162" t="str">
        <f>Boncodfölde!N29</f>
        <v>hosszú</v>
      </c>
      <c r="O574" s="45"/>
      <c r="P574" s="46">
        <f>Boncodfölde!P29</f>
        <v>0</v>
      </c>
      <c r="Q574" s="46">
        <f>Boncodfölde!Q29</f>
        <v>0</v>
      </c>
      <c r="R574" s="46">
        <f>Boncodfölde!R29</f>
        <v>0</v>
      </c>
      <c r="S574" s="46">
        <f>Boncodfölde!S29</f>
        <v>0</v>
      </c>
      <c r="T574" s="47">
        <f>Boncodfölde!T29</f>
        <v>1550</v>
      </c>
      <c r="U574" s="47">
        <f>Boncodfölde!U29</f>
        <v>1530</v>
      </c>
      <c r="V574" s="47">
        <f>Boncodfölde!V29</f>
        <v>450</v>
      </c>
      <c r="W574" s="47">
        <f>Boncodfölde!W29</f>
        <v>800</v>
      </c>
      <c r="X574" s="47">
        <f>Boncodfölde!X29</f>
        <v>600</v>
      </c>
      <c r="Y574" s="47">
        <f>Boncodfölde!Y29</f>
        <v>150</v>
      </c>
      <c r="Z574" s="47">
        <f>Boncodfölde!Z29</f>
        <v>450</v>
      </c>
      <c r="AA574" s="47">
        <f>Boncodfölde!AA29</f>
        <v>800</v>
      </c>
      <c r="AB574" s="47">
        <f>Boncodfölde!AB29</f>
        <v>600</v>
      </c>
      <c r="AC574" s="48">
        <f>Boncodfölde!AC29</f>
        <v>150</v>
      </c>
      <c r="AE574" s="160"/>
    </row>
    <row r="575" spans="1:31" s="182" customFormat="1" ht="60" x14ac:dyDescent="0.25">
      <c r="A575" s="149">
        <f>Boncodfölde!A30</f>
        <v>436</v>
      </c>
      <c r="B575" s="149">
        <f>Boncodfölde!B30</f>
        <v>0</v>
      </c>
      <c r="C575" s="150" t="str">
        <f>Boncodfölde!C30</f>
        <v>Boncodfölde</v>
      </c>
      <c r="D575" s="150" t="str">
        <f>Boncodfölde!D30</f>
        <v>HBA akna építészeti rekonstrukció</v>
      </c>
      <c r="E575" s="150" t="str">
        <f>Boncodfölde!E30</f>
        <v>Az üzemelő viziközmű technológiailag elavult, üzemeltetése, és javítása már nem gazdaságos. Jelenleg a piacon magasabb műszaki tartalmak érhetőek el</v>
      </c>
      <c r="F575" s="150" t="str">
        <f>Boncodfölde!F30</f>
        <v>A kiépített rendszer működőképességének megóvása, a biztonságos üzemelés biztosítása miatt van szükség a munka elvégzésére</v>
      </c>
      <c r="G575" s="150" t="str">
        <f>Boncodfölde!G30</f>
        <v>A viziközmű elem állapota megközelíti az új elem berendezés állapotát. Az üzembiztonság jelentősen növekszik</v>
      </c>
      <c r="H575" s="149">
        <f>Boncodfölde!H30</f>
        <v>0</v>
      </c>
      <c r="I575" s="461" t="str">
        <f>Boncodfölde!I30</f>
        <v>Boncodfölde</v>
      </c>
      <c r="J575" s="162">
        <f>Boncodfölde!J30</f>
        <v>70</v>
      </c>
      <c r="K575" s="162">
        <f>Boncodfölde!K30</f>
        <v>0</v>
      </c>
      <c r="L575" s="456">
        <f>Boncodfölde!L30</f>
        <v>44197</v>
      </c>
      <c r="M575" s="456">
        <f>Boncodfölde!M30</f>
        <v>44561</v>
      </c>
      <c r="N575" s="162" t="str">
        <f>Boncodfölde!N30</f>
        <v>közép</v>
      </c>
      <c r="O575" s="45"/>
      <c r="P575" s="46">
        <f>Boncodfölde!P30</f>
        <v>0</v>
      </c>
      <c r="Q575" s="46">
        <f>Boncodfölde!Q30</f>
        <v>0</v>
      </c>
      <c r="R575" s="46">
        <f>Boncodfölde!R30</f>
        <v>70</v>
      </c>
      <c r="S575" s="46">
        <f>Boncodfölde!S30</f>
        <v>0</v>
      </c>
      <c r="T575" s="47">
        <f>Boncodfölde!T30</f>
        <v>0</v>
      </c>
      <c r="U575" s="47">
        <f>Boncodfölde!U30</f>
        <v>0</v>
      </c>
      <c r="V575" s="47">
        <f>Boncodfölde!V30</f>
        <v>0</v>
      </c>
      <c r="W575" s="47">
        <f>Boncodfölde!W30</f>
        <v>0</v>
      </c>
      <c r="X575" s="47">
        <f>Boncodfölde!X30</f>
        <v>0</v>
      </c>
      <c r="Y575" s="47">
        <f>Boncodfölde!Y30</f>
        <v>0</v>
      </c>
      <c r="Z575" s="47">
        <f>Boncodfölde!Z30</f>
        <v>0</v>
      </c>
      <c r="AA575" s="47">
        <f>Boncodfölde!AA30</f>
        <v>0</v>
      </c>
      <c r="AB575" s="47">
        <f>Boncodfölde!AB30</f>
        <v>0</v>
      </c>
      <c r="AC575" s="48">
        <f>Boncodfölde!AC30</f>
        <v>0</v>
      </c>
      <c r="AE575" s="160"/>
    </row>
    <row r="576" spans="1:31" s="182" customFormat="1" ht="60" x14ac:dyDescent="0.25">
      <c r="A576" s="149">
        <f>Boncodfölde!A31</f>
        <v>742</v>
      </c>
      <c r="B576" s="149">
        <f>Boncodfölde!B31</f>
        <v>0</v>
      </c>
      <c r="C576" s="150" t="str">
        <f>Boncodfölde!C31</f>
        <v>Boncodfölde</v>
      </c>
      <c r="D576" s="150" t="str">
        <f>Boncodfölde!D31</f>
        <v>HBA akna építészeti rekonstrukció</v>
      </c>
      <c r="E576" s="150" t="str">
        <f>Boncodfölde!E31</f>
        <v>Az üzemelő viziközmű technológiailag elavult, üzemeltetése, és javítása már nem gazdaságos. Jelenleg a piacon magasabb műszaki tartalmak érhetőek el</v>
      </c>
      <c r="F576" s="150" t="str">
        <f>Boncodfölde!F31</f>
        <v>A kiépített rendszer működőképességének megóvása, a biztonságos üzemelés biztosítása miatt van szükség a munka elvégzésére</v>
      </c>
      <c r="G576" s="150" t="str">
        <f>Boncodfölde!G31</f>
        <v>A viziközmű elem állapota megközelíti az új elem berendezés állapotát. Az üzembiztonság jelentősen növekszik</v>
      </c>
      <c r="H576" s="149">
        <f>Boncodfölde!H31</f>
        <v>0</v>
      </c>
      <c r="I576" s="461" t="str">
        <f>Boncodfölde!I31</f>
        <v>Boncodfölde</v>
      </c>
      <c r="J576" s="162">
        <f>Boncodfölde!J31</f>
        <v>280</v>
      </c>
      <c r="K576" s="162">
        <f>Boncodfölde!K31</f>
        <v>0</v>
      </c>
      <c r="L576" s="456">
        <f>Boncodfölde!L31</f>
        <v>45292</v>
      </c>
      <c r="M576" s="456">
        <f>Boncodfölde!M31</f>
        <v>47848</v>
      </c>
      <c r="N576" s="162" t="str">
        <f>Boncodfölde!N31</f>
        <v>hosszú</v>
      </c>
      <c r="O576" s="45"/>
      <c r="P576" s="46">
        <f>Boncodfölde!P31</f>
        <v>0</v>
      </c>
      <c r="Q576" s="46">
        <f>Boncodfölde!Q31</f>
        <v>0</v>
      </c>
      <c r="R576" s="46">
        <f>Boncodfölde!R31</f>
        <v>0</v>
      </c>
      <c r="S576" s="46">
        <f>Boncodfölde!S31</f>
        <v>0</v>
      </c>
      <c r="T576" s="47">
        <f>Boncodfölde!T31</f>
        <v>0</v>
      </c>
      <c r="U576" s="47">
        <f>Boncodfölde!U31</f>
        <v>70</v>
      </c>
      <c r="V576" s="47">
        <f>Boncodfölde!V31</f>
        <v>0</v>
      </c>
      <c r="W576" s="47">
        <f>Boncodfölde!W31</f>
        <v>70</v>
      </c>
      <c r="X576" s="47">
        <f>Boncodfölde!X31</f>
        <v>0</v>
      </c>
      <c r="Y576" s="47">
        <f>Boncodfölde!Y31</f>
        <v>70</v>
      </c>
      <c r="Z576" s="47">
        <f>Boncodfölde!Z31</f>
        <v>0</v>
      </c>
      <c r="AA576" s="47">
        <f>Boncodfölde!AA31</f>
        <v>70</v>
      </c>
      <c r="AB576" s="47">
        <f>Boncodfölde!AB31</f>
        <v>0</v>
      </c>
      <c r="AC576" s="48">
        <f>Boncodfölde!AC31</f>
        <v>0</v>
      </c>
      <c r="AE576" s="160"/>
    </row>
    <row r="577" spans="1:31" s="182" customFormat="1" ht="60" x14ac:dyDescent="0.25">
      <c r="A577" s="149">
        <f>Böde!A26</f>
        <v>59</v>
      </c>
      <c r="B577" s="149">
        <f>Böde!B26</f>
        <v>0</v>
      </c>
      <c r="C577" s="150" t="str">
        <f>Böde!C26</f>
        <v>Böde II. átemelő</v>
      </c>
      <c r="D577" s="150" t="str">
        <f>Böde!D26</f>
        <v>gépészeti akna: vízzárózása</v>
      </c>
      <c r="E577" s="150" t="str">
        <f>Böde!E26</f>
        <v>A viziközmű elem nem vízzáró. A rendszerbe nagy mennyiségű idegen víz, vagy a rendszerből nagy mennyiségű szennyvíz kerül a környezetbe</v>
      </c>
      <c r="F577" s="150" t="str">
        <f>Böde!F26</f>
        <v>A kiépített rendszer működőképességének megóvása, a biztonságos üzemelés biztosítása miatt van szükség a munka elvégzésére</v>
      </c>
      <c r="G577" s="150" t="str">
        <f>Böde!G26</f>
        <v>A viziközmű elem állapota megközelíti az új elem berendezés állapotát. Az üzembiztonság jelentősen növekszik</v>
      </c>
      <c r="H577" s="149">
        <f>Böde!H26</f>
        <v>0</v>
      </c>
      <c r="I577" s="461" t="str">
        <f>Böde!I26</f>
        <v>Böde</v>
      </c>
      <c r="J577" s="162">
        <f>Böde!J26</f>
        <v>150</v>
      </c>
      <c r="K577" s="162">
        <f>Böde!K26</f>
        <v>0</v>
      </c>
      <c r="L577" s="456">
        <f>Böde!L26</f>
        <v>43101</v>
      </c>
      <c r="M577" s="456">
        <f>Böde!M26</f>
        <v>43465</v>
      </c>
      <c r="N577" s="162" t="str">
        <f>Böde!N26</f>
        <v>rövid</v>
      </c>
      <c r="O577" s="45">
        <f>Böde!O26</f>
        <v>150</v>
      </c>
      <c r="P577" s="46"/>
      <c r="Q577" s="46"/>
      <c r="R577" s="46"/>
      <c r="S577" s="46"/>
      <c r="T577" s="47"/>
      <c r="U577" s="47"/>
      <c r="V577" s="47"/>
      <c r="W577" s="47"/>
      <c r="X577" s="47"/>
      <c r="Y577" s="47"/>
      <c r="Z577" s="47"/>
      <c r="AA577" s="47"/>
      <c r="AB577" s="47"/>
      <c r="AC577" s="48"/>
      <c r="AE577" s="160"/>
    </row>
    <row r="578" spans="1:31" s="182" customFormat="1" ht="105" x14ac:dyDescent="0.25">
      <c r="A578" s="149">
        <f>Böde!A27</f>
        <v>151</v>
      </c>
      <c r="B578" s="149">
        <f>Böde!B27</f>
        <v>0</v>
      </c>
      <c r="C578" s="150" t="str">
        <f>Böde!C27</f>
        <v>Böde</v>
      </c>
      <c r="D578" s="150" t="str">
        <f>Böde!D27</f>
        <v>átemelő akna építészeti rekonstrukció</v>
      </c>
      <c r="E578" s="150" t="str">
        <f>Böde!E27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8" s="150" t="str">
        <f>Böde!F27</f>
        <v>Statikai stabilitás biztosítása</v>
      </c>
      <c r="G578" s="150" t="str">
        <f>Böde!G27</f>
        <v>A viziközmű elem állapota megközelíti az új elem berendezés állapotát. Az üzembiztonság jelentősen növekszik</v>
      </c>
      <c r="H578" s="149">
        <f>Böde!H27</f>
        <v>0</v>
      </c>
      <c r="I578" s="461" t="str">
        <f>Böde!I27</f>
        <v>Böde</v>
      </c>
      <c r="J578" s="162">
        <f>Böde!J27</f>
        <v>500</v>
      </c>
      <c r="K578" s="162">
        <f>Böde!K27</f>
        <v>0</v>
      </c>
      <c r="L578" s="456">
        <f>Böde!L27</f>
        <v>43831</v>
      </c>
      <c r="M578" s="456">
        <f>Böde!M27</f>
        <v>44561</v>
      </c>
      <c r="N578" s="162" t="str">
        <f>Böde!N27</f>
        <v>közép</v>
      </c>
      <c r="O578" s="45">
        <f>Böde!O27</f>
        <v>0</v>
      </c>
      <c r="P578" s="46">
        <f>Böde!P27</f>
        <v>0</v>
      </c>
      <c r="Q578" s="46">
        <f>Böde!Q27</f>
        <v>200</v>
      </c>
      <c r="R578" s="46">
        <f>Böde!R27</f>
        <v>300</v>
      </c>
      <c r="S578" s="46">
        <f>Böde!S27</f>
        <v>0</v>
      </c>
      <c r="T578" s="47">
        <f>Böde!T27</f>
        <v>0</v>
      </c>
      <c r="U578" s="47">
        <f>Böde!U27</f>
        <v>0</v>
      </c>
      <c r="V578" s="47">
        <f>Böde!V27</f>
        <v>0</v>
      </c>
      <c r="W578" s="47">
        <f>Böde!W27</f>
        <v>0</v>
      </c>
      <c r="X578" s="47">
        <f>Böde!X27</f>
        <v>0</v>
      </c>
      <c r="Y578" s="47">
        <f>Böde!Y27</f>
        <v>0</v>
      </c>
      <c r="Z578" s="47">
        <f>Böde!Z27</f>
        <v>0</v>
      </c>
      <c r="AA578" s="47">
        <f>Böde!AA27</f>
        <v>0</v>
      </c>
      <c r="AB578" s="47">
        <f>Böde!AB27</f>
        <v>0</v>
      </c>
      <c r="AC578" s="48">
        <f>Böde!AC27</f>
        <v>0</v>
      </c>
      <c r="AE578" s="160"/>
    </row>
    <row r="579" spans="1:31" s="182" customFormat="1" ht="105" x14ac:dyDescent="0.25">
      <c r="A579" s="149">
        <f>Böde!A28</f>
        <v>565</v>
      </c>
      <c r="B579" s="149">
        <f>Böde!B28</f>
        <v>0</v>
      </c>
      <c r="C579" s="150" t="str">
        <f>Böde!C28</f>
        <v>Böde</v>
      </c>
      <c r="D579" s="150" t="str">
        <f>Böde!D28</f>
        <v>átemelő akna építészeti rekonstrukció</v>
      </c>
      <c r="E579" s="150" t="str">
        <f>Böde!E28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9" s="150" t="str">
        <f>Böde!F28</f>
        <v>Statikai stabilitás biztosítása</v>
      </c>
      <c r="G579" s="150" t="str">
        <f>Böde!G28</f>
        <v>A viziközmű elem állapota megközelíti az új elem berendezés állapotát. Az üzembiztonság jelentősen növekszik</v>
      </c>
      <c r="H579" s="149">
        <f>Böde!H28</f>
        <v>0</v>
      </c>
      <c r="I579" s="461" t="str">
        <f>Böde!I28</f>
        <v>Böde</v>
      </c>
      <c r="J579" s="162">
        <f>Böde!J28</f>
        <v>5020</v>
      </c>
      <c r="K579" s="162">
        <f>Böde!K28</f>
        <v>0</v>
      </c>
      <c r="L579" s="456">
        <f>Böde!L28</f>
        <v>44927</v>
      </c>
      <c r="M579" s="456">
        <f>Böde!M28</f>
        <v>47848</v>
      </c>
      <c r="N579" s="162" t="str">
        <f>Böde!N28</f>
        <v>hosszú</v>
      </c>
      <c r="O579" s="45">
        <f>Böde!O28</f>
        <v>0</v>
      </c>
      <c r="P579" s="46">
        <f>Böde!P28</f>
        <v>0</v>
      </c>
      <c r="Q579" s="46">
        <f>Böde!Q28</f>
        <v>0</v>
      </c>
      <c r="R579" s="46">
        <f>Böde!R28</f>
        <v>0</v>
      </c>
      <c r="S579" s="46">
        <f>Böde!S28</f>
        <v>0</v>
      </c>
      <c r="T579" s="47">
        <f>Böde!T28</f>
        <v>1350</v>
      </c>
      <c r="U579" s="47">
        <f>Böde!U28</f>
        <v>1350</v>
      </c>
      <c r="V579" s="47">
        <f>Böde!V28</f>
        <v>0</v>
      </c>
      <c r="W579" s="47">
        <f>Böde!W28</f>
        <v>120</v>
      </c>
      <c r="X579" s="47">
        <f>Böde!X28</f>
        <v>300</v>
      </c>
      <c r="Y579" s="47">
        <f>Böde!Y28</f>
        <v>1300</v>
      </c>
      <c r="Z579" s="47">
        <f>Böde!Z28</f>
        <v>0</v>
      </c>
      <c r="AA579" s="47">
        <f>Böde!AA28</f>
        <v>600</v>
      </c>
      <c r="AB579" s="47">
        <f>Böde!AB28</f>
        <v>0</v>
      </c>
      <c r="AC579" s="48">
        <f>Böde!AC28</f>
        <v>0</v>
      </c>
      <c r="AE579" s="160"/>
    </row>
    <row r="580" spans="1:31" s="182" customFormat="1" ht="60" x14ac:dyDescent="0.25">
      <c r="A580" s="149">
        <f>Böde!A29</f>
        <v>60</v>
      </c>
      <c r="B580" s="149">
        <f>Böde!B29</f>
        <v>0</v>
      </c>
      <c r="C580" s="150" t="str">
        <f>Böde!C29</f>
        <v>Böde</v>
      </c>
      <c r="D580" s="150" t="str">
        <f>Böde!D29</f>
        <v>HBA átemelő akna vízzárózása</v>
      </c>
      <c r="E580" s="150" t="str">
        <f>Böde!E29</f>
        <v>Az üzemelő viziközmű technológiailag elavult, üzemeltetése, és javítása már nem gazdaságos. Jelenleg a piacon magasabb műszaki tartalmak érhetőek el</v>
      </c>
      <c r="F580" s="150" t="str">
        <f>Böde!F29</f>
        <v>A kiépített rendszer működőképességének megóvása, a biztonságos üzemelés biztosítása miatt van szükség a munka elvégzésére</v>
      </c>
      <c r="G580" s="150" t="str">
        <f>Böde!G29</f>
        <v>A viziközmű elem állapota megközelíti az új elem berendezés állapotát. Az üzembiztonság jelentősen növekszik</v>
      </c>
      <c r="H580" s="149">
        <f>Böde!H29</f>
        <v>0</v>
      </c>
      <c r="I580" s="461" t="str">
        <f>Böde!I29</f>
        <v>Böde</v>
      </c>
      <c r="J580" s="162">
        <f>Böde!J29</f>
        <v>100</v>
      </c>
      <c r="K580" s="162">
        <f>Böde!K29</f>
        <v>0</v>
      </c>
      <c r="L580" s="456">
        <f>Böde!L29</f>
        <v>43101</v>
      </c>
      <c r="M580" s="456">
        <f>Böde!M29</f>
        <v>43465</v>
      </c>
      <c r="N580" s="162" t="str">
        <f>Böde!N29</f>
        <v>rövid</v>
      </c>
      <c r="O580" s="45">
        <f>Böde!O29</f>
        <v>100</v>
      </c>
      <c r="P580" s="46">
        <f>Böde!P29</f>
        <v>0</v>
      </c>
      <c r="Q580" s="46">
        <f>Böde!Q29</f>
        <v>0</v>
      </c>
      <c r="R580" s="46">
        <f>Böde!R29</f>
        <v>0</v>
      </c>
      <c r="S580" s="46">
        <f>Böde!S29</f>
        <v>0</v>
      </c>
      <c r="T580" s="47">
        <f>Böde!T29</f>
        <v>0</v>
      </c>
      <c r="U580" s="47">
        <f>Böde!U29</f>
        <v>0</v>
      </c>
      <c r="V580" s="47">
        <f>Böde!V29</f>
        <v>0</v>
      </c>
      <c r="W580" s="47">
        <f>Böde!W29</f>
        <v>0</v>
      </c>
      <c r="X580" s="47">
        <f>Böde!X29</f>
        <v>0</v>
      </c>
      <c r="Y580" s="47">
        <f>Böde!Y29</f>
        <v>0</v>
      </c>
      <c r="Z580" s="47">
        <f>Böde!Z29</f>
        <v>0</v>
      </c>
      <c r="AA580" s="47">
        <f>Böde!AA29</f>
        <v>0</v>
      </c>
      <c r="AB580" s="47">
        <f>Böde!AB29</f>
        <v>0</v>
      </c>
      <c r="AC580" s="48">
        <f>Böde!AC29</f>
        <v>0</v>
      </c>
      <c r="AE580" s="160"/>
    </row>
    <row r="581" spans="1:31" s="182" customFormat="1" ht="60" x14ac:dyDescent="0.25">
      <c r="A581" s="149">
        <f>Böde!A30</f>
        <v>745</v>
      </c>
      <c r="B581" s="149">
        <f>Böde!B30</f>
        <v>0</v>
      </c>
      <c r="C581" s="150" t="str">
        <f>Böde!C30</f>
        <v>Böde</v>
      </c>
      <c r="D581" s="150" t="str">
        <f>Böde!D30</f>
        <v>HBA akna építészeti rekonstrukció</v>
      </c>
      <c r="E581" s="150" t="str">
        <f>Böde!E30</f>
        <v>Az üzemelő viziközmű technológiailag elavult, üzemeltetése, és javítása már nem gazdaságos. Jelenleg a piacon magasabb műszaki tartalmak érhetőek el</v>
      </c>
      <c r="F581" s="150" t="str">
        <f>Böde!F30</f>
        <v>A kiépített rendszer működőképességének megóvása, a biztonságos üzemelés biztosítása miatt van szükség a munka elvégzésére</v>
      </c>
      <c r="G581" s="150" t="str">
        <f>Böde!G30</f>
        <v>A viziközmű elem állapota megközelíti az új elem berendezés állapotát. Az üzembiztonság jelentősen növekszik</v>
      </c>
      <c r="H581" s="149">
        <f>Böde!H30</f>
        <v>0</v>
      </c>
      <c r="I581" s="461" t="str">
        <f>Böde!I30</f>
        <v>Böde</v>
      </c>
      <c r="J581" s="162">
        <f>Böde!J30</f>
        <v>120</v>
      </c>
      <c r="K581" s="162">
        <f>Böde!K30</f>
        <v>0</v>
      </c>
      <c r="L581" s="456">
        <f>Böde!L30</f>
        <v>45292</v>
      </c>
      <c r="M581" s="456">
        <f>Böde!M30</f>
        <v>47483</v>
      </c>
      <c r="N581" s="162" t="str">
        <f>Böde!N30</f>
        <v>hosszú</v>
      </c>
      <c r="O581" s="45"/>
      <c r="P581" s="46">
        <f>Böde!P30</f>
        <v>0</v>
      </c>
      <c r="Q581" s="46">
        <f>Böde!Q30</f>
        <v>0</v>
      </c>
      <c r="R581" s="46">
        <f>Böde!R30</f>
        <v>0</v>
      </c>
      <c r="S581" s="46">
        <f>Böde!S30</f>
        <v>0</v>
      </c>
      <c r="T581" s="47">
        <f>Böde!T30</f>
        <v>0</v>
      </c>
      <c r="U581" s="47">
        <f>Böde!U30</f>
        <v>60</v>
      </c>
      <c r="V581" s="47">
        <f>Böde!V30</f>
        <v>0</v>
      </c>
      <c r="W581" s="47">
        <f>Böde!W30</f>
        <v>0</v>
      </c>
      <c r="X581" s="47">
        <f>Böde!X30</f>
        <v>0</v>
      </c>
      <c r="Y581" s="47">
        <f>Böde!Y30</f>
        <v>0</v>
      </c>
      <c r="Z581" s="47">
        <f>Böde!Z30</f>
        <v>60</v>
      </c>
      <c r="AA581" s="47">
        <f>Böde!AA30</f>
        <v>0</v>
      </c>
      <c r="AB581" s="47">
        <f>Böde!AB30</f>
        <v>0</v>
      </c>
      <c r="AC581" s="48">
        <f>Böde!AC30</f>
        <v>0</v>
      </c>
      <c r="AE581" s="160"/>
    </row>
    <row r="582" spans="1:31" s="182" customFormat="1" ht="105" x14ac:dyDescent="0.25">
      <c r="A582" s="149">
        <f>Búcsúszentlászló!A29</f>
        <v>61</v>
      </c>
      <c r="B582" s="149">
        <f>Búcsúszentlászló!B29</f>
        <v>0</v>
      </c>
      <c r="C582" s="150" t="str">
        <f>Búcsúszentlászló!C29</f>
        <v>Búcsúszentlászló</v>
      </c>
      <c r="D582" s="150" t="str">
        <f>Búcsúszentlászló!D29</f>
        <v>12 db fedlapcsere aknafelújítással</v>
      </c>
      <c r="E582" s="150" t="str">
        <f>Búcsúszentlászló!E29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2" s="150" t="str">
        <f>Búcsúszentlászló!F29</f>
        <v>Statikai stabilitás biztosítása</v>
      </c>
      <c r="G582" s="150" t="str">
        <f>Búcsúszentlászló!G29</f>
        <v>A viziközmű elem állapota megközelíti az új elem berendezés állapotát. Az üzembiztonság jelentősen növekszik</v>
      </c>
      <c r="H582" s="149">
        <f>Búcsúszentlászló!H29</f>
        <v>0</v>
      </c>
      <c r="I582" s="461" t="str">
        <f>Búcsúszentlászló!I29</f>
        <v>Búcsúszentlászló</v>
      </c>
      <c r="J582" s="162">
        <f>Búcsúszentlászló!J29</f>
        <v>2800</v>
      </c>
      <c r="K582" s="162">
        <f>Búcsúszentlászló!K29</f>
        <v>0</v>
      </c>
      <c r="L582" s="456">
        <f>Búcsúszentlászló!L29</f>
        <v>43101</v>
      </c>
      <c r="M582" s="456">
        <f>Búcsúszentlászló!M29</f>
        <v>43465</v>
      </c>
      <c r="N582" s="162" t="str">
        <f>Búcsúszentlászló!N29</f>
        <v>rövid</v>
      </c>
      <c r="O582" s="45">
        <f>Búcsúszentlászló!O29</f>
        <v>2800</v>
      </c>
      <c r="P582" s="46"/>
      <c r="Q582" s="46"/>
      <c r="R582" s="46"/>
      <c r="S582" s="46"/>
      <c r="T582" s="47"/>
      <c r="U582" s="47"/>
      <c r="V582" s="47"/>
      <c r="W582" s="47"/>
      <c r="X582" s="47"/>
      <c r="Y582" s="47"/>
      <c r="Z582" s="47"/>
      <c r="AA582" s="47"/>
      <c r="AB582" s="47"/>
      <c r="AC582" s="48"/>
      <c r="AE582" s="160"/>
    </row>
    <row r="583" spans="1:31" s="182" customFormat="1" ht="105" x14ac:dyDescent="0.25">
      <c r="A583" s="149">
        <f>Búcsúszentlászló!A30</f>
        <v>62</v>
      </c>
      <c r="B583" s="149">
        <f>Búcsúszentlászló!B30</f>
        <v>0</v>
      </c>
      <c r="C583" s="150" t="str">
        <f>Búcsúszentlászló!C30</f>
        <v>Búcsúszentlászló I. átemelő</v>
      </c>
      <c r="D583" s="150" t="str">
        <f>Búcsúszentlászló!D30</f>
        <v>akna bélelés Ø2000 x 4500</v>
      </c>
      <c r="E583" s="150" t="str">
        <f>Búcsúszentlászló!E30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3" s="150" t="str">
        <f>Búcsúszentlászló!F30</f>
        <v>Statikai stabilitás biztosítása</v>
      </c>
      <c r="G583" s="150" t="str">
        <f>Búcsúszentlászló!G30</f>
        <v>A viziközmű elem állapota megközelíti az új elem berendezés állapotát. Az üzembiztonság jelentősen növekszik</v>
      </c>
      <c r="H583" s="149">
        <f>Búcsúszentlászló!H30</f>
        <v>0</v>
      </c>
      <c r="I583" s="461" t="str">
        <f>Búcsúszentlászló!I30</f>
        <v>Búcsúszentlászló</v>
      </c>
      <c r="J583" s="162">
        <f>Búcsúszentlászló!J30</f>
        <v>1600</v>
      </c>
      <c r="K583" s="162">
        <f>Búcsúszentlászló!K30</f>
        <v>0</v>
      </c>
      <c r="L583" s="456">
        <f>Búcsúszentlászló!L30</f>
        <v>43101</v>
      </c>
      <c r="M583" s="456">
        <f>Búcsúszentlászló!M30</f>
        <v>43465</v>
      </c>
      <c r="N583" s="162" t="str">
        <f>Búcsúszentlászló!N30</f>
        <v>rövid</v>
      </c>
      <c r="O583" s="45">
        <f>Búcsúszentlászló!O30</f>
        <v>1600</v>
      </c>
      <c r="P583" s="46"/>
      <c r="Q583" s="46"/>
      <c r="R583" s="46"/>
      <c r="S583" s="46"/>
      <c r="T583" s="47"/>
      <c r="U583" s="47"/>
      <c r="V583" s="47"/>
      <c r="W583" s="47"/>
      <c r="X583" s="47"/>
      <c r="Y583" s="47"/>
      <c r="Z583" s="47"/>
      <c r="AA583" s="47"/>
      <c r="AB583" s="47"/>
      <c r="AC583" s="48"/>
      <c r="AE583" s="160"/>
    </row>
    <row r="584" spans="1:31" s="182" customFormat="1" ht="105" x14ac:dyDescent="0.25">
      <c r="A584" s="149">
        <f>Búcsúszentlászló!A31</f>
        <v>63</v>
      </c>
      <c r="B584" s="149">
        <f>Búcsúszentlászló!B31</f>
        <v>0</v>
      </c>
      <c r="C584" s="150" t="str">
        <f>Búcsúszentlászló!C31</f>
        <v>Búcsúszentlászló I. átemelő</v>
      </c>
      <c r="D584" s="150" t="str">
        <f>Búcsúszentlászló!D31</f>
        <v>kőfogó akna bélelése Ø1000 x 2500</v>
      </c>
      <c r="E584" s="150" t="str">
        <f>Búcsúszentlászló!E31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4" s="150" t="str">
        <f>Búcsúszentlászló!F31</f>
        <v>Statikai stabilitás biztosítása</v>
      </c>
      <c r="G584" s="150" t="str">
        <f>Búcsúszentlászló!G31</f>
        <v>A viziközmű elem állapota megközelíti az új elem berendezés állapotát. Az üzembiztonság jelentősen növekszik</v>
      </c>
      <c r="H584" s="149">
        <f>Búcsúszentlászló!H31</f>
        <v>0</v>
      </c>
      <c r="I584" s="461" t="str">
        <f>Búcsúszentlászló!I31</f>
        <v>Búcsúszentlászló</v>
      </c>
      <c r="J584" s="162">
        <f>Búcsúszentlászló!J31</f>
        <v>300</v>
      </c>
      <c r="K584" s="162">
        <f>Búcsúszentlászló!K31</f>
        <v>0</v>
      </c>
      <c r="L584" s="456">
        <f>Búcsúszentlászló!L31</f>
        <v>43101</v>
      </c>
      <c r="M584" s="456">
        <f>Búcsúszentlászló!M31</f>
        <v>43465</v>
      </c>
      <c r="N584" s="162" t="str">
        <f>Búcsúszentlászló!N31</f>
        <v>rövid</v>
      </c>
      <c r="O584" s="45">
        <f>Búcsúszentlászló!O31</f>
        <v>300</v>
      </c>
      <c r="P584" s="46"/>
      <c r="Q584" s="46"/>
      <c r="R584" s="46"/>
      <c r="S584" s="46"/>
      <c r="T584" s="47"/>
      <c r="U584" s="47"/>
      <c r="V584" s="47"/>
      <c r="W584" s="47"/>
      <c r="X584" s="47"/>
      <c r="Y584" s="47"/>
      <c r="Z584" s="47"/>
      <c r="AA584" s="47"/>
      <c r="AB584" s="47"/>
      <c r="AC584" s="48"/>
      <c r="AE584" s="160"/>
    </row>
    <row r="585" spans="1:31" s="182" customFormat="1" ht="60" x14ac:dyDescent="0.25">
      <c r="A585" s="149">
        <f>Búcsúszentlászló!A32</f>
        <v>64</v>
      </c>
      <c r="B585" s="149">
        <f>Búcsúszentlászló!B32</f>
        <v>0</v>
      </c>
      <c r="C585" s="150" t="str">
        <f>Búcsúszentlászló!C32</f>
        <v>Búcsúszentlászló I. átemelő</v>
      </c>
      <c r="D585" s="150" t="str">
        <f>Búcsúszentlászló!D32</f>
        <v>kőfogó akna vízzárózása</v>
      </c>
      <c r="E585" s="150" t="str">
        <f>Búcsúszentlászló!E32</f>
        <v>A viziközmű elem nem vízzáró. A rendszerbe nagy mennyiségű idegen víz, vagy a rendszerből nagy mennyiségű szennyvíz kerül a környezetbe</v>
      </c>
      <c r="F585" s="150" t="str">
        <f>Búcsúszentlászló!F32</f>
        <v>A kiépített rendszer működőképességének megóvása, a biztonságos üzemelés biztosítása miatt van szükség a munka elvégzésére</v>
      </c>
      <c r="G585" s="150" t="str">
        <f>Búcsúszentlászló!G32</f>
        <v>A viziközmű elem állapota megközelíti az új elem berendezés állapotát. Az üzembiztonság jelentősen növekszik</v>
      </c>
      <c r="H585" s="149">
        <f>Búcsúszentlászló!H32</f>
        <v>0</v>
      </c>
      <c r="I585" s="461" t="str">
        <f>Búcsúszentlászló!I32</f>
        <v>Búcsúszentlászló</v>
      </c>
      <c r="J585" s="162">
        <f>Búcsúszentlászló!J32</f>
        <v>150</v>
      </c>
      <c r="K585" s="162">
        <f>Búcsúszentlászló!K32</f>
        <v>0</v>
      </c>
      <c r="L585" s="456">
        <f>Búcsúszentlászló!L32</f>
        <v>43101</v>
      </c>
      <c r="M585" s="456">
        <f>Búcsúszentlászló!M32</f>
        <v>43465</v>
      </c>
      <c r="N585" s="162" t="str">
        <f>Búcsúszentlászló!N32</f>
        <v>rövid</v>
      </c>
      <c r="O585" s="45">
        <f>Búcsúszentlászló!O32</f>
        <v>150</v>
      </c>
      <c r="P585" s="46"/>
      <c r="Q585" s="46"/>
      <c r="R585" s="46"/>
      <c r="S585" s="46"/>
      <c r="T585" s="47"/>
      <c r="U585" s="47"/>
      <c r="V585" s="47"/>
      <c r="W585" s="47"/>
      <c r="X585" s="47"/>
      <c r="Y585" s="47"/>
      <c r="Z585" s="47"/>
      <c r="AA585" s="47"/>
      <c r="AB585" s="47"/>
      <c r="AC585" s="48"/>
      <c r="AE585" s="160"/>
    </row>
    <row r="586" spans="1:31" s="182" customFormat="1" ht="105" x14ac:dyDescent="0.25">
      <c r="A586" s="149">
        <f>Búcsúszentlászló!A33</f>
        <v>156</v>
      </c>
      <c r="B586" s="149">
        <f>Búcsúszentlászló!B33</f>
        <v>0</v>
      </c>
      <c r="C586" s="150" t="str">
        <f>Búcsúszentlászló!C33</f>
        <v>Búcsúszentlászló</v>
      </c>
      <c r="D586" s="150" t="str">
        <f>Búcsúszentlászló!D33</f>
        <v>átemelő akna építészeti rekonstrukció</v>
      </c>
      <c r="E586" s="150" t="str">
        <f>Búcsúszentlászló!E33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6" s="150" t="str">
        <f>Búcsúszentlászló!F33</f>
        <v>Statikai stabilitás biztosítása</v>
      </c>
      <c r="G586" s="150" t="str">
        <f>Búcsúszentlászló!G33</f>
        <v>A viziközmű elem állapota megközelíti az új elem berendezés állapotát. Az üzembiztonság jelentősen növekszik</v>
      </c>
      <c r="H586" s="149">
        <f>Búcsúszentlászló!H33</f>
        <v>0</v>
      </c>
      <c r="I586" s="461" t="str">
        <f>Búcsúszentlászló!I33</f>
        <v>Búcsúszentlászló</v>
      </c>
      <c r="J586" s="162">
        <f>Búcsúszentlászló!J33</f>
        <v>6100</v>
      </c>
      <c r="K586" s="162">
        <f>Búcsúszentlászló!K33</f>
        <v>0</v>
      </c>
      <c r="L586" s="456">
        <f>Búcsúszentlászló!L33</f>
        <v>43466</v>
      </c>
      <c r="M586" s="456">
        <f>Búcsúszentlászló!M33</f>
        <v>44926</v>
      </c>
      <c r="N586" s="162" t="str">
        <f>Búcsúszentlászló!N33</f>
        <v>közép</v>
      </c>
      <c r="O586" s="45"/>
      <c r="P586" s="46">
        <f>Búcsúszentlászló!P33</f>
        <v>2350</v>
      </c>
      <c r="Q586" s="46">
        <f>Búcsúszentlászló!Q33</f>
        <v>0</v>
      </c>
      <c r="R586" s="46">
        <f>Búcsúszentlászló!R33</f>
        <v>2000</v>
      </c>
      <c r="S586" s="46">
        <f>Búcsúszentlászló!S33</f>
        <v>1750</v>
      </c>
      <c r="T586" s="47">
        <f>Búcsúszentlászló!T33</f>
        <v>0</v>
      </c>
      <c r="U586" s="47">
        <f>Búcsúszentlászló!U33</f>
        <v>0</v>
      </c>
      <c r="V586" s="47">
        <f>Búcsúszentlászló!V33</f>
        <v>0</v>
      </c>
      <c r="W586" s="47">
        <f>Búcsúszentlászló!W33</f>
        <v>0</v>
      </c>
      <c r="X586" s="47">
        <f>Búcsúszentlászló!X33</f>
        <v>0</v>
      </c>
      <c r="Y586" s="47">
        <f>Búcsúszentlászló!Y33</f>
        <v>0</v>
      </c>
      <c r="Z586" s="47">
        <f>Búcsúszentlászló!Z33</f>
        <v>0</v>
      </c>
      <c r="AA586" s="47">
        <f>Búcsúszentlászló!AA33</f>
        <v>0</v>
      </c>
      <c r="AB586" s="47">
        <f>Búcsúszentlászló!AB33</f>
        <v>0</v>
      </c>
      <c r="AC586" s="48">
        <f>Búcsúszentlászló!AC33</f>
        <v>0</v>
      </c>
      <c r="AE586" s="160"/>
    </row>
    <row r="587" spans="1:31" s="182" customFormat="1" ht="105" x14ac:dyDescent="0.25">
      <c r="A587" s="149">
        <f>Búcsúszentlászló!A34</f>
        <v>570</v>
      </c>
      <c r="B587" s="149">
        <f>Búcsúszentlászló!B34</f>
        <v>0</v>
      </c>
      <c r="C587" s="150" t="str">
        <f>Búcsúszentlászló!C34</f>
        <v>Búcsúszentlászló</v>
      </c>
      <c r="D587" s="150" t="str">
        <f>Búcsúszentlászló!D34</f>
        <v>átemelő akna építészeti rekonstrukció</v>
      </c>
      <c r="E587" s="150" t="str">
        <f>Búcsúszentlászló!E34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7" s="150" t="str">
        <f>Búcsúszentlászló!F34</f>
        <v>Statikai stabilitás biztosítása</v>
      </c>
      <c r="G587" s="150" t="str">
        <f>Búcsúszentlászló!G34</f>
        <v>A viziközmű elem állapota megközelíti az új elem berendezés állapotát. Az üzembiztonság jelentősen növekszik</v>
      </c>
      <c r="H587" s="149">
        <f>Búcsúszentlászló!H34</f>
        <v>0</v>
      </c>
      <c r="I587" s="461" t="str">
        <f>Búcsúszentlászló!I34</f>
        <v>Búcsúszentlászló</v>
      </c>
      <c r="J587" s="162">
        <f>Búcsúszentlászló!J34</f>
        <v>15290</v>
      </c>
      <c r="K587" s="162">
        <f>Búcsúszentlászló!K34</f>
        <v>0</v>
      </c>
      <c r="L587" s="456">
        <f>Búcsúszentlászló!L34</f>
        <v>44927</v>
      </c>
      <c r="M587" s="456">
        <f>Búcsúszentlászló!M34</f>
        <v>48579</v>
      </c>
      <c r="N587" s="162" t="str">
        <f>Búcsúszentlászló!N34</f>
        <v>hosszú</v>
      </c>
      <c r="O587" s="45"/>
      <c r="P587" s="46">
        <f>Búcsúszentlászló!P34</f>
        <v>0</v>
      </c>
      <c r="Q587" s="46">
        <f>Búcsúszentlászló!Q34</f>
        <v>0</v>
      </c>
      <c r="R587" s="46">
        <f>Búcsúszentlászló!R34</f>
        <v>0</v>
      </c>
      <c r="S587" s="46">
        <f>Búcsúszentlászló!S34</f>
        <v>0</v>
      </c>
      <c r="T587" s="47">
        <f>Búcsúszentlászló!T34</f>
        <v>1200</v>
      </c>
      <c r="U587" s="47">
        <f>Búcsúszentlászló!U34</f>
        <v>1550</v>
      </c>
      <c r="V587" s="47">
        <f>Búcsúszentlászló!V34</f>
        <v>4100</v>
      </c>
      <c r="W587" s="47">
        <f>Búcsúszentlászló!W34</f>
        <v>150</v>
      </c>
      <c r="X587" s="47">
        <f>Búcsúszentlászló!X34</f>
        <v>420</v>
      </c>
      <c r="Y587" s="47">
        <f>Búcsúszentlászló!Y34</f>
        <v>1620</v>
      </c>
      <c r="Z587" s="47">
        <f>Búcsúszentlászló!Z34</f>
        <v>1750</v>
      </c>
      <c r="AA587" s="47">
        <f>Búcsúszentlászló!AA34</f>
        <v>1500</v>
      </c>
      <c r="AB587" s="47">
        <f>Búcsúszentlászló!AB34</f>
        <v>1500</v>
      </c>
      <c r="AC587" s="48">
        <f>Búcsúszentlászló!AC34</f>
        <v>1500</v>
      </c>
      <c r="AE587" s="160"/>
    </row>
    <row r="588" spans="1:31" s="182" customFormat="1" ht="60" x14ac:dyDescent="0.25">
      <c r="A588" s="149">
        <f>Búcsúszentlászló!A35</f>
        <v>505</v>
      </c>
      <c r="B588" s="149">
        <f>Búcsúszentlászló!B35</f>
        <v>0</v>
      </c>
      <c r="C588" s="150" t="str">
        <f>Búcsúszentlászló!C35</f>
        <v>Búcsúszentlászló</v>
      </c>
      <c r="D588" s="150" t="str">
        <f>Búcsúszentlászló!D35</f>
        <v>HBA átemelő akna vízzárózása</v>
      </c>
      <c r="E588" s="150" t="str">
        <f>Búcsúszentlászló!E35</f>
        <v>Az üzemelő viziközmű technológiailag elavult, üzemeltetése, és javítása már nem gazdaságos. Jelenleg a piacon magasabb műszaki tartalmak érhetőek el</v>
      </c>
      <c r="F588" s="150" t="str">
        <f>Búcsúszentlászló!F35</f>
        <v>A kiépített rendszer működőképességének megóvása, a biztonságos üzemelés biztosítása miatt van szükség a munka elvégzésére</v>
      </c>
      <c r="G588" s="150" t="str">
        <f>Búcsúszentlászló!G35</f>
        <v>A viziközmű elem állapota megközelíti az új elem berendezés állapotát. Az üzembiztonság jelentősen növekszik</v>
      </c>
      <c r="H588" s="149">
        <f>Búcsúszentlászló!H35</f>
        <v>0</v>
      </c>
      <c r="I588" s="461" t="str">
        <f>Búcsúszentlászló!I35</f>
        <v>Búcsúszentlászló</v>
      </c>
      <c r="J588" s="162">
        <f>Búcsúszentlászló!J35</f>
        <v>100</v>
      </c>
      <c r="K588" s="162">
        <f>Búcsúszentlászló!K35</f>
        <v>0</v>
      </c>
      <c r="L588" s="456">
        <f>Búcsúszentlászló!L35</f>
        <v>44562</v>
      </c>
      <c r="M588" s="456">
        <f>Búcsúszentlászló!M35</f>
        <v>44926</v>
      </c>
      <c r="N588" s="162" t="str">
        <f>Búcsúszentlászló!N35</f>
        <v>közép</v>
      </c>
      <c r="O588" s="45"/>
      <c r="P588" s="46">
        <f>Búcsúszentlászló!P35</f>
        <v>0</v>
      </c>
      <c r="Q588" s="46">
        <f>Búcsúszentlászló!Q35</f>
        <v>0</v>
      </c>
      <c r="R588" s="46">
        <f>Búcsúszentlászló!R35</f>
        <v>0</v>
      </c>
      <c r="S588" s="46">
        <f>Búcsúszentlászló!S35</f>
        <v>100</v>
      </c>
      <c r="T588" s="47">
        <f>Búcsúszentlászló!T35</f>
        <v>0</v>
      </c>
      <c r="U588" s="47">
        <f>Búcsúszentlászló!U35</f>
        <v>0</v>
      </c>
      <c r="V588" s="47">
        <f>Búcsúszentlászló!V35</f>
        <v>0</v>
      </c>
      <c r="W588" s="47">
        <f>Búcsúszentlászló!W35</f>
        <v>0</v>
      </c>
      <c r="X588" s="47">
        <f>Búcsúszentlászló!X35</f>
        <v>0</v>
      </c>
      <c r="Y588" s="47">
        <f>Búcsúszentlászló!Y35</f>
        <v>0</v>
      </c>
      <c r="Z588" s="47">
        <f>Búcsúszentlászló!Z35</f>
        <v>0</v>
      </c>
      <c r="AA588" s="47">
        <f>Búcsúszentlászló!AA35</f>
        <v>0</v>
      </c>
      <c r="AB588" s="47">
        <f>Búcsúszentlászló!AB35</f>
        <v>0</v>
      </c>
      <c r="AC588" s="48">
        <f>Búcsúszentlászló!AC35</f>
        <v>0</v>
      </c>
      <c r="AE588" s="160"/>
    </row>
    <row r="589" spans="1:31" s="182" customFormat="1" ht="60" x14ac:dyDescent="0.25">
      <c r="A589" s="149">
        <f>Búcsúszentlászló!A36</f>
        <v>902</v>
      </c>
      <c r="B589" s="149">
        <f>Búcsúszentlászló!B36</f>
        <v>0</v>
      </c>
      <c r="C589" s="150" t="str">
        <f>Búcsúszentlászló!C36</f>
        <v>Búcsúszentlászló</v>
      </c>
      <c r="D589" s="150" t="str">
        <f>Búcsúszentlászló!D36</f>
        <v>HBA akna építészeti rekonstrukció</v>
      </c>
      <c r="E589" s="150" t="str">
        <f>Búcsúszentlászló!E36</f>
        <v>Az üzemelő viziközmű technológiailag elavult, üzemeltetése, és javítása már nem gazdaságos. Jelenleg a piacon magasabb műszaki tartalmak érhetőek el</v>
      </c>
      <c r="F589" s="150" t="str">
        <f>Búcsúszentlászló!F36</f>
        <v>A kiépített rendszer működőképességének megóvása, a biztonságos üzemelés biztosítása miatt van szükség a munka elvégzésére</v>
      </c>
      <c r="G589" s="150" t="str">
        <f>Búcsúszentlászló!G36</f>
        <v>A viziközmű elem állapota megközelíti az új elem berendezés állapotát. Az üzembiztonság jelentősen növekszik</v>
      </c>
      <c r="H589" s="149">
        <f>Búcsúszentlászló!H36</f>
        <v>0</v>
      </c>
      <c r="I589" s="461" t="str">
        <f>Búcsúszentlászló!I36</f>
        <v>Búcsúszentlászló</v>
      </c>
      <c r="J589" s="162">
        <f>Búcsúszentlászló!J36</f>
        <v>200</v>
      </c>
      <c r="K589" s="162">
        <f>Búcsúszentlászló!K36</f>
        <v>0</v>
      </c>
      <c r="L589" s="456">
        <f>Búcsúszentlászló!L36</f>
        <v>46023</v>
      </c>
      <c r="M589" s="456">
        <f>Búcsúszentlászló!M36</f>
        <v>47848</v>
      </c>
      <c r="N589" s="162" t="str">
        <f>Búcsúszentlászló!N36</f>
        <v>hosszú</v>
      </c>
      <c r="O589" s="45"/>
      <c r="P589" s="46">
        <f>Búcsúszentlászló!P36</f>
        <v>0</v>
      </c>
      <c r="Q589" s="46">
        <f>Búcsúszentlászló!Q36</f>
        <v>0</v>
      </c>
      <c r="R589" s="46">
        <f>Búcsúszentlászló!R36</f>
        <v>0</v>
      </c>
      <c r="S589" s="46">
        <f>Búcsúszentlászló!S36</f>
        <v>0</v>
      </c>
      <c r="T589" s="47">
        <f>Búcsúszentlászló!T36</f>
        <v>0</v>
      </c>
      <c r="U589" s="47">
        <f>Búcsúszentlászló!U36</f>
        <v>0</v>
      </c>
      <c r="V589" s="47">
        <f>Búcsúszentlászló!V36</f>
        <v>0</v>
      </c>
      <c r="W589" s="47">
        <f>Búcsúszentlászló!W36</f>
        <v>100</v>
      </c>
      <c r="X589" s="47">
        <f>Búcsúszentlászló!X36</f>
        <v>0</v>
      </c>
      <c r="Y589" s="47">
        <f>Búcsúszentlászló!Y36</f>
        <v>0</v>
      </c>
      <c r="Z589" s="47">
        <f>Búcsúszentlászló!Z36</f>
        <v>0</v>
      </c>
      <c r="AA589" s="47">
        <f>Búcsúszentlászló!AA36</f>
        <v>100</v>
      </c>
      <c r="AB589" s="47">
        <f>Búcsúszentlászló!AB36</f>
        <v>0</v>
      </c>
      <c r="AC589" s="48">
        <f>Búcsúszentlászló!AC36</f>
        <v>0</v>
      </c>
      <c r="AE589" s="160"/>
    </row>
    <row r="590" spans="1:31" s="182" customFormat="1" ht="60" x14ac:dyDescent="0.25">
      <c r="A590" s="149">
        <f>Csatár!A27</f>
        <v>65</v>
      </c>
      <c r="B590" s="149">
        <f>Csatár!B27</f>
        <v>0</v>
      </c>
      <c r="C590" s="150" t="str">
        <f>Csatár!C27</f>
        <v>Csatár II. átemelő</v>
      </c>
      <c r="D590" s="150" t="str">
        <f>Csatár!D27</f>
        <v>gépészeti akna: vízzárózása</v>
      </c>
      <c r="E590" s="150" t="str">
        <f>Csatár!E27</f>
        <v>A viziközmű elem nem vízzáró. A rendszerbe nagy mennyiségű idegen víz, vagy a rendszerből nagy mennyiségű szennyvíz kerül a környezetbe</v>
      </c>
      <c r="F590" s="150" t="str">
        <f>Csatár!F27</f>
        <v>A kiépített rendszer működőképességének megóvása, a biztonságos üzemelés biztosítása miatt van szükség a munka elvégzésére</v>
      </c>
      <c r="G590" s="150" t="str">
        <f>Csatár!G27</f>
        <v>A viziközmű elem állapota megközelíti az új elem berendezés állapotát. Az üzembiztonság jelentősen növekszik</v>
      </c>
      <c r="H590" s="150">
        <f>Csatár!H27</f>
        <v>0</v>
      </c>
      <c r="I590" s="461" t="str">
        <f>Csatár!I27</f>
        <v>Csatár</v>
      </c>
      <c r="J590" s="162">
        <f>Csatár!J27</f>
        <v>150</v>
      </c>
      <c r="K590" s="162">
        <f>Csatár!K27</f>
        <v>0</v>
      </c>
      <c r="L590" s="456">
        <f>Csatár!L27</f>
        <v>43101</v>
      </c>
      <c r="M590" s="456">
        <f>Csatár!M27</f>
        <v>43465</v>
      </c>
      <c r="N590" s="162" t="str">
        <f>Csatár!N27</f>
        <v>rövid</v>
      </c>
      <c r="O590" s="45">
        <f>Csatár!O27</f>
        <v>150</v>
      </c>
      <c r="P590" s="46"/>
      <c r="Q590" s="46"/>
      <c r="R590" s="46"/>
      <c r="S590" s="46"/>
      <c r="T590" s="47"/>
      <c r="U590" s="47"/>
      <c r="V590" s="47"/>
      <c r="W590" s="47"/>
      <c r="X590" s="47"/>
      <c r="Y590" s="47"/>
      <c r="Z590" s="47"/>
      <c r="AA590" s="47"/>
      <c r="AB590" s="47"/>
      <c r="AC590" s="48"/>
      <c r="AE590" s="160"/>
    </row>
    <row r="591" spans="1:31" s="182" customFormat="1" ht="105" x14ac:dyDescent="0.25">
      <c r="A591" s="149">
        <f>Csatár!A28</f>
        <v>161</v>
      </c>
      <c r="B591" s="149">
        <f>Csatár!B28</f>
        <v>0</v>
      </c>
      <c r="C591" s="150" t="str">
        <f>Csatár!C28</f>
        <v>Csatár</v>
      </c>
      <c r="D591" s="150" t="str">
        <f>Csatár!D28</f>
        <v>átemelő akna építészeti rekonstrukció</v>
      </c>
      <c r="E591" s="150" t="str">
        <f>Csatár!E28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1" s="150" t="str">
        <f>Csatár!F28</f>
        <v>Statikai stabilitás biztosítása</v>
      </c>
      <c r="G591" s="150" t="str">
        <f>Csatár!G28</f>
        <v>A viziközmű elem állapota megközelíti az új elem berendezés állapotát. Az üzembiztonság jelentősen növekszik</v>
      </c>
      <c r="H591" s="150">
        <f>Csatár!H28</f>
        <v>0</v>
      </c>
      <c r="I591" s="461" t="str">
        <f>Csatár!I28</f>
        <v>Csatár</v>
      </c>
      <c r="J591" s="162">
        <f>Csatár!J28</f>
        <v>3150</v>
      </c>
      <c r="K591" s="162">
        <f>Csatár!K28</f>
        <v>0</v>
      </c>
      <c r="L591" s="456">
        <f>Csatár!L28</f>
        <v>43466</v>
      </c>
      <c r="M591" s="456">
        <f>Csatár!M28</f>
        <v>44926</v>
      </c>
      <c r="N591" s="162" t="str">
        <f>Csatár!N28</f>
        <v>közép</v>
      </c>
      <c r="O591" s="45">
        <f>Csatár!O28</f>
        <v>0</v>
      </c>
      <c r="P591" s="46">
        <f>Csatár!P28</f>
        <v>400</v>
      </c>
      <c r="Q591" s="46">
        <f>Csatár!Q28</f>
        <v>800</v>
      </c>
      <c r="R591" s="46">
        <f>Csatár!R28</f>
        <v>650</v>
      </c>
      <c r="S591" s="46">
        <f>Csatár!S28</f>
        <v>1300</v>
      </c>
      <c r="T591" s="47">
        <f>Csatár!T28</f>
        <v>0</v>
      </c>
      <c r="U591" s="47">
        <f>Csatár!U28</f>
        <v>0</v>
      </c>
      <c r="V591" s="47">
        <f>Csatár!V28</f>
        <v>0</v>
      </c>
      <c r="W591" s="47">
        <f>Csatár!W28</f>
        <v>0</v>
      </c>
      <c r="X591" s="47">
        <f>Csatár!X28</f>
        <v>0</v>
      </c>
      <c r="Y591" s="47">
        <f>Csatár!Y28</f>
        <v>0</v>
      </c>
      <c r="Z591" s="47">
        <f>Csatár!Z28</f>
        <v>0</v>
      </c>
      <c r="AA591" s="47">
        <f>Csatár!AA28</f>
        <v>0</v>
      </c>
      <c r="AB591" s="47">
        <f>Csatár!AB28</f>
        <v>0</v>
      </c>
      <c r="AC591" s="48">
        <f>Csatár!AC28</f>
        <v>0</v>
      </c>
      <c r="AE591" s="160"/>
    </row>
    <row r="592" spans="1:31" s="182" customFormat="1" ht="105" x14ac:dyDescent="0.25">
      <c r="A592" s="149">
        <f>Csatár!A29</f>
        <v>574</v>
      </c>
      <c r="B592" s="149">
        <f>Csatár!B29</f>
        <v>0</v>
      </c>
      <c r="C592" s="150" t="str">
        <f>Csatár!C29</f>
        <v>Csatár</v>
      </c>
      <c r="D592" s="150" t="str">
        <f>Csatár!D29</f>
        <v>átemelő akna építészeti rekonstrukció</v>
      </c>
      <c r="E592" s="150" t="str">
        <f>Csatár!E29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2" s="150" t="str">
        <f>Csatár!F29</f>
        <v>Statikai stabilitás biztosítása</v>
      </c>
      <c r="G592" s="150" t="str">
        <f>Csatár!G29</f>
        <v>A viziközmű elem állapota megközelíti az új elem berendezés állapotát. Az üzembiztonság jelentősen növekszik</v>
      </c>
      <c r="H592" s="150">
        <f>Csatár!H29</f>
        <v>0</v>
      </c>
      <c r="I592" s="461" t="str">
        <f>Csatár!I29</f>
        <v>Csatár</v>
      </c>
      <c r="J592" s="162">
        <f>Csatár!J29</f>
        <v>9330</v>
      </c>
      <c r="K592" s="162">
        <f>Csatár!K29</f>
        <v>0</v>
      </c>
      <c r="L592" s="456">
        <f>Csatár!L29</f>
        <v>44927</v>
      </c>
      <c r="M592" s="456">
        <f>Csatár!M29</f>
        <v>48579</v>
      </c>
      <c r="N592" s="162" t="str">
        <f>Csatár!N29</f>
        <v>hosszú</v>
      </c>
      <c r="O592" s="45">
        <f>Csatár!O29</f>
        <v>0</v>
      </c>
      <c r="P592" s="46">
        <f>Csatár!P29</f>
        <v>0</v>
      </c>
      <c r="Q592" s="46">
        <f>Csatár!Q29</f>
        <v>0</v>
      </c>
      <c r="R592" s="46">
        <f>Csatár!R29</f>
        <v>0</v>
      </c>
      <c r="S592" s="46">
        <f>Csatár!S29</f>
        <v>0</v>
      </c>
      <c r="T592" s="47">
        <f>Csatár!T29</f>
        <v>1300</v>
      </c>
      <c r="U592" s="47">
        <f>Csatár!U29</f>
        <v>1400</v>
      </c>
      <c r="V592" s="47">
        <f>Csatár!V29</f>
        <v>0</v>
      </c>
      <c r="W592" s="47">
        <f>Csatár!W29</f>
        <v>0</v>
      </c>
      <c r="X592" s="47">
        <f>Csatár!X29</f>
        <v>0</v>
      </c>
      <c r="Y592" s="47">
        <f>Csatár!Y29</f>
        <v>630</v>
      </c>
      <c r="Z592" s="47">
        <f>Csatár!Z29</f>
        <v>1000</v>
      </c>
      <c r="AA592" s="47">
        <f>Csatár!AA29</f>
        <v>2000</v>
      </c>
      <c r="AB592" s="47">
        <f>Csatár!AB29</f>
        <v>1000</v>
      </c>
      <c r="AC592" s="48">
        <f>Csatár!AC29</f>
        <v>2000</v>
      </c>
      <c r="AE592" s="160"/>
    </row>
    <row r="593" spans="1:31" s="182" customFormat="1" ht="60" x14ac:dyDescent="0.25">
      <c r="A593" s="149">
        <f>Csatár!A30</f>
        <v>66</v>
      </c>
      <c r="B593" s="149">
        <f>Csatár!B30</f>
        <v>0</v>
      </c>
      <c r="C593" s="150" t="str">
        <f>Csatár!C30</f>
        <v>Csatár</v>
      </c>
      <c r="D593" s="150" t="str">
        <f>Csatár!D30</f>
        <v>HBA akna vízzárózása  Ø1200 x 1200 x 3000</v>
      </c>
      <c r="E593" s="150" t="str">
        <f>Csatár!E30</f>
        <v>Az üzemelő viziközmű technológiailag elavult, üzemeltetése, és javítása már nem gazdaságos. Jelenleg a piacon magasabb műszaki tartalmak érhetőek el</v>
      </c>
      <c r="F593" s="150" t="str">
        <f>Csatár!F30</f>
        <v>A kiépített rendszer működőképességének megóvása, a biztonságos üzemelés biztosítása miatt van szükség a munka elvégzésére</v>
      </c>
      <c r="G593" s="150" t="str">
        <f>Csatár!G30</f>
        <v>A viziközmű elem állapota megközelíti az új elem berendezés állapotát. Az üzembiztonság jelentősen növekszik</v>
      </c>
      <c r="H593" s="150">
        <f>Csatár!H30</f>
        <v>0</v>
      </c>
      <c r="I593" s="461" t="str">
        <f>Csatár!I30</f>
        <v>Csatár</v>
      </c>
      <c r="J593" s="162">
        <f>Csatár!J30</f>
        <v>750</v>
      </c>
      <c r="K593" s="162">
        <f>Csatár!K30</f>
        <v>0</v>
      </c>
      <c r="L593" s="456">
        <f>Csatár!L30</f>
        <v>43101</v>
      </c>
      <c r="M593" s="456">
        <f>Csatár!M30</f>
        <v>43465</v>
      </c>
      <c r="N593" s="162" t="str">
        <f>Csatár!N30</f>
        <v>rövid</v>
      </c>
      <c r="O593" s="45">
        <f>Csatár!O30</f>
        <v>750</v>
      </c>
      <c r="P593" s="46">
        <f>Csatár!P30</f>
        <v>0</v>
      </c>
      <c r="Q593" s="46">
        <f>Csatár!Q30</f>
        <v>0</v>
      </c>
      <c r="R593" s="46">
        <f>Csatár!R30</f>
        <v>0</v>
      </c>
      <c r="S593" s="46">
        <f>Csatár!S30</f>
        <v>0</v>
      </c>
      <c r="T593" s="47">
        <f>Csatár!T30</f>
        <v>0</v>
      </c>
      <c r="U593" s="47">
        <f>Csatár!U30</f>
        <v>0</v>
      </c>
      <c r="V593" s="47">
        <f>Csatár!V30</f>
        <v>0</v>
      </c>
      <c r="W593" s="47">
        <f>Csatár!W30</f>
        <v>0</v>
      </c>
      <c r="X593" s="47">
        <f>Csatár!X30</f>
        <v>0</v>
      </c>
      <c r="Y593" s="47">
        <f>Csatár!Y30</f>
        <v>0</v>
      </c>
      <c r="Z593" s="47">
        <f>Csatár!Z30</f>
        <v>0</v>
      </c>
      <c r="AA593" s="47">
        <f>Csatár!AA30</f>
        <v>0</v>
      </c>
      <c r="AB593" s="47">
        <f>Csatár!AB30</f>
        <v>0</v>
      </c>
      <c r="AC593" s="48">
        <f>Csatár!AC30</f>
        <v>0</v>
      </c>
      <c r="AE593" s="160"/>
    </row>
    <row r="594" spans="1:31" s="182" customFormat="1" ht="60" x14ac:dyDescent="0.25">
      <c r="A594" s="149">
        <f>Csatár!A31</f>
        <v>442</v>
      </c>
      <c r="B594" s="149">
        <f>Csatár!B31</f>
        <v>0</v>
      </c>
      <c r="C594" s="150" t="str">
        <f>Csatár!C31</f>
        <v>Csatár</v>
      </c>
      <c r="D594" s="150" t="str">
        <f>Csatár!D31</f>
        <v>HBA akna építészeti rekonstrukció</v>
      </c>
      <c r="E594" s="150" t="str">
        <f>Csatár!E31</f>
        <v>Az üzemelő viziközmű technológiailag elavult, üzemeltetése, és javítása már nem gazdaságos. Jelenleg a piacon magasabb műszaki tartalmak érhetőek el</v>
      </c>
      <c r="F594" s="150" t="str">
        <f>Csatár!F31</f>
        <v>A kiépített rendszer működőképességének megóvása, a biztonságos üzemelés biztosítása miatt van szükség a munka elvégzésére</v>
      </c>
      <c r="G594" s="150" t="str">
        <f>Csatár!G31</f>
        <v>A viziközmű elem állapota megközelíti az új elem berendezés állapotát. Az üzembiztonság jelentősen növekszik</v>
      </c>
      <c r="H594" s="150">
        <f>Csatár!H31</f>
        <v>0</v>
      </c>
      <c r="I594" s="461" t="str">
        <f>Csatár!I31</f>
        <v>Csatár</v>
      </c>
      <c r="J594" s="162">
        <f>Csatár!J31</f>
        <v>120</v>
      </c>
      <c r="K594" s="162">
        <f>Csatár!K31</f>
        <v>0</v>
      </c>
      <c r="L594" s="456">
        <f>Csatár!L31</f>
        <v>44197</v>
      </c>
      <c r="M594" s="456">
        <f>Csatár!M31</f>
        <v>44561</v>
      </c>
      <c r="N594" s="162" t="str">
        <f>Csatár!N31</f>
        <v>közép</v>
      </c>
      <c r="O594" s="45">
        <f>Csatár!O31</f>
        <v>0</v>
      </c>
      <c r="P594" s="46">
        <f>Csatár!P31</f>
        <v>0</v>
      </c>
      <c r="Q594" s="46">
        <f>Csatár!Q31</f>
        <v>0</v>
      </c>
      <c r="R594" s="46">
        <f>Csatár!R31</f>
        <v>120</v>
      </c>
      <c r="S594" s="46">
        <f>Csatár!S31</f>
        <v>0</v>
      </c>
      <c r="T594" s="47">
        <f>Csatár!T31</f>
        <v>0</v>
      </c>
      <c r="U594" s="47">
        <f>Csatár!U31</f>
        <v>0</v>
      </c>
      <c r="V594" s="47">
        <f>Csatár!V31</f>
        <v>0</v>
      </c>
      <c r="W594" s="47">
        <f>Csatár!W31</f>
        <v>0</v>
      </c>
      <c r="X594" s="47">
        <f>Csatár!X31</f>
        <v>0</v>
      </c>
      <c r="Y594" s="47">
        <f>Csatár!Y31</f>
        <v>0</v>
      </c>
      <c r="Z594" s="47">
        <f>Csatár!Z31</f>
        <v>0</v>
      </c>
      <c r="AA594" s="47">
        <f>Csatár!AA31</f>
        <v>0</v>
      </c>
      <c r="AB594" s="47">
        <f>Csatár!AB31</f>
        <v>0</v>
      </c>
      <c r="AC594" s="48">
        <f>Csatár!AC31</f>
        <v>0</v>
      </c>
      <c r="AE594" s="160"/>
    </row>
    <row r="595" spans="1:31" s="182" customFormat="1" ht="60" x14ac:dyDescent="0.25">
      <c r="A595" s="149">
        <f>Csatár!A32</f>
        <v>575</v>
      </c>
      <c r="B595" s="149">
        <f>Csatár!B32</f>
        <v>0</v>
      </c>
      <c r="C595" s="150" t="str">
        <f>Csatár!C32</f>
        <v>Csatár</v>
      </c>
      <c r="D595" s="150" t="str">
        <f>Csatár!D32</f>
        <v>HBA akna építészeti rekonstrukció</v>
      </c>
      <c r="E595" s="150" t="str">
        <f>Csatár!E32</f>
        <v>Az üzemelő viziközmű technológiailag elavult, üzemeltetése, és javítása már nem gazdaságos. Jelenleg a piacon magasabb műszaki tartalmak érhetőek el</v>
      </c>
      <c r="F595" s="150" t="str">
        <f>Csatár!F32</f>
        <v>A kiépített rendszer működőképességének megóvása, a biztonságos üzemelés biztosítása miatt van szükség a munka elvégzésére</v>
      </c>
      <c r="G595" s="150" t="str">
        <f>Csatár!G32</f>
        <v>A viziközmű elem állapota megközelíti az új elem berendezés állapotát. Az üzembiztonság jelentősen növekszik</v>
      </c>
      <c r="H595" s="150">
        <f>Csatár!H32</f>
        <v>0</v>
      </c>
      <c r="I595" s="461" t="str">
        <f>Csatár!I32</f>
        <v>Csatár</v>
      </c>
      <c r="J595" s="162">
        <f>Csatár!J32</f>
        <v>360</v>
      </c>
      <c r="K595" s="162">
        <f>Csatár!K32</f>
        <v>0</v>
      </c>
      <c r="L595" s="456">
        <f>Csatár!L32</f>
        <v>44927</v>
      </c>
      <c r="M595" s="456">
        <f>Csatár!M32</f>
        <v>47848</v>
      </c>
      <c r="N595" s="162" t="str">
        <f>Csatár!N32</f>
        <v>hosszú</v>
      </c>
      <c r="O595" s="45">
        <f>Csatár!O32</f>
        <v>0</v>
      </c>
      <c r="P595" s="46">
        <f>Csatár!P32</f>
        <v>0</v>
      </c>
      <c r="Q595" s="46">
        <f>Csatár!Q32</f>
        <v>0</v>
      </c>
      <c r="R595" s="46">
        <f>Csatár!R32</f>
        <v>0</v>
      </c>
      <c r="S595" s="46">
        <f>Csatár!S32</f>
        <v>0</v>
      </c>
      <c r="T595" s="47">
        <f>Csatár!T32</f>
        <v>120</v>
      </c>
      <c r="U595" s="47">
        <f>Csatár!U32</f>
        <v>0</v>
      </c>
      <c r="V595" s="47">
        <f>Csatár!V32</f>
        <v>0</v>
      </c>
      <c r="W595" s="47">
        <f>Csatár!W32</f>
        <v>0</v>
      </c>
      <c r="X595" s="47">
        <f>Csatár!X32</f>
        <v>0</v>
      </c>
      <c r="Y595" s="47">
        <f>Csatár!Y32</f>
        <v>120</v>
      </c>
      <c r="Z595" s="47">
        <f>Csatár!Z32</f>
        <v>0</v>
      </c>
      <c r="AA595" s="47">
        <f>Csatár!AA32</f>
        <v>120</v>
      </c>
      <c r="AB595" s="47">
        <f>Csatár!AB32</f>
        <v>0</v>
      </c>
      <c r="AC595" s="48">
        <f>Csatár!AC32</f>
        <v>0</v>
      </c>
      <c r="AE595" s="160"/>
    </row>
    <row r="596" spans="1:31" s="182" customFormat="1" ht="105" x14ac:dyDescent="0.25">
      <c r="A596" s="149">
        <f>Csonkahegyhát!A26</f>
        <v>167</v>
      </c>
      <c r="B596" s="149">
        <f>Csonkahegyhát!B26</f>
        <v>0</v>
      </c>
      <c r="C596" s="150" t="str">
        <f>Csonkahegyhát!C26</f>
        <v>Csonkahegyhát</v>
      </c>
      <c r="D596" s="150" t="str">
        <f>Csonkahegyhát!D26</f>
        <v>átemelő akna építészeti rekonstrukció</v>
      </c>
      <c r="E596" s="150" t="str">
        <f>Csonkahegyhát!E26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6" s="150" t="str">
        <f>Csonkahegyhát!F26</f>
        <v>Statikai stabilitás biztosítása</v>
      </c>
      <c r="G596" s="150" t="str">
        <f>Csonkahegyhát!G26</f>
        <v>A viziközmű elem állapota megközelíti az új elem berendezés állapotát. Az üzembiztonság jelentősen növekszik</v>
      </c>
      <c r="H596" s="149">
        <f>Csonkahegyhát!H26</f>
        <v>0</v>
      </c>
      <c r="I596" s="461" t="str">
        <f>Csonkahegyhát!I26</f>
        <v>Csonkahegyhát</v>
      </c>
      <c r="J596" s="162">
        <f>Csonkahegyhát!J26</f>
        <v>6000</v>
      </c>
      <c r="K596" s="162">
        <f>Csonkahegyhát!K26</f>
        <v>0</v>
      </c>
      <c r="L596" s="456">
        <f>Csonkahegyhát!L26</f>
        <v>43466</v>
      </c>
      <c r="M596" s="456">
        <f>Csonkahegyhát!M26</f>
        <v>44561</v>
      </c>
      <c r="N596" s="162" t="str">
        <f>Csonkahegyhát!N26</f>
        <v>közép</v>
      </c>
      <c r="O596" s="45"/>
      <c r="P596" s="46">
        <f>Csonkahegyhát!P26</f>
        <v>3160</v>
      </c>
      <c r="Q596" s="46">
        <f>Csonkahegyhát!Q26</f>
        <v>550</v>
      </c>
      <c r="R596" s="46">
        <f>Csonkahegyhát!R26</f>
        <v>2290</v>
      </c>
      <c r="S596" s="46">
        <f>Csonkahegyhát!S26</f>
        <v>0</v>
      </c>
      <c r="T596" s="47">
        <f>Csonkahegyhát!T26</f>
        <v>0</v>
      </c>
      <c r="U596" s="47">
        <f>Csonkahegyhát!U26</f>
        <v>0</v>
      </c>
      <c r="V596" s="47">
        <f>Csonkahegyhát!V26</f>
        <v>0</v>
      </c>
      <c r="W596" s="47">
        <f>Csonkahegyhát!W26</f>
        <v>0</v>
      </c>
      <c r="X596" s="47">
        <f>Csonkahegyhát!X26</f>
        <v>0</v>
      </c>
      <c r="Y596" s="47">
        <f>Csonkahegyhát!Y26</f>
        <v>0</v>
      </c>
      <c r="Z596" s="47">
        <f>Csonkahegyhát!Z26</f>
        <v>0</v>
      </c>
      <c r="AA596" s="47">
        <f>Csonkahegyhát!AA26</f>
        <v>0</v>
      </c>
      <c r="AB596" s="47">
        <f>Csonkahegyhát!AB26</f>
        <v>0</v>
      </c>
      <c r="AC596" s="48">
        <f>Csonkahegyhát!AC26</f>
        <v>0</v>
      </c>
      <c r="AE596" s="160"/>
    </row>
    <row r="597" spans="1:31" s="182" customFormat="1" ht="105" x14ac:dyDescent="0.25">
      <c r="A597" s="149">
        <f>Csonkahegyhát!A27</f>
        <v>839</v>
      </c>
      <c r="B597" s="149">
        <f>Csonkahegyhát!B27</f>
        <v>0</v>
      </c>
      <c r="C597" s="150" t="str">
        <f>Csonkahegyhát!C27</f>
        <v>Csonkahegyhát</v>
      </c>
      <c r="D597" s="150" t="str">
        <f>Csonkahegyhát!D27</f>
        <v>átemelő akna építészeti rekonstrukció</v>
      </c>
      <c r="E597" s="150" t="str">
        <f>Csonkahegyhát!E27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7" s="150" t="str">
        <f>Csonkahegyhát!F27</f>
        <v>Statikai stabilitás biztosítása</v>
      </c>
      <c r="G597" s="150" t="str">
        <f>Csonkahegyhát!G27</f>
        <v>A viziközmű elem állapota megközelíti az új elem berendezés állapotát. Az üzembiztonság jelentősen növekszik</v>
      </c>
      <c r="H597" s="149">
        <f>Csonkahegyhát!H27</f>
        <v>0</v>
      </c>
      <c r="I597" s="461" t="str">
        <f>Csonkahegyhát!I27</f>
        <v>Csonkahegyhát</v>
      </c>
      <c r="J597" s="162">
        <f>Csonkahegyhát!J27</f>
        <v>7960</v>
      </c>
      <c r="K597" s="162">
        <f>Csonkahegyhát!K27</f>
        <v>0</v>
      </c>
      <c r="L597" s="456">
        <f>Csonkahegyhát!L27</f>
        <v>45658</v>
      </c>
      <c r="M597" s="456">
        <f>Csonkahegyhát!M27</f>
        <v>47848</v>
      </c>
      <c r="N597" s="162" t="str">
        <f>Csonkahegyhát!N27</f>
        <v>hosszú</v>
      </c>
      <c r="O597" s="45"/>
      <c r="P597" s="46">
        <f>Csonkahegyhát!P27</f>
        <v>0</v>
      </c>
      <c r="Q597" s="46">
        <f>Csonkahegyhát!Q27</f>
        <v>0</v>
      </c>
      <c r="R597" s="46">
        <f>Csonkahegyhát!R27</f>
        <v>0</v>
      </c>
      <c r="S597" s="46">
        <f>Csonkahegyhát!S27</f>
        <v>0</v>
      </c>
      <c r="T597" s="47">
        <f>Csonkahegyhát!T27</f>
        <v>0</v>
      </c>
      <c r="U597" s="47">
        <f>Csonkahegyhát!U27</f>
        <v>0</v>
      </c>
      <c r="V597" s="47">
        <f>Csonkahegyhát!V27</f>
        <v>1200</v>
      </c>
      <c r="W597" s="47">
        <f>Csonkahegyhát!W27</f>
        <v>0</v>
      </c>
      <c r="X597" s="47">
        <f>Csonkahegyhát!X27</f>
        <v>0</v>
      </c>
      <c r="Y597" s="47">
        <f>Csonkahegyhát!Y27</f>
        <v>1600</v>
      </c>
      <c r="Z597" s="47">
        <f>Csonkahegyhát!Z27</f>
        <v>1260</v>
      </c>
      <c r="AA597" s="47">
        <f>Csonkahegyhát!AA27</f>
        <v>3900</v>
      </c>
      <c r="AB597" s="47">
        <f>Csonkahegyhát!AB27</f>
        <v>0</v>
      </c>
      <c r="AC597" s="48">
        <f>Csonkahegyhát!AC27</f>
        <v>0</v>
      </c>
      <c r="AE597" s="160"/>
    </row>
    <row r="598" spans="1:31" s="182" customFormat="1" ht="60" x14ac:dyDescent="0.25">
      <c r="A598" s="149">
        <f>Csonkahegyhát!A28</f>
        <v>506</v>
      </c>
      <c r="B598" s="149">
        <f>Csonkahegyhát!B28</f>
        <v>0</v>
      </c>
      <c r="C598" s="150" t="str">
        <f>Csonkahegyhát!C28</f>
        <v>Csonkahegyhát</v>
      </c>
      <c r="D598" s="150" t="str">
        <f>Csonkahegyhát!D28</f>
        <v>HBA akna építészeti rekonstrukció</v>
      </c>
      <c r="E598" s="150" t="str">
        <f>Csonkahegyhát!E28</f>
        <v>Az üzemelő viziközmű technológiailag elavult, üzemeltetése, és javítása már nem gazdaságos. Jelenleg a piacon magasabb műszaki tartalmak érhetőek el</v>
      </c>
      <c r="F598" s="150" t="str">
        <f>Csonkahegyhát!F28</f>
        <v>A kiépített rendszer működőképességének megóvása, a biztonságos üzemelés biztosítása miatt van szükség a munka elvégzésére</v>
      </c>
      <c r="G598" s="150" t="str">
        <f>Csonkahegyhát!G28</f>
        <v>A viziközmű elem állapota megközelíti az új elem berendezés állapotát. Az üzembiztonság jelentősen növekszik</v>
      </c>
      <c r="H598" s="149">
        <f>Csonkahegyhát!H28</f>
        <v>0</v>
      </c>
      <c r="I598" s="461" t="str">
        <f>Csonkahegyhát!I28</f>
        <v>Csonkahegyhát</v>
      </c>
      <c r="J598" s="162">
        <f>Csonkahegyhát!J28</f>
        <v>60</v>
      </c>
      <c r="K598" s="162">
        <f>Csonkahegyhát!K28</f>
        <v>0</v>
      </c>
      <c r="L598" s="456">
        <f>Csonkahegyhát!L28</f>
        <v>44562</v>
      </c>
      <c r="M598" s="456">
        <f>Csonkahegyhát!M28</f>
        <v>44926</v>
      </c>
      <c r="N598" s="162" t="str">
        <f>Csonkahegyhát!N28</f>
        <v>közép</v>
      </c>
      <c r="O598" s="45"/>
      <c r="P598" s="46">
        <f>Csonkahegyhát!P28</f>
        <v>0</v>
      </c>
      <c r="Q598" s="46">
        <f>Csonkahegyhát!Q28</f>
        <v>0</v>
      </c>
      <c r="R598" s="46">
        <f>Csonkahegyhát!R28</f>
        <v>0</v>
      </c>
      <c r="S598" s="46">
        <f>Csonkahegyhát!S28</f>
        <v>60</v>
      </c>
      <c r="T598" s="47">
        <f>Csonkahegyhát!T28</f>
        <v>0</v>
      </c>
      <c r="U598" s="47">
        <f>Csonkahegyhát!U28</f>
        <v>0</v>
      </c>
      <c r="V598" s="47">
        <f>Csonkahegyhát!V28</f>
        <v>0</v>
      </c>
      <c r="W598" s="47">
        <f>Csonkahegyhát!W28</f>
        <v>0</v>
      </c>
      <c r="X598" s="47">
        <f>Csonkahegyhát!X28</f>
        <v>0</v>
      </c>
      <c r="Y598" s="47">
        <f>Csonkahegyhát!Y28</f>
        <v>0</v>
      </c>
      <c r="Z598" s="47">
        <f>Csonkahegyhát!Z28</f>
        <v>0</v>
      </c>
      <c r="AA598" s="47">
        <f>Csonkahegyhát!AA28</f>
        <v>0</v>
      </c>
      <c r="AB598" s="47">
        <f>Csonkahegyhát!AB28</f>
        <v>0</v>
      </c>
      <c r="AC598" s="48">
        <f>Csonkahegyhát!AC28</f>
        <v>0</v>
      </c>
      <c r="AE598" s="160"/>
    </row>
    <row r="599" spans="1:31" s="182" customFormat="1" ht="60" x14ac:dyDescent="0.25">
      <c r="A599" s="149">
        <f>Csonkahegyhát!A29</f>
        <v>840</v>
      </c>
      <c r="B599" s="149">
        <f>Csonkahegyhát!B29</f>
        <v>0</v>
      </c>
      <c r="C599" s="150" t="str">
        <f>Csonkahegyhát!C29</f>
        <v>Csonkahegyhát</v>
      </c>
      <c r="D599" s="150" t="str">
        <f>Csonkahegyhát!D29</f>
        <v>HBA akna építészeti rekonstrukció</v>
      </c>
      <c r="E599" s="150" t="str">
        <f>Csonkahegyhát!E29</f>
        <v>Az üzemelő viziközmű technológiailag elavult, üzemeltetése, és javítása már nem gazdaságos. Jelenleg a piacon magasabb műszaki tartalmak érhetőek el</v>
      </c>
      <c r="F599" s="150" t="str">
        <f>Csonkahegyhát!F29</f>
        <v>A kiépített rendszer működőképességének megóvása, a biztonságos üzemelés biztosítása miatt van szükség a munka elvégzésére</v>
      </c>
      <c r="G599" s="150" t="str">
        <f>Csonkahegyhát!G29</f>
        <v>A viziközmű elem állapota megközelíti az új elem berendezés állapotát. Az üzembiztonság jelentősen növekszik</v>
      </c>
      <c r="H599" s="149">
        <f>Csonkahegyhát!H29</f>
        <v>0</v>
      </c>
      <c r="I599" s="461" t="str">
        <f>Csonkahegyhát!I29</f>
        <v>Csonkahegyhát</v>
      </c>
      <c r="J599" s="162">
        <f>Csonkahegyhát!J29</f>
        <v>180</v>
      </c>
      <c r="K599" s="162">
        <f>Csonkahegyhát!K29</f>
        <v>0</v>
      </c>
      <c r="L599" s="456">
        <f>Csonkahegyhát!L29</f>
        <v>45658</v>
      </c>
      <c r="M599" s="456">
        <f>Csonkahegyhát!M29</f>
        <v>48213</v>
      </c>
      <c r="N599" s="162" t="str">
        <f>Csonkahegyhát!N29</f>
        <v>hosszú</v>
      </c>
      <c r="O599" s="45"/>
      <c r="P599" s="46">
        <f>Csonkahegyhát!P29</f>
        <v>0</v>
      </c>
      <c r="Q599" s="46">
        <f>Csonkahegyhát!Q29</f>
        <v>0</v>
      </c>
      <c r="R599" s="46">
        <f>Csonkahegyhát!R29</f>
        <v>0</v>
      </c>
      <c r="S599" s="46">
        <f>Csonkahegyhát!S29</f>
        <v>0</v>
      </c>
      <c r="T599" s="47">
        <f>Csonkahegyhát!T29</f>
        <v>0</v>
      </c>
      <c r="U599" s="47">
        <f>Csonkahegyhát!U29</f>
        <v>0</v>
      </c>
      <c r="V599" s="47">
        <f>Csonkahegyhát!V29</f>
        <v>60</v>
      </c>
      <c r="W599" s="47">
        <f>Csonkahegyhát!W29</f>
        <v>0</v>
      </c>
      <c r="X599" s="47">
        <f>Csonkahegyhát!X29</f>
        <v>0</v>
      </c>
      <c r="Y599" s="47">
        <f>Csonkahegyhát!Y29</f>
        <v>60</v>
      </c>
      <c r="Z599" s="47">
        <f>Csonkahegyhát!Z29</f>
        <v>0</v>
      </c>
      <c r="AA599" s="47">
        <f>Csonkahegyhát!AA29</f>
        <v>0</v>
      </c>
      <c r="AB599" s="47">
        <f>Csonkahegyhát!AB29</f>
        <v>60</v>
      </c>
      <c r="AC599" s="48">
        <f>Csonkahegyhát!AC29</f>
        <v>0</v>
      </c>
      <c r="AE599" s="160"/>
    </row>
    <row r="600" spans="1:31" s="182" customFormat="1" ht="105" x14ac:dyDescent="0.25">
      <c r="A600" s="149">
        <f>Egervár!A30</f>
        <v>171</v>
      </c>
      <c r="B600" s="149">
        <f>Egervár!B30</f>
        <v>0</v>
      </c>
      <c r="C600" s="150" t="str">
        <f>Egervár!C30</f>
        <v>Egervár</v>
      </c>
      <c r="D600" s="150" t="str">
        <f>Egervár!D30</f>
        <v>átemelő akna építészeti rekonstrukció</v>
      </c>
      <c r="E600" s="150" t="str">
        <f>Egervár!E30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0" s="150" t="str">
        <f>Egervár!F30</f>
        <v>Statikai stabilitás biztosítása</v>
      </c>
      <c r="G600" s="150" t="str">
        <f>Egervár!G30</f>
        <v>A viziközmű elem állapota megközelíti az új elem berendezés állapotát. Az üzembiztonság jelentősen növekszik</v>
      </c>
      <c r="H600" s="149">
        <f>Egervár!H30</f>
        <v>0</v>
      </c>
      <c r="I600" s="461" t="str">
        <f>Egervár!I30</f>
        <v>Egervár</v>
      </c>
      <c r="J600" s="162">
        <f>Egervár!J30</f>
        <v>1550</v>
      </c>
      <c r="K600" s="162">
        <f>Egervár!K30</f>
        <v>0</v>
      </c>
      <c r="L600" s="456">
        <f>Egervár!L30</f>
        <v>43466</v>
      </c>
      <c r="M600" s="456">
        <f>Egervár!M30</f>
        <v>44196</v>
      </c>
      <c r="N600" s="162" t="str">
        <f>Egervár!N30</f>
        <v>közép</v>
      </c>
      <c r="O600" s="45"/>
      <c r="P600" s="46">
        <f>Egervár!P30</f>
        <v>800</v>
      </c>
      <c r="Q600" s="46">
        <f>Egervár!Q30</f>
        <v>750</v>
      </c>
      <c r="R600" s="46">
        <f>Egervár!R30</f>
        <v>0</v>
      </c>
      <c r="S600" s="46">
        <f>Egervár!S30</f>
        <v>0</v>
      </c>
      <c r="T600" s="47">
        <f>Egervár!T30</f>
        <v>0</v>
      </c>
      <c r="U600" s="47">
        <f>Egervár!U30</f>
        <v>0</v>
      </c>
      <c r="V600" s="47">
        <f>Egervár!V30</f>
        <v>0</v>
      </c>
      <c r="W600" s="47">
        <f>Egervár!W30</f>
        <v>0</v>
      </c>
      <c r="X600" s="47">
        <f>Egervár!X30</f>
        <v>0</v>
      </c>
      <c r="Y600" s="47">
        <f>Egervár!Y30</f>
        <v>0</v>
      </c>
      <c r="Z600" s="47">
        <f>Egervár!Z30</f>
        <v>0</v>
      </c>
      <c r="AA600" s="47">
        <f>Egervár!AA30</f>
        <v>0</v>
      </c>
      <c r="AB600" s="47">
        <f>Egervár!AB30</f>
        <v>0</v>
      </c>
      <c r="AC600" s="48">
        <f>Egervár!AC30</f>
        <v>0</v>
      </c>
      <c r="AE600" s="160"/>
    </row>
    <row r="601" spans="1:31" s="182" customFormat="1" ht="105" x14ac:dyDescent="0.25">
      <c r="A601" s="149">
        <f>Egervár!A31</f>
        <v>585</v>
      </c>
      <c r="B601" s="149">
        <f>Egervár!B31</f>
        <v>0</v>
      </c>
      <c r="C601" s="150" t="str">
        <f>Egervár!C31</f>
        <v>Egervár</v>
      </c>
      <c r="D601" s="150" t="str">
        <f>Egervár!D31</f>
        <v>átemelő akna építészeti rekonstrukció</v>
      </c>
      <c r="E601" s="150" t="str">
        <f>Egervár!E31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1" s="150" t="str">
        <f>Egervár!F31</f>
        <v>Statikai stabilitás biztosítása</v>
      </c>
      <c r="G601" s="150" t="str">
        <f>Egervár!G31</f>
        <v>A viziközmű elem állapota megközelíti az új elem berendezés állapotát. Az üzembiztonság jelentősen növekszik</v>
      </c>
      <c r="H601" s="149">
        <f>Egervár!H31</f>
        <v>0</v>
      </c>
      <c r="I601" s="461" t="str">
        <f>Egervár!I31</f>
        <v>Egervár</v>
      </c>
      <c r="J601" s="162">
        <f>Egervár!J31</f>
        <v>5780</v>
      </c>
      <c r="K601" s="162">
        <f>Egervár!K31</f>
        <v>0</v>
      </c>
      <c r="L601" s="456">
        <f>Egervár!L31</f>
        <v>43466</v>
      </c>
      <c r="M601" s="456">
        <f>Egervár!M31</f>
        <v>47484</v>
      </c>
      <c r="N601" s="162" t="str">
        <f>Egervár!N31</f>
        <v>hosszú</v>
      </c>
      <c r="O601" s="45"/>
      <c r="P601" s="46">
        <f>Egervár!P31</f>
        <v>0</v>
      </c>
      <c r="Q601" s="46">
        <f>Egervár!Q31</f>
        <v>0</v>
      </c>
      <c r="R601" s="46">
        <f>Egervár!R31</f>
        <v>0</v>
      </c>
      <c r="S601" s="46">
        <f>Egervár!S31</f>
        <v>0</v>
      </c>
      <c r="T601" s="47">
        <f>Egervár!T31</f>
        <v>150</v>
      </c>
      <c r="U601" s="47">
        <f>Egervár!U31</f>
        <v>0</v>
      </c>
      <c r="V601" s="47">
        <f>Egervár!V31</f>
        <v>0</v>
      </c>
      <c r="W601" s="47">
        <f>Egervár!W31</f>
        <v>0</v>
      </c>
      <c r="X601" s="47">
        <f>Egervár!X31</f>
        <v>2970</v>
      </c>
      <c r="Y601" s="47">
        <f>Egervár!Y31</f>
        <v>2060</v>
      </c>
      <c r="Z601" s="47">
        <f>Egervár!Z31</f>
        <v>0</v>
      </c>
      <c r="AA601" s="47">
        <f>Egervár!AA31</f>
        <v>600</v>
      </c>
      <c r="AB601" s="47">
        <f>Egervár!AB31</f>
        <v>0</v>
      </c>
      <c r="AC601" s="48">
        <f>Egervár!AC31</f>
        <v>0</v>
      </c>
      <c r="AE601" s="160"/>
    </row>
    <row r="602" spans="1:31" s="182" customFormat="1" ht="60" x14ac:dyDescent="0.25">
      <c r="A602" s="149">
        <f>Egervár!A32</f>
        <v>508</v>
      </c>
      <c r="B602" s="149">
        <f>Egervár!B32</f>
        <v>0</v>
      </c>
      <c r="C602" s="150" t="str">
        <f>Egervár!C32</f>
        <v>Egervár</v>
      </c>
      <c r="D602" s="150" t="str">
        <f>Egervár!D32</f>
        <v>HBA akna építészeti rekonstrukció</v>
      </c>
      <c r="E602" s="150" t="str">
        <f>Egervár!E32</f>
        <v>Az üzemelő viziközmű technológiailag elavult, üzemeltetése, és javítása már nem gazdaságos. Jelenleg a piacon magasabb műszaki tartalmak érhetőek el</v>
      </c>
      <c r="F602" s="150" t="str">
        <f>Egervár!F32</f>
        <v>A kiépített rendszer működőképességének megóvása, a biztonságos üzemelés biztosítása miatt van szükség a munka elvégzésére</v>
      </c>
      <c r="G602" s="150" t="str">
        <f>Egervár!G32</f>
        <v>A viziközmű elem állapota megközelíti az új elem berendezés állapotát. Az üzembiztonság jelentősen növekszik</v>
      </c>
      <c r="H602" s="149">
        <f>Egervár!H32</f>
        <v>0</v>
      </c>
      <c r="I602" s="461" t="str">
        <f>Egervár!I32</f>
        <v>Egervár</v>
      </c>
      <c r="J602" s="162">
        <f>Egervár!J32</f>
        <v>100</v>
      </c>
      <c r="K602" s="162">
        <f>Egervár!K32</f>
        <v>0</v>
      </c>
      <c r="L602" s="456">
        <f>Egervár!L32</f>
        <v>44562</v>
      </c>
      <c r="M602" s="456">
        <f>Egervár!M32</f>
        <v>44926</v>
      </c>
      <c r="N602" s="162" t="str">
        <f>Egervár!N32</f>
        <v>közép</v>
      </c>
      <c r="O602" s="45"/>
      <c r="P602" s="46">
        <f>Egervár!P32</f>
        <v>0</v>
      </c>
      <c r="Q602" s="46">
        <f>Egervár!Q32</f>
        <v>0</v>
      </c>
      <c r="R602" s="46">
        <f>Egervár!R32</f>
        <v>0</v>
      </c>
      <c r="S602" s="46">
        <f>Egervár!S32</f>
        <v>100</v>
      </c>
      <c r="T602" s="47">
        <f>Egervár!T32</f>
        <v>0</v>
      </c>
      <c r="U602" s="47">
        <f>Egervár!U32</f>
        <v>0</v>
      </c>
      <c r="V602" s="47">
        <f>Egervár!V32</f>
        <v>0</v>
      </c>
      <c r="W602" s="47">
        <f>Egervár!W32</f>
        <v>0</v>
      </c>
      <c r="X602" s="47">
        <f>Egervár!X32</f>
        <v>0</v>
      </c>
      <c r="Y602" s="47">
        <f>Egervár!Y32</f>
        <v>0</v>
      </c>
      <c r="Z602" s="47">
        <f>Egervár!Z32</f>
        <v>0</v>
      </c>
      <c r="AA602" s="47">
        <f>Egervár!AA32</f>
        <v>0</v>
      </c>
      <c r="AB602" s="47">
        <f>Egervár!AB32</f>
        <v>0</v>
      </c>
      <c r="AC602" s="48">
        <f>Egervár!AC32</f>
        <v>0</v>
      </c>
      <c r="AE602" s="160"/>
    </row>
    <row r="603" spans="1:31" s="182" customFormat="1" ht="60" x14ac:dyDescent="0.25">
      <c r="A603" s="149">
        <f>Egervár!A33</f>
        <v>846</v>
      </c>
      <c r="B603" s="149">
        <f>Egervár!B33</f>
        <v>0</v>
      </c>
      <c r="C603" s="150" t="str">
        <f>Egervár!C33</f>
        <v>Egervár</v>
      </c>
      <c r="D603" s="150" t="str">
        <f>Egervár!D33</f>
        <v>HBA akna építészeti rekonstrukció</v>
      </c>
      <c r="E603" s="150" t="str">
        <f>Egervár!E33</f>
        <v>Az üzemelő viziközmű technológiailag elavult, üzemeltetése, és javítása már nem gazdaságos. Jelenleg a piacon magasabb műszaki tartalmak érhetőek el</v>
      </c>
      <c r="F603" s="150" t="str">
        <f>Egervár!F33</f>
        <v>A kiépített rendszer működőképességének megóvása, a biztonságos üzemelés biztosítása miatt van szükség a munka elvégzésére</v>
      </c>
      <c r="G603" s="150" t="str">
        <f>Egervár!G33</f>
        <v>A viziközmű elem állapota megközelíti az új elem berendezés állapotát. Az üzembiztonság jelentősen növekszik</v>
      </c>
      <c r="H603" s="149">
        <f>Egervár!H33</f>
        <v>0</v>
      </c>
      <c r="I603" s="461" t="str">
        <f>Egervár!I33</f>
        <v>Egervár</v>
      </c>
      <c r="J603" s="162">
        <f>Egervár!J33</f>
        <v>300</v>
      </c>
      <c r="K603" s="162">
        <f>Egervár!K33</f>
        <v>0</v>
      </c>
      <c r="L603" s="456">
        <f>Egervár!L33</f>
        <v>45658</v>
      </c>
      <c r="M603" s="456">
        <f>Egervár!M33</f>
        <v>48213</v>
      </c>
      <c r="N603" s="162" t="str">
        <f>Egervár!N33</f>
        <v>hosszú</v>
      </c>
      <c r="O603" s="45"/>
      <c r="P603" s="46">
        <f>Egervár!P33</f>
        <v>0</v>
      </c>
      <c r="Q603" s="46">
        <f>Egervár!Q33</f>
        <v>0</v>
      </c>
      <c r="R603" s="46">
        <f>Egervár!R33</f>
        <v>0</v>
      </c>
      <c r="S603" s="46">
        <f>Egervár!S33</f>
        <v>0</v>
      </c>
      <c r="T603" s="47">
        <f>Egervár!T33</f>
        <v>0</v>
      </c>
      <c r="U603" s="47">
        <f>Egervár!U33</f>
        <v>0</v>
      </c>
      <c r="V603" s="47">
        <f>Egervár!V33</f>
        <v>100</v>
      </c>
      <c r="W603" s="47">
        <f>Egervár!W33</f>
        <v>0</v>
      </c>
      <c r="X603" s="47">
        <f>Egervár!X33</f>
        <v>0</v>
      </c>
      <c r="Y603" s="47">
        <f>Egervár!Y33</f>
        <v>100</v>
      </c>
      <c r="Z603" s="47">
        <f>Egervár!Z33</f>
        <v>0</v>
      </c>
      <c r="AA603" s="47">
        <f>Egervár!AA33</f>
        <v>0</v>
      </c>
      <c r="AB603" s="47">
        <f>Egervár!AB33</f>
        <v>100</v>
      </c>
      <c r="AC603" s="48">
        <f>Egervár!AC33</f>
        <v>0</v>
      </c>
      <c r="AE603" s="160"/>
    </row>
    <row r="604" spans="1:31" s="182" customFormat="1" ht="105" x14ac:dyDescent="0.25">
      <c r="A604" s="149">
        <f>Gősfa!A26</f>
        <v>177</v>
      </c>
      <c r="B604" s="149">
        <f>Gősfa!B26</f>
        <v>0</v>
      </c>
      <c r="C604" s="150" t="str">
        <f>Gősfa!C26</f>
        <v>Gősfa</v>
      </c>
      <c r="D604" s="150" t="str">
        <f>Gősfa!D26</f>
        <v>átemelő akna építészeti rekonstrukció</v>
      </c>
      <c r="E604" s="150" t="str">
        <f>Gősfa!E26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4" s="150" t="str">
        <f>Gősfa!F26</f>
        <v>Statikai stabilitás biztosítása</v>
      </c>
      <c r="G604" s="150" t="str">
        <f>Gősfa!G26</f>
        <v>A viziközmű elem állapota megközelíti az új elem berendezés állapotát. Az üzembiztonság jelentősen növekszik</v>
      </c>
      <c r="H604" s="149">
        <f>Gősfa!H26</f>
        <v>0</v>
      </c>
      <c r="I604" s="461" t="str">
        <f>Gősfa!I26</f>
        <v>Gősfa</v>
      </c>
      <c r="J604" s="162">
        <f>Gősfa!J26</f>
        <v>2410</v>
      </c>
      <c r="K604" s="162">
        <f>Gősfa!K26</f>
        <v>0</v>
      </c>
      <c r="L604" s="456">
        <f>Gősfa!L26</f>
        <v>43466</v>
      </c>
      <c r="M604" s="456">
        <f>Gősfa!M26</f>
        <v>44196</v>
      </c>
      <c r="N604" s="162" t="str">
        <f>Gősfa!N26</f>
        <v>közép</v>
      </c>
      <c r="O604" s="45"/>
      <c r="P604" s="46">
        <f>Gősfa!P26</f>
        <v>1910</v>
      </c>
      <c r="Q604" s="46">
        <f>Gősfa!Q26</f>
        <v>500</v>
      </c>
      <c r="R604" s="46">
        <f>Gősfa!R26</f>
        <v>0</v>
      </c>
      <c r="S604" s="46">
        <f>Gősfa!S26</f>
        <v>0</v>
      </c>
      <c r="T604" s="47">
        <f>Gősfa!T26</f>
        <v>0</v>
      </c>
      <c r="U604" s="47">
        <f>Gősfa!U26</f>
        <v>0</v>
      </c>
      <c r="V604" s="47">
        <f>Gősfa!V26</f>
        <v>0</v>
      </c>
      <c r="W604" s="47">
        <f>Gősfa!W26</f>
        <v>0</v>
      </c>
      <c r="X604" s="47">
        <f>Gősfa!X26</f>
        <v>0</v>
      </c>
      <c r="Y604" s="47">
        <f>Gősfa!Y26</f>
        <v>0</v>
      </c>
      <c r="Z604" s="47">
        <f>Gősfa!Z26</f>
        <v>0</v>
      </c>
      <c r="AA604" s="47">
        <f>Gősfa!AA26</f>
        <v>0</v>
      </c>
      <c r="AB604" s="47">
        <f>Gősfa!AB26</f>
        <v>0</v>
      </c>
      <c r="AC604" s="48">
        <f>Gősfa!AC26</f>
        <v>0</v>
      </c>
      <c r="AE604" s="160"/>
    </row>
    <row r="605" spans="1:31" s="182" customFormat="1" ht="105" x14ac:dyDescent="0.25">
      <c r="A605" s="149">
        <f>Gősfa!A27</f>
        <v>903</v>
      </c>
      <c r="B605" s="149">
        <f>Gősfa!B27</f>
        <v>0</v>
      </c>
      <c r="C605" s="150" t="str">
        <f>Gősfa!C27</f>
        <v>Gősfa</v>
      </c>
      <c r="D605" s="150" t="str">
        <f>Gősfa!D27</f>
        <v>átemelő akna építészeti rekonstrukció</v>
      </c>
      <c r="E605" s="150" t="str">
        <f>Gősfa!E27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5" s="150" t="str">
        <f>Gősfa!F27</f>
        <v>Statikai stabilitás biztosítása</v>
      </c>
      <c r="G605" s="150" t="str">
        <f>Gősfa!G27</f>
        <v>A viziközmű elem állapota megközelíti az új elem berendezés állapotát. Az üzembiztonság jelentősen növekszik</v>
      </c>
      <c r="H605" s="149">
        <f>Gősfa!H27</f>
        <v>0</v>
      </c>
      <c r="I605" s="461" t="str">
        <f>Gősfa!I27</f>
        <v>Gősfa</v>
      </c>
      <c r="J605" s="162">
        <f>Gősfa!J27</f>
        <v>1830</v>
      </c>
      <c r="K605" s="162">
        <f>Gősfa!K27</f>
        <v>0</v>
      </c>
      <c r="L605" s="456">
        <f>Gősfa!L27</f>
        <v>46023</v>
      </c>
      <c r="M605" s="456">
        <f>Gősfa!M27</f>
        <v>47848</v>
      </c>
      <c r="N605" s="162" t="str">
        <f>Gősfa!N27</f>
        <v>hosszú</v>
      </c>
      <c r="O605" s="45"/>
      <c r="P605" s="46">
        <f>Gősfa!P27</f>
        <v>0</v>
      </c>
      <c r="Q605" s="46">
        <f>Gősfa!Q27</f>
        <v>0</v>
      </c>
      <c r="R605" s="46">
        <f>Gősfa!R27</f>
        <v>0</v>
      </c>
      <c r="S605" s="46">
        <f>Gősfa!S27</f>
        <v>0</v>
      </c>
      <c r="T605" s="47">
        <f>Gősfa!T27</f>
        <v>0</v>
      </c>
      <c r="U605" s="47">
        <f>Gősfa!U27</f>
        <v>0</v>
      </c>
      <c r="V605" s="47">
        <f>Gősfa!V27</f>
        <v>0</v>
      </c>
      <c r="W605" s="47">
        <f>Gősfa!W27</f>
        <v>420</v>
      </c>
      <c r="X605" s="47">
        <f>Gősfa!X27</f>
        <v>0</v>
      </c>
      <c r="Y605" s="47">
        <f>Gősfa!Y27</f>
        <v>650</v>
      </c>
      <c r="Z605" s="47">
        <f>Gősfa!Z27</f>
        <v>460</v>
      </c>
      <c r="AA605" s="47">
        <f>Gősfa!AA27</f>
        <v>300</v>
      </c>
      <c r="AB605" s="47">
        <f>Gősfa!AB27</f>
        <v>0</v>
      </c>
      <c r="AC605" s="48">
        <f>Gősfa!AC27</f>
        <v>0</v>
      </c>
      <c r="AE605" s="160"/>
    </row>
    <row r="606" spans="1:31" s="182" customFormat="1" ht="60" x14ac:dyDescent="0.25">
      <c r="A606" s="149">
        <f>Gősfa!A28</f>
        <v>69</v>
      </c>
      <c r="B606" s="149">
        <f>Gősfa!B28</f>
        <v>0</v>
      </c>
      <c r="C606" s="150" t="str">
        <f>Gősfa!C28</f>
        <v>Gősfa</v>
      </c>
      <c r="D606" s="150" t="str">
        <f>Gősfa!D28</f>
        <v>HBA akna vízzárózása</v>
      </c>
      <c r="E606" s="150" t="str">
        <f>Gősfa!E28</f>
        <v>Az üzemelő viziközmű technológiailag elavult, üzemeltetése, és javítása már nem gazdaságos. Jelenleg a piacon magasabb műszaki tartalmak érhetőek el</v>
      </c>
      <c r="F606" s="150" t="str">
        <f>Gősfa!F28</f>
        <v>A kiépített rendszer működőképességének megóvása, a biztonságos üzemelés biztosítása miatt van szükség a munka elvégzésére</v>
      </c>
      <c r="G606" s="150" t="str">
        <f>Gősfa!G28</f>
        <v>A viziközmű elem állapota megközelíti az új elem berendezés állapotát. Az üzembiztonság jelentősen növekszik</v>
      </c>
      <c r="H606" s="149">
        <f>Gősfa!H28</f>
        <v>0</v>
      </c>
      <c r="I606" s="461" t="str">
        <f>Gősfa!I28</f>
        <v>Gősfa</v>
      </c>
      <c r="J606" s="162">
        <f>Gősfa!J28</f>
        <v>100</v>
      </c>
      <c r="K606" s="162">
        <f>Gősfa!K28</f>
        <v>0</v>
      </c>
      <c r="L606" s="456">
        <f>Gősfa!L28</f>
        <v>43101</v>
      </c>
      <c r="M606" s="456">
        <f>Gősfa!M28</f>
        <v>43465</v>
      </c>
      <c r="N606" s="162" t="str">
        <f>Gősfa!N28</f>
        <v>rövid</v>
      </c>
      <c r="O606" s="45">
        <f>Gősfa!O28</f>
        <v>100</v>
      </c>
      <c r="P606" s="46">
        <f>Gősfa!P28</f>
        <v>0</v>
      </c>
      <c r="Q606" s="46">
        <f>Gősfa!Q28</f>
        <v>0</v>
      </c>
      <c r="R606" s="46">
        <f>Gősfa!R28</f>
        <v>0</v>
      </c>
      <c r="S606" s="46">
        <f>Gősfa!S28</f>
        <v>0</v>
      </c>
      <c r="T606" s="47">
        <f>Gősfa!T28</f>
        <v>0</v>
      </c>
      <c r="U606" s="47">
        <f>Gősfa!U28</f>
        <v>0</v>
      </c>
      <c r="V606" s="47">
        <f>Gősfa!V28</f>
        <v>0</v>
      </c>
      <c r="W606" s="47">
        <f>Gősfa!W28</f>
        <v>0</v>
      </c>
      <c r="X606" s="47">
        <f>Gősfa!X28</f>
        <v>0</v>
      </c>
      <c r="Y606" s="47">
        <f>Gősfa!Y28</f>
        <v>0</v>
      </c>
      <c r="Z606" s="47">
        <f>Gősfa!Z28</f>
        <v>0</v>
      </c>
      <c r="AA606" s="47">
        <f>Gősfa!AA28</f>
        <v>0</v>
      </c>
      <c r="AB606" s="47">
        <f>Gősfa!AB28</f>
        <v>0</v>
      </c>
      <c r="AC606" s="48">
        <f>Gősfa!AC28</f>
        <v>0</v>
      </c>
      <c r="AE606" s="160"/>
    </row>
    <row r="607" spans="1:31" s="182" customFormat="1" ht="60" x14ac:dyDescent="0.25">
      <c r="A607" s="149">
        <f>Gősfa!A29</f>
        <v>754</v>
      </c>
      <c r="B607" s="149">
        <f>Gősfa!B29</f>
        <v>0</v>
      </c>
      <c r="C607" s="150" t="str">
        <f>Gősfa!C29</f>
        <v>Gősfa</v>
      </c>
      <c r="D607" s="150" t="str">
        <f>Gősfa!D29</f>
        <v>HBA akna építészeti rekonstrukció</v>
      </c>
      <c r="E607" s="150" t="str">
        <f>Gősfa!E29</f>
        <v>Az üzemelő viziközmű technológiailag elavult, üzemeltetése, és javítása már nem gazdaságos. Jelenleg a piacon magasabb műszaki tartalmak érhetőek el</v>
      </c>
      <c r="F607" s="150" t="str">
        <f>Gősfa!F29</f>
        <v>A kiépített rendszer működőképességének megóvása, a biztonságos üzemelés biztosítása miatt van szükség a munka elvégzésére</v>
      </c>
      <c r="G607" s="150" t="str">
        <f>Gősfa!G29</f>
        <v>A viziközmű elem állapota megközelíti az új elem berendezés állapotát. Az üzembiztonság jelentősen növekszik</v>
      </c>
      <c r="H607" s="149">
        <f>Gősfa!H29</f>
        <v>0</v>
      </c>
      <c r="I607" s="461" t="str">
        <f>Gősfa!I29</f>
        <v>Gősfa</v>
      </c>
      <c r="J607" s="162">
        <f>Gősfa!J29</f>
        <v>300</v>
      </c>
      <c r="K607" s="162">
        <f>Gősfa!K29</f>
        <v>0</v>
      </c>
      <c r="L607" s="456">
        <f>Gősfa!L29</f>
        <v>45292</v>
      </c>
      <c r="M607" s="456">
        <f>Gősfa!M29</f>
        <v>48579</v>
      </c>
      <c r="N607" s="162" t="str">
        <f>Gősfa!N29</f>
        <v>hosszú</v>
      </c>
      <c r="O607" s="45"/>
      <c r="P607" s="46">
        <f>Gősfa!P29</f>
        <v>0</v>
      </c>
      <c r="Q607" s="46">
        <f>Gősfa!Q29</f>
        <v>0</v>
      </c>
      <c r="R607" s="46">
        <f>Gősfa!R29</f>
        <v>0</v>
      </c>
      <c r="S607" s="46">
        <f>Gősfa!S29</f>
        <v>0</v>
      </c>
      <c r="T607" s="47">
        <f>Gősfa!T29</f>
        <v>0</v>
      </c>
      <c r="U607" s="47">
        <f>Gősfa!U29</f>
        <v>100</v>
      </c>
      <c r="V607" s="47">
        <f>Gősfa!V29</f>
        <v>0</v>
      </c>
      <c r="W607" s="47">
        <f>Gősfa!W29</f>
        <v>0</v>
      </c>
      <c r="X607" s="47">
        <f>Gősfa!X29</f>
        <v>0</v>
      </c>
      <c r="Y607" s="47">
        <f>Gősfa!Y29</f>
        <v>100</v>
      </c>
      <c r="Z607" s="47">
        <f>Gősfa!Z29</f>
        <v>0</v>
      </c>
      <c r="AA607" s="47">
        <f>Gősfa!AA29</f>
        <v>0</v>
      </c>
      <c r="AB607" s="47">
        <f>Gősfa!AB29</f>
        <v>0</v>
      </c>
      <c r="AC607" s="48">
        <f>Gősfa!AC29</f>
        <v>100</v>
      </c>
      <c r="AE607" s="160"/>
    </row>
    <row r="608" spans="1:31" s="182" customFormat="1" ht="60" x14ac:dyDescent="0.25">
      <c r="A608" s="149">
        <f>Hagyárosbörönd!A27</f>
        <v>70</v>
      </c>
      <c r="B608" s="149">
        <f>Hagyárosbörönd!B27</f>
        <v>0</v>
      </c>
      <c r="C608" s="150" t="str">
        <f>Hagyárosbörönd!C27</f>
        <v>Hagyárosbörönd I. átemelő</v>
      </c>
      <c r="D608" s="150" t="str">
        <f>Hagyárosbörönd!D27</f>
        <v>2 db gépészeti akna vízzárózása</v>
      </c>
      <c r="E608" s="150" t="str">
        <f>Hagyárosbörönd!E27</f>
        <v>Az üzemelő viziközmű technológiailag elavult, üzemeltetése, és javítása már nem gazdaságos. Jelenleg a piacon magasabb műszaki tartalmak érhetőek el</v>
      </c>
      <c r="F608" s="150" t="str">
        <f>Hagyárosbörönd!F27</f>
        <v>A kiépített rendszer működőképességének megóvása, a biztonságos üzemelés biztosítása miatt van szükség a munka elvégzésére</v>
      </c>
      <c r="G608" s="150" t="str">
        <f>Hagyárosbörönd!G27</f>
        <v>A viziközmű elem állapota megközelíti az új elem berendezés állapotát. Az üzembiztonság jelentősen növekszik</v>
      </c>
      <c r="H608" s="149">
        <f>Hagyárosbörönd!H27</f>
        <v>0</v>
      </c>
      <c r="I608" s="461" t="str">
        <f>Hagyárosbörönd!I27</f>
        <v>Hagyárosbörönd</v>
      </c>
      <c r="J608" s="162">
        <f>Hagyárosbörönd!J27</f>
        <v>300</v>
      </c>
      <c r="K608" s="162">
        <f>Hagyárosbörönd!K27</f>
        <v>0</v>
      </c>
      <c r="L608" s="456">
        <f>Hagyárosbörönd!L27</f>
        <v>43101</v>
      </c>
      <c r="M608" s="456">
        <f>Hagyárosbörönd!M27</f>
        <v>43465</v>
      </c>
      <c r="N608" s="162" t="str">
        <f>Hagyárosbörönd!N27</f>
        <v>rövid</v>
      </c>
      <c r="O608" s="45">
        <f>Hagyárosbörönd!O27</f>
        <v>300</v>
      </c>
      <c r="P608" s="46"/>
      <c r="Q608" s="46"/>
      <c r="R608" s="46"/>
      <c r="S608" s="46"/>
      <c r="T608" s="47"/>
      <c r="U608" s="47"/>
      <c r="V608" s="47"/>
      <c r="W608" s="47"/>
      <c r="X608" s="47"/>
      <c r="Y608" s="47"/>
      <c r="Z608" s="47"/>
      <c r="AA608" s="47"/>
      <c r="AB608" s="47"/>
      <c r="AC608" s="48"/>
      <c r="AE608" s="160"/>
    </row>
    <row r="609" spans="1:31" s="182" customFormat="1" ht="60" x14ac:dyDescent="0.25">
      <c r="A609" s="149">
        <f>Hagyárosbörönd!A28</f>
        <v>71</v>
      </c>
      <c r="B609" s="149">
        <f>Hagyárosbörönd!B28</f>
        <v>0</v>
      </c>
      <c r="C609" s="150" t="str">
        <f>Hagyárosbörönd!C28</f>
        <v>Hagyárosbörönd II. átemelő</v>
      </c>
      <c r="D609" s="150" t="str">
        <f>Hagyárosbörönd!D28</f>
        <v>3 db gépészeti akna vízzárózása</v>
      </c>
      <c r="E609" s="150" t="str">
        <f>Hagyárosbörönd!E28</f>
        <v>Az üzemelő viziközmű technológiailag elavult, üzemeltetése, és javítása már nem gazdaságos. Jelenleg a piacon magasabb műszaki tartalmak érhetőek el</v>
      </c>
      <c r="F609" s="150" t="str">
        <f>Hagyárosbörönd!F28</f>
        <v>A kiépített rendszer működőképességének megóvása, a biztonságos üzemelés biztosítása miatt van szükség a munka elvégzésére</v>
      </c>
      <c r="G609" s="150" t="str">
        <f>Hagyárosbörönd!G28</f>
        <v>A viziközmű elem állapota megközelíti az új elem berendezés állapotát. Az üzembiztonság jelentősen növekszik</v>
      </c>
      <c r="H609" s="149">
        <f>Hagyárosbörönd!H28</f>
        <v>0</v>
      </c>
      <c r="I609" s="461" t="str">
        <f>Hagyárosbörönd!I28</f>
        <v>Hagyárosbörönd</v>
      </c>
      <c r="J609" s="162">
        <f>Hagyárosbörönd!J28</f>
        <v>300</v>
      </c>
      <c r="K609" s="162">
        <f>Hagyárosbörönd!K28</f>
        <v>0</v>
      </c>
      <c r="L609" s="456">
        <f>Hagyárosbörönd!L28</f>
        <v>43101</v>
      </c>
      <c r="M609" s="456">
        <f>Hagyárosbörönd!M28</f>
        <v>43465</v>
      </c>
      <c r="N609" s="162" t="str">
        <f>Hagyárosbörönd!N28</f>
        <v>rövid</v>
      </c>
      <c r="O609" s="45">
        <f>Hagyárosbörönd!O28</f>
        <v>300</v>
      </c>
      <c r="P609" s="46"/>
      <c r="Q609" s="46"/>
      <c r="R609" s="46"/>
      <c r="S609" s="46"/>
      <c r="T609" s="47"/>
      <c r="U609" s="47"/>
      <c r="V609" s="47"/>
      <c r="W609" s="47"/>
      <c r="X609" s="47"/>
      <c r="Y609" s="47"/>
      <c r="Z609" s="47"/>
      <c r="AA609" s="47"/>
      <c r="AB609" s="47"/>
      <c r="AC609" s="48"/>
      <c r="AE609" s="160"/>
    </row>
    <row r="610" spans="1:31" s="182" customFormat="1" ht="105" x14ac:dyDescent="0.25">
      <c r="A610" s="149">
        <f>Hagyárosbörönd!A29</f>
        <v>850</v>
      </c>
      <c r="B610" s="149">
        <f>Hagyárosbörönd!B29</f>
        <v>0</v>
      </c>
      <c r="C610" s="150" t="str">
        <f>Hagyárosbörönd!C29</f>
        <v>Hagyárosbörönd</v>
      </c>
      <c r="D610" s="150" t="str">
        <f>Hagyárosbörönd!D29</f>
        <v>átemelő akna építészeti rekonstrukció</v>
      </c>
      <c r="E610" s="150" t="str">
        <f>Hagyárosbörönd!E29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0" s="150" t="str">
        <f>Hagyárosbörönd!F29</f>
        <v>Statikai stabilitás biztosítása</v>
      </c>
      <c r="G610" s="150" t="str">
        <f>Hagyárosbörönd!G29</f>
        <v>A viziközmű elem állapota megközelíti az új elem berendezés állapotát. Az üzembiztonság jelentősen növekszik</v>
      </c>
      <c r="H610" s="149">
        <f>Hagyárosbörönd!H29</f>
        <v>0</v>
      </c>
      <c r="I610" s="461" t="str">
        <f>Hagyárosbörönd!I29</f>
        <v>Hagyárosbörönd</v>
      </c>
      <c r="J610" s="162">
        <f>Hagyárosbörönd!J29</f>
        <v>4320</v>
      </c>
      <c r="K610" s="162">
        <f>Hagyárosbörönd!K29</f>
        <v>0</v>
      </c>
      <c r="L610" s="456">
        <f>Hagyárosbörönd!L29</f>
        <v>45658</v>
      </c>
      <c r="M610" s="456">
        <f>Hagyárosbörönd!M29</f>
        <v>47483</v>
      </c>
      <c r="N610" s="162" t="str">
        <f>Hagyárosbörönd!N29</f>
        <v>hosszú</v>
      </c>
      <c r="O610" s="45"/>
      <c r="P610" s="46"/>
      <c r="Q610" s="46"/>
      <c r="R610" s="46"/>
      <c r="S610" s="46"/>
      <c r="T610" s="47">
        <f>Hagyárosbörönd!T29</f>
        <v>0</v>
      </c>
      <c r="U610" s="47">
        <f>Hagyárosbörönd!U29</f>
        <v>0</v>
      </c>
      <c r="V610" s="47">
        <f>Hagyárosbörönd!V29</f>
        <v>1810</v>
      </c>
      <c r="W610" s="47">
        <f>Hagyárosbörönd!W29</f>
        <v>1310</v>
      </c>
      <c r="X610" s="47">
        <f>Hagyárosbörönd!X29</f>
        <v>250</v>
      </c>
      <c r="Y610" s="47">
        <f>Hagyárosbörönd!Y29</f>
        <v>550</v>
      </c>
      <c r="Z610" s="47">
        <f>Hagyárosbörönd!Z29</f>
        <v>400</v>
      </c>
      <c r="AA610" s="47">
        <f>Hagyárosbörönd!AA29</f>
        <v>0</v>
      </c>
      <c r="AB610" s="47">
        <f>Hagyárosbörönd!AB29</f>
        <v>0</v>
      </c>
      <c r="AC610" s="48">
        <f>Hagyárosbörönd!AC29</f>
        <v>0</v>
      </c>
      <c r="AE610" s="160"/>
    </row>
    <row r="611" spans="1:31" s="182" customFormat="1" ht="60" x14ac:dyDescent="0.25">
      <c r="A611" s="149">
        <f>Hagyárosbörönd!A30</f>
        <v>905</v>
      </c>
      <c r="B611" s="149">
        <f>Hagyárosbörönd!B30</f>
        <v>0</v>
      </c>
      <c r="C611" s="150" t="str">
        <f>Hagyárosbörönd!C30</f>
        <v>Hagyárosbörönd</v>
      </c>
      <c r="D611" s="150" t="str">
        <f>Hagyárosbörönd!D30</f>
        <v>HBA akna építészeti rekonstrukció</v>
      </c>
      <c r="E611" s="150" t="str">
        <f>Hagyárosbörönd!E30</f>
        <v>Az üzemelő viziközmű technológiailag elavult, üzemeltetése, és javítása már nem gazdaságos. Jelenleg a piacon magasabb műszaki tartalmak érhetőek el</v>
      </c>
      <c r="F611" s="150" t="str">
        <f>Hagyárosbörönd!F30</f>
        <v>A kiépített rendszer működőképességének megóvása, a biztonságos üzemelés biztosítása miatt van szükség a munka elvégzésére</v>
      </c>
      <c r="G611" s="150" t="str">
        <f>Hagyárosbörönd!G30</f>
        <v>A viziközmű elem állapota megközelíti az új elem berendezés állapotát. Az üzembiztonság jelentősen növekszik</v>
      </c>
      <c r="H611" s="149">
        <f>Hagyárosbörönd!H30</f>
        <v>0</v>
      </c>
      <c r="I611" s="461" t="str">
        <f>Hagyárosbörönd!I30</f>
        <v>Hagyárosbörönd</v>
      </c>
      <c r="J611" s="162">
        <f>Hagyárosbörönd!J30</f>
        <v>160</v>
      </c>
      <c r="K611" s="162">
        <f>Hagyárosbörönd!K30</f>
        <v>0</v>
      </c>
      <c r="L611" s="456">
        <f>Hagyárosbörönd!L30</f>
        <v>46023</v>
      </c>
      <c r="M611" s="456">
        <f>Hagyárosbörönd!M30</f>
        <v>47848</v>
      </c>
      <c r="N611" s="162" t="str">
        <f>Hagyárosbörönd!N30</f>
        <v>hosszú</v>
      </c>
      <c r="O611" s="45"/>
      <c r="P611" s="46"/>
      <c r="Q611" s="46"/>
      <c r="R611" s="46"/>
      <c r="S611" s="46"/>
      <c r="T611" s="47">
        <f>Hagyárosbörönd!T30</f>
        <v>0</v>
      </c>
      <c r="U611" s="47">
        <f>Hagyárosbörönd!U30</f>
        <v>0</v>
      </c>
      <c r="V611" s="47">
        <f>Hagyárosbörönd!V30</f>
        <v>0</v>
      </c>
      <c r="W611" s="47">
        <f>Hagyárosbörönd!W30</f>
        <v>80</v>
      </c>
      <c r="X611" s="47">
        <f>Hagyárosbörönd!X30</f>
        <v>0</v>
      </c>
      <c r="Y611" s="47">
        <f>Hagyárosbörönd!Y30</f>
        <v>0</v>
      </c>
      <c r="Z611" s="47">
        <f>Hagyárosbörönd!Z30</f>
        <v>0</v>
      </c>
      <c r="AA611" s="47">
        <f>Hagyárosbörönd!AA30</f>
        <v>80</v>
      </c>
      <c r="AB611" s="47">
        <f>Hagyárosbörönd!AB30</f>
        <v>0</v>
      </c>
      <c r="AC611" s="48">
        <f>Hagyárosbörönd!AC30</f>
        <v>0</v>
      </c>
      <c r="AE611" s="160"/>
    </row>
    <row r="612" spans="1:31" s="182" customFormat="1" ht="105" x14ac:dyDescent="0.25">
      <c r="A612" s="149">
        <f>Hottó!A28</f>
        <v>183</v>
      </c>
      <c r="B612" s="149">
        <f>Hottó!B28</f>
        <v>0</v>
      </c>
      <c r="C612" s="150" t="str">
        <f>Hottó!C28</f>
        <v>Hottó</v>
      </c>
      <c r="D612" s="150" t="str">
        <f>Hottó!D28</f>
        <v>átemelő akna építészeti rekonstrukció</v>
      </c>
      <c r="E612" s="150" t="str">
        <f>Hottó!E28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2" s="150" t="str">
        <f>Hottó!F28</f>
        <v>Statikai stabilitás biztosítása</v>
      </c>
      <c r="G612" s="150" t="str">
        <f>Hottó!G28</f>
        <v>A viziközmű elem állapota megközelíti az új elem berendezés állapotát. Az üzembiztonság jelentősen növekszik</v>
      </c>
      <c r="H612" s="149">
        <f>Hottó!H28</f>
        <v>0</v>
      </c>
      <c r="I612" s="461" t="str">
        <f>Hottó!I28</f>
        <v>Hottó</v>
      </c>
      <c r="J612" s="162">
        <f>Hottó!J28</f>
        <v>1750</v>
      </c>
      <c r="K612" s="162">
        <f>Hottó!K28</f>
        <v>0</v>
      </c>
      <c r="L612" s="456">
        <f>Hottó!L28</f>
        <v>43466</v>
      </c>
      <c r="M612" s="456">
        <f>Hottó!M28</f>
        <v>43830</v>
      </c>
      <c r="N612" s="162" t="str">
        <f>Hottó!N28</f>
        <v>közép</v>
      </c>
      <c r="O612" s="45"/>
      <c r="P612" s="46">
        <f>Hottó!P28</f>
        <v>1750</v>
      </c>
      <c r="Q612" s="46">
        <f>Hottó!Q28</f>
        <v>0</v>
      </c>
      <c r="R612" s="46">
        <f>Hottó!R28</f>
        <v>0</v>
      </c>
      <c r="S612" s="46">
        <f>Hottó!S28</f>
        <v>0</v>
      </c>
      <c r="T612" s="47">
        <f>Hottó!T28</f>
        <v>0</v>
      </c>
      <c r="U612" s="47">
        <f>Hottó!U28</f>
        <v>0</v>
      </c>
      <c r="V612" s="47">
        <f>Hottó!V28</f>
        <v>0</v>
      </c>
      <c r="W612" s="47">
        <f>Hottó!W28</f>
        <v>0</v>
      </c>
      <c r="X612" s="47">
        <f>Hottó!X28</f>
        <v>0</v>
      </c>
      <c r="Y612" s="47">
        <f>Hottó!Y28</f>
        <v>0</v>
      </c>
      <c r="Z612" s="47">
        <f>Hottó!Z28</f>
        <v>0</v>
      </c>
      <c r="AA612" s="47">
        <f>Hottó!AA28</f>
        <v>0</v>
      </c>
      <c r="AB612" s="47">
        <f>Hottó!AB28</f>
        <v>0</v>
      </c>
      <c r="AC612" s="48">
        <f>Hottó!AC28</f>
        <v>0</v>
      </c>
      <c r="AE612" s="160"/>
    </row>
    <row r="613" spans="1:31" s="182" customFormat="1" ht="105" x14ac:dyDescent="0.25">
      <c r="A613" s="149">
        <f>Hottó!A29</f>
        <v>757</v>
      </c>
      <c r="B613" s="149">
        <f>Hottó!B29</f>
        <v>0</v>
      </c>
      <c r="C613" s="150" t="str">
        <f>Hottó!C29</f>
        <v>Hottó</v>
      </c>
      <c r="D613" s="150" t="str">
        <f>Hottó!D29</f>
        <v>átemelő akna építészeti rekonstrukció</v>
      </c>
      <c r="E613" s="150" t="str">
        <f>Hottó!E29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3" s="150" t="str">
        <f>Hottó!F29</f>
        <v>Statikai stabilitás biztosítása</v>
      </c>
      <c r="G613" s="150" t="str">
        <f>Hottó!G29</f>
        <v>A viziközmű elem állapota megközelíti az új elem berendezés állapotát. Az üzembiztonság jelentősen növekszik</v>
      </c>
      <c r="H613" s="149">
        <f>Hottó!H29</f>
        <v>0</v>
      </c>
      <c r="I613" s="461" t="str">
        <f>Hottó!I29</f>
        <v>Hottó</v>
      </c>
      <c r="J613" s="162">
        <f>Hottó!J29</f>
        <v>6980</v>
      </c>
      <c r="K613" s="162">
        <f>Hottó!K29</f>
        <v>0</v>
      </c>
      <c r="L613" s="456">
        <f>Hottó!L29</f>
        <v>45292</v>
      </c>
      <c r="M613" s="456">
        <f>Hottó!M29</f>
        <v>48579</v>
      </c>
      <c r="N613" s="162" t="str">
        <f>Hottó!N29</f>
        <v>hosszú</v>
      </c>
      <c r="O613" s="45"/>
      <c r="P613" s="46">
        <f>Hottó!P29</f>
        <v>0</v>
      </c>
      <c r="Q613" s="46">
        <f>Hottó!Q29</f>
        <v>0</v>
      </c>
      <c r="R613" s="46">
        <f>Hottó!R29</f>
        <v>0</v>
      </c>
      <c r="S613" s="46">
        <f>Hottó!S29</f>
        <v>0</v>
      </c>
      <c r="T613" s="47">
        <f>Hottó!T29</f>
        <v>0</v>
      </c>
      <c r="U613" s="47">
        <f>Hottó!U29</f>
        <v>1350</v>
      </c>
      <c r="V613" s="47">
        <f>Hottó!V29</f>
        <v>1470</v>
      </c>
      <c r="W613" s="47">
        <f>Hottó!W29</f>
        <v>210</v>
      </c>
      <c r="X613" s="47">
        <f>Hottó!X29</f>
        <v>1250</v>
      </c>
      <c r="Y613" s="47">
        <f>Hottó!Y29</f>
        <v>300</v>
      </c>
      <c r="Z613" s="47">
        <f>Hottó!Z29</f>
        <v>600</v>
      </c>
      <c r="AA613" s="47">
        <f>Hottó!AA29</f>
        <v>600</v>
      </c>
      <c r="AB613" s="47">
        <f>Hottó!AB29</f>
        <v>600</v>
      </c>
      <c r="AC613" s="48">
        <f>Hottó!AC29</f>
        <v>600</v>
      </c>
      <c r="AE613" s="160"/>
    </row>
    <row r="614" spans="1:31" s="182" customFormat="1" ht="60" x14ac:dyDescent="0.25">
      <c r="A614" s="149">
        <f>Hottó!A30</f>
        <v>184</v>
      </c>
      <c r="B614" s="149">
        <f>Hottó!B30</f>
        <v>0</v>
      </c>
      <c r="C614" s="150" t="str">
        <f>Hottó!C30</f>
        <v>Hottó</v>
      </c>
      <c r="D614" s="150" t="str">
        <f>Hottó!D30</f>
        <v>HBA akna építészeti rekonstrukció</v>
      </c>
      <c r="E614" s="150" t="str">
        <f>Hottó!E30</f>
        <v>Az üzemelő viziközmű technológiailag elavult, üzemeltetése, és javítása már nem gazdaságos. Jelenleg a piacon magasabb műszaki tartalmak érhetőek el</v>
      </c>
      <c r="F614" s="150" t="str">
        <f>Hottó!F30</f>
        <v>A kiépített rendszer működőképességének megóvása, a biztonságos üzemelés biztosítása miatt van szükség a munka elvégzésére</v>
      </c>
      <c r="G614" s="150" t="str">
        <f>Hottó!G30</f>
        <v>A viziközmű elem állapota megközelíti az új elem berendezés állapotát. Az üzembiztonság jelentősen növekszik</v>
      </c>
      <c r="H614" s="149">
        <f>Hottó!H30</f>
        <v>0</v>
      </c>
      <c r="I614" s="461" t="str">
        <f>Hottó!I30</f>
        <v>Hottó</v>
      </c>
      <c r="J614" s="162">
        <f>Hottó!J30</f>
        <v>120</v>
      </c>
      <c r="K614" s="162">
        <f>Hottó!K30</f>
        <v>0</v>
      </c>
      <c r="L614" s="456">
        <f>Hottó!L30</f>
        <v>43466</v>
      </c>
      <c r="M614" s="456">
        <f>Hottó!M30</f>
        <v>44926</v>
      </c>
      <c r="N614" s="162" t="str">
        <f>Hottó!N30</f>
        <v>közép</v>
      </c>
      <c r="O614" s="45"/>
      <c r="P614" s="46">
        <f>Hottó!P30</f>
        <v>60</v>
      </c>
      <c r="Q614" s="46">
        <f>Hottó!Q30</f>
        <v>0</v>
      </c>
      <c r="R614" s="46">
        <f>Hottó!R30</f>
        <v>0</v>
      </c>
      <c r="S614" s="46">
        <f>Hottó!S30</f>
        <v>60</v>
      </c>
      <c r="T614" s="47">
        <f>Hottó!T30</f>
        <v>0</v>
      </c>
      <c r="U614" s="47">
        <f>Hottó!U30</f>
        <v>0</v>
      </c>
      <c r="V614" s="47">
        <f>Hottó!V30</f>
        <v>0</v>
      </c>
      <c r="W614" s="47">
        <f>Hottó!W30</f>
        <v>0</v>
      </c>
      <c r="X614" s="47">
        <f>Hottó!X30</f>
        <v>0</v>
      </c>
      <c r="Y614" s="47">
        <f>Hottó!Y30</f>
        <v>0</v>
      </c>
      <c r="Z614" s="47">
        <f>Hottó!Z30</f>
        <v>0</v>
      </c>
      <c r="AA614" s="47">
        <f>Hottó!AA30</f>
        <v>0</v>
      </c>
      <c r="AB614" s="47">
        <f>Hottó!AB30</f>
        <v>0</v>
      </c>
      <c r="AC614" s="48">
        <f>Hottó!AC30</f>
        <v>0</v>
      </c>
      <c r="AE614" s="160"/>
    </row>
    <row r="615" spans="1:31" s="182" customFormat="1" ht="60" x14ac:dyDescent="0.25">
      <c r="A615" s="149">
        <f>Hottó!A31</f>
        <v>853</v>
      </c>
      <c r="B615" s="149">
        <f>Hottó!B31</f>
        <v>0</v>
      </c>
      <c r="C615" s="150" t="str">
        <f>Hottó!C31</f>
        <v>Hottó</v>
      </c>
      <c r="D615" s="150" t="str">
        <f>Hottó!D31</f>
        <v>HBA akna építészeti rekonstrukció</v>
      </c>
      <c r="E615" s="150" t="str">
        <f>Hottó!E31</f>
        <v>Az üzemelő viziközmű technológiailag elavult, üzemeltetése, és javítása már nem gazdaságos. Jelenleg a piacon magasabb műszaki tartalmak érhetőek el</v>
      </c>
      <c r="F615" s="150" t="str">
        <f>Hottó!F31</f>
        <v>A kiépített rendszer működőképességének megóvása, a biztonságos üzemelés biztosítása miatt van szükség a munka elvégzésére</v>
      </c>
      <c r="G615" s="150" t="str">
        <f>Hottó!G31</f>
        <v>A viziközmű elem állapota megközelíti az új elem berendezés állapotát. Az üzembiztonság jelentősen növekszik</v>
      </c>
      <c r="H615" s="149">
        <f>Hottó!H31</f>
        <v>0</v>
      </c>
      <c r="I615" s="461" t="str">
        <f>Hottó!I31</f>
        <v>Hottó</v>
      </c>
      <c r="J615" s="162">
        <f>Hottó!J31</f>
        <v>180</v>
      </c>
      <c r="K615" s="162">
        <f>Hottó!K31</f>
        <v>0</v>
      </c>
      <c r="L615" s="456">
        <f>Hottó!L31</f>
        <v>45658</v>
      </c>
      <c r="M615" s="456">
        <f>Hottó!M31</f>
        <v>48213</v>
      </c>
      <c r="N615" s="162" t="str">
        <f>Hottó!N31</f>
        <v>hosszú</v>
      </c>
      <c r="O615" s="45"/>
      <c r="P615" s="46">
        <f>Hottó!P31</f>
        <v>0</v>
      </c>
      <c r="Q615" s="46">
        <f>Hottó!Q31</f>
        <v>0</v>
      </c>
      <c r="R615" s="46">
        <f>Hottó!R31</f>
        <v>0</v>
      </c>
      <c r="S615" s="46">
        <f>Hottó!S31</f>
        <v>0</v>
      </c>
      <c r="T615" s="47">
        <f>Hottó!T31</f>
        <v>0</v>
      </c>
      <c r="U615" s="47">
        <f>Hottó!U31</f>
        <v>0</v>
      </c>
      <c r="V615" s="47">
        <f>Hottó!V31</f>
        <v>60</v>
      </c>
      <c r="W615" s="47">
        <f>Hottó!W31</f>
        <v>0</v>
      </c>
      <c r="X615" s="47">
        <f>Hottó!X31</f>
        <v>0</v>
      </c>
      <c r="Y615" s="47">
        <f>Hottó!Y31</f>
        <v>60</v>
      </c>
      <c r="Z615" s="47">
        <f>Hottó!Z31</f>
        <v>0</v>
      </c>
      <c r="AA615" s="47">
        <f>Hottó!AA31</f>
        <v>0</v>
      </c>
      <c r="AB615" s="47">
        <f>Hottó!AB31</f>
        <v>60</v>
      </c>
      <c r="AC615" s="48">
        <f>Hottó!AC31</f>
        <v>0</v>
      </c>
      <c r="AE615" s="160"/>
    </row>
    <row r="616" spans="1:31" s="182" customFormat="1" ht="105" x14ac:dyDescent="0.25">
      <c r="A616" s="149">
        <f>Kávás!A26</f>
        <v>188</v>
      </c>
      <c r="B616" s="149">
        <f>Kávás!B26</f>
        <v>0</v>
      </c>
      <c r="C616" s="150" t="str">
        <f>Kávás!C26</f>
        <v>Kávás</v>
      </c>
      <c r="D616" s="150" t="str">
        <f>Kávás!D26</f>
        <v>átemelő akna építészeti rekonstrukció</v>
      </c>
      <c r="E616" s="150" t="str">
        <f>Kávás!E26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6" s="150" t="str">
        <f>Kávás!F26</f>
        <v>Statikai stabilitás biztosítása</v>
      </c>
      <c r="G616" s="150" t="str">
        <f>Kávás!G26</f>
        <v>A viziközmű elem állapota megközelíti az új elem berendezés állapotát. Az üzembiztonság jelentősen növekszik</v>
      </c>
      <c r="H616" s="149">
        <f>Kávás!H26</f>
        <v>0</v>
      </c>
      <c r="I616" s="461" t="str">
        <f>Kávás!I26</f>
        <v>Kávás</v>
      </c>
      <c r="J616" s="162">
        <f>Kávás!J26</f>
        <v>3150</v>
      </c>
      <c r="K616" s="162">
        <f>Kávás!K26</f>
        <v>0</v>
      </c>
      <c r="L616" s="456">
        <f>Kávás!L26</f>
        <v>43466</v>
      </c>
      <c r="M616" s="456">
        <f>Kávás!M26</f>
        <v>43830</v>
      </c>
      <c r="N616" s="162" t="str">
        <f>Kávás!N26</f>
        <v>közép</v>
      </c>
      <c r="O616" s="45"/>
      <c r="P616" s="46">
        <f>Kávás!P26</f>
        <v>3150</v>
      </c>
      <c r="Q616" s="46">
        <f>Kávás!Q26</f>
        <v>0</v>
      </c>
      <c r="R616" s="46">
        <f>Kávás!R26</f>
        <v>0</v>
      </c>
      <c r="S616" s="46">
        <f>Kávás!S26</f>
        <v>0</v>
      </c>
      <c r="T616" s="47">
        <f>Kávás!T26</f>
        <v>0</v>
      </c>
      <c r="U616" s="47">
        <f>Kávás!U26</f>
        <v>0</v>
      </c>
      <c r="V616" s="47">
        <f>Kávás!V26</f>
        <v>0</v>
      </c>
      <c r="W616" s="47">
        <f>Kávás!W26</f>
        <v>0</v>
      </c>
      <c r="X616" s="47">
        <f>Kávás!X26</f>
        <v>0</v>
      </c>
      <c r="Y616" s="47">
        <f>Kávás!Y26</f>
        <v>0</v>
      </c>
      <c r="Z616" s="47">
        <f>Kávás!Z26</f>
        <v>0</v>
      </c>
      <c r="AA616" s="47">
        <f>Kávás!AA26</f>
        <v>0</v>
      </c>
      <c r="AB616" s="47">
        <f>Kávás!AB26</f>
        <v>0</v>
      </c>
      <c r="AC616" s="48">
        <f>Kávás!AC26</f>
        <v>0</v>
      </c>
      <c r="AE616" s="160"/>
    </row>
    <row r="617" spans="1:31" s="182" customFormat="1" ht="105" x14ac:dyDescent="0.25">
      <c r="A617" s="149">
        <f>Kávás!A27</f>
        <v>921</v>
      </c>
      <c r="B617" s="149">
        <f>Kávás!B27</f>
        <v>0</v>
      </c>
      <c r="C617" s="150" t="str">
        <f>Kávás!C27</f>
        <v>Kávás</v>
      </c>
      <c r="D617" s="150" t="str">
        <f>Kávás!D27</f>
        <v>átemelő akna építészeti rekonstrukció</v>
      </c>
      <c r="E617" s="150" t="str">
        <f>Kávás!E27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7" s="150" t="str">
        <f>Kávás!F27</f>
        <v>Statikai stabilitás biztosítása</v>
      </c>
      <c r="G617" s="150" t="str">
        <f>Kávás!G27</f>
        <v>A viziközmű elem állapota megközelíti az új elem berendezés állapotát. Az üzembiztonság jelentősen növekszik</v>
      </c>
      <c r="H617" s="149">
        <f>Kávás!H27</f>
        <v>0</v>
      </c>
      <c r="I617" s="461" t="str">
        <f>Kávás!I27</f>
        <v>Kávás</v>
      </c>
      <c r="J617" s="162">
        <f>Kávás!J27</f>
        <v>1310</v>
      </c>
      <c r="K617" s="162">
        <f>Kávás!K27</f>
        <v>0</v>
      </c>
      <c r="L617" s="456">
        <f>Kávás!L27</f>
        <v>46388</v>
      </c>
      <c r="M617" s="456">
        <f>Kávás!M27</f>
        <v>47848</v>
      </c>
      <c r="N617" s="162" t="str">
        <f>Kávás!N27</f>
        <v>hosszú</v>
      </c>
      <c r="O617" s="45"/>
      <c r="P617" s="46">
        <f>Kávás!P27</f>
        <v>0</v>
      </c>
      <c r="Q617" s="46">
        <f>Kávás!Q27</f>
        <v>0</v>
      </c>
      <c r="R617" s="46">
        <f>Kávás!R27</f>
        <v>0</v>
      </c>
      <c r="S617" s="46">
        <f>Kávás!S27</f>
        <v>0</v>
      </c>
      <c r="T617" s="47">
        <f>Kávás!T27</f>
        <v>0</v>
      </c>
      <c r="U617" s="47">
        <f>Kávás!U27</f>
        <v>0</v>
      </c>
      <c r="V617" s="47">
        <f>Kávás!V27</f>
        <v>0</v>
      </c>
      <c r="W617" s="47">
        <f>Kávás!W27</f>
        <v>0</v>
      </c>
      <c r="X617" s="47">
        <f>Kávás!X27</f>
        <v>60</v>
      </c>
      <c r="Y617" s="47">
        <f>Kávás!Y27</f>
        <v>400</v>
      </c>
      <c r="Z617" s="47">
        <f>Kávás!Z27</f>
        <v>700</v>
      </c>
      <c r="AA617" s="47">
        <f>Kávás!AA27</f>
        <v>150</v>
      </c>
      <c r="AB617" s="47">
        <f>Kávás!AB27</f>
        <v>0</v>
      </c>
      <c r="AC617" s="48">
        <f>Kávás!AC27</f>
        <v>0</v>
      </c>
      <c r="AE617" s="160"/>
    </row>
    <row r="618" spans="1:31" s="182" customFormat="1" ht="60" x14ac:dyDescent="0.25">
      <c r="A618" s="149">
        <f>Kemendollár!A30</f>
        <v>73</v>
      </c>
      <c r="B618" s="149">
        <f>Kemendollár!B30</f>
        <v>0</v>
      </c>
      <c r="C618" s="150" t="str">
        <f>Kemendollár!C30</f>
        <v>Kemendollár I. átemelő</v>
      </c>
      <c r="D618" s="150" t="str">
        <f>Kemendollár!D30</f>
        <v>gépészeti akna: vízzárózása</v>
      </c>
      <c r="E618" s="150" t="str">
        <f>Kemendollár!E30</f>
        <v>A viziközmű elem nem vízzáró. A rendszerbe nagy mennyiségű idegen víz, vagy a rendszerből nagy mennyiségű szennyvíz kerül a környezetbe</v>
      </c>
      <c r="F618" s="150" t="str">
        <f>Kemendollár!F30</f>
        <v>A kiépített rendszer működőképességének megóvása, a biztonságos üzemelés biztosítása miatt van szükség a munka elvégzésére</v>
      </c>
      <c r="G618" s="150" t="str">
        <f>Kemendollár!G30</f>
        <v>A beavatkozás után egy hatékonyan működő viziközmű elemet kapunk, mely a kor elvárásainak megfelel. A rendszer üzembiztos, hatékony, és korszerű lesz</v>
      </c>
      <c r="H618" s="149">
        <f>Kemendollár!H30</f>
        <v>0</v>
      </c>
      <c r="I618" s="461" t="str">
        <f>Kemendollár!I30</f>
        <v>Kemendollár</v>
      </c>
      <c r="J618" s="162">
        <f>Kemendollár!J30</f>
        <v>150</v>
      </c>
      <c r="K618" s="162">
        <f>Kemendollár!K30</f>
        <v>0</v>
      </c>
      <c r="L618" s="456">
        <f>Kemendollár!L30</f>
        <v>43101</v>
      </c>
      <c r="M618" s="456">
        <f>Kemendollár!M30</f>
        <v>43465</v>
      </c>
      <c r="N618" s="162" t="str">
        <f>Kemendollár!N30</f>
        <v>rövid</v>
      </c>
      <c r="O618" s="45">
        <f>Kemendollár!O30</f>
        <v>150</v>
      </c>
      <c r="P618" s="46"/>
      <c r="Q618" s="46"/>
      <c r="R618" s="46"/>
      <c r="S618" s="46"/>
      <c r="T618" s="47"/>
      <c r="U618" s="47"/>
      <c r="V618" s="47"/>
      <c r="W618" s="47"/>
      <c r="X618" s="47"/>
      <c r="Y618" s="47"/>
      <c r="Z618" s="47"/>
      <c r="AA618" s="47"/>
      <c r="AB618" s="47"/>
      <c r="AC618" s="48"/>
      <c r="AE618" s="160"/>
    </row>
    <row r="619" spans="1:31" s="182" customFormat="1" ht="105" x14ac:dyDescent="0.25">
      <c r="A619" s="149">
        <f>Kemendollár!A31</f>
        <v>192</v>
      </c>
      <c r="B619" s="149">
        <f>Kemendollár!B31</f>
        <v>0</v>
      </c>
      <c r="C619" s="150" t="str">
        <f>Kemendollár!C31</f>
        <v>Kemendollár</v>
      </c>
      <c r="D619" s="150" t="str">
        <f>Kemendollár!D31</f>
        <v>átemelő akna építészeti rekonstrukció</v>
      </c>
      <c r="E619" s="150" t="str">
        <f>Kemendollár!E31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9" s="150" t="str">
        <f>Kemendollár!F31</f>
        <v>Statikai stabilitás biztosítása</v>
      </c>
      <c r="G619" s="150" t="str">
        <f>Kemendollár!G31</f>
        <v>A viziközmű elem állapota megközelíti az új elem berendezés állapotát. Az üzembiztonság jelentősen növekszik</v>
      </c>
      <c r="H619" s="149">
        <f>Kemendollár!H31</f>
        <v>0</v>
      </c>
      <c r="I619" s="461" t="str">
        <f>Kemendollár!I31</f>
        <v>Kemendollár</v>
      </c>
      <c r="J619" s="162">
        <f>Kemendollár!J31</f>
        <v>5220</v>
      </c>
      <c r="K619" s="162">
        <f>Kemendollár!K31</f>
        <v>0</v>
      </c>
      <c r="L619" s="456">
        <f>Kemendollár!L31</f>
        <v>43466</v>
      </c>
      <c r="M619" s="456">
        <f>Kemendollár!M31</f>
        <v>44926</v>
      </c>
      <c r="N619" s="162" t="str">
        <f>Kemendollár!N31</f>
        <v>közép</v>
      </c>
      <c r="O619" s="45"/>
      <c r="P619" s="46">
        <f>Kemendollár!P31</f>
        <v>2100</v>
      </c>
      <c r="Q619" s="46">
        <f>Kemendollár!Q31</f>
        <v>0</v>
      </c>
      <c r="R619" s="46">
        <f>Kemendollár!R31</f>
        <v>1560</v>
      </c>
      <c r="S619" s="46">
        <f>Kemendollár!S31</f>
        <v>1560</v>
      </c>
      <c r="T619" s="47">
        <f>Kemendollár!T31</f>
        <v>0</v>
      </c>
      <c r="U619" s="47">
        <f>Kemendollár!U31</f>
        <v>0</v>
      </c>
      <c r="V619" s="47">
        <f>Kemendollár!V31</f>
        <v>0</v>
      </c>
      <c r="W619" s="47">
        <f>Kemendollár!W31</f>
        <v>0</v>
      </c>
      <c r="X619" s="47">
        <f>Kemendollár!X31</f>
        <v>0</v>
      </c>
      <c r="Y619" s="47">
        <f>Kemendollár!Y31</f>
        <v>0</v>
      </c>
      <c r="Z619" s="47">
        <f>Kemendollár!Z31</f>
        <v>0</v>
      </c>
      <c r="AA619" s="47">
        <f>Kemendollár!AA31</f>
        <v>0</v>
      </c>
      <c r="AB619" s="47">
        <f>Kemendollár!AB31</f>
        <v>0</v>
      </c>
      <c r="AC619" s="48">
        <f>Kemendollár!AC31</f>
        <v>0</v>
      </c>
      <c r="AE619" s="160"/>
    </row>
    <row r="620" spans="1:31" s="182" customFormat="1" ht="105" x14ac:dyDescent="0.25">
      <c r="A620" s="149">
        <f>Kemendollár!A32</f>
        <v>923</v>
      </c>
      <c r="B620" s="149">
        <f>Kemendollár!B32</f>
        <v>0</v>
      </c>
      <c r="C620" s="150" t="str">
        <f>Kemendollár!C32</f>
        <v>Kemendollár</v>
      </c>
      <c r="D620" s="150" t="str">
        <f>Kemendollár!D32</f>
        <v>átemelő akna építészeti rekonstrukció</v>
      </c>
      <c r="E620" s="150" t="str">
        <f>Kemendollár!E32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0" s="150" t="str">
        <f>Kemendollár!F32</f>
        <v>Statikai stabilitás biztosítása</v>
      </c>
      <c r="G620" s="150" t="str">
        <f>Kemendollár!G32</f>
        <v>A viziközmű elem állapota megközelíti az új elem berendezés állapotát. Az üzembiztonság jelentősen növekszik</v>
      </c>
      <c r="H620" s="149">
        <f>Kemendollár!H32</f>
        <v>0</v>
      </c>
      <c r="I620" s="461" t="str">
        <f>Kemendollár!I32</f>
        <v>Kemendollár</v>
      </c>
      <c r="J620" s="162">
        <f>Kemendollár!J32</f>
        <v>5400</v>
      </c>
      <c r="K620" s="162">
        <f>Kemendollár!K32</f>
        <v>0</v>
      </c>
      <c r="L620" s="456">
        <f>Kemendollár!L32</f>
        <v>46388</v>
      </c>
      <c r="M620" s="456">
        <f>Kemendollár!M32</f>
        <v>47848</v>
      </c>
      <c r="N620" s="162" t="str">
        <f>Kemendollár!N32</f>
        <v>hosszú</v>
      </c>
      <c r="O620" s="45"/>
      <c r="P620" s="46">
        <f>Kemendollár!P32</f>
        <v>0</v>
      </c>
      <c r="Q620" s="46">
        <f>Kemendollár!Q32</f>
        <v>0</v>
      </c>
      <c r="R620" s="46">
        <f>Kemendollár!R32</f>
        <v>0</v>
      </c>
      <c r="S620" s="46">
        <f>Kemendollár!S32</f>
        <v>0</v>
      </c>
      <c r="T620" s="47">
        <f>Kemendollár!T32</f>
        <v>0</v>
      </c>
      <c r="U620" s="47">
        <f>Kemendollár!U32</f>
        <v>0</v>
      </c>
      <c r="V620" s="47">
        <f>Kemendollár!V32</f>
        <v>0</v>
      </c>
      <c r="W620" s="47">
        <f>Kemendollár!W32</f>
        <v>0</v>
      </c>
      <c r="X620" s="47">
        <f>Kemendollár!X32</f>
        <v>610</v>
      </c>
      <c r="Y620" s="47">
        <f>Kemendollár!Y32</f>
        <v>1160</v>
      </c>
      <c r="Z620" s="47">
        <f>Kemendollár!Z32</f>
        <v>560</v>
      </c>
      <c r="AA620" s="47">
        <f>Kemendollár!AA32</f>
        <v>3070</v>
      </c>
      <c r="AB620" s="47">
        <f>Kemendollár!AB32</f>
        <v>0</v>
      </c>
      <c r="AC620" s="48">
        <f>Kemendollár!AC32</f>
        <v>0</v>
      </c>
      <c r="AE620" s="160"/>
    </row>
    <row r="621" spans="1:31" s="182" customFormat="1" ht="60" x14ac:dyDescent="0.25">
      <c r="A621" s="149">
        <f>Kemendollár!A33</f>
        <v>74</v>
      </c>
      <c r="B621" s="149">
        <f>Kemendollár!B33</f>
        <v>0</v>
      </c>
      <c r="C621" s="150" t="str">
        <f>Kemendollár!C33</f>
        <v>Kemendollár</v>
      </c>
      <c r="D621" s="150" t="str">
        <f>Kemendollár!D33</f>
        <v>HBA akna vízzárózása</v>
      </c>
      <c r="E621" s="150" t="str">
        <f>Kemendollár!E33</f>
        <v>Az üzemelő viziközmű technológiailag elavult, üzemeltetése, és javítása már nem gazdaságos. Jelenleg a piacon magasabb műszaki tartalmak érhetőek el</v>
      </c>
      <c r="F621" s="150" t="str">
        <f>Kemendollár!F33</f>
        <v>A kiépített rendszer működőképességének megóvása, a biztonságos üzemelés biztosítása miatt van szükség a munka elvégzésére</v>
      </c>
      <c r="G621" s="150" t="str">
        <f>Kemendollár!G33</f>
        <v>A viziközmű elem állapota megközelíti az új elem berendezés állapotát. Az üzembiztonság jelentősen növekszik</v>
      </c>
      <c r="H621" s="149">
        <f>Kemendollár!H33</f>
        <v>0</v>
      </c>
      <c r="I621" s="461" t="str">
        <f>Kemendollár!I33</f>
        <v>Kemendollár</v>
      </c>
      <c r="J621" s="162">
        <f>Kemendollár!J33</f>
        <v>100</v>
      </c>
      <c r="K621" s="162">
        <f>Kemendollár!K33</f>
        <v>0</v>
      </c>
      <c r="L621" s="456">
        <f>Kemendollár!L33</f>
        <v>43101</v>
      </c>
      <c r="M621" s="456">
        <f>Kemendollár!M33</f>
        <v>43465</v>
      </c>
      <c r="N621" s="162" t="str">
        <f>Kemendollár!N33</f>
        <v>rövid</v>
      </c>
      <c r="O621" s="45">
        <f>Kemendollár!O33</f>
        <v>100</v>
      </c>
      <c r="P621" s="46">
        <f>Kemendollár!P33</f>
        <v>0</v>
      </c>
      <c r="Q621" s="46">
        <f>Kemendollár!Q33</f>
        <v>0</v>
      </c>
      <c r="R621" s="46">
        <f>Kemendollár!R33</f>
        <v>0</v>
      </c>
      <c r="S621" s="46">
        <f>Kemendollár!S33</f>
        <v>0</v>
      </c>
      <c r="T621" s="47">
        <f>Kemendollár!T33</f>
        <v>0</v>
      </c>
      <c r="U621" s="47">
        <f>Kemendollár!U33</f>
        <v>0</v>
      </c>
      <c r="V621" s="47">
        <f>Kemendollár!V33</f>
        <v>0</v>
      </c>
      <c r="W621" s="47">
        <f>Kemendollár!W33</f>
        <v>0</v>
      </c>
      <c r="X621" s="47">
        <f>Kemendollár!X33</f>
        <v>0</v>
      </c>
      <c r="Y621" s="47">
        <f>Kemendollár!Y33</f>
        <v>0</v>
      </c>
      <c r="Z621" s="47">
        <f>Kemendollár!Z33</f>
        <v>0</v>
      </c>
      <c r="AA621" s="47">
        <f>Kemendollár!AA33</f>
        <v>0</v>
      </c>
      <c r="AB621" s="47">
        <f>Kemendollár!AB33</f>
        <v>0</v>
      </c>
      <c r="AC621" s="48">
        <f>Kemendollár!AC33</f>
        <v>0</v>
      </c>
      <c r="AE621" s="160"/>
    </row>
    <row r="622" spans="1:31" s="182" customFormat="1" ht="60" x14ac:dyDescent="0.25">
      <c r="A622" s="149">
        <f>Kemendollár!A34</f>
        <v>597</v>
      </c>
      <c r="B622" s="149">
        <f>Kemendollár!B34</f>
        <v>0</v>
      </c>
      <c r="C622" s="150" t="str">
        <f>Kemendollár!C34</f>
        <v>Kemendollár</v>
      </c>
      <c r="D622" s="150" t="str">
        <f>Kemendollár!D34</f>
        <v>HBA akna építészeti rekonstrukció</v>
      </c>
      <c r="E622" s="150" t="str">
        <f>Kemendollár!E34</f>
        <v>Az üzemelő viziközmű technológiailag elavult, üzemeltetése, és javítása már nem gazdaságos. Jelenleg a piacon magasabb műszaki tartalmak érhetőek el</v>
      </c>
      <c r="F622" s="150" t="str">
        <f>Kemendollár!F34</f>
        <v>A kiépített rendszer működőképességének megóvása, a biztonságos üzemelés biztosítása miatt van szükség a munka elvégzésére</v>
      </c>
      <c r="G622" s="150" t="str">
        <f>Kemendollár!G34</f>
        <v>A viziközmű elem állapota megközelíti az új elem berendezés állapotát. Az üzembiztonság jelentősen növekszik</v>
      </c>
      <c r="H622" s="149">
        <f>Kemendollár!H34</f>
        <v>0</v>
      </c>
      <c r="I622" s="461" t="str">
        <f>Kemendollár!I34</f>
        <v>Kemendollár</v>
      </c>
      <c r="J622" s="162">
        <f>Kemendollár!J34</f>
        <v>400</v>
      </c>
      <c r="K622" s="162">
        <f>Kemendollár!K34</f>
        <v>0</v>
      </c>
      <c r="L622" s="456">
        <f>Kemendollár!L34</f>
        <v>44927</v>
      </c>
      <c r="M622" s="456">
        <f>Kemendollár!M34</f>
        <v>48579</v>
      </c>
      <c r="N622" s="162" t="str">
        <f>Kemendollár!N34</f>
        <v>hosszú</v>
      </c>
      <c r="O622" s="45"/>
      <c r="P622" s="46">
        <f>Kemendollár!P34</f>
        <v>0</v>
      </c>
      <c r="Q622" s="46">
        <f>Kemendollár!Q34</f>
        <v>0</v>
      </c>
      <c r="R622" s="46">
        <f>Kemendollár!R34</f>
        <v>0</v>
      </c>
      <c r="S622" s="46">
        <f>Kemendollár!S34</f>
        <v>0</v>
      </c>
      <c r="T622" s="47">
        <f>Kemendollár!T34</f>
        <v>100</v>
      </c>
      <c r="U622" s="47">
        <f>Kemendollár!U34</f>
        <v>0</v>
      </c>
      <c r="V622" s="47">
        <f>Kemendollár!V34</f>
        <v>0</v>
      </c>
      <c r="W622" s="47">
        <f>Kemendollár!W34</f>
        <v>100</v>
      </c>
      <c r="X622" s="47">
        <f>Kemendollár!X34</f>
        <v>0</v>
      </c>
      <c r="Y622" s="47">
        <f>Kemendollár!Y34</f>
        <v>0</v>
      </c>
      <c r="Z622" s="47">
        <f>Kemendollár!Z34</f>
        <v>100</v>
      </c>
      <c r="AA622" s="47">
        <f>Kemendollár!AA34</f>
        <v>0</v>
      </c>
      <c r="AB622" s="47">
        <f>Kemendollár!AB34</f>
        <v>0</v>
      </c>
      <c r="AC622" s="48">
        <f>Kemendollár!AC34</f>
        <v>100</v>
      </c>
      <c r="AE622" s="160"/>
    </row>
    <row r="623" spans="1:31" s="182" customFormat="1" ht="105" x14ac:dyDescent="0.25">
      <c r="A623" s="149">
        <f>Keménfa!A25</f>
        <v>196</v>
      </c>
      <c r="B623" s="149">
        <f>Keménfa!B25</f>
        <v>0</v>
      </c>
      <c r="C623" s="150" t="str">
        <f>Keménfa!C25</f>
        <v>Keménfa</v>
      </c>
      <c r="D623" s="150" t="str">
        <f>Keménfa!D25</f>
        <v>átemelő akna építészeti rekonstrukció</v>
      </c>
      <c r="E623" s="150" t="str">
        <f>Keménfa!E25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3" s="150" t="str">
        <f>Keménfa!F25</f>
        <v>Statikai stabilitás biztosítása</v>
      </c>
      <c r="G623" s="150" t="str">
        <f>Keménfa!G25</f>
        <v>A viziközmű elem állapota megközelíti az új elem berendezés állapotát. Az üzembiztonság jelentősen növekszik</v>
      </c>
      <c r="H623" s="149">
        <f>Keménfa!H25</f>
        <v>0</v>
      </c>
      <c r="I623" s="461" t="str">
        <f>Keménfa!I25</f>
        <v>Keménfa</v>
      </c>
      <c r="J623" s="162">
        <f>Keménfa!J25</f>
        <v>650</v>
      </c>
      <c r="K623" s="162">
        <f>Keménfa!K25</f>
        <v>0</v>
      </c>
      <c r="L623" s="456">
        <f>Keménfa!L25</f>
        <v>43466</v>
      </c>
      <c r="M623" s="456">
        <f>Keménfa!M25</f>
        <v>43830</v>
      </c>
      <c r="N623" s="162" t="str">
        <f>Keménfa!N25</f>
        <v>közép</v>
      </c>
      <c r="O623" s="45"/>
      <c r="P623" s="46">
        <f>Keménfa!P25</f>
        <v>650</v>
      </c>
      <c r="Q623" s="46">
        <f>Keménfa!Q25</f>
        <v>0</v>
      </c>
      <c r="R623" s="46">
        <f>Keménfa!R25</f>
        <v>0</v>
      </c>
      <c r="S623" s="46">
        <f>Keménfa!S25</f>
        <v>0</v>
      </c>
      <c r="T623" s="47">
        <f>Keménfa!T25</f>
        <v>0</v>
      </c>
      <c r="U623" s="47">
        <f>Keménfa!U25</f>
        <v>0</v>
      </c>
      <c r="V623" s="47">
        <f>Keménfa!V25</f>
        <v>0</v>
      </c>
      <c r="W623" s="47">
        <f>Keménfa!W25</f>
        <v>0</v>
      </c>
      <c r="X623" s="47">
        <f>Keménfa!X25</f>
        <v>0</v>
      </c>
      <c r="Y623" s="47">
        <f>Keménfa!Y25</f>
        <v>0</v>
      </c>
      <c r="Z623" s="47">
        <f>Keménfa!Z25</f>
        <v>0</v>
      </c>
      <c r="AA623" s="47">
        <f>Keménfa!AA25</f>
        <v>0</v>
      </c>
      <c r="AB623" s="47">
        <f>Keménfa!AB25</f>
        <v>0</v>
      </c>
      <c r="AC623" s="48">
        <f>Keménfa!AC25</f>
        <v>0</v>
      </c>
      <c r="AE623" s="160"/>
    </row>
    <row r="624" spans="1:31" s="182" customFormat="1" ht="105" x14ac:dyDescent="0.25">
      <c r="A624" s="149">
        <f>Keménfa!A26</f>
        <v>602</v>
      </c>
      <c r="B624" s="149">
        <f>Keménfa!B26</f>
        <v>0</v>
      </c>
      <c r="C624" s="150" t="str">
        <f>Keménfa!C26</f>
        <v>Keménfa</v>
      </c>
      <c r="D624" s="150" t="str">
        <f>Keménfa!D26</f>
        <v>átemelő akna építészeti rekonstrukció</v>
      </c>
      <c r="E624" s="150" t="str">
        <f>Keménfa!E26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4" s="150" t="str">
        <f>Keménfa!F26</f>
        <v>Statikai stabilitás biztosítása</v>
      </c>
      <c r="G624" s="150" t="str">
        <f>Keménfa!G26</f>
        <v>A viziközmű elem állapota megközelíti az új elem berendezés állapotát. Az üzembiztonság jelentősen növekszik</v>
      </c>
      <c r="H624" s="149">
        <f>Keménfa!H26</f>
        <v>0</v>
      </c>
      <c r="I624" s="461" t="str">
        <f>Keménfa!I26</f>
        <v>Keménfa</v>
      </c>
      <c r="J624" s="162">
        <f>Keménfa!J26</f>
        <v>5520</v>
      </c>
      <c r="K624" s="162">
        <f>Keménfa!K26</f>
        <v>0</v>
      </c>
      <c r="L624" s="456">
        <f>Keménfa!L26</f>
        <v>44927</v>
      </c>
      <c r="M624" s="456">
        <f>Keménfa!M26</f>
        <v>48579</v>
      </c>
      <c r="N624" s="162" t="str">
        <f>Keménfa!N26</f>
        <v>hosszú</v>
      </c>
      <c r="O624" s="45"/>
      <c r="P624" s="46">
        <f>Keménfa!P26</f>
        <v>0</v>
      </c>
      <c r="Q624" s="46">
        <f>Keménfa!Q26</f>
        <v>0</v>
      </c>
      <c r="R624" s="46">
        <f>Keménfa!R26</f>
        <v>0</v>
      </c>
      <c r="S624" s="46">
        <f>Keménfa!S26</f>
        <v>0</v>
      </c>
      <c r="T624" s="47">
        <f>Keménfa!T26</f>
        <v>1200</v>
      </c>
      <c r="U624" s="47">
        <f>Keménfa!U26</f>
        <v>900</v>
      </c>
      <c r="V624" s="47">
        <f>Keménfa!V26</f>
        <v>150</v>
      </c>
      <c r="W624" s="47">
        <f>Keménfa!W26</f>
        <v>120</v>
      </c>
      <c r="X624" s="47">
        <f>Keménfa!X26</f>
        <v>450</v>
      </c>
      <c r="Y624" s="47">
        <f>Keménfa!Y26</f>
        <v>900</v>
      </c>
      <c r="Z624" s="47">
        <f>Keménfa!Z26</f>
        <v>450</v>
      </c>
      <c r="AA624" s="47">
        <f>Keménfa!AA26</f>
        <v>450</v>
      </c>
      <c r="AB624" s="47">
        <f>Keménfa!AB26</f>
        <v>450</v>
      </c>
      <c r="AC624" s="48">
        <f>Keménfa!AC26</f>
        <v>450</v>
      </c>
      <c r="AE624" s="160"/>
    </row>
    <row r="625" spans="1:31" s="182" customFormat="1" ht="105" x14ac:dyDescent="0.25">
      <c r="A625" s="149">
        <f>Kisbucsa!A29</f>
        <v>200</v>
      </c>
      <c r="B625" s="149">
        <f>Kisbucsa!B29</f>
        <v>0</v>
      </c>
      <c r="C625" s="150" t="str">
        <f>Kisbucsa!C29</f>
        <v>Kisbucsa</v>
      </c>
      <c r="D625" s="150" t="str">
        <f>Kisbucsa!D29</f>
        <v>átemelő akna építészeti rekonstrukció</v>
      </c>
      <c r="E625" s="150" t="str">
        <f>Kisbucsa!E29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5" s="150" t="str">
        <f>Kisbucsa!F29</f>
        <v>Statikai stabilitás biztosítása</v>
      </c>
      <c r="G625" s="150" t="str">
        <f>Kisbucsa!G29</f>
        <v>A viziközmű elem állapota megközelíti az új elem berendezés állapotát. Az üzembiztonság jelentősen növekszik</v>
      </c>
      <c r="H625" s="149">
        <f>Kisbucsa!H29</f>
        <v>0</v>
      </c>
      <c r="I625" s="461" t="str">
        <f>Kisbucsa!I29</f>
        <v>Kisbucsa</v>
      </c>
      <c r="J625" s="162">
        <f>Kisbucsa!J29</f>
        <v>5790</v>
      </c>
      <c r="K625" s="162">
        <f>Kisbucsa!K29</f>
        <v>0</v>
      </c>
      <c r="L625" s="456">
        <f>Kisbucsa!L29</f>
        <v>43466</v>
      </c>
      <c r="M625" s="456">
        <f>Kisbucsa!M29</f>
        <v>44561</v>
      </c>
      <c r="N625" s="162" t="str">
        <f>Kisbucsa!N29</f>
        <v>közép</v>
      </c>
      <c r="O625" s="45"/>
      <c r="P625" s="46">
        <f>Kisbucsa!P29</f>
        <v>4500</v>
      </c>
      <c r="Q625" s="46">
        <f>Kisbucsa!Q29</f>
        <v>1050</v>
      </c>
      <c r="R625" s="46">
        <f>Kisbucsa!R29</f>
        <v>240</v>
      </c>
      <c r="S625" s="46">
        <f>Kisbucsa!S29</f>
        <v>0</v>
      </c>
      <c r="T625" s="47">
        <f>Kisbucsa!T29</f>
        <v>0</v>
      </c>
      <c r="U625" s="47">
        <f>Kisbucsa!U29</f>
        <v>0</v>
      </c>
      <c r="V625" s="47">
        <f>Kisbucsa!V29</f>
        <v>0</v>
      </c>
      <c r="W625" s="47">
        <f>Kisbucsa!W29</f>
        <v>0</v>
      </c>
      <c r="X625" s="47">
        <f>Kisbucsa!X29</f>
        <v>0</v>
      </c>
      <c r="Y625" s="47">
        <f>Kisbucsa!Y29</f>
        <v>0</v>
      </c>
      <c r="Z625" s="47">
        <f>Kisbucsa!Z29</f>
        <v>0</v>
      </c>
      <c r="AA625" s="47">
        <f>Kisbucsa!AA29</f>
        <v>0</v>
      </c>
      <c r="AB625" s="47">
        <f>Kisbucsa!AB29</f>
        <v>0</v>
      </c>
      <c r="AC625" s="48">
        <f>Kisbucsa!AC29</f>
        <v>0</v>
      </c>
      <c r="AE625" s="160"/>
    </row>
    <row r="626" spans="1:31" s="182" customFormat="1" ht="105" x14ac:dyDescent="0.25">
      <c r="A626" s="149">
        <f>Kisbucsa!A30</f>
        <v>763</v>
      </c>
      <c r="B626" s="149">
        <f>Kisbucsa!B30</f>
        <v>0</v>
      </c>
      <c r="C626" s="150" t="str">
        <f>Kisbucsa!C30</f>
        <v>Kisbucsa</v>
      </c>
      <c r="D626" s="150" t="str">
        <f>Kisbucsa!D30</f>
        <v>átemelő akna építészeti rekonstrukció</v>
      </c>
      <c r="E626" s="150" t="str">
        <f>Kisbucsa!E30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6" s="150" t="str">
        <f>Kisbucsa!F30</f>
        <v>Statikai stabilitás biztosítása</v>
      </c>
      <c r="G626" s="150" t="str">
        <f>Kisbucsa!G30</f>
        <v>A viziközmű elem állapota megközelíti az új elem berendezés állapotát. Az üzembiztonság jelentősen növekszik</v>
      </c>
      <c r="H626" s="149">
        <f>Kisbucsa!H30</f>
        <v>0</v>
      </c>
      <c r="I626" s="461" t="str">
        <f>Kisbucsa!I30</f>
        <v>Kisbucsa</v>
      </c>
      <c r="J626" s="162">
        <f>Kisbucsa!J30</f>
        <v>8340</v>
      </c>
      <c r="K626" s="162">
        <f>Kisbucsa!K30</f>
        <v>0</v>
      </c>
      <c r="L626" s="456">
        <f>Kisbucsa!L30</f>
        <v>45292</v>
      </c>
      <c r="M626" s="456">
        <f>Kisbucsa!M30</f>
        <v>48579</v>
      </c>
      <c r="N626" s="162" t="str">
        <f>Kisbucsa!N30</f>
        <v>hosszú</v>
      </c>
      <c r="O626" s="45"/>
      <c r="P626" s="46">
        <f>Kisbucsa!P30</f>
        <v>0</v>
      </c>
      <c r="Q626" s="46">
        <f>Kisbucsa!Q30</f>
        <v>0</v>
      </c>
      <c r="R626" s="46">
        <f>Kisbucsa!R30</f>
        <v>0</v>
      </c>
      <c r="S626" s="46">
        <f>Kisbucsa!S30</f>
        <v>0</v>
      </c>
      <c r="T626" s="47">
        <f>Kisbucsa!T30</f>
        <v>0</v>
      </c>
      <c r="U626" s="47">
        <f>Kisbucsa!U30</f>
        <v>1750</v>
      </c>
      <c r="V626" s="47">
        <f>Kisbucsa!V30</f>
        <v>810</v>
      </c>
      <c r="W626" s="47">
        <f>Kisbucsa!W30</f>
        <v>1470</v>
      </c>
      <c r="X626" s="47">
        <f>Kisbucsa!X30</f>
        <v>2560</v>
      </c>
      <c r="Y626" s="47">
        <f>Kisbucsa!Y30</f>
        <v>350</v>
      </c>
      <c r="Z626" s="47">
        <f>Kisbucsa!Z30</f>
        <v>350</v>
      </c>
      <c r="AA626" s="47">
        <f>Kisbucsa!AA30</f>
        <v>350</v>
      </c>
      <c r="AB626" s="47">
        <f>Kisbucsa!AB30</f>
        <v>350</v>
      </c>
      <c r="AC626" s="48">
        <f>Kisbucsa!AC30</f>
        <v>350</v>
      </c>
      <c r="AE626" s="160"/>
    </row>
    <row r="627" spans="1:31" s="182" customFormat="1" ht="60" x14ac:dyDescent="0.25">
      <c r="A627" s="149">
        <f>Kisbucsa!A31</f>
        <v>607</v>
      </c>
      <c r="B627" s="149">
        <f>Kisbucsa!B31</f>
        <v>0</v>
      </c>
      <c r="C627" s="150" t="str">
        <f>Kisbucsa!C31</f>
        <v>Kisbucsa</v>
      </c>
      <c r="D627" s="150" t="str">
        <f>Kisbucsa!D31</f>
        <v>HBA akna építészeti rekonstrukció</v>
      </c>
      <c r="E627" s="150" t="str">
        <f>Kisbucsa!E31</f>
        <v>Az üzemelő viziközmű technológiailag elavult, üzemeltetése, és javítása már nem gazdaságos. Jelenleg a piacon magasabb műszaki tartalmak érhetőek el</v>
      </c>
      <c r="F627" s="150" t="str">
        <f>Kisbucsa!F31</f>
        <v>A kiépített rendszer működőképességének megóvása, a biztonságos üzemelés biztosítása miatt van szükség a munka elvégzésére</v>
      </c>
      <c r="G627" s="150" t="str">
        <f>Kisbucsa!G31</f>
        <v>A viziközmű elem állapota megközelíti az új elem berendezés állapotát. Az üzembiztonság jelentősen növekszik</v>
      </c>
      <c r="H627" s="149">
        <f>Kisbucsa!H31</f>
        <v>0</v>
      </c>
      <c r="I627" s="461" t="str">
        <f>Kisbucsa!I31</f>
        <v>Kisbucsa</v>
      </c>
      <c r="J627" s="162">
        <f>Kisbucsa!J31</f>
        <v>300</v>
      </c>
      <c r="K627" s="162">
        <f>Kisbucsa!K31</f>
        <v>0</v>
      </c>
      <c r="L627" s="456">
        <f>Kisbucsa!L31</f>
        <v>44927</v>
      </c>
      <c r="M627" s="456">
        <f>Kisbucsa!M31</f>
        <v>47848</v>
      </c>
      <c r="N627" s="162" t="str">
        <f>Kisbucsa!N31</f>
        <v>hosszú</v>
      </c>
      <c r="O627" s="45"/>
      <c r="P627" s="46">
        <f>Kisbucsa!P31</f>
        <v>0</v>
      </c>
      <c r="Q627" s="46">
        <f>Kisbucsa!Q31</f>
        <v>0</v>
      </c>
      <c r="R627" s="46">
        <f>Kisbucsa!R31</f>
        <v>0</v>
      </c>
      <c r="S627" s="46">
        <f>Kisbucsa!S31</f>
        <v>0</v>
      </c>
      <c r="T627" s="47">
        <f>Kisbucsa!T31</f>
        <v>100</v>
      </c>
      <c r="U627" s="47">
        <f>Kisbucsa!U31</f>
        <v>0</v>
      </c>
      <c r="V627" s="47">
        <f>Kisbucsa!V31</f>
        <v>0</v>
      </c>
      <c r="W627" s="47">
        <f>Kisbucsa!W31</f>
        <v>100</v>
      </c>
      <c r="X627" s="47">
        <f>Kisbucsa!X31</f>
        <v>0</v>
      </c>
      <c r="Y627" s="47">
        <f>Kisbucsa!Y31</f>
        <v>0</v>
      </c>
      <c r="Z627" s="47">
        <f>Kisbucsa!Z31</f>
        <v>0</v>
      </c>
      <c r="AA627" s="47">
        <f>Kisbucsa!AA31</f>
        <v>100</v>
      </c>
      <c r="AB627" s="47">
        <f>Kisbucsa!AB31</f>
        <v>0</v>
      </c>
      <c r="AC627" s="48">
        <f>Kisbucsa!AC31</f>
        <v>0</v>
      </c>
      <c r="AE627" s="160"/>
    </row>
    <row r="628" spans="1:31" s="182" customFormat="1" ht="105" x14ac:dyDescent="0.25">
      <c r="A628" s="149">
        <f>Kiskutas!A27</f>
        <v>204</v>
      </c>
      <c r="B628" s="149">
        <f>Kiskutas!B27</f>
        <v>0</v>
      </c>
      <c r="C628" s="150" t="str">
        <f>Kiskutas!C27</f>
        <v>Kiskutas</v>
      </c>
      <c r="D628" s="150" t="str">
        <f>Kiskutas!D27</f>
        <v>átemelő akna építészeti rekonstrukció</v>
      </c>
      <c r="E628" s="150" t="str">
        <f>Kiskutas!E27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8" s="150" t="str">
        <f>Kiskutas!F27</f>
        <v>Statikai stabilitás biztosítása</v>
      </c>
      <c r="G628" s="150" t="str">
        <f>Kiskutas!G27</f>
        <v>A viziközmű elem állapota megközelíti az új elem berendezés állapotát. Az üzembiztonság jelentősen növekszik</v>
      </c>
      <c r="H628" s="149">
        <f>Kiskutas!H27</f>
        <v>0</v>
      </c>
      <c r="I628" s="461" t="str">
        <f>Kiskutas!I27</f>
        <v>Kiskutas</v>
      </c>
      <c r="J628" s="162">
        <f>Kiskutas!J27</f>
        <v>1600</v>
      </c>
      <c r="K628" s="162">
        <f>Kiskutas!K27</f>
        <v>0</v>
      </c>
      <c r="L628" s="456">
        <f>Kiskutas!L27</f>
        <v>43466</v>
      </c>
      <c r="M628" s="456">
        <f>Kiskutas!M27</f>
        <v>44196</v>
      </c>
      <c r="N628" s="162" t="str">
        <f>Kiskutas!N27</f>
        <v>közép</v>
      </c>
      <c r="O628" s="45"/>
      <c r="P628" s="46">
        <f>Kiskutas!P27</f>
        <v>900</v>
      </c>
      <c r="Q628" s="46">
        <f>Kiskutas!Q27</f>
        <v>700</v>
      </c>
      <c r="R628" s="46">
        <f>Kiskutas!R27</f>
        <v>0</v>
      </c>
      <c r="S628" s="46">
        <f>Kiskutas!S27</f>
        <v>0</v>
      </c>
      <c r="T628" s="47">
        <f>Kiskutas!T27</f>
        <v>0</v>
      </c>
      <c r="U628" s="47">
        <f>Kiskutas!U27</f>
        <v>0</v>
      </c>
      <c r="V628" s="47">
        <f>Kiskutas!V27</f>
        <v>0</v>
      </c>
      <c r="W628" s="47">
        <f>Kiskutas!W27</f>
        <v>0</v>
      </c>
      <c r="X628" s="47">
        <f>Kiskutas!X27</f>
        <v>0</v>
      </c>
      <c r="Y628" s="47">
        <f>Kiskutas!Y27</f>
        <v>0</v>
      </c>
      <c r="Z628" s="47">
        <f>Kiskutas!Z27</f>
        <v>0</v>
      </c>
      <c r="AA628" s="47">
        <f>Kiskutas!AA27</f>
        <v>0</v>
      </c>
      <c r="AB628" s="47">
        <f>Kiskutas!AB27</f>
        <v>0</v>
      </c>
      <c r="AC628" s="48">
        <f>Kiskutas!AC27</f>
        <v>0</v>
      </c>
      <c r="AE628" s="160"/>
    </row>
    <row r="629" spans="1:31" s="182" customFormat="1" ht="105" x14ac:dyDescent="0.25">
      <c r="A629" s="149">
        <f>Kiskutas!A28</f>
        <v>767</v>
      </c>
      <c r="B629" s="149">
        <f>Kiskutas!B28</f>
        <v>0</v>
      </c>
      <c r="C629" s="150" t="str">
        <f>Kiskutas!C28</f>
        <v>Kiskutas</v>
      </c>
      <c r="D629" s="150" t="str">
        <f>Kiskutas!D28</f>
        <v>átemelő akna építészeti rekonstrukció</v>
      </c>
      <c r="E629" s="150" t="str">
        <f>Kiskutas!E28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9" s="150" t="str">
        <f>Kiskutas!F28</f>
        <v>Statikai stabilitás biztosítása</v>
      </c>
      <c r="G629" s="150" t="str">
        <f>Kiskutas!G28</f>
        <v>A viziközmű elem állapota megközelíti az új elem berendezés állapotát. Az üzembiztonság jelentősen növekszik</v>
      </c>
      <c r="H629" s="149">
        <f>Kiskutas!H28</f>
        <v>0</v>
      </c>
      <c r="I629" s="461" t="str">
        <f>Kiskutas!I28</f>
        <v>Kiskutas</v>
      </c>
      <c r="J629" s="162">
        <f>Kiskutas!J28</f>
        <v>8540</v>
      </c>
      <c r="K629" s="162">
        <f>Kiskutas!K28</f>
        <v>0</v>
      </c>
      <c r="L629" s="456">
        <f>Kiskutas!L28</f>
        <v>45292</v>
      </c>
      <c r="M629" s="456">
        <f>Kiskutas!M28</f>
        <v>48213</v>
      </c>
      <c r="N629" s="162" t="str">
        <f>Kiskutas!N28</f>
        <v>hosszú</v>
      </c>
      <c r="O629" s="45"/>
      <c r="P629" s="46">
        <f>Kiskutas!P28</f>
        <v>0</v>
      </c>
      <c r="Q629" s="46">
        <f>Kiskutas!Q28</f>
        <v>0</v>
      </c>
      <c r="R629" s="46">
        <f>Kiskutas!R28</f>
        <v>0</v>
      </c>
      <c r="S629" s="46">
        <f>Kiskutas!S28</f>
        <v>0</v>
      </c>
      <c r="T629" s="47">
        <f>Kiskutas!T28</f>
        <v>0</v>
      </c>
      <c r="U629" s="47">
        <f>Kiskutas!U28</f>
        <v>1750</v>
      </c>
      <c r="V629" s="47">
        <f>Kiskutas!V28</f>
        <v>1470</v>
      </c>
      <c r="W629" s="47">
        <f>Kiskutas!W28</f>
        <v>0</v>
      </c>
      <c r="X629" s="47">
        <f>Kiskutas!X28</f>
        <v>900</v>
      </c>
      <c r="Y629" s="47">
        <f>Kiskutas!Y28</f>
        <v>1200</v>
      </c>
      <c r="Z629" s="47">
        <f>Kiskutas!Z28</f>
        <v>0</v>
      </c>
      <c r="AA629" s="47">
        <f>Kiskutas!AA28</f>
        <v>1750</v>
      </c>
      <c r="AB629" s="47">
        <f>Kiskutas!AB28</f>
        <v>1470</v>
      </c>
      <c r="AC629" s="48">
        <f>Kiskutas!AC28</f>
        <v>0</v>
      </c>
      <c r="AE629" s="160"/>
    </row>
    <row r="630" spans="1:31" s="182" customFormat="1" ht="105" x14ac:dyDescent="0.25">
      <c r="A630" s="149">
        <f>Kispáli!A28</f>
        <v>208</v>
      </c>
      <c r="B630" s="149">
        <f>Kispáli!B28</f>
        <v>0</v>
      </c>
      <c r="C630" s="150" t="str">
        <f>Kispáli!C28</f>
        <v>Kispáli</v>
      </c>
      <c r="D630" s="150" t="str">
        <f>Kispáli!D28</f>
        <v>átemelő akna építészeti rekonstrukció</v>
      </c>
      <c r="E630" s="150" t="str">
        <f>Kispáli!E28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0" s="150" t="str">
        <f>Kispáli!F28</f>
        <v>Statikai stabilitás biztosítása</v>
      </c>
      <c r="G630" s="150" t="str">
        <f>Kispáli!G28</f>
        <v>A viziközmű elem állapota megközelíti az új elem berendezés állapotát. Az üzembiztonság jelentősen növekszik</v>
      </c>
      <c r="H630" s="149">
        <f>Kispáli!H28</f>
        <v>0</v>
      </c>
      <c r="I630" s="461" t="str">
        <f>Kispáli!I28</f>
        <v>Kispáli</v>
      </c>
      <c r="J630" s="162">
        <f>Kispáli!J28</f>
        <v>1150</v>
      </c>
      <c r="K630" s="162">
        <f>Kispáli!K28</f>
        <v>0</v>
      </c>
      <c r="L630" s="456">
        <f>Kispáli!L28</f>
        <v>43466</v>
      </c>
      <c r="M630" s="456">
        <f>Kispáli!M28</f>
        <v>44926</v>
      </c>
      <c r="N630" s="162" t="str">
        <f>Kispáli!N28</f>
        <v>közép</v>
      </c>
      <c r="O630" s="45"/>
      <c r="P630" s="46">
        <f>Kispáli!P28</f>
        <v>1000</v>
      </c>
      <c r="Q630" s="46">
        <f>Kispáli!Q28</f>
        <v>0</v>
      </c>
      <c r="R630" s="46">
        <f>Kispáli!R28</f>
        <v>150</v>
      </c>
      <c r="S630" s="46">
        <f>Kispáli!S28</f>
        <v>0</v>
      </c>
      <c r="T630" s="47">
        <f>Kispáli!T28</f>
        <v>0</v>
      </c>
      <c r="U630" s="47">
        <f>Kispáli!U28</f>
        <v>0</v>
      </c>
      <c r="V630" s="47">
        <f>Kispáli!V28</f>
        <v>0</v>
      </c>
      <c r="W630" s="47">
        <f>Kispáli!W28</f>
        <v>0</v>
      </c>
      <c r="X630" s="47">
        <f>Kispáli!X28</f>
        <v>0</v>
      </c>
      <c r="Y630" s="47">
        <f>Kispáli!Y28</f>
        <v>0</v>
      </c>
      <c r="Z630" s="47">
        <f>Kispáli!Z28</f>
        <v>0</v>
      </c>
      <c r="AA630" s="47">
        <f>Kispáli!AA28</f>
        <v>0</v>
      </c>
      <c r="AB630" s="47">
        <f>Kispáli!AB28</f>
        <v>0</v>
      </c>
      <c r="AC630" s="48">
        <f>Kispáli!AC28</f>
        <v>0</v>
      </c>
      <c r="AE630" s="160"/>
    </row>
    <row r="631" spans="1:31" s="182" customFormat="1" ht="105" x14ac:dyDescent="0.25">
      <c r="A631" s="149">
        <f>Kispáli!A29</f>
        <v>769</v>
      </c>
      <c r="B631" s="149">
        <f>Kispáli!B29</f>
        <v>0</v>
      </c>
      <c r="C631" s="150" t="str">
        <f>Kispáli!C29</f>
        <v>Kispáli</v>
      </c>
      <c r="D631" s="150" t="str">
        <f>Kispáli!D29</f>
        <v>átemelő akna építészeti rekonstrukció</v>
      </c>
      <c r="E631" s="150" t="str">
        <f>Kispáli!E29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1" s="150" t="str">
        <f>Kispáli!F29</f>
        <v>Statikai stabilitás biztosítása</v>
      </c>
      <c r="G631" s="150" t="str">
        <f>Kispáli!G29</f>
        <v>A viziközmű elem állapota megközelíti az új elem berendezés állapotát. Az üzembiztonság jelentősen növekszik</v>
      </c>
      <c r="H631" s="149">
        <f>Kispáli!H29</f>
        <v>0</v>
      </c>
      <c r="I631" s="461" t="str">
        <f>Kispáli!I29</f>
        <v>Kispáli</v>
      </c>
      <c r="J631" s="162">
        <f>Kispáli!J29</f>
        <v>7740</v>
      </c>
      <c r="K631" s="162">
        <f>Kispáli!K29</f>
        <v>0</v>
      </c>
      <c r="L631" s="456">
        <f>Kispáli!L29</f>
        <v>45292</v>
      </c>
      <c r="M631" s="456">
        <f>Kispáli!M29</f>
        <v>48579</v>
      </c>
      <c r="N631" s="162" t="str">
        <f>Kispáli!N29</f>
        <v>hosszú</v>
      </c>
      <c r="O631" s="45"/>
      <c r="P631" s="46">
        <f>Kispáli!P29</f>
        <v>0</v>
      </c>
      <c r="Q631" s="46">
        <f>Kispáli!Q29</f>
        <v>0</v>
      </c>
      <c r="R631" s="46">
        <f>Kispáli!R29</f>
        <v>0</v>
      </c>
      <c r="S631" s="46">
        <f>Kispáli!S29</f>
        <v>0</v>
      </c>
      <c r="T631" s="47">
        <f>Kispáli!T29</f>
        <v>0</v>
      </c>
      <c r="U631" s="47">
        <f>Kispáli!U29</f>
        <v>1650</v>
      </c>
      <c r="V631" s="47">
        <f>Kispáli!V29</f>
        <v>1610</v>
      </c>
      <c r="W631" s="47">
        <f>Kispáli!W29</f>
        <v>60</v>
      </c>
      <c r="X631" s="47">
        <f>Kispáli!X29</f>
        <v>550</v>
      </c>
      <c r="Y631" s="47">
        <f>Kispáli!Y29</f>
        <v>1600</v>
      </c>
      <c r="Z631" s="47">
        <f>Kispáli!Z29</f>
        <v>60</v>
      </c>
      <c r="AA631" s="47">
        <f>Kispáli!AA29</f>
        <v>550</v>
      </c>
      <c r="AB631" s="47">
        <f>Kispáli!AB29</f>
        <v>1600</v>
      </c>
      <c r="AC631" s="48">
        <f>Kispáli!AC29</f>
        <v>60</v>
      </c>
      <c r="AE631" s="160"/>
    </row>
    <row r="632" spans="1:31" s="182" customFormat="1" ht="105" x14ac:dyDescent="0.25">
      <c r="A632" s="149">
        <f>Kispáli!A30</f>
        <v>860</v>
      </c>
      <c r="B632" s="149">
        <f>Kispáli!B30</f>
        <v>0</v>
      </c>
      <c r="C632" s="150" t="str">
        <f>Kispáli!C30</f>
        <v>Kispáli</v>
      </c>
      <c r="D632" s="150" t="str">
        <f>Kispáli!D30</f>
        <v>HBA akna építészeti rekonstrukció</v>
      </c>
      <c r="E632" s="150" t="str">
        <f>Kispáli!E30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2" s="150" t="str">
        <f>Kispáli!F30</f>
        <v>Statikai stabilitás biztosítása</v>
      </c>
      <c r="G632" s="150" t="str">
        <f>Kispáli!G30</f>
        <v>A viziközmű elem állapota megközelíti az új elem berendezés állapotát. Az üzembiztonság jelentősen növekszik</v>
      </c>
      <c r="H632" s="149">
        <f>Kispáli!H30</f>
        <v>0</v>
      </c>
      <c r="I632" s="461" t="str">
        <f>Kispáli!I30</f>
        <v>Kispáli</v>
      </c>
      <c r="J632" s="162">
        <f>Kispáli!J30</f>
        <v>100</v>
      </c>
      <c r="K632" s="162">
        <f>Kispáli!K30</f>
        <v>0</v>
      </c>
      <c r="L632" s="456">
        <f>Kispáli!L30</f>
        <v>45658</v>
      </c>
      <c r="M632" s="456">
        <f>Kispáli!M30</f>
        <v>46022</v>
      </c>
      <c r="N632" s="162" t="str">
        <f>Kispáli!N30</f>
        <v>hosszú</v>
      </c>
      <c r="O632" s="45"/>
      <c r="P632" s="46">
        <f>Kispáli!P30</f>
        <v>0</v>
      </c>
      <c r="Q632" s="46">
        <f>Kispáli!Q30</f>
        <v>0</v>
      </c>
      <c r="R632" s="46">
        <f>Kispáli!R30</f>
        <v>0</v>
      </c>
      <c r="S632" s="46">
        <f>Kispáli!S30</f>
        <v>0</v>
      </c>
      <c r="T632" s="47">
        <f>Kispáli!T30</f>
        <v>0</v>
      </c>
      <c r="U632" s="47">
        <f>Kispáli!U30</f>
        <v>0</v>
      </c>
      <c r="V632" s="47">
        <f>Kispáli!V30</f>
        <v>100</v>
      </c>
      <c r="W632" s="47">
        <f>Kispáli!W30</f>
        <v>0</v>
      </c>
      <c r="X632" s="47">
        <f>Kispáli!X30</f>
        <v>0</v>
      </c>
      <c r="Y632" s="47">
        <f>Kispáli!Y30</f>
        <v>0</v>
      </c>
      <c r="Z632" s="47">
        <f>Kispáli!Z30</f>
        <v>0</v>
      </c>
      <c r="AA632" s="47">
        <f>Kispáli!AA30</f>
        <v>0</v>
      </c>
      <c r="AB632" s="47">
        <f>Kispáli!AB30</f>
        <v>0</v>
      </c>
      <c r="AC632" s="48">
        <f>Kispáli!AC30</f>
        <v>0</v>
      </c>
      <c r="AE632" s="160"/>
    </row>
    <row r="633" spans="1:31" s="182" customFormat="1" ht="105" x14ac:dyDescent="0.25">
      <c r="A633" s="149">
        <f>Lakhegy!A26</f>
        <v>213</v>
      </c>
      <c r="B633" s="149">
        <f>Lakhegy!B26</f>
        <v>0</v>
      </c>
      <c r="C633" s="150" t="str">
        <f>Lakhegy!C26</f>
        <v>Lakhegy</v>
      </c>
      <c r="D633" s="150" t="str">
        <f>Lakhegy!D26</f>
        <v>átemelő akna építészeti rekonstrukció</v>
      </c>
      <c r="E633" s="150" t="str">
        <f>Lakhegy!E26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3" s="150" t="str">
        <f>Lakhegy!F26</f>
        <v>Statikai stabilitás biztosítása</v>
      </c>
      <c r="G633" s="150" t="str">
        <f>Lakhegy!G26</f>
        <v>A viziközmű elem állapota megközelíti az új elem berendezés állapotát. Az üzembiztonság jelentősen növekszik</v>
      </c>
      <c r="H633" s="149">
        <f>Lakhegy!H26</f>
        <v>0</v>
      </c>
      <c r="I633" s="461" t="str">
        <f>Lakhegy!I26</f>
        <v>Lakhegy</v>
      </c>
      <c r="J633" s="162">
        <f>Lakhegy!J26</f>
        <v>1400</v>
      </c>
      <c r="K633" s="162">
        <f>Lakhegy!K26</f>
        <v>0</v>
      </c>
      <c r="L633" s="456">
        <f>Lakhegy!L26</f>
        <v>43466</v>
      </c>
      <c r="M633" s="456">
        <f>Lakhegy!M26</f>
        <v>43830</v>
      </c>
      <c r="N633" s="162" t="str">
        <f>Lakhegy!N26</f>
        <v>közép</v>
      </c>
      <c r="O633" s="45"/>
      <c r="P633" s="46">
        <f>Lakhegy!P26</f>
        <v>1400</v>
      </c>
      <c r="Q633" s="46">
        <f>Lakhegy!Q26</f>
        <v>0</v>
      </c>
      <c r="R633" s="46">
        <f>Lakhegy!R26</f>
        <v>0</v>
      </c>
      <c r="S633" s="46">
        <f>Lakhegy!S26</f>
        <v>0</v>
      </c>
      <c r="T633" s="47">
        <f>Lakhegy!T26</f>
        <v>0</v>
      </c>
      <c r="U633" s="47">
        <f>Lakhegy!U26</f>
        <v>0</v>
      </c>
      <c r="V633" s="47">
        <f>Lakhegy!V26</f>
        <v>0</v>
      </c>
      <c r="W633" s="47">
        <f>Lakhegy!W26</f>
        <v>0</v>
      </c>
      <c r="X633" s="47">
        <f>Lakhegy!X26</f>
        <v>0</v>
      </c>
      <c r="Y633" s="47">
        <f>Lakhegy!Y26</f>
        <v>0</v>
      </c>
      <c r="Z633" s="47">
        <f>Lakhegy!Z26</f>
        <v>0</v>
      </c>
      <c r="AA633" s="47">
        <f>Lakhegy!AA26</f>
        <v>0</v>
      </c>
      <c r="AB633" s="47">
        <f>Lakhegy!AB26</f>
        <v>0</v>
      </c>
      <c r="AC633" s="48">
        <f>Lakhegy!AC26</f>
        <v>0</v>
      </c>
      <c r="AE633" s="160"/>
    </row>
    <row r="634" spans="1:31" s="182" customFormat="1" ht="105" x14ac:dyDescent="0.25">
      <c r="A634" s="149">
        <f>Lakhegy!A27</f>
        <v>862</v>
      </c>
      <c r="B634" s="149">
        <f>Lakhegy!B27</f>
        <v>0</v>
      </c>
      <c r="C634" s="150" t="str">
        <f>Lakhegy!C27</f>
        <v>Lakhegy</v>
      </c>
      <c r="D634" s="150" t="str">
        <f>Lakhegy!D27</f>
        <v>átemelő akna építészeti rekonstrukció</v>
      </c>
      <c r="E634" s="150" t="str">
        <f>Lakhegy!E27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4" s="150" t="str">
        <f>Lakhegy!F27</f>
        <v>Statikai stabilitás biztosítása</v>
      </c>
      <c r="G634" s="150" t="str">
        <f>Lakhegy!G27</f>
        <v>A viziközmű elem állapota megközelíti az új elem berendezés állapotát. Az üzembiztonság jelentősen növekszik</v>
      </c>
      <c r="H634" s="149">
        <f>Lakhegy!H27</f>
        <v>0</v>
      </c>
      <c r="I634" s="461" t="str">
        <f>Lakhegy!I27</f>
        <v>Lakhegy</v>
      </c>
      <c r="J634" s="162">
        <f>Lakhegy!J27</f>
        <v>9070</v>
      </c>
      <c r="K634" s="162">
        <f>Lakhegy!K27</f>
        <v>0</v>
      </c>
      <c r="L634" s="456">
        <f>Lakhegy!L27</f>
        <v>45658</v>
      </c>
      <c r="M634" s="456">
        <f>Lakhegy!M27</f>
        <v>48579</v>
      </c>
      <c r="N634" s="162" t="str">
        <f>Lakhegy!N27</f>
        <v>hosszú</v>
      </c>
      <c r="O634" s="45"/>
      <c r="P634" s="46">
        <f>Lakhegy!P27</f>
        <v>0</v>
      </c>
      <c r="Q634" s="46">
        <f>Lakhegy!Q27</f>
        <v>0</v>
      </c>
      <c r="R634" s="46">
        <f>Lakhegy!R27</f>
        <v>0</v>
      </c>
      <c r="S634" s="46">
        <f>Lakhegy!S27</f>
        <v>0</v>
      </c>
      <c r="T634" s="47">
        <f>Lakhegy!T27</f>
        <v>0</v>
      </c>
      <c r="U634" s="47">
        <f>Lakhegy!U27</f>
        <v>0</v>
      </c>
      <c r="V634" s="47">
        <f>Lakhegy!V27</f>
        <v>1410</v>
      </c>
      <c r="W634" s="47">
        <f>Lakhegy!W27</f>
        <v>1760</v>
      </c>
      <c r="X634" s="47">
        <f>Lakhegy!X27</f>
        <v>1960</v>
      </c>
      <c r="Y634" s="47">
        <f>Lakhegy!Y27</f>
        <v>2060</v>
      </c>
      <c r="Z634" s="47">
        <f>Lakhegy!Z27</f>
        <v>470</v>
      </c>
      <c r="AA634" s="47">
        <f>Lakhegy!AA27</f>
        <v>470</v>
      </c>
      <c r="AB634" s="47">
        <f>Lakhegy!AB27</f>
        <v>470</v>
      </c>
      <c r="AC634" s="48">
        <f>Lakhegy!AC27</f>
        <v>470</v>
      </c>
      <c r="AE634" s="160"/>
    </row>
    <row r="635" spans="1:31" s="182" customFormat="1" ht="105" x14ac:dyDescent="0.25">
      <c r="A635" s="149">
        <f>Nagykutas!A26</f>
        <v>77</v>
      </c>
      <c r="B635" s="149">
        <f>Nagykutas!B26</f>
        <v>0</v>
      </c>
      <c r="C635" s="150" t="str">
        <f>Nagykutas!C26</f>
        <v>Nagykutas III. átemelő</v>
      </c>
      <c r="D635" s="150" t="str">
        <f>Nagykutas!D26</f>
        <v>átemelő akna bélelése</v>
      </c>
      <c r="E635" s="150" t="str">
        <f>Nagykutas!E26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5" s="150" t="str">
        <f>Nagykutas!F26</f>
        <v>Statikai stabilitás biztosítása</v>
      </c>
      <c r="G635" s="150" t="str">
        <f>Nagykutas!G26</f>
        <v>A viziközmű elem állapota megközelíti az új elem berendezés állapotát. Az üzembiztonság jelentősen növekszik</v>
      </c>
      <c r="H635" s="149">
        <f>Nagykutas!H26</f>
        <v>0</v>
      </c>
      <c r="I635" s="461" t="str">
        <f>Nagykutas!I26</f>
        <v>Nagykutas</v>
      </c>
      <c r="J635" s="162">
        <f>Nagykutas!J26</f>
        <v>1345</v>
      </c>
      <c r="K635" s="162">
        <f>Nagykutas!K26</f>
        <v>0</v>
      </c>
      <c r="L635" s="456">
        <f>Nagykutas!L26</f>
        <v>43101</v>
      </c>
      <c r="M635" s="456">
        <f>Nagykutas!M26</f>
        <v>43465</v>
      </c>
      <c r="N635" s="162" t="str">
        <f>Nagykutas!N26</f>
        <v>rövid</v>
      </c>
      <c r="O635" s="45">
        <f>Nagykutas!O26</f>
        <v>1345</v>
      </c>
      <c r="P635" s="46"/>
      <c r="Q635" s="46"/>
      <c r="R635" s="46"/>
      <c r="S635" s="46"/>
      <c r="T635" s="47"/>
      <c r="U635" s="47"/>
      <c r="V635" s="47"/>
      <c r="W635" s="47"/>
      <c r="X635" s="47"/>
      <c r="Y635" s="47"/>
      <c r="Z635" s="47"/>
      <c r="AA635" s="47"/>
      <c r="AB635" s="47"/>
      <c r="AC635" s="48"/>
      <c r="AE635" s="160"/>
    </row>
    <row r="636" spans="1:31" s="182" customFormat="1" ht="105" x14ac:dyDescent="0.25">
      <c r="A636" s="149">
        <f>Nagykutas!A27</f>
        <v>217</v>
      </c>
      <c r="B636" s="149">
        <f>Nagykutas!B27</f>
        <v>0</v>
      </c>
      <c r="C636" s="150" t="str">
        <f>Nagykutas!C27</f>
        <v>Nagykutas</v>
      </c>
      <c r="D636" s="150" t="str">
        <f>Nagykutas!D27</f>
        <v>átemelő akna építészeti rekonstrukció</v>
      </c>
      <c r="E636" s="150" t="str">
        <f>Nagykutas!E27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6" s="150" t="str">
        <f>Nagykutas!F27</f>
        <v>Statikai stabilitás biztosítása</v>
      </c>
      <c r="G636" s="150" t="str">
        <f>Nagykutas!G27</f>
        <v>A viziközmű elem állapota megközelíti az új elem berendezés állapotát. Az üzembiztonság jelentősen növekszik</v>
      </c>
      <c r="H636" s="149">
        <f>Nagykutas!H27</f>
        <v>0</v>
      </c>
      <c r="I636" s="461" t="str">
        <f>Nagykutas!I27</f>
        <v>Nagykutas</v>
      </c>
      <c r="J636" s="162">
        <f>Nagykutas!J27</f>
        <v>700</v>
      </c>
      <c r="K636" s="162">
        <f>Nagykutas!K27</f>
        <v>0</v>
      </c>
      <c r="L636" s="456">
        <f>Nagykutas!L27</f>
        <v>43466</v>
      </c>
      <c r="M636" s="456">
        <f>Nagykutas!M27</f>
        <v>43830</v>
      </c>
      <c r="N636" s="162" t="str">
        <f>Nagykutas!N27</f>
        <v>közép</v>
      </c>
      <c r="O636" s="45"/>
      <c r="P636" s="46">
        <f>Nagykutas!P27</f>
        <v>700</v>
      </c>
      <c r="Q636" s="46">
        <f>Nagykutas!Q27</f>
        <v>0</v>
      </c>
      <c r="R636" s="46">
        <f>Nagykutas!R27</f>
        <v>0</v>
      </c>
      <c r="S636" s="46">
        <f>Nagykutas!S27</f>
        <v>0</v>
      </c>
      <c r="T636" s="47">
        <f>Nagykutas!T27</f>
        <v>0</v>
      </c>
      <c r="U636" s="47">
        <f>Nagykutas!U27</f>
        <v>0</v>
      </c>
      <c r="V636" s="47">
        <f>Nagykutas!V27</f>
        <v>0</v>
      </c>
      <c r="W636" s="47">
        <f>Nagykutas!W27</f>
        <v>0</v>
      </c>
      <c r="X636" s="47">
        <f>Nagykutas!X27</f>
        <v>0</v>
      </c>
      <c r="Y636" s="47">
        <f>Nagykutas!Y27</f>
        <v>0</v>
      </c>
      <c r="Z636" s="47">
        <f>Nagykutas!Z27</f>
        <v>0</v>
      </c>
      <c r="AA636" s="47">
        <f>Nagykutas!AA27</f>
        <v>0</v>
      </c>
      <c r="AB636" s="47">
        <f>Nagykutas!AB27</f>
        <v>0</v>
      </c>
      <c r="AC636" s="48">
        <f>Nagykutas!AC27</f>
        <v>0</v>
      </c>
      <c r="AE636" s="160"/>
    </row>
    <row r="637" spans="1:31" s="182" customFormat="1" ht="105" x14ac:dyDescent="0.25">
      <c r="A637" s="149">
        <f>Nagykutas!A28</f>
        <v>771</v>
      </c>
      <c r="B637" s="149">
        <f>Nagykutas!B28</f>
        <v>0</v>
      </c>
      <c r="C637" s="150" t="str">
        <f>Nagykutas!C28</f>
        <v>Nagykutas</v>
      </c>
      <c r="D637" s="150" t="str">
        <f>Nagykutas!D28</f>
        <v>átemelő akna építészeti rekonstrukció</v>
      </c>
      <c r="E637" s="150" t="str">
        <f>Nagykutas!E28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7" s="150" t="str">
        <f>Nagykutas!F28</f>
        <v>Statikai stabilitás biztosítása</v>
      </c>
      <c r="G637" s="150" t="str">
        <f>Nagykutas!G28</f>
        <v>A viziközmű elem állapota megközelíti az új elem berendezés állapotát. Az üzembiztonság jelentősen növekszik</v>
      </c>
      <c r="H637" s="149">
        <f>Nagykutas!H28</f>
        <v>0</v>
      </c>
      <c r="I637" s="461" t="str">
        <f>Nagykutas!I28</f>
        <v>Nagykutas</v>
      </c>
      <c r="J637" s="162">
        <f>Nagykutas!J28</f>
        <v>5920</v>
      </c>
      <c r="K637" s="162">
        <f>Nagykutas!K28</f>
        <v>0</v>
      </c>
      <c r="L637" s="456">
        <f>Nagykutas!L28</f>
        <v>45292</v>
      </c>
      <c r="M637" s="456">
        <f>Nagykutas!M28</f>
        <v>48213</v>
      </c>
      <c r="N637" s="162" t="str">
        <f>Nagykutas!N28</f>
        <v>hosszú</v>
      </c>
      <c r="O637" s="45"/>
      <c r="P637" s="46">
        <f>Nagykutas!P28</f>
        <v>0</v>
      </c>
      <c r="Q637" s="46">
        <f>Nagykutas!Q28</f>
        <v>0</v>
      </c>
      <c r="R637" s="46">
        <f>Nagykutas!R28</f>
        <v>0</v>
      </c>
      <c r="S637" s="46">
        <f>Nagykutas!S28</f>
        <v>0</v>
      </c>
      <c r="T637" s="47">
        <f>Nagykutas!T28</f>
        <v>0</v>
      </c>
      <c r="U637" s="47">
        <f>Nagykutas!U28</f>
        <v>1250</v>
      </c>
      <c r="V637" s="47">
        <f>Nagykutas!V28</f>
        <v>1550</v>
      </c>
      <c r="W637" s="47">
        <f>Nagykutas!W28</f>
        <v>120</v>
      </c>
      <c r="X637" s="47">
        <f>Nagykutas!X28</f>
        <v>600</v>
      </c>
      <c r="Y637" s="47">
        <f>Nagykutas!Y28</f>
        <v>900</v>
      </c>
      <c r="Z637" s="47">
        <f>Nagykutas!Z28</f>
        <v>0</v>
      </c>
      <c r="AA637" s="47">
        <f>Nagykutas!AA28</f>
        <v>600</v>
      </c>
      <c r="AB637" s="47">
        <f>Nagykutas!AB28</f>
        <v>900</v>
      </c>
      <c r="AC637" s="48">
        <f>Nagykutas!AC28</f>
        <v>0</v>
      </c>
      <c r="AE637" s="160"/>
    </row>
    <row r="638" spans="1:31" s="182" customFormat="1" ht="105" x14ac:dyDescent="0.25">
      <c r="A638" s="149">
        <f>Nagypáli!A25</f>
        <v>221</v>
      </c>
      <c r="B638" s="149">
        <f>Nagypáli!B25</f>
        <v>0</v>
      </c>
      <c r="C638" s="150" t="str">
        <f>Nagypáli!C25</f>
        <v>Nagypáli</v>
      </c>
      <c r="D638" s="150" t="str">
        <f>Nagypáli!D25</f>
        <v>átemelő akna építészeti rekonstrukció</v>
      </c>
      <c r="E638" s="150" t="str">
        <f>Nagypáli!E25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8" s="150" t="str">
        <f>Nagypáli!F25</f>
        <v>Statikai stabilitás biztosítása</v>
      </c>
      <c r="G638" s="150" t="str">
        <f>Nagypáli!G25</f>
        <v>A viziközmű elem állapota megközelíti az új elem berendezés állapotát. Az üzembiztonság jelentősen növekszik</v>
      </c>
      <c r="H638" s="149">
        <f>Nagypáli!H25</f>
        <v>0</v>
      </c>
      <c r="I638" s="461" t="str">
        <f>Nagypáli!I25</f>
        <v>Nagypáli</v>
      </c>
      <c r="J638" s="162">
        <f>Nagypáli!J25</f>
        <v>4300</v>
      </c>
      <c r="K638" s="162">
        <f>Nagypáli!K25</f>
        <v>0</v>
      </c>
      <c r="L638" s="456">
        <f>Nagypáli!L25</f>
        <v>43466</v>
      </c>
      <c r="M638" s="456">
        <f>Nagypáli!M25</f>
        <v>44561</v>
      </c>
      <c r="N638" s="162" t="str">
        <f>Nagypáli!N25</f>
        <v>közép</v>
      </c>
      <c r="O638" s="45"/>
      <c r="P638" s="46">
        <f>Nagypáli!P25</f>
        <v>1300</v>
      </c>
      <c r="Q638" s="46">
        <f>Nagypáli!Q25</f>
        <v>1650</v>
      </c>
      <c r="R638" s="46">
        <f>Nagypáli!R25</f>
        <v>1350</v>
      </c>
      <c r="S638" s="46">
        <f>Nagypáli!S25</f>
        <v>0</v>
      </c>
      <c r="T638" s="47">
        <f>Nagypáli!T25</f>
        <v>0</v>
      </c>
      <c r="U638" s="47">
        <f>Nagypáli!U25</f>
        <v>0</v>
      </c>
      <c r="V638" s="47">
        <f>Nagypáli!V25</f>
        <v>0</v>
      </c>
      <c r="W638" s="47">
        <f>Nagypáli!W25</f>
        <v>0</v>
      </c>
      <c r="X638" s="47">
        <f>Nagypáli!X25</f>
        <v>0</v>
      </c>
      <c r="Y638" s="47">
        <f>Nagypáli!Y25</f>
        <v>0</v>
      </c>
      <c r="Z638" s="47">
        <f>Nagypáli!Z25</f>
        <v>0</v>
      </c>
      <c r="AA638" s="47">
        <f>Nagypáli!AA25</f>
        <v>0</v>
      </c>
      <c r="AB638" s="47">
        <f>Nagypáli!AB25</f>
        <v>0</v>
      </c>
      <c r="AC638" s="48">
        <f>Nagypáli!AC25</f>
        <v>0</v>
      </c>
      <c r="AE638" s="160"/>
    </row>
    <row r="639" spans="1:31" s="182" customFormat="1" ht="105" x14ac:dyDescent="0.25">
      <c r="A639" s="149">
        <f>Nagypáli!A26</f>
        <v>774</v>
      </c>
      <c r="B639" s="149">
        <f>Nagypáli!B26</f>
        <v>0</v>
      </c>
      <c r="C639" s="150" t="str">
        <f>Nagypáli!C26</f>
        <v>Nagypáli</v>
      </c>
      <c r="D639" s="150" t="str">
        <f>Nagypáli!D26</f>
        <v>átemelő akna építészeti rekonstrukció</v>
      </c>
      <c r="E639" s="150" t="str">
        <f>Nagypáli!E26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9" s="150" t="str">
        <f>Nagypáli!F26</f>
        <v>Statikai stabilitás biztosítása</v>
      </c>
      <c r="G639" s="150" t="str">
        <f>Nagypáli!G26</f>
        <v>A viziközmű elem állapota megközelíti az új elem berendezés állapotát. Az üzembiztonság jelentősen növekszik</v>
      </c>
      <c r="H639" s="149">
        <f>Nagypáli!H26</f>
        <v>0</v>
      </c>
      <c r="I639" s="461" t="str">
        <f>Nagypáli!I26</f>
        <v>Nagypáli</v>
      </c>
      <c r="J639" s="162">
        <f>Nagypáli!J26</f>
        <v>9850</v>
      </c>
      <c r="K639" s="162">
        <f>Nagypáli!K26</f>
        <v>0</v>
      </c>
      <c r="L639" s="456">
        <f>Nagypáli!L26</f>
        <v>45292</v>
      </c>
      <c r="M639" s="456">
        <f>Nagypáli!M26</f>
        <v>48579</v>
      </c>
      <c r="N639" s="162" t="str">
        <f>Nagypáli!N26</f>
        <v>hosszú</v>
      </c>
      <c r="O639" s="45"/>
      <c r="P639" s="46">
        <f>Nagypáli!P26</f>
        <v>0</v>
      </c>
      <c r="Q639" s="46">
        <f>Nagypáli!Q26</f>
        <v>0</v>
      </c>
      <c r="R639" s="46">
        <f>Nagypáli!R26</f>
        <v>0</v>
      </c>
      <c r="S639" s="46">
        <f>Nagypáli!S26</f>
        <v>0</v>
      </c>
      <c r="T639" s="47">
        <f>Nagypáli!T26</f>
        <v>0</v>
      </c>
      <c r="U639" s="47">
        <f>Nagypáli!U26</f>
        <v>1550</v>
      </c>
      <c r="V639" s="47">
        <f>Nagypáli!V26</f>
        <v>1310</v>
      </c>
      <c r="W639" s="47">
        <f>Nagypáli!W26</f>
        <v>60</v>
      </c>
      <c r="X639" s="47">
        <f>Nagypáli!X26</f>
        <v>760</v>
      </c>
      <c r="Y639" s="47">
        <f>Nagypáli!Y26</f>
        <v>1950</v>
      </c>
      <c r="Z639" s="47">
        <f>Nagypáli!Z26</f>
        <v>660</v>
      </c>
      <c r="AA639" s="47">
        <f>Nagypáli!AA26</f>
        <v>1450</v>
      </c>
      <c r="AB639" s="47">
        <f>Nagypáli!AB26</f>
        <v>660</v>
      </c>
      <c r="AC639" s="48">
        <f>Nagypáli!AC26</f>
        <v>1450</v>
      </c>
      <c r="AE639" s="160"/>
    </row>
    <row r="640" spans="1:31" s="182" customFormat="1" ht="60" x14ac:dyDescent="0.25">
      <c r="A640" s="149">
        <f>Nemesapáti!A29</f>
        <v>79</v>
      </c>
      <c r="B640" s="149">
        <f>Nemesapáti!B29</f>
        <v>0</v>
      </c>
      <c r="C640" s="150" t="str">
        <f>Nemesapáti!C29</f>
        <v>Nemesapáti I. Regionális átemelő</v>
      </c>
      <c r="D640" s="150" t="str">
        <f>Nemesapáti!D29</f>
        <v>gépészeti akna: vízzárózása</v>
      </c>
      <c r="E640" s="150" t="str">
        <f>Nemesapáti!E29</f>
        <v>A viziközmű elem nem vízzáró. A rendszerbe nagy mennyiségű idegen víz, vagy a rendszerből nagy mennyiségű szennyvíz kerül a környezetbe</v>
      </c>
      <c r="F640" s="150" t="str">
        <f>Nemesapáti!F29</f>
        <v>A kiépített rendszer működőképességének megóvása, a biztonságos üzemelés biztosítása miatt van szükség a munka elvégzésére</v>
      </c>
      <c r="G640" s="150" t="str">
        <f>Nemesapáti!G29</f>
        <v>A beavatkozás után egy hatékonyan működő viziközmű elemet kapunk, mely a kor elvárásainak megfelel. A rendszer üzembiztos, hatékony, és korszerű lesz</v>
      </c>
      <c r="H640" s="149">
        <f>Nemesapáti!H29</f>
        <v>0</v>
      </c>
      <c r="I640" s="461" t="str">
        <f>Nemesapáti!I29</f>
        <v>Nemesapáti</v>
      </c>
      <c r="J640" s="162">
        <f>Nemesapáti!J29</f>
        <v>150</v>
      </c>
      <c r="K640" s="162">
        <f>Nemesapáti!K29</f>
        <v>0</v>
      </c>
      <c r="L640" s="456">
        <f>Nemesapáti!L29</f>
        <v>43101</v>
      </c>
      <c r="M640" s="456">
        <f>Nemesapáti!M29</f>
        <v>43465</v>
      </c>
      <c r="N640" s="162" t="str">
        <f>Nemesapáti!N29</f>
        <v>rövid</v>
      </c>
      <c r="O640" s="45">
        <f>Nemesapáti!O29</f>
        <v>150</v>
      </c>
      <c r="P640" s="46"/>
      <c r="Q640" s="46"/>
      <c r="R640" s="46"/>
      <c r="S640" s="46"/>
      <c r="T640" s="47"/>
      <c r="U640" s="47"/>
      <c r="V640" s="47"/>
      <c r="W640" s="47"/>
      <c r="X640" s="47"/>
      <c r="Y640" s="47"/>
      <c r="Z640" s="47"/>
      <c r="AA640" s="47"/>
      <c r="AB640" s="47"/>
      <c r="AC640" s="48"/>
      <c r="AE640" s="160"/>
    </row>
    <row r="641" spans="1:31" s="182" customFormat="1" ht="60" x14ac:dyDescent="0.25">
      <c r="A641" s="149">
        <f>Nemesapáti!A30</f>
        <v>80</v>
      </c>
      <c r="B641" s="149">
        <f>Nemesapáti!B30</f>
        <v>0</v>
      </c>
      <c r="C641" s="150" t="str">
        <f>Nemesapáti!C30</f>
        <v>Nemesapáti II. átemelő</v>
      </c>
      <c r="D641" s="150" t="str">
        <f>Nemesapáti!D30</f>
        <v>gépészeti akna: vízzárózása</v>
      </c>
      <c r="E641" s="150" t="str">
        <f>Nemesapáti!E30</f>
        <v>Az üzemelő viziközmű technológiailag elavult, üzemeltetése, és javítása már nem gazdaságos. Jelenleg a piacon magasabb műszaki tartalmak érhetőek el</v>
      </c>
      <c r="F641" s="150" t="str">
        <f>Nemesapáti!F30</f>
        <v>A kiépített rendszer működőképességének megóvása, a biztonságos üzemelés biztosítása miatt van szükség a munka elvégzésére</v>
      </c>
      <c r="G641" s="150" t="str">
        <f>Nemesapáti!G30</f>
        <v>A beavatkozás után egy hatékonyan működő viziközmű elemet kapunk, mely a kor elvárásainak megfelel. A rendszer üzembiztos, hatékony, és korszerű lesz</v>
      </c>
      <c r="H641" s="149">
        <f>Nemesapáti!H30</f>
        <v>0</v>
      </c>
      <c r="I641" s="461" t="str">
        <f>Nemesapáti!I30</f>
        <v>Nemesapáti</v>
      </c>
      <c r="J641" s="162">
        <f>Nemesapáti!J30</f>
        <v>150</v>
      </c>
      <c r="K641" s="162">
        <f>Nemesapáti!K30</f>
        <v>0</v>
      </c>
      <c r="L641" s="456">
        <f>Nemesapáti!L30</f>
        <v>43101</v>
      </c>
      <c r="M641" s="456">
        <f>Nemesapáti!M30</f>
        <v>43465</v>
      </c>
      <c r="N641" s="162" t="str">
        <f>Nemesapáti!N30</f>
        <v>rövid</v>
      </c>
      <c r="O641" s="45">
        <f>Nemesapáti!O30</f>
        <v>150</v>
      </c>
      <c r="P641" s="46"/>
      <c r="Q641" s="46"/>
      <c r="R641" s="46"/>
      <c r="S641" s="46"/>
      <c r="T641" s="47"/>
      <c r="U641" s="47"/>
      <c r="V641" s="47"/>
      <c r="W641" s="47"/>
      <c r="X641" s="47"/>
      <c r="Y641" s="47"/>
      <c r="Z641" s="47"/>
      <c r="AA641" s="47"/>
      <c r="AB641" s="47"/>
      <c r="AC641" s="48"/>
      <c r="AE641" s="160"/>
    </row>
    <row r="642" spans="1:31" s="182" customFormat="1" ht="105" x14ac:dyDescent="0.25">
      <c r="A642" s="149">
        <f>Nemesapáti!A31</f>
        <v>225</v>
      </c>
      <c r="B642" s="149">
        <f>Nemesapáti!B31</f>
        <v>0</v>
      </c>
      <c r="C642" s="150" t="str">
        <f>Nemesapáti!C31</f>
        <v>Nemesapáti</v>
      </c>
      <c r="D642" s="150" t="str">
        <f>Nemesapáti!D31</f>
        <v>átemelő akna építészeti rekonstrukció</v>
      </c>
      <c r="E642" s="150" t="str">
        <f>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2" s="150" t="str">
        <f>Nemesapáti!F31</f>
        <v>Statikai stabilitás biztosítása</v>
      </c>
      <c r="G642" s="150" t="str">
        <f>Nemesapáti!G31</f>
        <v>A viziközmű elem állapota megközelíti az új elem berendezés állapotát. Az üzembiztonság jelentősen növekszik</v>
      </c>
      <c r="H642" s="149">
        <f>Nemesapáti!H31</f>
        <v>0</v>
      </c>
      <c r="I642" s="461" t="str">
        <f>Nemesapáti!I31</f>
        <v>Nemesapáti</v>
      </c>
      <c r="J642" s="162">
        <f>Nemesapáti!J31</f>
        <v>5950</v>
      </c>
      <c r="K642" s="162">
        <f>Nemesapáti!K31</f>
        <v>0</v>
      </c>
      <c r="L642" s="456">
        <f>Nemesapáti!L31</f>
        <v>43466</v>
      </c>
      <c r="M642" s="456">
        <f>Nemesapáti!M31</f>
        <v>43830</v>
      </c>
      <c r="N642" s="162" t="str">
        <f>Nemesapáti!N31</f>
        <v>közép</v>
      </c>
      <c r="O642" s="45"/>
      <c r="P642" s="46">
        <f>Nemesapáti!P31</f>
        <v>3500</v>
      </c>
      <c r="Q642" s="46">
        <f>Nemesapáti!Q31</f>
        <v>1750</v>
      </c>
      <c r="R642" s="46">
        <f>Nemesapáti!R31</f>
        <v>450</v>
      </c>
      <c r="S642" s="46">
        <f>Nemesapáti!S31</f>
        <v>250</v>
      </c>
      <c r="T642" s="47">
        <f>Nemesapáti!T31</f>
        <v>0</v>
      </c>
      <c r="U642" s="47">
        <f>Nemesapáti!U31</f>
        <v>0</v>
      </c>
      <c r="V642" s="47">
        <f>Nemesapáti!V31</f>
        <v>0</v>
      </c>
      <c r="W642" s="47">
        <f>Nemesapáti!W31</f>
        <v>0</v>
      </c>
      <c r="X642" s="47">
        <f>Nemesapáti!X31</f>
        <v>0</v>
      </c>
      <c r="Y642" s="47">
        <f>Nemesapáti!Y31</f>
        <v>0</v>
      </c>
      <c r="Z642" s="47">
        <f>Nemesapáti!Z31</f>
        <v>0</v>
      </c>
      <c r="AA642" s="47">
        <f>Nemesapáti!AA31</f>
        <v>0</v>
      </c>
      <c r="AB642" s="47">
        <f>Nemesapáti!AB31</f>
        <v>0</v>
      </c>
      <c r="AC642" s="48">
        <f>Nemesapáti!AC31</f>
        <v>0</v>
      </c>
      <c r="AE642" s="160"/>
    </row>
    <row r="643" spans="1:31" s="182" customFormat="1" ht="105" x14ac:dyDescent="0.25">
      <c r="A643" s="149">
        <f>Nemesapáti!A32</f>
        <v>778</v>
      </c>
      <c r="B643" s="149">
        <f>Nemesapáti!B32</f>
        <v>0</v>
      </c>
      <c r="C643" s="150" t="str">
        <f>Nemesapáti!C32</f>
        <v>Nemesapáti</v>
      </c>
      <c r="D643" s="150" t="str">
        <f>Nemesapáti!D32</f>
        <v>átemelő akna építészeti rekonstrukció</v>
      </c>
      <c r="E643" s="150" t="str">
        <f>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3" s="150" t="str">
        <f>Nemesapáti!F32</f>
        <v>Statikai stabilitás biztosítása</v>
      </c>
      <c r="G643" s="150" t="str">
        <f>Nemesapáti!G32</f>
        <v>A viziközmű elem állapota megközelíti az új elem berendezés állapotát. Az üzembiztonság jelentősen növekszik</v>
      </c>
      <c r="H643" s="149">
        <f>Nemesapáti!H32</f>
        <v>0</v>
      </c>
      <c r="I643" s="461" t="str">
        <f>Nemesapáti!I32</f>
        <v>Nemesapáti</v>
      </c>
      <c r="J643" s="162">
        <f>Nemesapáti!J32</f>
        <v>10100</v>
      </c>
      <c r="K643" s="162">
        <f>Nemesapáti!K32</f>
        <v>0</v>
      </c>
      <c r="L643" s="456">
        <f>Nemesapáti!L32</f>
        <v>45292</v>
      </c>
      <c r="M643" s="456">
        <f>Nemesapáti!M32</f>
        <v>48579</v>
      </c>
      <c r="N643" s="162" t="str">
        <f>Nemesapáti!N32</f>
        <v>hosszú</v>
      </c>
      <c r="O643" s="45"/>
      <c r="P643" s="46">
        <f>Nemesapáti!P32</f>
        <v>0</v>
      </c>
      <c r="Q643" s="46">
        <f>Nemesapáti!Q32</f>
        <v>0</v>
      </c>
      <c r="R643" s="46">
        <f>Nemesapáti!R32</f>
        <v>0</v>
      </c>
      <c r="S643" s="46">
        <f>Nemesapáti!S32</f>
        <v>0</v>
      </c>
      <c r="T643" s="47">
        <f>Nemesapáti!T32</f>
        <v>0</v>
      </c>
      <c r="U643" s="47">
        <f>Nemesapáti!U32</f>
        <v>1200</v>
      </c>
      <c r="V643" s="47">
        <f>Nemesapáti!V32</f>
        <v>1410</v>
      </c>
      <c r="W643" s="47">
        <f>Nemesapáti!W32</f>
        <v>2560</v>
      </c>
      <c r="X643" s="47">
        <f>Nemesapáti!X32</f>
        <v>1920</v>
      </c>
      <c r="Y643" s="47">
        <f>Nemesapáti!Y32</f>
        <v>610</v>
      </c>
      <c r="Z643" s="47">
        <f>Nemesapáti!Z32</f>
        <v>600</v>
      </c>
      <c r="AA643" s="47">
        <f>Nemesapáti!AA32</f>
        <v>600</v>
      </c>
      <c r="AB643" s="47">
        <f>Nemesapáti!AB32</f>
        <v>600</v>
      </c>
      <c r="AC643" s="48">
        <f>Nemesapáti!AC32</f>
        <v>600</v>
      </c>
      <c r="AE643" s="160"/>
    </row>
    <row r="644" spans="1:31" s="182" customFormat="1" ht="60" x14ac:dyDescent="0.25">
      <c r="A644" s="149">
        <f>Nemesapáti!A33</f>
        <v>779</v>
      </c>
      <c r="B644" s="149">
        <f>Nemesapáti!B33</f>
        <v>0</v>
      </c>
      <c r="C644" s="150" t="str">
        <f>Nemesapáti!C33</f>
        <v>Nemesapáti</v>
      </c>
      <c r="D644" s="150" t="str">
        <f>Nemesapáti!D33</f>
        <v>HBA akna építészeti rekonstrukció</v>
      </c>
      <c r="E644" s="150" t="str">
        <f>Nemesapáti!E33</f>
        <v>Az üzemelő viziközmű technológiailag elavult, üzemeltetése, és javítása már nem gazdaságos. Jelenleg a piacon magasabb műszaki tartalmak érhetőek el</v>
      </c>
      <c r="F644" s="150" t="str">
        <f>Nemesapáti!F33</f>
        <v>A kiépített rendszer működőképességének megóvása, a biztonságos üzemelés biztosítása miatt van szükség a munka elvégzésére</v>
      </c>
      <c r="G644" s="150" t="str">
        <f>Nemesapáti!G33</f>
        <v>A viziközmű elem állapota megközelíti az új elem berendezés állapotát. Az üzembiztonság jelentősen növekszik</v>
      </c>
      <c r="H644" s="149">
        <f>Nemesapáti!H33</f>
        <v>0</v>
      </c>
      <c r="I644" s="461" t="str">
        <f>Nemesapáti!I33</f>
        <v>Nemesapáti</v>
      </c>
      <c r="J644" s="162">
        <f>Nemesapáti!J33</f>
        <v>200</v>
      </c>
      <c r="K644" s="162">
        <f>Nemesapáti!K33</f>
        <v>0</v>
      </c>
      <c r="L644" s="456">
        <f>Nemesapáti!L33</f>
        <v>45292</v>
      </c>
      <c r="M644" s="456">
        <f>Nemesapáti!M33</f>
        <v>47118</v>
      </c>
      <c r="N644" s="162" t="str">
        <f>Nemesapáti!N33</f>
        <v>hosszú</v>
      </c>
      <c r="O644" s="45"/>
      <c r="P644" s="46">
        <f>Nemesapáti!P33</f>
        <v>0</v>
      </c>
      <c r="Q644" s="46">
        <f>Nemesapáti!Q33</f>
        <v>0</v>
      </c>
      <c r="R644" s="46">
        <f>Nemesapáti!R33</f>
        <v>0</v>
      </c>
      <c r="S644" s="46">
        <f>Nemesapáti!S33</f>
        <v>0</v>
      </c>
      <c r="T644" s="47">
        <f>Nemesapáti!T33</f>
        <v>0</v>
      </c>
      <c r="U644" s="47">
        <f>Nemesapáti!U33</f>
        <v>100</v>
      </c>
      <c r="V644" s="47">
        <f>Nemesapáti!V33</f>
        <v>0</v>
      </c>
      <c r="W644" s="47">
        <f>Nemesapáti!W33</f>
        <v>0</v>
      </c>
      <c r="X644" s="47">
        <f>Nemesapáti!X33</f>
        <v>0</v>
      </c>
      <c r="Y644" s="47">
        <f>Nemesapáti!Y33</f>
        <v>100</v>
      </c>
      <c r="Z644" s="47">
        <f>Nemesapáti!Z33</f>
        <v>0</v>
      </c>
      <c r="AA644" s="47">
        <f>Nemesapáti!AA33</f>
        <v>0</v>
      </c>
      <c r="AB644" s="47">
        <f>Nemesapáti!AB33</f>
        <v>0</v>
      </c>
      <c r="AC644" s="48">
        <f>Nemesapáti!AC33</f>
        <v>0</v>
      </c>
      <c r="AE644" s="160"/>
    </row>
    <row r="645" spans="1:31" s="182" customFormat="1" ht="105" x14ac:dyDescent="0.25">
      <c r="A645" s="149">
        <f>Nemeshetés!A29</f>
        <v>230</v>
      </c>
      <c r="B645" s="149">
        <f>Nemeshetés!B29</f>
        <v>0</v>
      </c>
      <c r="C645" s="150" t="str">
        <f>Nemeshetés!C29</f>
        <v>Nemeshetés</v>
      </c>
      <c r="D645" s="150" t="str">
        <f>Nemeshetés!D29</f>
        <v>átemelő akna építészeti rekonstrukció</v>
      </c>
      <c r="E645" s="150" t="str">
        <f>Nemeshetés!E29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5" s="150" t="str">
        <f>Nemeshetés!F29</f>
        <v>Statikai stabilitás biztosítása</v>
      </c>
      <c r="G645" s="150" t="str">
        <f>Nemeshetés!G29</f>
        <v>A viziközmű elem állapota megközelíti az új elem berendezés állapotát. Az üzembiztonság jelentősen növekszik</v>
      </c>
      <c r="H645" s="149">
        <f>Nemeshetés!H29</f>
        <v>0</v>
      </c>
      <c r="I645" s="461" t="str">
        <f>Nemeshetés!I29</f>
        <v>Nemeshetés</v>
      </c>
      <c r="J645" s="162">
        <f>Nemeshetés!J29</f>
        <v>2590</v>
      </c>
      <c r="K645" s="162">
        <f>Nemeshetés!K29</f>
        <v>0</v>
      </c>
      <c r="L645" s="456">
        <f>Nemeshetés!L29</f>
        <v>43466</v>
      </c>
      <c r="M645" s="456">
        <f>Nemeshetés!M29</f>
        <v>44926</v>
      </c>
      <c r="N645" s="162" t="str">
        <f>Nemeshetés!N29</f>
        <v>közép</v>
      </c>
      <c r="O645" s="45"/>
      <c r="P645" s="46">
        <f>Nemeshetés!P29</f>
        <v>1500</v>
      </c>
      <c r="Q645" s="46">
        <f>Nemeshetés!Q29</f>
        <v>500</v>
      </c>
      <c r="R645" s="46">
        <f>Nemeshetés!R29</f>
        <v>240</v>
      </c>
      <c r="S645" s="46">
        <f>Nemeshetés!S29</f>
        <v>350</v>
      </c>
      <c r="T645" s="47">
        <f>Nemeshetés!T29</f>
        <v>0</v>
      </c>
      <c r="U645" s="47">
        <f>Nemeshetés!U29</f>
        <v>0</v>
      </c>
      <c r="V645" s="47">
        <f>Nemeshetés!V29</f>
        <v>0</v>
      </c>
      <c r="W645" s="47">
        <f>Nemeshetés!W29</f>
        <v>0</v>
      </c>
      <c r="X645" s="47">
        <f>Nemeshetés!X29</f>
        <v>0</v>
      </c>
      <c r="Y645" s="47">
        <f>Nemeshetés!Y29</f>
        <v>0</v>
      </c>
      <c r="Z645" s="47">
        <f>Nemeshetés!Z29</f>
        <v>0</v>
      </c>
      <c r="AA645" s="47">
        <f>Nemeshetés!AA29</f>
        <v>0</v>
      </c>
      <c r="AB645" s="47">
        <f>Nemeshetés!AB29</f>
        <v>0</v>
      </c>
      <c r="AC645" s="48">
        <f>Nemeshetés!AC29</f>
        <v>0</v>
      </c>
      <c r="AE645" s="160"/>
    </row>
    <row r="646" spans="1:31" s="182" customFormat="1" ht="105" x14ac:dyDescent="0.25">
      <c r="A646" s="149">
        <f>Nemeshetés!A30</f>
        <v>782</v>
      </c>
      <c r="B646" s="149">
        <f>Nemeshetés!B30</f>
        <v>0</v>
      </c>
      <c r="C646" s="150" t="str">
        <f>Nemeshetés!C30</f>
        <v>Nemeshetés</v>
      </c>
      <c r="D646" s="150" t="str">
        <f>Nemeshetés!D30</f>
        <v>átemelő akna építészeti rekonstrukció</v>
      </c>
      <c r="E646" s="150" t="str">
        <f>Nemeshetés!E30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6" s="150" t="str">
        <f>Nemeshetés!F30</f>
        <v>Statikai stabilitás biztosítása</v>
      </c>
      <c r="G646" s="150" t="str">
        <f>Nemeshetés!G30</f>
        <v>A viziközmű elem állapota megközelíti az új elem berendezés állapotát. Az üzembiztonság jelentősen növekszik</v>
      </c>
      <c r="H646" s="149">
        <f>Nemeshetés!H30</f>
        <v>0</v>
      </c>
      <c r="I646" s="461" t="str">
        <f>Nemeshetés!I30</f>
        <v>Nemeshetés</v>
      </c>
      <c r="J646" s="162">
        <f>Nemeshetés!J30</f>
        <v>4830</v>
      </c>
      <c r="K646" s="162">
        <f>Nemeshetés!K30</f>
        <v>0</v>
      </c>
      <c r="L646" s="456">
        <f>Nemeshetés!L30</f>
        <v>45292</v>
      </c>
      <c r="M646" s="456">
        <f>Nemeshetés!M30</f>
        <v>48579</v>
      </c>
      <c r="N646" s="162" t="str">
        <f>Nemeshetés!N30</f>
        <v>hosszú</v>
      </c>
      <c r="O646" s="45"/>
      <c r="P646" s="46">
        <f>Nemeshetés!P30</f>
        <v>0</v>
      </c>
      <c r="Q646" s="46">
        <f>Nemeshetés!Q30</f>
        <v>0</v>
      </c>
      <c r="R646" s="46">
        <f>Nemeshetés!R30</f>
        <v>0</v>
      </c>
      <c r="S646" s="46">
        <f>Nemeshetés!S30</f>
        <v>0</v>
      </c>
      <c r="T646" s="47">
        <f>Nemeshetés!T30</f>
        <v>0</v>
      </c>
      <c r="U646" s="47">
        <f>Nemeshetés!U30</f>
        <v>1400</v>
      </c>
      <c r="V646" s="47">
        <f>Nemeshetés!V30</f>
        <v>0</v>
      </c>
      <c r="W646" s="47">
        <f>Nemeshetés!W30</f>
        <v>600</v>
      </c>
      <c r="X646" s="47">
        <f>Nemeshetés!X30</f>
        <v>1280</v>
      </c>
      <c r="Y646" s="47">
        <f>Nemeshetés!Y30</f>
        <v>250</v>
      </c>
      <c r="Z646" s="47">
        <f>Nemeshetés!Z30</f>
        <v>400</v>
      </c>
      <c r="AA646" s="47">
        <f>Nemeshetés!AA30</f>
        <v>250</v>
      </c>
      <c r="AB646" s="47">
        <f>Nemeshetés!AB30</f>
        <v>400</v>
      </c>
      <c r="AC646" s="48">
        <f>Nemeshetés!AC30</f>
        <v>250</v>
      </c>
      <c r="AE646" s="160"/>
    </row>
    <row r="647" spans="1:31" s="182" customFormat="1" ht="60" x14ac:dyDescent="0.25">
      <c r="A647" s="149">
        <f>Nemeshetés!A31</f>
        <v>513</v>
      </c>
      <c r="B647" s="149">
        <f>Nemeshetés!B31</f>
        <v>0</v>
      </c>
      <c r="C647" s="150" t="str">
        <f>Nemeshetés!C31</f>
        <v>Nemeshetés</v>
      </c>
      <c r="D647" s="150" t="str">
        <f>Nemeshetés!D31</f>
        <v>HBA akna építészeti rekonstrukció</v>
      </c>
      <c r="E647" s="150" t="str">
        <f>Nemeshetés!E31</f>
        <v>Az üzemelő viziközmű technológiailag elavult, üzemeltetése, és javítása már nem gazdaságos. Jelenleg a piacon magasabb műszaki tartalmak érhetőek el</v>
      </c>
      <c r="F647" s="150" t="str">
        <f>Nemeshetés!F31</f>
        <v>A kiépített rendszer működőképességének megóvása, a biztonságos üzemelés biztosítása miatt van szükség a munka elvégzésére</v>
      </c>
      <c r="G647" s="150" t="str">
        <f>Nemeshetés!G31</f>
        <v>A viziközmű elem állapota megközelíti az új elem berendezés állapotát. Az üzembiztonság jelentősen növekszik</v>
      </c>
      <c r="H647" s="149">
        <f>Nemeshetés!H31</f>
        <v>0</v>
      </c>
      <c r="I647" s="461" t="str">
        <f>Nemeshetés!I31</f>
        <v>Nemeshetés</v>
      </c>
      <c r="J647" s="162">
        <f>Nemeshetés!J31</f>
        <v>100</v>
      </c>
      <c r="K647" s="162">
        <f>Nemeshetés!K31</f>
        <v>0</v>
      </c>
      <c r="L647" s="456">
        <f>Nemeshetés!L31</f>
        <v>44562</v>
      </c>
      <c r="M647" s="456">
        <f>Nemeshetés!M31</f>
        <v>44926</v>
      </c>
      <c r="N647" s="162" t="str">
        <f>Nemeshetés!N31</f>
        <v>közép</v>
      </c>
      <c r="O647" s="45"/>
      <c r="P647" s="46">
        <f>Nemeshetés!P31</f>
        <v>0</v>
      </c>
      <c r="Q647" s="46">
        <f>Nemeshetés!Q31</f>
        <v>0</v>
      </c>
      <c r="R647" s="46">
        <f>Nemeshetés!R31</f>
        <v>0</v>
      </c>
      <c r="S647" s="46">
        <f>Nemeshetés!S31</f>
        <v>100</v>
      </c>
      <c r="T647" s="47">
        <f>Nemeshetés!T31</f>
        <v>0</v>
      </c>
      <c r="U647" s="47">
        <f>Nemeshetés!U31</f>
        <v>0</v>
      </c>
      <c r="V647" s="47">
        <f>Nemeshetés!V31</f>
        <v>0</v>
      </c>
      <c r="W647" s="47">
        <f>Nemeshetés!W31</f>
        <v>0</v>
      </c>
      <c r="X647" s="47">
        <f>Nemeshetés!X31</f>
        <v>0</v>
      </c>
      <c r="Y647" s="47">
        <f>Nemeshetés!Y31</f>
        <v>0</v>
      </c>
      <c r="Z647" s="47">
        <f>Nemeshetés!Z31</f>
        <v>0</v>
      </c>
      <c r="AA647" s="47">
        <f>Nemeshetés!AA31</f>
        <v>0</v>
      </c>
      <c r="AB647" s="47">
        <f>Nemeshetés!AB31</f>
        <v>0</v>
      </c>
      <c r="AC647" s="48">
        <f>Nemeshetés!AC31</f>
        <v>0</v>
      </c>
      <c r="AE647" s="160"/>
    </row>
    <row r="648" spans="1:31" s="182" customFormat="1" ht="60" x14ac:dyDescent="0.25">
      <c r="A648" s="149">
        <f>Nemeshetés!A32</f>
        <v>783</v>
      </c>
      <c r="B648" s="149">
        <f>Nemeshetés!B32</f>
        <v>0</v>
      </c>
      <c r="C648" s="150" t="str">
        <f>Nemeshetés!C32</f>
        <v>Nemeshetés</v>
      </c>
      <c r="D648" s="150" t="str">
        <f>Nemeshetés!D32</f>
        <v>HBA akna építészeti rekonstrukció</v>
      </c>
      <c r="E648" s="150" t="str">
        <f>Nemeshetés!E32</f>
        <v>Az üzemelő viziközmű technológiailag elavult, üzemeltetése, és javítása már nem gazdaságos. Jelenleg a piacon magasabb műszaki tartalmak érhetőek el</v>
      </c>
      <c r="F648" s="150" t="str">
        <f>Nemeshetés!F32</f>
        <v>A kiépített rendszer működőképességének megóvása, a biztonságos üzemelés biztosítása miatt van szükség a munka elvégzésére</v>
      </c>
      <c r="G648" s="150" t="str">
        <f>Nemeshetés!G32</f>
        <v>A viziközmű elem állapota megközelíti az új elem berendezés állapotát. Az üzembiztonság jelentősen növekszik</v>
      </c>
      <c r="H648" s="149">
        <f>Nemeshetés!H32</f>
        <v>0</v>
      </c>
      <c r="I648" s="461" t="str">
        <f>Nemeshetés!I32</f>
        <v>Nemeshetés</v>
      </c>
      <c r="J648" s="162">
        <f>Nemeshetés!J32</f>
        <v>200</v>
      </c>
      <c r="K648" s="162">
        <f>Nemeshetés!K32</f>
        <v>0</v>
      </c>
      <c r="L648" s="456">
        <f>Nemeshetés!L32</f>
        <v>45292</v>
      </c>
      <c r="M648" s="456">
        <f>Nemeshetés!M32</f>
        <v>47848</v>
      </c>
      <c r="N648" s="162" t="str">
        <f>Nemeshetés!N32</f>
        <v>hosszú</v>
      </c>
      <c r="O648" s="45"/>
      <c r="P648" s="46">
        <f>Nemeshetés!P32</f>
        <v>0</v>
      </c>
      <c r="Q648" s="46">
        <f>Nemeshetés!Q32</f>
        <v>0</v>
      </c>
      <c r="R648" s="46">
        <f>Nemeshetés!R32</f>
        <v>0</v>
      </c>
      <c r="S648" s="46">
        <f>Nemeshetés!S32</f>
        <v>0</v>
      </c>
      <c r="T648" s="47">
        <f>Nemeshetés!T32</f>
        <v>0</v>
      </c>
      <c r="U648" s="47">
        <f>Nemeshetés!U32</f>
        <v>100</v>
      </c>
      <c r="V648" s="47">
        <f>Nemeshetés!V32</f>
        <v>0</v>
      </c>
      <c r="W648" s="47">
        <f>Nemeshetés!W32</f>
        <v>0</v>
      </c>
      <c r="X648" s="47">
        <f>Nemeshetés!X32</f>
        <v>0</v>
      </c>
      <c r="Y648" s="47">
        <f>Nemeshetés!Y32</f>
        <v>0</v>
      </c>
      <c r="Z648" s="47">
        <f>Nemeshetés!Z32</f>
        <v>0</v>
      </c>
      <c r="AA648" s="47">
        <f>Nemeshetés!AA32</f>
        <v>100</v>
      </c>
      <c r="AB648" s="47">
        <f>Nemeshetés!AB32</f>
        <v>0</v>
      </c>
      <c r="AC648" s="48">
        <f>Nemeshetés!AC32</f>
        <v>0</v>
      </c>
      <c r="AE648" s="160"/>
    </row>
    <row r="649" spans="1:31" s="182" customFormat="1" ht="60" x14ac:dyDescent="0.25">
      <c r="A649" s="149">
        <f>Nemesándorháza!A26</f>
        <v>81</v>
      </c>
      <c r="B649" s="149">
        <f>Nemesándorháza!B26</f>
        <v>0</v>
      </c>
      <c r="C649" s="150" t="str">
        <f>Nemesándorháza!C26</f>
        <v>Nemessándorháza I. átemelő</v>
      </c>
      <c r="D649" s="150" t="str">
        <f>Nemesándorháza!D26</f>
        <v>2 db gépészeti akna: vízzárózása</v>
      </c>
      <c r="E649" s="150" t="str">
        <f>Nemesándorháza!E26</f>
        <v>A viziközmű elem nem vízzáró. A rendszerbe nagy mennyiségű idegen víz, vagy a rendszerből nagy mennyiségű szennyvíz kerül a környezetbe</v>
      </c>
      <c r="F649" s="150" t="str">
        <f>Nemesándorháza!F26</f>
        <v>A kiépített rendszer működőképességének megóvása, a biztonságos üzemelés biztosítása miatt van szükség a munka elvégzésére</v>
      </c>
      <c r="G649" s="150" t="str">
        <f>Nemesándorháza!G26</f>
        <v>A beavatkozás után egy hatékonyan működő viziközmű elemet kapunk, mely a kor elvárásainak megfelel. A rendszer üzembiztos, hatékony, és korszerű lesz</v>
      </c>
      <c r="H649" s="149">
        <f>Nemesándorháza!H26</f>
        <v>0</v>
      </c>
      <c r="I649" s="461" t="str">
        <f>Nemesándorháza!I26</f>
        <v>Nemessándorháza</v>
      </c>
      <c r="J649" s="162">
        <f>Nemesándorháza!J26</f>
        <v>300</v>
      </c>
      <c r="K649" s="162">
        <f>Nemesándorháza!K26</f>
        <v>0</v>
      </c>
      <c r="L649" s="456">
        <f>Nemesándorháza!L26</f>
        <v>43101</v>
      </c>
      <c r="M649" s="456">
        <f>Nemesándorháza!M26</f>
        <v>43465</v>
      </c>
      <c r="N649" s="162" t="str">
        <f>Nemesándorháza!N26</f>
        <v>rövid</v>
      </c>
      <c r="O649" s="45">
        <f>Nemesándorháza!O26</f>
        <v>300</v>
      </c>
      <c r="P649" s="46"/>
      <c r="Q649" s="46"/>
      <c r="R649" s="46"/>
      <c r="S649" s="46"/>
      <c r="T649" s="47"/>
      <c r="U649" s="47"/>
      <c r="V649" s="47"/>
      <c r="W649" s="47"/>
      <c r="X649" s="47"/>
      <c r="Y649" s="47"/>
      <c r="Z649" s="47"/>
      <c r="AA649" s="47"/>
      <c r="AB649" s="47"/>
      <c r="AC649" s="48"/>
      <c r="AE649" s="160"/>
    </row>
    <row r="650" spans="1:31" s="182" customFormat="1" ht="105" x14ac:dyDescent="0.25">
      <c r="A650" s="149">
        <f>Nemesándorháza!A27</f>
        <v>233</v>
      </c>
      <c r="B650" s="149">
        <f>Nemesándorháza!B27</f>
        <v>0</v>
      </c>
      <c r="C650" s="150" t="str">
        <f>Nemesándorháza!C27</f>
        <v>Nemessándorháza</v>
      </c>
      <c r="D650" s="150" t="str">
        <f>Nemesándorháza!D27</f>
        <v>átemelő akna építészeti rekonstrukció</v>
      </c>
      <c r="E650" s="150" t="str">
        <f>Nemesándorháza!E27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0" s="150" t="str">
        <f>Nemesándorháza!F27</f>
        <v>Statikai stabilitás biztosítása</v>
      </c>
      <c r="G650" s="150" t="str">
        <f>Nemesándorháza!G27</f>
        <v>A viziközmű elem állapota megközelíti az új elem berendezés állapotát. Az üzembiztonság jelentősen növekszik</v>
      </c>
      <c r="H650" s="149">
        <f>Nemesándorháza!H27</f>
        <v>0</v>
      </c>
      <c r="I650" s="461" t="str">
        <f>Nemesándorháza!I27</f>
        <v>Nemessándorháza</v>
      </c>
      <c r="J650" s="162">
        <f>Nemesándorháza!J27</f>
        <v>6300</v>
      </c>
      <c r="K650" s="162">
        <f>Nemesándorháza!K27</f>
        <v>0</v>
      </c>
      <c r="L650" s="456">
        <f>Nemesándorháza!L27</f>
        <v>43466</v>
      </c>
      <c r="M650" s="456">
        <f>Nemesándorháza!M27</f>
        <v>44926</v>
      </c>
      <c r="N650" s="162" t="str">
        <f>Nemesándorháza!N27</f>
        <v>közép</v>
      </c>
      <c r="O650" s="45"/>
      <c r="P650" s="46">
        <f>Nemesándorháza!P27</f>
        <v>3200</v>
      </c>
      <c r="Q650" s="46">
        <f>Nemesándorháza!Q27</f>
        <v>0</v>
      </c>
      <c r="R650" s="46">
        <f>Nemesándorháza!R27</f>
        <v>1750</v>
      </c>
      <c r="S650" s="46">
        <f>Nemesándorháza!S27</f>
        <v>1350</v>
      </c>
      <c r="T650" s="47">
        <f>Nemesándorháza!T27</f>
        <v>0</v>
      </c>
      <c r="U650" s="47">
        <f>Nemesándorháza!U27</f>
        <v>0</v>
      </c>
      <c r="V650" s="47">
        <f>Nemesándorháza!V27</f>
        <v>0</v>
      </c>
      <c r="W650" s="47">
        <f>Nemesándorháza!W27</f>
        <v>0</v>
      </c>
      <c r="X650" s="47">
        <f>Nemesándorháza!X27</f>
        <v>0</v>
      </c>
      <c r="Y650" s="47">
        <f>Nemesándorháza!Y27</f>
        <v>0</v>
      </c>
      <c r="Z650" s="47">
        <f>Nemesándorháza!Z27</f>
        <v>0</v>
      </c>
      <c r="AA650" s="47">
        <f>Nemesándorháza!AA27</f>
        <v>0</v>
      </c>
      <c r="AB650" s="47">
        <f>Nemesándorháza!AB27</f>
        <v>0</v>
      </c>
      <c r="AC650" s="48">
        <f>Nemesándorháza!AC27</f>
        <v>0</v>
      </c>
      <c r="AE650" s="160"/>
    </row>
    <row r="651" spans="1:31" s="182" customFormat="1" ht="105" x14ac:dyDescent="0.25">
      <c r="A651" s="149">
        <f>Nemesándorháza!A28</f>
        <v>906</v>
      </c>
      <c r="B651" s="149">
        <f>Nemesándorháza!B28</f>
        <v>0</v>
      </c>
      <c r="C651" s="150" t="str">
        <f>Nemesándorháza!C28</f>
        <v>Nemessándorháza</v>
      </c>
      <c r="D651" s="150" t="str">
        <f>Nemesándorháza!D28</f>
        <v>átemelő akna építészeti rekonstrukció</v>
      </c>
      <c r="E651" s="150" t="str">
        <f>Nemesándorháza!E28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1" s="150" t="str">
        <f>Nemesándorháza!F28</f>
        <v>Statikai stabilitás biztosítása</v>
      </c>
      <c r="G651" s="150" t="str">
        <f>Nemesándorháza!G28</f>
        <v>A viziközmű elem állapota megközelíti az új elem berendezés állapotát. Az üzembiztonság jelentősen növekszik</v>
      </c>
      <c r="H651" s="149">
        <f>Nemesándorháza!H28</f>
        <v>0</v>
      </c>
      <c r="I651" s="461" t="str">
        <f>Nemesándorháza!I28</f>
        <v>Nemessándorháza</v>
      </c>
      <c r="J651" s="162">
        <f>Nemesándorháza!J28</f>
        <v>3570</v>
      </c>
      <c r="K651" s="162">
        <f>Nemesándorháza!K28</f>
        <v>0</v>
      </c>
      <c r="L651" s="456">
        <f>Nemesándorháza!L28</f>
        <v>46023</v>
      </c>
      <c r="M651" s="456">
        <f>Nemesándorháza!M28</f>
        <v>48579</v>
      </c>
      <c r="N651" s="162" t="str">
        <f>Nemesándorháza!N28</f>
        <v>hosszú</v>
      </c>
      <c r="O651" s="45"/>
      <c r="P651" s="46">
        <f>Nemesándorháza!P28</f>
        <v>0</v>
      </c>
      <c r="Q651" s="46">
        <f>Nemesándorháza!Q28</f>
        <v>0</v>
      </c>
      <c r="R651" s="46">
        <f>Nemesándorháza!R28</f>
        <v>0</v>
      </c>
      <c r="S651" s="46">
        <f>Nemesándorháza!S28</f>
        <v>0</v>
      </c>
      <c r="T651" s="47">
        <f>Nemesándorháza!T28</f>
        <v>0</v>
      </c>
      <c r="U651" s="47">
        <f>Nemesándorháza!U28</f>
        <v>0</v>
      </c>
      <c r="V651" s="47">
        <f>Nemesándorháza!V28</f>
        <v>0</v>
      </c>
      <c r="W651" s="47">
        <f>Nemesándorháza!W28</f>
        <v>120</v>
      </c>
      <c r="X651" s="47">
        <f>Nemesándorháza!X28</f>
        <v>950</v>
      </c>
      <c r="Y651" s="47">
        <f>Nemesándorháza!Y28</f>
        <v>1400</v>
      </c>
      <c r="Z651" s="47">
        <f>Nemesándorháza!Z28</f>
        <v>0</v>
      </c>
      <c r="AA651" s="47">
        <f>Nemesándorháza!AA28</f>
        <v>300</v>
      </c>
      <c r="AB651" s="47">
        <f>Nemesándorháza!AB28</f>
        <v>0</v>
      </c>
      <c r="AC651" s="48">
        <f>Nemesándorháza!AC28</f>
        <v>800</v>
      </c>
      <c r="AE651" s="160"/>
    </row>
    <row r="652" spans="1:31" s="182" customFormat="1" ht="60" x14ac:dyDescent="0.25">
      <c r="A652" s="149">
        <f>Nemesándorháza!A29</f>
        <v>514</v>
      </c>
      <c r="B652" s="149">
        <f>Nemesándorháza!B29</f>
        <v>0</v>
      </c>
      <c r="C652" s="150" t="str">
        <f>Nemesándorháza!C29</f>
        <v>Nemessándorháza</v>
      </c>
      <c r="D652" s="150" t="str">
        <f>Nemesándorháza!D29</f>
        <v>HBA akna építészeti rekonstrukció</v>
      </c>
      <c r="E652" s="150" t="str">
        <f>Nemesándorháza!E29</f>
        <v>Az üzemelő viziközmű technológiailag elavult, üzemeltetése, és javítása már nem gazdaságos. Jelenleg a piacon magasabb műszaki tartalmak érhetőek el</v>
      </c>
      <c r="F652" s="150" t="str">
        <f>Nemesándorháza!F29</f>
        <v>A kiépített rendszer működőképességének megóvása, a biztonságos üzemelés biztosítása miatt van szükség a munka elvégzésére</v>
      </c>
      <c r="G652" s="150" t="str">
        <f>Nemesándorháza!G29</f>
        <v>A viziközmű elem állapota megközelíti az új elem berendezés állapotát. Az üzembiztonság jelentősen növekszik</v>
      </c>
      <c r="H652" s="149">
        <f>Nemesándorháza!H29</f>
        <v>0</v>
      </c>
      <c r="I652" s="461" t="str">
        <f>Nemesándorháza!I29</f>
        <v>Nemessándorháza</v>
      </c>
      <c r="J652" s="162">
        <f>Nemesándorháza!J29</f>
        <v>100</v>
      </c>
      <c r="K652" s="162">
        <f>Nemesándorháza!K29</f>
        <v>0</v>
      </c>
      <c r="L652" s="456">
        <f>Nemesándorháza!L29</f>
        <v>44562</v>
      </c>
      <c r="M652" s="456">
        <f>Nemesándorháza!M29</f>
        <v>44926</v>
      </c>
      <c r="N652" s="162" t="str">
        <f>Nemesándorháza!N29</f>
        <v>közép</v>
      </c>
      <c r="O652" s="45"/>
      <c r="P652" s="46">
        <f>Nemesándorháza!P29</f>
        <v>0</v>
      </c>
      <c r="Q652" s="46">
        <f>Nemesándorháza!Q29</f>
        <v>0</v>
      </c>
      <c r="R652" s="46">
        <f>Nemesándorháza!R29</f>
        <v>0</v>
      </c>
      <c r="S652" s="46">
        <f>Nemesándorháza!S29</f>
        <v>100</v>
      </c>
      <c r="T652" s="47">
        <f>Nemesándorháza!T29</f>
        <v>0</v>
      </c>
      <c r="U652" s="47">
        <f>Nemesándorháza!U29</f>
        <v>0</v>
      </c>
      <c r="V652" s="47">
        <f>Nemesándorháza!V29</f>
        <v>0</v>
      </c>
      <c r="W652" s="47">
        <f>Nemesándorháza!W29</f>
        <v>0</v>
      </c>
      <c r="X652" s="47">
        <f>Nemesándorháza!X29</f>
        <v>0</v>
      </c>
      <c r="Y652" s="47">
        <f>Nemesándorháza!Y29</f>
        <v>0</v>
      </c>
      <c r="Z652" s="47">
        <f>Nemesándorháza!Z29</f>
        <v>0</v>
      </c>
      <c r="AA652" s="47">
        <f>Nemesándorháza!AA29</f>
        <v>0</v>
      </c>
      <c r="AB652" s="47">
        <f>Nemesándorháza!AB29</f>
        <v>0</v>
      </c>
      <c r="AC652" s="48">
        <f>Nemesándorháza!AC29</f>
        <v>0</v>
      </c>
      <c r="AE652" s="160"/>
    </row>
    <row r="653" spans="1:31" s="182" customFormat="1" ht="60" x14ac:dyDescent="0.25">
      <c r="A653" s="149">
        <f>Nemesándorháza!A30</f>
        <v>869</v>
      </c>
      <c r="B653" s="149">
        <f>Nemesándorháza!B30</f>
        <v>0</v>
      </c>
      <c r="C653" s="150" t="str">
        <f>Nemesándorháza!C30</f>
        <v>Nemessándorháza</v>
      </c>
      <c r="D653" s="150" t="str">
        <f>Nemesándorháza!D30</f>
        <v>HBA akna építészeti rekonstrukció</v>
      </c>
      <c r="E653" s="150" t="str">
        <f>Nemesándorháza!E30</f>
        <v>Az üzemelő viziközmű technológiailag elavult, üzemeltetése, és javítása már nem gazdaságos. Jelenleg a piacon magasabb műszaki tartalmak érhetőek el</v>
      </c>
      <c r="F653" s="150" t="str">
        <f>Nemesándorháza!F30</f>
        <v>A kiépített rendszer működőképességének megóvása, a biztonságos üzemelés biztosítása miatt van szükség a munka elvégzésére</v>
      </c>
      <c r="G653" s="150" t="str">
        <f>Nemesándorháza!G30</f>
        <v>A viziközmű elem állapota megközelíti az új elem berendezés állapotát. Az üzembiztonság jelentősen növekszik</v>
      </c>
      <c r="H653" s="149">
        <f>Nemesándorháza!H30</f>
        <v>0</v>
      </c>
      <c r="I653" s="461" t="str">
        <f>Nemesándorháza!I30</f>
        <v>Nemessándorháza</v>
      </c>
      <c r="J653" s="162">
        <f>Nemesándorháza!J30</f>
        <v>300</v>
      </c>
      <c r="K653" s="162">
        <f>Nemesándorháza!K30</f>
        <v>0</v>
      </c>
      <c r="L653" s="456">
        <f>Nemesándorháza!L30</f>
        <v>45658</v>
      </c>
      <c r="M653" s="456">
        <f>Nemesándorháza!M30</f>
        <v>47848</v>
      </c>
      <c r="N653" s="162" t="str">
        <f>Nemesándorháza!N30</f>
        <v>hosszú</v>
      </c>
      <c r="O653" s="45"/>
      <c r="P653" s="46">
        <f>Nemesándorháza!P30</f>
        <v>0</v>
      </c>
      <c r="Q653" s="46">
        <f>Nemesándorháza!Q30</f>
        <v>0</v>
      </c>
      <c r="R653" s="46">
        <f>Nemesándorháza!R30</f>
        <v>0</v>
      </c>
      <c r="S653" s="46">
        <f>Nemesándorháza!S30</f>
        <v>0</v>
      </c>
      <c r="T653" s="47">
        <f>Nemesándorháza!T30</f>
        <v>0</v>
      </c>
      <c r="U653" s="47">
        <f>Nemesándorháza!U30</f>
        <v>0</v>
      </c>
      <c r="V653" s="47">
        <f>Nemesándorháza!V30</f>
        <v>100</v>
      </c>
      <c r="W653" s="47">
        <f>Nemesándorháza!W30</f>
        <v>0</v>
      </c>
      <c r="X653" s="47">
        <f>Nemesándorháza!X30</f>
        <v>0</v>
      </c>
      <c r="Y653" s="47">
        <f>Nemesándorháza!Y30</f>
        <v>100</v>
      </c>
      <c r="Z653" s="47">
        <f>Nemesándorháza!Z30</f>
        <v>0</v>
      </c>
      <c r="AA653" s="47">
        <f>Nemesándorháza!AA30</f>
        <v>100</v>
      </c>
      <c r="AB653" s="47">
        <f>Nemesándorháza!AB30</f>
        <v>0</v>
      </c>
      <c r="AC653" s="48">
        <f>Nemesándorháza!AC30</f>
        <v>0</v>
      </c>
      <c r="AE653" s="160"/>
    </row>
    <row r="654" spans="1:31" s="182" customFormat="1" ht="60" x14ac:dyDescent="0.25">
      <c r="A654" s="149">
        <f>Nemesszentandrás!A25</f>
        <v>82</v>
      </c>
      <c r="B654" s="149">
        <f>Nemesszentandrás!B25</f>
        <v>0</v>
      </c>
      <c r="C654" s="150" t="str">
        <f>Nemesszentandrás!C25</f>
        <v>Nemesszentandrás I. átemelő</v>
      </c>
      <c r="D654" s="150" t="str">
        <f>Nemesszentandrás!D25</f>
        <v>2 db gépészeti akna: vízzárózása</v>
      </c>
      <c r="E654" s="150" t="str">
        <f>Nemesszentandrás!E25</f>
        <v>A viziközmű elem nem vízzáró. A rendszerbe nagy mennyiségű idegen víz, vagy a rendszerből nagy mennyiségű szennyvíz kerül a környezetbe</v>
      </c>
      <c r="F654" s="150" t="str">
        <f>Nemesszentandrás!F25</f>
        <v>A kiépített rendszer működőképességének megóvása, a biztonságos üzemelés biztosítása miatt van szükség a munka elvégzésére</v>
      </c>
      <c r="G654" s="150" t="str">
        <f>Nemesszentandrás!G25</f>
        <v>A beavatkozás után egy hatékonyan működő viziközmű elemet kapunk, mely a kor elvárásainak megfelel. A rendszer üzembiztos, hatékony, és korszerű lesz</v>
      </c>
      <c r="H654" s="149">
        <f>Nemesszentandrás!H25</f>
        <v>0</v>
      </c>
      <c r="I654" s="461" t="str">
        <f>Nemesszentandrás!I25</f>
        <v>Nemesszentandrás</v>
      </c>
      <c r="J654" s="162">
        <f>Nemesszentandrás!J25</f>
        <v>300</v>
      </c>
      <c r="K654" s="162">
        <f>Nemesszentandrás!K25</f>
        <v>0</v>
      </c>
      <c r="L654" s="456">
        <f>Nemesszentandrás!L25</f>
        <v>43101</v>
      </c>
      <c r="M654" s="456">
        <f>Nemesszentandrás!M25</f>
        <v>43465</v>
      </c>
      <c r="N654" s="162" t="str">
        <f>Nemesszentandrás!N25</f>
        <v>rövid</v>
      </c>
      <c r="O654" s="45">
        <f>Nemesszentandrás!O25</f>
        <v>300</v>
      </c>
      <c r="P654" s="46"/>
      <c r="Q654" s="46"/>
      <c r="R654" s="46"/>
      <c r="S654" s="46"/>
      <c r="T654" s="47"/>
      <c r="U654" s="47"/>
      <c r="V654" s="47"/>
      <c r="W654" s="47"/>
      <c r="X654" s="47"/>
      <c r="Y654" s="47"/>
      <c r="Z654" s="47"/>
      <c r="AA654" s="47"/>
      <c r="AB654" s="47"/>
      <c r="AC654" s="48"/>
      <c r="AE654" s="160"/>
    </row>
    <row r="655" spans="1:31" s="182" customFormat="1" ht="105" x14ac:dyDescent="0.25">
      <c r="A655" s="149">
        <f>Nemesszentandrás!A26</f>
        <v>238</v>
      </c>
      <c r="B655" s="149">
        <f>Nemesszentandrás!B26</f>
        <v>0</v>
      </c>
      <c r="C655" s="150" t="str">
        <f>Nemesszentandrás!C26</f>
        <v>Nemesszentandrás</v>
      </c>
      <c r="D655" s="150" t="str">
        <f>Nemesszentandrás!D26</f>
        <v>átemelő akna építészeti rekonstrukció</v>
      </c>
      <c r="E655" s="150" t="str">
        <f>Nemesszentandrás!E26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5" s="150" t="str">
        <f>Nemesszentandrás!F26</f>
        <v>Statikai stabilitás biztosítása</v>
      </c>
      <c r="G655" s="150" t="str">
        <f>Nemesszentandrás!G26</f>
        <v>A viziközmű elem állapota megközelíti az új elem berendezés állapotát. Az üzembiztonság jelentősen növekszik</v>
      </c>
      <c r="H655" s="149">
        <f>Nemesszentandrás!H26</f>
        <v>0</v>
      </c>
      <c r="I655" s="461" t="str">
        <f>Nemesszentandrás!I26</f>
        <v>Nemesszentandrás</v>
      </c>
      <c r="J655" s="162">
        <f>Nemesszentandrás!J26</f>
        <v>5250</v>
      </c>
      <c r="K655" s="162">
        <f>Nemesszentandrás!K26</f>
        <v>0</v>
      </c>
      <c r="L655" s="456">
        <f>Nemesszentandrás!L26</f>
        <v>43466</v>
      </c>
      <c r="M655" s="456">
        <f>Nemesszentandrás!M26</f>
        <v>44926</v>
      </c>
      <c r="N655" s="162" t="str">
        <f>Nemesszentandrás!N26</f>
        <v>közép</v>
      </c>
      <c r="O655" s="45"/>
      <c r="P655" s="46">
        <f>Nemesszentandrás!P26</f>
        <v>1350</v>
      </c>
      <c r="Q655" s="46">
        <f>Nemesszentandrás!Q26</f>
        <v>1150</v>
      </c>
      <c r="R655" s="46">
        <f>Nemesszentandrás!R26</f>
        <v>1550</v>
      </c>
      <c r="S655" s="46">
        <f>Nemesszentandrás!S26</f>
        <v>1200</v>
      </c>
      <c r="T655" s="47">
        <f>Nemesszentandrás!T26</f>
        <v>0</v>
      </c>
      <c r="U655" s="47">
        <f>Nemesszentandrás!U26</f>
        <v>0</v>
      </c>
      <c r="V655" s="47">
        <f>Nemesszentandrás!V26</f>
        <v>0</v>
      </c>
      <c r="W655" s="47">
        <f>Nemesszentandrás!W26</f>
        <v>0</v>
      </c>
      <c r="X655" s="47">
        <f>Nemesszentandrás!X26</f>
        <v>0</v>
      </c>
      <c r="Y655" s="47">
        <f>Nemesszentandrás!Y26</f>
        <v>0</v>
      </c>
      <c r="Z655" s="47">
        <f>Nemesszentandrás!Z26</f>
        <v>0</v>
      </c>
      <c r="AA655" s="47">
        <f>Nemesszentandrás!AA26</f>
        <v>0</v>
      </c>
      <c r="AB655" s="47">
        <f>Nemesszentandrás!AB26</f>
        <v>0</v>
      </c>
      <c r="AC655" s="48">
        <f>Nemesszentandrás!AC26</f>
        <v>0</v>
      </c>
      <c r="AE655" s="160"/>
    </row>
    <row r="656" spans="1:31" s="182" customFormat="1" ht="105" x14ac:dyDescent="0.25">
      <c r="A656" s="149">
        <f>Nemesszentandrás!A27</f>
        <v>632</v>
      </c>
      <c r="B656" s="149">
        <f>Nemesszentandrás!B27</f>
        <v>0</v>
      </c>
      <c r="C656" s="150" t="str">
        <f>Nemesszentandrás!C27</f>
        <v>Nemesszentandrás</v>
      </c>
      <c r="D656" s="150" t="str">
        <f>Nemesszentandrás!D27</f>
        <v>átemelő akna építészeti rekonstrukció</v>
      </c>
      <c r="E656" s="150" t="str">
        <f>Nemesszentandrás!E27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6" s="150" t="str">
        <f>Nemesszentandrás!F27</f>
        <v>Statikai stabilitás biztosítása</v>
      </c>
      <c r="G656" s="150" t="str">
        <f>Nemesszentandrás!G27</f>
        <v>A viziközmű elem állapota megközelíti az új elem berendezés állapotát. Az üzembiztonság jelentősen növekszik</v>
      </c>
      <c r="H656" s="149">
        <f>Nemesszentandrás!H27</f>
        <v>0</v>
      </c>
      <c r="I656" s="461" t="str">
        <f>Nemesszentandrás!I27</f>
        <v>Nemesszentandrás</v>
      </c>
      <c r="J656" s="162">
        <f>Nemesszentandrás!J27</f>
        <v>4730</v>
      </c>
      <c r="K656" s="162">
        <f>Nemesszentandrás!K27</f>
        <v>0</v>
      </c>
      <c r="L656" s="456">
        <f>Nemesszentandrás!L27</f>
        <v>44927</v>
      </c>
      <c r="M656" s="456">
        <f>Nemesszentandrás!M27</f>
        <v>47848</v>
      </c>
      <c r="N656" s="162" t="str">
        <f>Nemesszentandrás!N27</f>
        <v>hosszú</v>
      </c>
      <c r="O656" s="45"/>
      <c r="P656" s="46">
        <f>Nemesszentandrás!P27</f>
        <v>0</v>
      </c>
      <c r="Q656" s="46">
        <f>Nemesszentandrás!Q27</f>
        <v>0</v>
      </c>
      <c r="R656" s="46">
        <f>Nemesszentandrás!R27</f>
        <v>0</v>
      </c>
      <c r="S656" s="46">
        <f>Nemesszentandrás!S27</f>
        <v>0</v>
      </c>
      <c r="T656" s="47">
        <f>Nemesszentandrás!T27</f>
        <v>1200</v>
      </c>
      <c r="U656" s="47">
        <f>Nemesszentandrás!U27</f>
        <v>0</v>
      </c>
      <c r="V656" s="47">
        <f>Nemesszentandrás!V27</f>
        <v>0</v>
      </c>
      <c r="W656" s="47">
        <f>Nemesszentandrás!W27</f>
        <v>1400</v>
      </c>
      <c r="X656" s="47">
        <f>Nemesszentandrás!X27</f>
        <v>270</v>
      </c>
      <c r="Y656" s="47">
        <f>Nemesszentandrás!Y27</f>
        <v>1710</v>
      </c>
      <c r="Z656" s="47">
        <f>Nemesszentandrás!Z27</f>
        <v>0</v>
      </c>
      <c r="AA656" s="47">
        <f>Nemesszentandrás!AA27</f>
        <v>150</v>
      </c>
      <c r="AB656" s="47">
        <f>Nemesszentandrás!AB27</f>
        <v>0</v>
      </c>
      <c r="AC656" s="48">
        <f>Nemesszentandrás!AC27</f>
        <v>0</v>
      </c>
      <c r="AE656" s="160"/>
    </row>
    <row r="657" spans="1:31" s="182" customFormat="1" ht="105" x14ac:dyDescent="0.25">
      <c r="A657" s="149">
        <f>Németfalu!A25</f>
        <v>242</v>
      </c>
      <c r="B657" s="149">
        <f>Németfalu!B25</f>
        <v>0</v>
      </c>
      <c r="C657" s="150" t="str">
        <f>Németfalu!C25</f>
        <v>Németfalu</v>
      </c>
      <c r="D657" s="150" t="str">
        <f>Németfalu!D25</f>
        <v>átemelő akna építészeti rekonstrukció</v>
      </c>
      <c r="E657" s="150" t="str">
        <f>Németfalu!E25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7" s="150" t="str">
        <f>Németfalu!F25</f>
        <v>Statikai stabilitás biztosítása</v>
      </c>
      <c r="G657" s="150" t="str">
        <f>Németfalu!G25</f>
        <v>A viziközmű elem állapota megközelíti az új elem berendezés állapotát. Az üzembiztonság jelentősen növekszik</v>
      </c>
      <c r="H657" s="149">
        <f>Németfalu!H25</f>
        <v>0</v>
      </c>
      <c r="I657" s="461" t="str">
        <f>Németfalu!I25</f>
        <v>Németfalu</v>
      </c>
      <c r="J657" s="162">
        <f>Németfalu!J25</f>
        <v>1320</v>
      </c>
      <c r="K657" s="162">
        <f>Németfalu!K25</f>
        <v>0</v>
      </c>
      <c r="L657" s="456">
        <f>Németfalu!L25</f>
        <v>43466</v>
      </c>
      <c r="M657" s="456">
        <f>Németfalu!M25</f>
        <v>44926</v>
      </c>
      <c r="N657" s="162" t="str">
        <f>Németfalu!N25</f>
        <v>közép</v>
      </c>
      <c r="O657" s="45"/>
      <c r="P657" s="46">
        <f>Németfalu!P25</f>
        <v>610</v>
      </c>
      <c r="Q657" s="46">
        <f>Németfalu!Q25</f>
        <v>500</v>
      </c>
      <c r="R657" s="46">
        <f>Németfalu!R25</f>
        <v>60</v>
      </c>
      <c r="S657" s="46">
        <f>Németfalu!S25</f>
        <v>150</v>
      </c>
      <c r="T657" s="47">
        <f>Németfalu!T25</f>
        <v>0</v>
      </c>
      <c r="U657" s="47">
        <f>Németfalu!U25</f>
        <v>0</v>
      </c>
      <c r="V657" s="47">
        <f>Németfalu!V25</f>
        <v>0</v>
      </c>
      <c r="W657" s="47">
        <f>Németfalu!W25</f>
        <v>0</v>
      </c>
      <c r="X657" s="47">
        <f>Németfalu!X25</f>
        <v>0</v>
      </c>
      <c r="Y657" s="47">
        <f>Németfalu!Y25</f>
        <v>0</v>
      </c>
      <c r="Z657" s="47">
        <f>Németfalu!Z25</f>
        <v>0</v>
      </c>
      <c r="AA657" s="47">
        <f>Németfalu!AA25</f>
        <v>0</v>
      </c>
      <c r="AB657" s="47">
        <f>Németfalu!AB25</f>
        <v>0</v>
      </c>
      <c r="AC657" s="48">
        <f>Németfalu!AC25</f>
        <v>0</v>
      </c>
      <c r="AE657" s="160"/>
    </row>
    <row r="658" spans="1:31" s="182" customFormat="1" ht="105" x14ac:dyDescent="0.25">
      <c r="A658" s="149">
        <f>Németfalu!A26</f>
        <v>787</v>
      </c>
      <c r="B658" s="149">
        <f>Németfalu!B26</f>
        <v>0</v>
      </c>
      <c r="C658" s="150" t="str">
        <f>Németfalu!C26</f>
        <v>Németfalu</v>
      </c>
      <c r="D658" s="150" t="str">
        <f>Németfalu!D26</f>
        <v>átemelő akna építészeti rekonstrukció</v>
      </c>
      <c r="E658" s="150" t="str">
        <f>Németfalu!E26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8" s="150" t="str">
        <f>Németfalu!F26</f>
        <v>Statikai stabilitás biztosítása</v>
      </c>
      <c r="G658" s="150" t="str">
        <f>Németfalu!G26</f>
        <v>A viziközmű elem állapota megközelíti az új elem berendezés állapotát. Az üzembiztonság jelentősen növekszik</v>
      </c>
      <c r="H658" s="149">
        <f>Németfalu!H26</f>
        <v>0</v>
      </c>
      <c r="I658" s="461" t="str">
        <f>Németfalu!I26</f>
        <v>Németfalu</v>
      </c>
      <c r="J658" s="162">
        <f>Németfalu!J26</f>
        <v>3770</v>
      </c>
      <c r="K658" s="162">
        <f>Németfalu!K26</f>
        <v>0</v>
      </c>
      <c r="L658" s="456">
        <f>Németfalu!L26</f>
        <v>45292</v>
      </c>
      <c r="M658" s="456">
        <f>Németfalu!M26</f>
        <v>47848</v>
      </c>
      <c r="N658" s="162" t="str">
        <f>Németfalu!N26</f>
        <v>hosszú</v>
      </c>
      <c r="O658" s="45"/>
      <c r="P658" s="46">
        <f>Németfalu!P26</f>
        <v>0</v>
      </c>
      <c r="Q658" s="46">
        <f>Németfalu!Q26</f>
        <v>0</v>
      </c>
      <c r="R658" s="46">
        <f>Németfalu!R26</f>
        <v>0</v>
      </c>
      <c r="S658" s="46">
        <f>Németfalu!S26</f>
        <v>0</v>
      </c>
      <c r="T658" s="47">
        <f>Németfalu!T26</f>
        <v>0</v>
      </c>
      <c r="U658" s="47">
        <f>Németfalu!U26</f>
        <v>1400</v>
      </c>
      <c r="V658" s="47">
        <f>Németfalu!V26</f>
        <v>0</v>
      </c>
      <c r="W658" s="47">
        <f>Németfalu!W26</f>
        <v>0</v>
      </c>
      <c r="X658" s="47">
        <f>Németfalu!X26</f>
        <v>0</v>
      </c>
      <c r="Y658" s="47">
        <f>Németfalu!Y26</f>
        <v>210</v>
      </c>
      <c r="Z658" s="47">
        <f>Németfalu!Z26</f>
        <v>860</v>
      </c>
      <c r="AA658" s="47">
        <f>Németfalu!AA26</f>
        <v>1300</v>
      </c>
      <c r="AB658" s="47">
        <f>Németfalu!AB26</f>
        <v>0</v>
      </c>
      <c r="AC658" s="48">
        <f>Németfalu!AC26</f>
        <v>0</v>
      </c>
      <c r="AE658" s="160"/>
    </row>
    <row r="659" spans="1:31" s="182" customFormat="1" ht="60" x14ac:dyDescent="0.25">
      <c r="A659" s="149">
        <f>Németfalu!A27</f>
        <v>470</v>
      </c>
      <c r="B659" s="149">
        <f>Németfalu!B27</f>
        <v>0</v>
      </c>
      <c r="C659" s="150" t="str">
        <f>Németfalu!C27</f>
        <v>Németfalu</v>
      </c>
      <c r="D659" s="150" t="str">
        <f>Németfalu!D27</f>
        <v>HBA akna építészeti rekonstrukció</v>
      </c>
      <c r="E659" s="150" t="str">
        <f>Németfalu!E27</f>
        <v>Az üzemelő viziközmű technológiailag elavult, üzemeltetése, és javítása már nem gazdaságos. Jelenleg a piacon magasabb műszaki tartalmak érhetőek el</v>
      </c>
      <c r="F659" s="150" t="str">
        <f>Németfalu!F27</f>
        <v>A kiépített rendszer működőképességének megóvása, a biztonságos üzemelés biztosítása miatt van szükség a munka elvégzésére</v>
      </c>
      <c r="G659" s="150" t="str">
        <f>Németfalu!G27</f>
        <v>A viziközmű elem állapota megközelíti az új elem berendezés állapotát. Az üzembiztonság jelentősen növekszik</v>
      </c>
      <c r="H659" s="149">
        <f>Németfalu!H27</f>
        <v>0</v>
      </c>
      <c r="I659" s="461" t="str">
        <f>Németfalu!I27</f>
        <v>Németfalu</v>
      </c>
      <c r="J659" s="162">
        <f>Németfalu!J27</f>
        <v>80</v>
      </c>
      <c r="K659" s="162">
        <f>Németfalu!K27</f>
        <v>0</v>
      </c>
      <c r="L659" s="456">
        <f>Németfalu!L27</f>
        <v>44197</v>
      </c>
      <c r="M659" s="456">
        <f>Németfalu!M27</f>
        <v>44561</v>
      </c>
      <c r="N659" s="162" t="str">
        <f>Németfalu!N27</f>
        <v>közép</v>
      </c>
      <c r="O659" s="45"/>
      <c r="P659" s="46">
        <f>Németfalu!P27</f>
        <v>0</v>
      </c>
      <c r="Q659" s="46">
        <f>Németfalu!Q27</f>
        <v>0</v>
      </c>
      <c r="R659" s="46">
        <f>Németfalu!R27</f>
        <v>80</v>
      </c>
      <c r="S659" s="46">
        <f>Németfalu!S27</f>
        <v>0</v>
      </c>
      <c r="T659" s="47">
        <f>Németfalu!T27</f>
        <v>0</v>
      </c>
      <c r="U659" s="47">
        <f>Németfalu!U27</f>
        <v>0</v>
      </c>
      <c r="V659" s="47">
        <f>Németfalu!V27</f>
        <v>0</v>
      </c>
      <c r="W659" s="47">
        <f>Németfalu!W27</f>
        <v>0</v>
      </c>
      <c r="X659" s="47">
        <f>Németfalu!X27</f>
        <v>0</v>
      </c>
      <c r="Y659" s="47">
        <f>Németfalu!Y27</f>
        <v>0</v>
      </c>
      <c r="Z659" s="47">
        <f>Németfalu!Z27</f>
        <v>0</v>
      </c>
      <c r="AA659" s="47">
        <f>Németfalu!AA27</f>
        <v>0</v>
      </c>
      <c r="AB659" s="47">
        <f>Németfalu!AB27</f>
        <v>0</v>
      </c>
      <c r="AC659" s="48">
        <f>Németfalu!AC27</f>
        <v>0</v>
      </c>
      <c r="AE659" s="160"/>
    </row>
    <row r="660" spans="1:31" s="182" customFormat="1" ht="60" x14ac:dyDescent="0.25">
      <c r="A660" s="149">
        <f>Németfalu!A28</f>
        <v>954</v>
      </c>
      <c r="B660" s="149">
        <f>Németfalu!B28</f>
        <v>0</v>
      </c>
      <c r="C660" s="150" t="str">
        <f>Németfalu!C28</f>
        <v>Németfalu</v>
      </c>
      <c r="D660" s="150" t="str">
        <f>Németfalu!D28</f>
        <v>HBA akna építészeti rekonstrukció</v>
      </c>
      <c r="E660" s="150" t="str">
        <f>Németfalu!E28</f>
        <v>Az üzemelő viziközmű technológiailag elavult, üzemeltetése, és javítása már nem gazdaságos. Jelenleg a piacon magasabb műszaki tartalmak érhetőek el</v>
      </c>
      <c r="F660" s="150" t="str">
        <f>Németfalu!F28</f>
        <v>A kiépített rendszer működőképességének megóvása, a biztonságos üzemelés biztosítása miatt van szükség a munka elvégzésére</v>
      </c>
      <c r="G660" s="150" t="str">
        <f>Németfalu!G28</f>
        <v>A viziközmű elem állapota megközelíti az új elem berendezés állapotát. Az üzembiztonság jelentősen növekszik</v>
      </c>
      <c r="H660" s="149">
        <f>Németfalu!H28</f>
        <v>0</v>
      </c>
      <c r="I660" s="461" t="str">
        <f>Németfalu!I28</f>
        <v>Németfalu</v>
      </c>
      <c r="J660" s="162">
        <f>Németfalu!J28</f>
        <v>80</v>
      </c>
      <c r="K660" s="162">
        <f>Németfalu!K28</f>
        <v>0</v>
      </c>
      <c r="L660" s="456">
        <f>Németfalu!L28</f>
        <v>47119</v>
      </c>
      <c r="M660" s="456">
        <f>Németfalu!M28</f>
        <v>47483</v>
      </c>
      <c r="N660" s="162" t="str">
        <f>Németfalu!N28</f>
        <v>hosszú</v>
      </c>
      <c r="O660" s="45"/>
      <c r="P660" s="46">
        <f>Németfalu!P28</f>
        <v>0</v>
      </c>
      <c r="Q660" s="46">
        <f>Németfalu!Q28</f>
        <v>0</v>
      </c>
      <c r="R660" s="46">
        <f>Németfalu!R28</f>
        <v>0</v>
      </c>
      <c r="S660" s="46">
        <f>Németfalu!S28</f>
        <v>0</v>
      </c>
      <c r="T660" s="47">
        <f>Németfalu!T28</f>
        <v>0</v>
      </c>
      <c r="U660" s="47">
        <f>Németfalu!U28</f>
        <v>0</v>
      </c>
      <c r="V660" s="47">
        <f>Németfalu!V28</f>
        <v>0</v>
      </c>
      <c r="W660" s="47">
        <f>Németfalu!W28</f>
        <v>0</v>
      </c>
      <c r="X660" s="47">
        <f>Németfalu!X28</f>
        <v>0</v>
      </c>
      <c r="Y660" s="47">
        <f>Németfalu!Y28</f>
        <v>0</v>
      </c>
      <c r="Z660" s="47">
        <f>Németfalu!Z28</f>
        <v>80</v>
      </c>
      <c r="AA660" s="47">
        <f>Németfalu!AA28</f>
        <v>0</v>
      </c>
      <c r="AB660" s="47">
        <f>Németfalu!AB28</f>
        <v>0</v>
      </c>
      <c r="AC660" s="48">
        <f>Németfalu!AC28</f>
        <v>0</v>
      </c>
      <c r="AE660" s="160"/>
    </row>
    <row r="661" spans="1:31" s="182" customFormat="1" ht="105" x14ac:dyDescent="0.25">
      <c r="A661" s="149">
        <f>Ozmánbük!A24</f>
        <v>83</v>
      </c>
      <c r="B661" s="149">
        <f>Ozmánbük!B24</f>
        <v>0</v>
      </c>
      <c r="C661" s="150" t="str">
        <f>Ozmánbük!C24</f>
        <v>Ozmánbük I. átemelő</v>
      </c>
      <c r="D661" s="150" t="str">
        <f>Ozmánbük!D24</f>
        <v>kőfogó és fordító akna bélelése</v>
      </c>
      <c r="E661" s="150" t="str">
        <f>Ozmánbük!E24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1" s="150" t="str">
        <f>Ozmánbük!F24</f>
        <v>A kiépített rendszer működőképességének megóvása, a biztonságos üzemelés biztosítása miatt van szükség a munka elvégzésére</v>
      </c>
      <c r="G661" s="150" t="str">
        <f>Ozmánbük!G24</f>
        <v>A viziközmű elem állapota megközelíti az új elem berendezés állapotát. Az üzembiztonság jelentősen növekszik</v>
      </c>
      <c r="H661" s="149">
        <f>Ozmánbük!H24</f>
        <v>0</v>
      </c>
      <c r="I661" s="461" t="str">
        <f>Ozmánbük!I24</f>
        <v>Ozmánbük</v>
      </c>
      <c r="J661" s="162">
        <f>Ozmánbük!J24</f>
        <v>1000</v>
      </c>
      <c r="K661" s="162">
        <f>Ozmánbük!K24</f>
        <v>0</v>
      </c>
      <c r="L661" s="456">
        <f>Ozmánbük!L24</f>
        <v>43101</v>
      </c>
      <c r="M661" s="456">
        <f>Ozmánbük!M24</f>
        <v>43465</v>
      </c>
      <c r="N661" s="162" t="str">
        <f>Ozmánbük!N24</f>
        <v>rövid</v>
      </c>
      <c r="O661" s="45">
        <f>Ozmánbük!O24</f>
        <v>1000</v>
      </c>
      <c r="P661" s="46"/>
      <c r="Q661" s="46"/>
      <c r="R661" s="46"/>
      <c r="S661" s="46"/>
      <c r="T661" s="47"/>
      <c r="U661" s="47"/>
      <c r="V661" s="47"/>
      <c r="W661" s="47"/>
      <c r="X661" s="47"/>
      <c r="Y661" s="47"/>
      <c r="Z661" s="47"/>
      <c r="AA661" s="47"/>
      <c r="AB661" s="47"/>
      <c r="AC661" s="48"/>
      <c r="AE661" s="160"/>
    </row>
    <row r="662" spans="1:31" s="182" customFormat="1" ht="105" x14ac:dyDescent="0.25">
      <c r="A662" s="149">
        <f>Ozmánbük!A25</f>
        <v>872</v>
      </c>
      <c r="B662" s="149">
        <f>Ozmánbük!B25</f>
        <v>0</v>
      </c>
      <c r="C662" s="150" t="str">
        <f>Ozmánbük!C25</f>
        <v>Ozmánbük</v>
      </c>
      <c r="D662" s="150" t="str">
        <f>Ozmánbük!D25</f>
        <v>átemelő akna építészeti rekonstrukció</v>
      </c>
      <c r="E662" s="150" t="str">
        <f>Ozmánbük!E25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2" s="150" t="str">
        <f>Ozmánbük!F25</f>
        <v>Statikai stabilitás biztosítása</v>
      </c>
      <c r="G662" s="150" t="str">
        <f>Ozmánbük!G25</f>
        <v>A viziközmű elem állapota megközelíti az új elem berendezés állapotát. Az üzembiztonság jelentősen növekszik</v>
      </c>
      <c r="H662" s="149">
        <f>Ozmánbük!H25</f>
        <v>0</v>
      </c>
      <c r="I662" s="461" t="str">
        <f>Ozmánbük!I25</f>
        <v>Ozmánbük</v>
      </c>
      <c r="J662" s="162">
        <f>Ozmánbük!J25</f>
        <v>4820</v>
      </c>
      <c r="K662" s="162">
        <f>Ozmánbük!K25</f>
        <v>0</v>
      </c>
      <c r="L662" s="456">
        <f>Ozmánbük!L25</f>
        <v>45658</v>
      </c>
      <c r="M662" s="456">
        <f>Ozmánbük!M25</f>
        <v>47118</v>
      </c>
      <c r="N662" s="162" t="str">
        <f>Ozmánbük!N25</f>
        <v>hosszú</v>
      </c>
      <c r="O662" s="45"/>
      <c r="P662" s="46">
        <f>Ozmánbük!P25</f>
        <v>0</v>
      </c>
      <c r="Q662" s="46">
        <f>Ozmánbük!Q25</f>
        <v>0</v>
      </c>
      <c r="R662" s="46">
        <f>Ozmánbük!R25</f>
        <v>0</v>
      </c>
      <c r="S662" s="46">
        <f>Ozmánbük!S25</f>
        <v>0</v>
      </c>
      <c r="T662" s="47">
        <f>Ozmánbük!T25</f>
        <v>0</v>
      </c>
      <c r="U662" s="47">
        <f>Ozmánbük!U25</f>
        <v>0</v>
      </c>
      <c r="V662" s="47">
        <f>Ozmánbük!V25</f>
        <v>1610</v>
      </c>
      <c r="W662" s="47">
        <f>Ozmánbük!W25</f>
        <v>1410</v>
      </c>
      <c r="X662" s="47">
        <f>Ozmánbük!X25</f>
        <v>1000</v>
      </c>
      <c r="Y662" s="47">
        <f>Ozmánbük!Y25</f>
        <v>800</v>
      </c>
      <c r="Z662" s="47">
        <f>Ozmánbük!Z25</f>
        <v>0</v>
      </c>
      <c r="AA662" s="47">
        <f>Ozmánbük!AA25</f>
        <v>0</v>
      </c>
      <c r="AB662" s="47">
        <f>Ozmánbük!AB25</f>
        <v>0</v>
      </c>
      <c r="AC662" s="48">
        <f>Ozmánbük!AC25</f>
        <v>0</v>
      </c>
      <c r="AE662" s="160"/>
    </row>
    <row r="663" spans="1:31" s="182" customFormat="1" ht="60" x14ac:dyDescent="0.25">
      <c r="A663" s="149">
        <f>Ozmánbük!A26</f>
        <v>873</v>
      </c>
      <c r="B663" s="149">
        <f>Ozmánbük!B26</f>
        <v>0</v>
      </c>
      <c r="C663" s="150" t="str">
        <f>Ozmánbük!C26</f>
        <v>Ozmánbük</v>
      </c>
      <c r="D663" s="150" t="str">
        <f>Ozmánbük!D26</f>
        <v>HBA akna építészeti rekonstrukció</v>
      </c>
      <c r="E663" s="150" t="str">
        <f>Ozmánbük!E26</f>
        <v>Az üzemelő viziközmű technológiailag elavult, üzemeltetése, és javítása már nem gazdaságos. Jelenleg a piacon magasabb műszaki tartalmak érhetőek el</v>
      </c>
      <c r="F663" s="150" t="str">
        <f>Ozmánbük!F26</f>
        <v>A kiépített rendszer működőképességének megóvása, a biztonságos üzemelés biztosítása miatt van szükség a munka elvégzésére</v>
      </c>
      <c r="G663" s="150" t="str">
        <f>Ozmánbük!G26</f>
        <v>A viziközmű elem állapota megközelíti az új elem berendezés állapotát. Az üzembiztonság jelentősen növekszik</v>
      </c>
      <c r="H663" s="149">
        <f>Ozmánbük!H26</f>
        <v>0</v>
      </c>
      <c r="I663" s="461" t="str">
        <f>Ozmánbük!I26</f>
        <v>Ozmánbük</v>
      </c>
      <c r="J663" s="162">
        <f>Ozmánbük!J26</f>
        <v>160</v>
      </c>
      <c r="K663" s="162">
        <f>Ozmánbük!K26</f>
        <v>0</v>
      </c>
      <c r="L663" s="456">
        <f>Ozmánbük!L26</f>
        <v>45658</v>
      </c>
      <c r="M663" s="456">
        <f>Ozmánbük!M26</f>
        <v>47483</v>
      </c>
      <c r="N663" s="162" t="str">
        <f>Ozmánbük!N26</f>
        <v>hosszú</v>
      </c>
      <c r="O663" s="45"/>
      <c r="P663" s="46">
        <f>Ozmánbük!P26</f>
        <v>0</v>
      </c>
      <c r="Q663" s="46">
        <f>Ozmánbük!Q26</f>
        <v>0</v>
      </c>
      <c r="R663" s="46">
        <f>Ozmánbük!R26</f>
        <v>0</v>
      </c>
      <c r="S663" s="46">
        <f>Ozmánbük!S26</f>
        <v>0</v>
      </c>
      <c r="T663" s="47">
        <f>Ozmánbük!T26</f>
        <v>0</v>
      </c>
      <c r="U663" s="47">
        <f>Ozmánbük!U26</f>
        <v>0</v>
      </c>
      <c r="V663" s="47">
        <f>Ozmánbük!V26</f>
        <v>80</v>
      </c>
      <c r="W663" s="47">
        <f>Ozmánbük!W26</f>
        <v>0</v>
      </c>
      <c r="X663" s="47">
        <f>Ozmánbük!X26</f>
        <v>0</v>
      </c>
      <c r="Y663" s="47">
        <f>Ozmánbük!Y26</f>
        <v>0</v>
      </c>
      <c r="Z663" s="47">
        <f>Ozmánbük!Z26</f>
        <v>80</v>
      </c>
      <c r="AA663" s="47">
        <f>Ozmánbük!AA26</f>
        <v>0</v>
      </c>
      <c r="AB663" s="47">
        <f>Ozmánbük!AB26</f>
        <v>0</v>
      </c>
      <c r="AC663" s="48">
        <f>Ozmánbük!AC26</f>
        <v>0</v>
      </c>
      <c r="AE663" s="160"/>
    </row>
    <row r="664" spans="1:31" s="182" customFormat="1" ht="105" x14ac:dyDescent="0.25">
      <c r="A664" s="149">
        <f>Pethőhenye!A28</f>
        <v>84</v>
      </c>
      <c r="B664" s="149">
        <f>Pethőhenye!B28</f>
        <v>0</v>
      </c>
      <c r="C664" s="150" t="str">
        <f>Pethőhenye!C28</f>
        <v>Pethőhenye I. átemelő</v>
      </c>
      <c r="D664" s="150" t="str">
        <f>Pethőhenye!D28</f>
        <v>átemelő akna bélelése</v>
      </c>
      <c r="E664" s="150" t="str">
        <f>Pethőhenye!E28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4" s="150" t="str">
        <f>Pethőhenye!F28</f>
        <v>A kiépített rendszer működőképességének megóvása, a biztonságos üzemelés biztosítása miatt van szükség a munka elvégzésére</v>
      </c>
      <c r="G664" s="150" t="str">
        <f>Pethőhenye!G28</f>
        <v>A viziközmű elem állapota megközelíti az új elem berendezés állapotát. Az üzembiztonság jelentősen növekszik</v>
      </c>
      <c r="H664" s="149">
        <f>Pethőhenye!H28</f>
        <v>0</v>
      </c>
      <c r="I664" s="461" t="str">
        <f>Pethőhenye!I28</f>
        <v>Pethőhenye</v>
      </c>
      <c r="J664" s="162">
        <f>Pethőhenye!J28</f>
        <v>1700</v>
      </c>
      <c r="K664" s="162">
        <f>Pethőhenye!K28</f>
        <v>0</v>
      </c>
      <c r="L664" s="456">
        <f>Pethőhenye!L28</f>
        <v>43101</v>
      </c>
      <c r="M664" s="456">
        <f>Pethőhenye!M28</f>
        <v>43465</v>
      </c>
      <c r="N664" s="162" t="str">
        <f>Pethőhenye!N28</f>
        <v>rövid</v>
      </c>
      <c r="O664" s="45">
        <f>Pethőhenye!O28</f>
        <v>1700</v>
      </c>
      <c r="P664" s="46"/>
      <c r="Q664" s="46"/>
      <c r="R664" s="46"/>
      <c r="S664" s="46"/>
      <c r="T664" s="47"/>
      <c r="U664" s="47"/>
      <c r="V664" s="47"/>
      <c r="W664" s="47"/>
      <c r="X664" s="47"/>
      <c r="Y664" s="47"/>
      <c r="Z664" s="47"/>
      <c r="AA664" s="47"/>
      <c r="AB664" s="47"/>
      <c r="AC664" s="48"/>
      <c r="AE664" s="160"/>
    </row>
    <row r="665" spans="1:31" s="182" customFormat="1" ht="105" x14ac:dyDescent="0.25">
      <c r="A665" s="149">
        <f>Pethőhenye!A29</f>
        <v>85</v>
      </c>
      <c r="B665" s="149">
        <f>Pethőhenye!B29</f>
        <v>0</v>
      </c>
      <c r="C665" s="150" t="str">
        <f>Pethőhenye!C29</f>
        <v>Pethőhenye I. átemelő</v>
      </c>
      <c r="D665" s="150" t="str">
        <f>Pethőhenye!D29</f>
        <v>köfogő akna cseréje</v>
      </c>
      <c r="E665" s="150" t="str">
        <f>Pethőhenye!E29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5" s="150" t="str">
        <f>Pethőhenye!F29</f>
        <v>A kiépített rendszer működőképességének megóvása, a biztonságos üzemelés biztosítása miatt van szükség a munka elvégzésére</v>
      </c>
      <c r="G665" s="150" t="str">
        <f>Pethőhenye!G29</f>
        <v>A viziközmű elem állapota megközelíti az új elem berendezés állapotát. Az üzembiztonság jelentősen növekszik</v>
      </c>
      <c r="H665" s="149">
        <f>Pethőhenye!H29</f>
        <v>0</v>
      </c>
      <c r="I665" s="461" t="str">
        <f>Pethőhenye!I29</f>
        <v>Pethőhenye</v>
      </c>
      <c r="J665" s="162">
        <f>Pethőhenye!J29</f>
        <v>600</v>
      </c>
      <c r="K665" s="162">
        <f>Pethőhenye!K29</f>
        <v>0</v>
      </c>
      <c r="L665" s="456">
        <f>Pethőhenye!L29</f>
        <v>43101</v>
      </c>
      <c r="M665" s="456">
        <f>Pethőhenye!M29</f>
        <v>43465</v>
      </c>
      <c r="N665" s="162" t="str">
        <f>Pethőhenye!N29</f>
        <v>rövid</v>
      </c>
      <c r="O665" s="45">
        <f>Pethőhenye!O29</f>
        <v>600</v>
      </c>
      <c r="P665" s="46"/>
      <c r="Q665" s="46"/>
      <c r="R665" s="46"/>
      <c r="S665" s="46"/>
      <c r="T665" s="47"/>
      <c r="U665" s="47"/>
      <c r="V665" s="47"/>
      <c r="W665" s="47"/>
      <c r="X665" s="47"/>
      <c r="Y665" s="47"/>
      <c r="Z665" s="47"/>
      <c r="AA665" s="47"/>
      <c r="AB665" s="47"/>
      <c r="AC665" s="48"/>
      <c r="AE665" s="160"/>
    </row>
    <row r="666" spans="1:31" s="182" customFormat="1" ht="60" x14ac:dyDescent="0.25">
      <c r="A666" s="149">
        <f>Pethőhenye!A30</f>
        <v>86</v>
      </c>
      <c r="B666" s="149">
        <f>Pethőhenye!B30</f>
        <v>0</v>
      </c>
      <c r="C666" s="150" t="str">
        <f>Pethőhenye!C30</f>
        <v>Pethőhenye I. átemelő</v>
      </c>
      <c r="D666" s="150" t="str">
        <f>Pethőhenye!D30</f>
        <v>gépészeti akna: vízzárózása</v>
      </c>
      <c r="E666" s="150" t="str">
        <f>Pethőhenye!E30</f>
        <v>A viziközmű elem nem vízzáró. A rendszerbe nagy mennyiségű idegen víz, vagy a rendszerből nagy mennyiségű szennyvíz kerül a környezetbe</v>
      </c>
      <c r="F666" s="150" t="str">
        <f>Pethőhenye!F30</f>
        <v>A kiépített rendszer működőképességének megóvása, a biztonságos üzemelés biztosítása miatt van szükség a munka elvégzésére</v>
      </c>
      <c r="G666" s="150" t="str">
        <f>Pethőhenye!G30</f>
        <v>A beavatkozás után egy hatékonyan működő viziközmű elemet kapunk, mely a kor elvárásainak megfelel. A rendszer üzembiztos, hatékony, és korszerű lesz</v>
      </c>
      <c r="H666" s="149">
        <f>Pethőhenye!H30</f>
        <v>0</v>
      </c>
      <c r="I666" s="461" t="str">
        <f>Pethőhenye!I30</f>
        <v>Pethőhenye</v>
      </c>
      <c r="J666" s="162">
        <f>Pethőhenye!J30</f>
        <v>150</v>
      </c>
      <c r="K666" s="162">
        <f>Pethőhenye!K30</f>
        <v>0</v>
      </c>
      <c r="L666" s="456">
        <f>Pethőhenye!L30</f>
        <v>43101</v>
      </c>
      <c r="M666" s="456">
        <f>Pethőhenye!M30</f>
        <v>43465</v>
      </c>
      <c r="N666" s="162" t="str">
        <f>Pethőhenye!N30</f>
        <v>rövid</v>
      </c>
      <c r="O666" s="45">
        <f>Pethőhenye!O30</f>
        <v>150</v>
      </c>
      <c r="P666" s="46"/>
      <c r="Q666" s="46"/>
      <c r="R666" s="46"/>
      <c r="S666" s="46"/>
      <c r="T666" s="47"/>
      <c r="U666" s="47"/>
      <c r="V666" s="47"/>
      <c r="W666" s="47"/>
      <c r="X666" s="47"/>
      <c r="Y666" s="47"/>
      <c r="Z666" s="47"/>
      <c r="AA666" s="47"/>
      <c r="AB666" s="47"/>
      <c r="AC666" s="48"/>
      <c r="AE666" s="160"/>
    </row>
    <row r="667" spans="1:31" s="182" customFormat="1" ht="105" x14ac:dyDescent="0.25">
      <c r="A667" s="149">
        <f>Pethőhenye!A31</f>
        <v>248</v>
      </c>
      <c r="B667" s="149">
        <f>Pethőhenye!B31</f>
        <v>0</v>
      </c>
      <c r="C667" s="150" t="str">
        <f>Pethőhenye!C31</f>
        <v>Pethőhenye</v>
      </c>
      <c r="D667" s="150" t="str">
        <f>Pethőhenye!D31</f>
        <v>átemelő akna építészeti rekonstrukció</v>
      </c>
      <c r="E667" s="150" t="str">
        <f>Pethőhenye!E31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7" s="150" t="str">
        <f>Pethőhenye!F31</f>
        <v>Statikai stabilitás biztosítása</v>
      </c>
      <c r="G667" s="150" t="str">
        <f>Pethőhenye!G31</f>
        <v>A viziközmű elem állapota megközelíti az új elem berendezés állapotát. Az üzembiztonság jelentősen növekszik</v>
      </c>
      <c r="H667" s="149">
        <f>Pethőhenye!H31</f>
        <v>0</v>
      </c>
      <c r="I667" s="461" t="str">
        <f>Pethőhenye!I31</f>
        <v>Pethőhenye</v>
      </c>
      <c r="J667" s="162">
        <f>Pethőhenye!J31</f>
        <v>200</v>
      </c>
      <c r="K667" s="162">
        <f>Pethőhenye!K31</f>
        <v>0</v>
      </c>
      <c r="L667" s="456">
        <f>Pethőhenye!L31</f>
        <v>43466</v>
      </c>
      <c r="M667" s="456">
        <f>Pethőhenye!M31</f>
        <v>43830</v>
      </c>
      <c r="N667" s="162" t="str">
        <f>Pethőhenye!N31</f>
        <v>közép</v>
      </c>
      <c r="O667" s="45"/>
      <c r="P667" s="46">
        <f>Pethőhenye!P31</f>
        <v>200</v>
      </c>
      <c r="Q667" s="46">
        <f>Pethőhenye!Q31</f>
        <v>0</v>
      </c>
      <c r="R667" s="46">
        <f>Pethőhenye!R31</f>
        <v>0</v>
      </c>
      <c r="S667" s="46">
        <f>Pethőhenye!S31</f>
        <v>0</v>
      </c>
      <c r="T667" s="47">
        <f>Pethőhenye!T31</f>
        <v>0</v>
      </c>
      <c r="U667" s="47">
        <f>Pethőhenye!U31</f>
        <v>0</v>
      </c>
      <c r="V667" s="47">
        <f>Pethőhenye!V31</f>
        <v>0</v>
      </c>
      <c r="W667" s="47">
        <f>Pethőhenye!W31</f>
        <v>0</v>
      </c>
      <c r="X667" s="47">
        <f>Pethőhenye!X31</f>
        <v>0</v>
      </c>
      <c r="Y667" s="47">
        <f>Pethőhenye!Y31</f>
        <v>0</v>
      </c>
      <c r="Z667" s="47">
        <f>Pethőhenye!Z31</f>
        <v>0</v>
      </c>
      <c r="AA667" s="47">
        <f>Pethőhenye!AA31</f>
        <v>0</v>
      </c>
      <c r="AB667" s="47">
        <f>Pethőhenye!AB31</f>
        <v>0</v>
      </c>
      <c r="AC667" s="48">
        <f>Pethőhenye!AC31</f>
        <v>0</v>
      </c>
      <c r="AE667" s="160"/>
    </row>
    <row r="668" spans="1:31" s="182" customFormat="1" ht="105" x14ac:dyDescent="0.25">
      <c r="A668" s="149">
        <f>Pethőhenye!A32</f>
        <v>795</v>
      </c>
      <c r="B668" s="149">
        <f>Pethőhenye!B32</f>
        <v>0</v>
      </c>
      <c r="C668" s="150" t="str">
        <f>Pethőhenye!C32</f>
        <v>Pethőhenye</v>
      </c>
      <c r="D668" s="150" t="str">
        <f>Pethőhenye!D32</f>
        <v>átemelő akna építészeti rekonstrukció</v>
      </c>
      <c r="E668" s="150" t="str">
        <f>Pethőhenye!E32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8" s="150" t="str">
        <f>Pethőhenye!F32</f>
        <v>Statikai stabilitás biztosítása</v>
      </c>
      <c r="G668" s="150" t="str">
        <f>Pethőhenye!G32</f>
        <v>A viziközmű elem állapota megközelíti az új elem berendezés állapotát. Az üzembiztonság jelentősen növekszik</v>
      </c>
      <c r="H668" s="149">
        <f>Pethőhenye!H32</f>
        <v>0</v>
      </c>
      <c r="I668" s="461" t="str">
        <f>Pethőhenye!I32</f>
        <v>Pethőhenye</v>
      </c>
      <c r="J668" s="162">
        <f>Pethőhenye!J32</f>
        <v>2470</v>
      </c>
      <c r="K668" s="162">
        <f>Pethőhenye!K32</f>
        <v>0</v>
      </c>
      <c r="L668" s="456">
        <f>Pethőhenye!L32</f>
        <v>45292</v>
      </c>
      <c r="M668" s="456">
        <f>Pethőhenye!M32</f>
        <v>48579</v>
      </c>
      <c r="N668" s="162" t="str">
        <f>Pethőhenye!N32</f>
        <v>hosszú</v>
      </c>
      <c r="O668" s="45"/>
      <c r="P668" s="46">
        <f>Pethőhenye!P32</f>
        <v>0</v>
      </c>
      <c r="Q668" s="46">
        <f>Pethőhenye!Q32</f>
        <v>0</v>
      </c>
      <c r="R668" s="46">
        <f>Pethőhenye!R32</f>
        <v>0</v>
      </c>
      <c r="S668" s="46">
        <f>Pethőhenye!S32</f>
        <v>0</v>
      </c>
      <c r="T668" s="47">
        <f>Pethőhenye!T32</f>
        <v>0</v>
      </c>
      <c r="U668" s="47">
        <f>Pethőhenye!U32</f>
        <v>210</v>
      </c>
      <c r="V668" s="47">
        <f>Pethőhenye!V32</f>
        <v>550</v>
      </c>
      <c r="W668" s="47">
        <f>Pethőhenye!W32</f>
        <v>750</v>
      </c>
      <c r="X668" s="47">
        <f>Pethőhenye!X32</f>
        <v>0</v>
      </c>
      <c r="Y668" s="47">
        <f>Pethőhenye!Y32</f>
        <v>0</v>
      </c>
      <c r="Z668" s="47">
        <f>Pethőhenye!Z32</f>
        <v>210</v>
      </c>
      <c r="AA668" s="47">
        <f>Pethőhenye!AA32</f>
        <v>0</v>
      </c>
      <c r="AB668" s="47">
        <f>Pethőhenye!AB32</f>
        <v>0</v>
      </c>
      <c r="AC668" s="48">
        <f>Pethőhenye!AC32</f>
        <v>750</v>
      </c>
      <c r="AE668" s="160"/>
    </row>
    <row r="669" spans="1:31" s="182" customFormat="1" ht="60" x14ac:dyDescent="0.25">
      <c r="A669" s="149">
        <f>Pethőhenye!A33</f>
        <v>249</v>
      </c>
      <c r="B669" s="149">
        <f>Pethőhenye!B33</f>
        <v>0</v>
      </c>
      <c r="C669" s="150" t="str">
        <f>Pethőhenye!C33</f>
        <v>Pethőhenye</v>
      </c>
      <c r="D669" s="150" t="str">
        <f>Pethőhenye!D33</f>
        <v>HBA akna építészeti rekonstrukció</v>
      </c>
      <c r="E669" s="150" t="str">
        <f>Pethőhenye!E33</f>
        <v>Az üzemelő viziközmű technológiailag elavult, üzemeltetése, és javítása már nem gazdaságos. Jelenleg a piacon magasabb műszaki tartalmak érhetőek el</v>
      </c>
      <c r="F669" s="150" t="str">
        <f>Pethőhenye!F33</f>
        <v>A kiépített rendszer működőképességének megóvása, a biztonságos üzemelés biztosítása miatt van szükség a munka elvégzésére</v>
      </c>
      <c r="G669" s="150" t="str">
        <f>Pethőhenye!G33</f>
        <v>A viziközmű elem állapota megközelíti az új elem berendezés állapotát. Az üzembiztonság jelentősen növekszik</v>
      </c>
      <c r="H669" s="149">
        <f>Pethőhenye!H33</f>
        <v>0</v>
      </c>
      <c r="I669" s="461" t="str">
        <f>Pethőhenye!I33</f>
        <v>Pethőhenye</v>
      </c>
      <c r="J669" s="162">
        <f>Pethőhenye!J33</f>
        <v>100</v>
      </c>
      <c r="K669" s="162">
        <f>Pethőhenye!K33</f>
        <v>0</v>
      </c>
      <c r="L669" s="456">
        <f>Pethőhenye!L33</f>
        <v>43466</v>
      </c>
      <c r="M669" s="456">
        <f>Pethőhenye!M33</f>
        <v>43830</v>
      </c>
      <c r="N669" s="162" t="str">
        <f>Pethőhenye!N33</f>
        <v>közép</v>
      </c>
      <c r="O669" s="45"/>
      <c r="P669" s="46">
        <f>Pethőhenye!P33</f>
        <v>100</v>
      </c>
      <c r="Q669" s="46">
        <f>Pethőhenye!Q33</f>
        <v>0</v>
      </c>
      <c r="R669" s="46">
        <f>Pethőhenye!R33</f>
        <v>0</v>
      </c>
      <c r="S669" s="46">
        <f>Pethőhenye!S33</f>
        <v>0</v>
      </c>
      <c r="T669" s="47">
        <f>Pethőhenye!T33</f>
        <v>0</v>
      </c>
      <c r="U669" s="47">
        <f>Pethőhenye!U33</f>
        <v>0</v>
      </c>
      <c r="V669" s="47">
        <f>Pethőhenye!V33</f>
        <v>0</v>
      </c>
      <c r="W669" s="47">
        <f>Pethőhenye!W33</f>
        <v>0</v>
      </c>
      <c r="X669" s="47">
        <f>Pethőhenye!X33</f>
        <v>0</v>
      </c>
      <c r="Y669" s="47">
        <f>Pethőhenye!Y33</f>
        <v>0</v>
      </c>
      <c r="Z669" s="47">
        <f>Pethőhenye!Z33</f>
        <v>0</v>
      </c>
      <c r="AA669" s="47">
        <f>Pethőhenye!AA33</f>
        <v>0</v>
      </c>
      <c r="AB669" s="47">
        <f>Pethőhenye!AB33</f>
        <v>0</v>
      </c>
      <c r="AC669" s="48">
        <f>Pethőhenye!AC33</f>
        <v>0</v>
      </c>
      <c r="AE669" s="160"/>
    </row>
    <row r="670" spans="1:31" s="182" customFormat="1" ht="60" x14ac:dyDescent="0.25">
      <c r="A670" s="149">
        <f>Pethőhenye!A34</f>
        <v>877</v>
      </c>
      <c r="B670" s="149">
        <f>Pethőhenye!B34</f>
        <v>0</v>
      </c>
      <c r="C670" s="150" t="str">
        <f>Pethőhenye!C34</f>
        <v>Pethőhenye</v>
      </c>
      <c r="D670" s="150" t="str">
        <f>Pethőhenye!D34</f>
        <v>HBA akna építészeti rekonstrukció</v>
      </c>
      <c r="E670" s="150" t="str">
        <f>Pethőhenye!E34</f>
        <v>Az üzemelő viziközmű technológiailag elavult, üzemeltetése, és javítása már nem gazdaságos. Jelenleg a piacon magasabb műszaki tartalmak érhetőek el</v>
      </c>
      <c r="F670" s="150" t="str">
        <f>Pethőhenye!F34</f>
        <v>A kiépített rendszer működőképességének megóvása, a biztonságos üzemelés biztosítása miatt van szükség a munka elvégzésére</v>
      </c>
      <c r="G670" s="150" t="str">
        <f>Pethőhenye!G34</f>
        <v>A viziközmű elem állapota megközelíti az új elem berendezés állapotát. Az üzembiztonság jelentősen növekszik</v>
      </c>
      <c r="H670" s="149">
        <f>Pethőhenye!H34</f>
        <v>0</v>
      </c>
      <c r="I670" s="461" t="str">
        <f>Pethőhenye!I34</f>
        <v>Pethőhenye</v>
      </c>
      <c r="J670" s="162">
        <f>Pethőhenye!J34</f>
        <v>100</v>
      </c>
      <c r="K670" s="162">
        <f>Pethőhenye!K34</f>
        <v>0</v>
      </c>
      <c r="L670" s="456">
        <f>Pethőhenye!L34</f>
        <v>45658</v>
      </c>
      <c r="M670" s="456">
        <f>Pethőhenye!M34</f>
        <v>46022</v>
      </c>
      <c r="N670" s="162" t="str">
        <f>Pethőhenye!N34</f>
        <v>hosszú</v>
      </c>
      <c r="O670" s="45"/>
      <c r="P670" s="46">
        <f>Pethőhenye!P34</f>
        <v>0</v>
      </c>
      <c r="Q670" s="46">
        <f>Pethőhenye!Q34</f>
        <v>0</v>
      </c>
      <c r="R670" s="46">
        <f>Pethőhenye!R34</f>
        <v>0</v>
      </c>
      <c r="S670" s="46">
        <f>Pethőhenye!S34</f>
        <v>0</v>
      </c>
      <c r="T670" s="47">
        <f>Pethőhenye!T34</f>
        <v>0</v>
      </c>
      <c r="U670" s="47">
        <f>Pethőhenye!U34</f>
        <v>0</v>
      </c>
      <c r="V670" s="47">
        <f>Pethőhenye!V34</f>
        <v>100</v>
      </c>
      <c r="W670" s="47">
        <f>Pethőhenye!W34</f>
        <v>0</v>
      </c>
      <c r="X670" s="47">
        <f>Pethőhenye!X34</f>
        <v>0</v>
      </c>
      <c r="Y670" s="47">
        <f>Pethőhenye!Y34</f>
        <v>0</v>
      </c>
      <c r="Z670" s="47">
        <f>Pethőhenye!Z34</f>
        <v>0</v>
      </c>
      <c r="AA670" s="47">
        <f>Pethőhenye!AA34</f>
        <v>0</v>
      </c>
      <c r="AB670" s="47">
        <f>Pethőhenye!AB34</f>
        <v>0</v>
      </c>
      <c r="AC670" s="48">
        <f>Pethőhenye!AC34</f>
        <v>0</v>
      </c>
      <c r="AE670" s="160"/>
    </row>
    <row r="671" spans="1:31" s="182" customFormat="1" ht="60" x14ac:dyDescent="0.25">
      <c r="A671" s="149">
        <f>Pókaszepetk!A27</f>
        <v>87</v>
      </c>
      <c r="B671" s="149">
        <f>Pókaszepetk!B27</f>
        <v>0</v>
      </c>
      <c r="C671" s="150" t="str">
        <f>Pókaszepetk!C27</f>
        <v>Pókaszepetk I. átemelő</v>
      </c>
      <c r="D671" s="150" t="str">
        <f>Pókaszepetk!D27</f>
        <v>gépészeti akna: vízzárózás</v>
      </c>
      <c r="E671" s="150" t="str">
        <f>Pókaszepetk!E27</f>
        <v>A viziközmű elem nem vízzáró. A rendszerbe nagy mennyiségű idegen víz, vagy a rendszerből nagy mennyiségű szennyvíz kerül a környezetbe</v>
      </c>
      <c r="F671" s="150" t="str">
        <f>Pókaszepetk!F27</f>
        <v>A kiépített rendszer működőképességének megóvása, a biztonságos üzemelés biztosítása miatt van szükség a munka elvégzésére</v>
      </c>
      <c r="G671" s="150" t="str">
        <f>Pókaszepetk!G27</f>
        <v>A beavatkozás után egy hatékonyan működő viziközmű elemet kapunk, mely a kor elvárásainak megfelel. A rendszer üzembiztos, hatékony, és korszerű lesz</v>
      </c>
      <c r="H671" s="149">
        <f>Pókaszepetk!H27</f>
        <v>0</v>
      </c>
      <c r="I671" s="461" t="str">
        <f>Pókaszepetk!I27</f>
        <v>Pókaszepetk</v>
      </c>
      <c r="J671" s="162">
        <f>Pókaszepetk!J27</f>
        <v>150</v>
      </c>
      <c r="K671" s="162">
        <f>Pókaszepetk!K27</f>
        <v>0</v>
      </c>
      <c r="L671" s="456">
        <f>Pókaszepetk!L27</f>
        <v>43101</v>
      </c>
      <c r="M671" s="456">
        <f>Pókaszepetk!M27</f>
        <v>43465</v>
      </c>
      <c r="N671" s="162" t="str">
        <f>Pókaszepetk!N27</f>
        <v>rövid</v>
      </c>
      <c r="O671" s="45">
        <f>Pókaszepetk!O27</f>
        <v>150</v>
      </c>
      <c r="P671" s="46"/>
      <c r="Q671" s="46"/>
      <c r="R671" s="46"/>
      <c r="S671" s="46"/>
      <c r="T671" s="47"/>
      <c r="U671" s="47"/>
      <c r="V671" s="47"/>
      <c r="W671" s="47"/>
      <c r="X671" s="47"/>
      <c r="Y671" s="47"/>
      <c r="Z671" s="47"/>
      <c r="AA671" s="47"/>
      <c r="AB671" s="47"/>
      <c r="AC671" s="48"/>
      <c r="AE671" s="160"/>
    </row>
    <row r="672" spans="1:31" s="182" customFormat="1" ht="105" x14ac:dyDescent="0.25">
      <c r="A672" s="149">
        <f>Pókaszepetk!A28</f>
        <v>254</v>
      </c>
      <c r="B672" s="149">
        <f>Pókaszepetk!B28</f>
        <v>0</v>
      </c>
      <c r="C672" s="150" t="str">
        <f>Pókaszepetk!C28</f>
        <v>Pókaszepetk</v>
      </c>
      <c r="D672" s="150" t="str">
        <f>Pókaszepetk!D28</f>
        <v>átemelő akna építészeti rekonstrukció</v>
      </c>
      <c r="E672" s="150" t="str">
        <f>Pókaszepetk!E28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2" s="150" t="str">
        <f>Pókaszepetk!F28</f>
        <v>Statikai stabilitás biztosítása</v>
      </c>
      <c r="G672" s="150" t="str">
        <f>Pókaszepetk!G28</f>
        <v>A viziközmű elem állapota megközelíti az új elem berendezés állapotát. Az üzembiztonság jelentősen növekszik</v>
      </c>
      <c r="H672" s="149">
        <f>Pókaszepetk!H28</f>
        <v>0</v>
      </c>
      <c r="I672" s="461" t="str">
        <f>Pókaszepetk!I28</f>
        <v>Pókaszepetk</v>
      </c>
      <c r="J672" s="162">
        <f>Pókaszepetk!J28</f>
        <v>350</v>
      </c>
      <c r="K672" s="162">
        <f>Pókaszepetk!K28</f>
        <v>0</v>
      </c>
      <c r="L672" s="456">
        <f>Pókaszepetk!L28</f>
        <v>43466</v>
      </c>
      <c r="M672" s="456">
        <f>Pókaszepetk!M28</f>
        <v>44196</v>
      </c>
      <c r="N672" s="162" t="str">
        <f>Pókaszepetk!N28</f>
        <v>közép</v>
      </c>
      <c r="O672" s="45"/>
      <c r="P672" s="46">
        <f>Pókaszepetk!P28</f>
        <v>150</v>
      </c>
      <c r="Q672" s="46">
        <f>Pókaszepetk!Q28</f>
        <v>200</v>
      </c>
      <c r="R672" s="46">
        <f>Pókaszepetk!R28</f>
        <v>0</v>
      </c>
      <c r="S672" s="46">
        <f>Pókaszepetk!S28</f>
        <v>0</v>
      </c>
      <c r="T672" s="47">
        <f>Pókaszepetk!T28</f>
        <v>0</v>
      </c>
      <c r="U672" s="47">
        <f>Pókaszepetk!U28</f>
        <v>0</v>
      </c>
      <c r="V672" s="47">
        <f>Pókaszepetk!V28</f>
        <v>0</v>
      </c>
      <c r="W672" s="47">
        <f>Pókaszepetk!W28</f>
        <v>0</v>
      </c>
      <c r="X672" s="47">
        <f>Pókaszepetk!X28</f>
        <v>0</v>
      </c>
      <c r="Y672" s="47">
        <f>Pókaszepetk!Y28</f>
        <v>0</v>
      </c>
      <c r="Z672" s="47">
        <f>Pókaszepetk!Z28</f>
        <v>0</v>
      </c>
      <c r="AA672" s="47">
        <f>Pókaszepetk!AA28</f>
        <v>0</v>
      </c>
      <c r="AB672" s="47">
        <f>Pókaszepetk!AB28</f>
        <v>0</v>
      </c>
      <c r="AC672" s="48">
        <f>Pókaszepetk!AC28</f>
        <v>0</v>
      </c>
      <c r="AE672" s="160"/>
    </row>
    <row r="673" spans="1:31" s="182" customFormat="1" ht="105" x14ac:dyDescent="0.25">
      <c r="A673" s="149">
        <f>Pókaszepetk!A29</f>
        <v>796</v>
      </c>
      <c r="B673" s="149">
        <f>Pókaszepetk!B29</f>
        <v>0</v>
      </c>
      <c r="C673" s="150" t="str">
        <f>Pókaszepetk!C29</f>
        <v>Pókaszepetk</v>
      </c>
      <c r="D673" s="150" t="str">
        <f>Pókaszepetk!D29</f>
        <v>átemelő akna építészeti rekonstrukció</v>
      </c>
      <c r="E673" s="150" t="str">
        <f>Pókaszepetk!E29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3" s="150" t="str">
        <f>Pókaszepetk!F29</f>
        <v>Statikai stabilitás biztosítása</v>
      </c>
      <c r="G673" s="150" t="str">
        <f>Pókaszepetk!G29</f>
        <v>A viziközmű elem állapota megközelíti az új elem berendezés állapotát. Az üzembiztonság jelentősen növekszik</v>
      </c>
      <c r="H673" s="149">
        <f>Pókaszepetk!H29</f>
        <v>0</v>
      </c>
      <c r="I673" s="461" t="str">
        <f>Pókaszepetk!I29</f>
        <v>Pókaszepetk</v>
      </c>
      <c r="J673" s="162">
        <f>Pókaszepetk!J29</f>
        <v>7530</v>
      </c>
      <c r="K673" s="162">
        <f>Pókaszepetk!K29</f>
        <v>0</v>
      </c>
      <c r="L673" s="456">
        <f>Pókaszepetk!L29</f>
        <v>45292</v>
      </c>
      <c r="M673" s="456">
        <f>Pókaszepetk!M29</f>
        <v>48579</v>
      </c>
      <c r="N673" s="162" t="str">
        <f>Pókaszepetk!N29</f>
        <v>hosszú</v>
      </c>
      <c r="O673" s="45"/>
      <c r="P673" s="46">
        <f>Pókaszepetk!P29</f>
        <v>0</v>
      </c>
      <c r="Q673" s="46">
        <f>Pókaszepetk!Q29</f>
        <v>0</v>
      </c>
      <c r="R673" s="46">
        <f>Pókaszepetk!R29</f>
        <v>0</v>
      </c>
      <c r="S673" s="46">
        <f>Pókaszepetk!S29</f>
        <v>0</v>
      </c>
      <c r="T673" s="47">
        <f>Pókaszepetk!T29</f>
        <v>0</v>
      </c>
      <c r="U673" s="47">
        <f>Pókaszepetk!U29</f>
        <v>800</v>
      </c>
      <c r="V673" s="47">
        <f>Pókaszepetk!V29</f>
        <v>800</v>
      </c>
      <c r="W673" s="47">
        <f>Pókaszepetk!W29</f>
        <v>350</v>
      </c>
      <c r="X673" s="47">
        <f>Pókaszepetk!X29</f>
        <v>350</v>
      </c>
      <c r="Y673" s="47">
        <f>Pókaszepetk!Y29</f>
        <v>1810</v>
      </c>
      <c r="Z673" s="47">
        <f>Pókaszepetk!Z29</f>
        <v>1410</v>
      </c>
      <c r="AA673" s="47">
        <f>Pókaszepetk!AA29</f>
        <v>1310</v>
      </c>
      <c r="AB673" s="47">
        <f>Pókaszepetk!AB29</f>
        <v>350</v>
      </c>
      <c r="AC673" s="48">
        <f>Pókaszepetk!AC29</f>
        <v>350</v>
      </c>
      <c r="AE673" s="160"/>
    </row>
    <row r="674" spans="1:31" s="182" customFormat="1" ht="105" x14ac:dyDescent="0.25">
      <c r="A674" s="149">
        <f>Pusztaszenlászló!A30</f>
        <v>258</v>
      </c>
      <c r="B674" s="149">
        <f>Pusztaszenlászló!B30</f>
        <v>0</v>
      </c>
      <c r="C674" s="150" t="str">
        <f>Pusztaszenlászló!C30</f>
        <v>Pusztaszentlászló</v>
      </c>
      <c r="D674" s="150" t="str">
        <f>Pusztaszenlászló!D30</f>
        <v>átemelő akna építészeti rekonstrukció</v>
      </c>
      <c r="E674" s="150" t="str">
        <f>Pusztaszenlászló!E30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4" s="150" t="str">
        <f>Pusztaszenlászló!F30</f>
        <v>Statikai stabilitás biztosítása</v>
      </c>
      <c r="G674" s="150" t="str">
        <f>Pusztaszenlászló!G30</f>
        <v>A viziközmű elem állapota megközelíti az új elem berendezés állapotát. Az üzembiztonság jelentősen növekszik</v>
      </c>
      <c r="H674" s="149">
        <f>Pusztaszenlászló!H30</f>
        <v>0</v>
      </c>
      <c r="I674" s="461" t="str">
        <f>Pusztaszenlászló!I30</f>
        <v>Pusztaszentlászló</v>
      </c>
      <c r="J674" s="162">
        <f>Pusztaszenlászló!J30</f>
        <v>7212</v>
      </c>
      <c r="K674" s="162">
        <f>Pusztaszenlászló!K30</f>
        <v>0</v>
      </c>
      <c r="L674" s="456">
        <f>Pusztaszenlászló!L30</f>
        <v>43466</v>
      </c>
      <c r="M674" s="456">
        <f>Pusztaszenlászló!M30</f>
        <v>44926</v>
      </c>
      <c r="N674" s="162" t="str">
        <f>Pusztaszenlászló!N30</f>
        <v>közép</v>
      </c>
      <c r="O674" s="45"/>
      <c r="P674" s="46">
        <f>Pusztaszenlászló!P30</f>
        <v>3250</v>
      </c>
      <c r="Q674" s="46">
        <f>Pusztaszenlászló!Q30</f>
        <v>1700</v>
      </c>
      <c r="R674" s="46">
        <f>Pusztaszenlászló!R30</f>
        <v>852</v>
      </c>
      <c r="S674" s="46">
        <f>Pusztaszenlászló!S30</f>
        <v>1410</v>
      </c>
      <c r="T674" s="47">
        <f>Pusztaszenlászló!T30</f>
        <v>0</v>
      </c>
      <c r="U674" s="47">
        <f>Pusztaszenlászló!U30</f>
        <v>0</v>
      </c>
      <c r="V674" s="47">
        <f>Pusztaszenlászló!V30</f>
        <v>0</v>
      </c>
      <c r="W674" s="47">
        <f>Pusztaszenlászló!W30</f>
        <v>0</v>
      </c>
      <c r="X674" s="47">
        <f>Pusztaszenlászló!X30</f>
        <v>0</v>
      </c>
      <c r="Y674" s="47">
        <f>Pusztaszenlászló!Y30</f>
        <v>0</v>
      </c>
      <c r="Z674" s="47">
        <f>Pusztaszenlászló!Z30</f>
        <v>0</v>
      </c>
      <c r="AA674" s="47">
        <f>Pusztaszenlászló!AA30</f>
        <v>0</v>
      </c>
      <c r="AB674" s="47">
        <f>Pusztaszenlászló!AB30</f>
        <v>0</v>
      </c>
      <c r="AC674" s="48">
        <f>Pusztaszenlászló!AC30</f>
        <v>0</v>
      </c>
      <c r="AE674" s="160"/>
    </row>
    <row r="675" spans="1:31" s="182" customFormat="1" ht="105" x14ac:dyDescent="0.25">
      <c r="A675" s="149">
        <f>Pusztaszenlászló!A31</f>
        <v>647</v>
      </c>
      <c r="B675" s="149">
        <f>Pusztaszenlászló!B31</f>
        <v>0</v>
      </c>
      <c r="C675" s="150" t="str">
        <f>Pusztaszenlászló!C31</f>
        <v>Pusztaszentlászló</v>
      </c>
      <c r="D675" s="150" t="str">
        <f>Pusztaszenlászló!D31</f>
        <v>átemelő akna építészeti rekonstrukció</v>
      </c>
      <c r="E675" s="150" t="str">
        <f>Pusztaszenlászló!E31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5" s="150" t="str">
        <f>Pusztaszenlászló!F31</f>
        <v>Statikai stabilitás biztosítása</v>
      </c>
      <c r="G675" s="150" t="str">
        <f>Pusztaszenlászló!G31</f>
        <v>A viziközmű elem állapota megközelíti az új elem berendezés állapotát. Az üzembiztonság jelentősen növekszik</v>
      </c>
      <c r="H675" s="149">
        <f>Pusztaszenlászló!H31</f>
        <v>0</v>
      </c>
      <c r="I675" s="461" t="str">
        <f>Pusztaszenlászló!I31</f>
        <v>Pusztaszentlászló</v>
      </c>
      <c r="J675" s="162">
        <f>Pusztaszenlászló!J31</f>
        <v>7830</v>
      </c>
      <c r="K675" s="162">
        <f>Pusztaszenlászló!K31</f>
        <v>0</v>
      </c>
      <c r="L675" s="456">
        <f>Pusztaszenlászló!L31</f>
        <v>44927</v>
      </c>
      <c r="M675" s="456">
        <f>Pusztaszenlászló!M31</f>
        <v>47848</v>
      </c>
      <c r="N675" s="162" t="str">
        <f>Pusztaszenlászló!N31</f>
        <v>hosszú</v>
      </c>
      <c r="O675" s="45"/>
      <c r="P675" s="46">
        <f>Pusztaszenlászló!P31</f>
        <v>0</v>
      </c>
      <c r="Q675" s="46">
        <f>Pusztaszenlászló!Q31</f>
        <v>0</v>
      </c>
      <c r="R675" s="46">
        <f>Pusztaszenlászló!R31</f>
        <v>0</v>
      </c>
      <c r="S675" s="46">
        <f>Pusztaszenlászló!S31</f>
        <v>0</v>
      </c>
      <c r="T675" s="47">
        <f>Pusztaszenlászló!T31</f>
        <v>1350</v>
      </c>
      <c r="U675" s="47">
        <f>Pusztaszenlászló!U31</f>
        <v>0</v>
      </c>
      <c r="V675" s="47">
        <f>Pusztaszenlászló!V31</f>
        <v>0</v>
      </c>
      <c r="W675" s="47">
        <f>Pusztaszenlászló!W31</f>
        <v>0</v>
      </c>
      <c r="X675" s="47">
        <f>Pusztaszenlászló!X31</f>
        <v>0</v>
      </c>
      <c r="Y675" s="47">
        <f>Pusztaszenlászló!Y31</f>
        <v>0</v>
      </c>
      <c r="Z675" s="47">
        <f>Pusztaszenlászló!Z31</f>
        <v>5850</v>
      </c>
      <c r="AA675" s="47">
        <f>Pusztaszenlászló!AA31</f>
        <v>630</v>
      </c>
      <c r="AB675" s="47">
        <f>Pusztaszenlászló!AB31</f>
        <v>0</v>
      </c>
      <c r="AC675" s="48">
        <f>Pusztaszenlászló!AC31</f>
        <v>0</v>
      </c>
      <c r="AE675" s="160"/>
    </row>
    <row r="676" spans="1:31" s="182" customFormat="1" ht="60" x14ac:dyDescent="0.25">
      <c r="A676" s="149">
        <f>Pusztaszenlászló!A32</f>
        <v>402</v>
      </c>
      <c r="B676" s="149">
        <f>Pusztaszenlászló!B32</f>
        <v>0</v>
      </c>
      <c r="C676" s="150" t="str">
        <f>Pusztaszenlászló!C32</f>
        <v>Pusztaszentlászló</v>
      </c>
      <c r="D676" s="150" t="str">
        <f>Pusztaszenlászló!D32</f>
        <v>HBA akna építészeti rekonstrukció</v>
      </c>
      <c r="E676" s="150" t="str">
        <f>Pusztaszenlászló!E32</f>
        <v>Az üzemelő viziközmű technológiailag elavult, üzemeltetése, és javítása már nem gazdaságos. Jelenleg a piacon magasabb műszaki tartalmak érhetőek el</v>
      </c>
      <c r="F676" s="150" t="str">
        <f>Pusztaszenlászló!F32</f>
        <v>A kiépített rendszer működőképességének megóvása, a biztonságos üzemelés biztosítása miatt van szükség a munka elvégzésére</v>
      </c>
      <c r="G676" s="150" t="str">
        <f>Pusztaszenlászló!G32</f>
        <v>A viziközmű elem állapota megközelíti az új elem berendezés állapotát. Az üzembiztonság jelentősen növekszik</v>
      </c>
      <c r="H676" s="149">
        <f>Pusztaszenlászló!H32</f>
        <v>0</v>
      </c>
      <c r="I676" s="461" t="str">
        <f>Pusztaszenlászló!I32</f>
        <v>Pusztaszentlászló</v>
      </c>
      <c r="J676" s="162">
        <f>Pusztaszenlászló!J32</f>
        <v>120</v>
      </c>
      <c r="K676" s="162">
        <f>Pusztaszenlászló!K32</f>
        <v>0</v>
      </c>
      <c r="L676" s="456">
        <f>Pusztaszenlászló!L32</f>
        <v>43831</v>
      </c>
      <c r="M676" s="456">
        <f>Pusztaszenlászló!M32</f>
        <v>44926</v>
      </c>
      <c r="N676" s="162" t="str">
        <f>Pusztaszenlászló!N32</f>
        <v>közép</v>
      </c>
      <c r="O676" s="45"/>
      <c r="P676" s="46">
        <f>Pusztaszenlászló!P32</f>
        <v>0</v>
      </c>
      <c r="Q676" s="46">
        <f>Pusztaszenlászló!Q32</f>
        <v>60</v>
      </c>
      <c r="R676" s="46">
        <f>Pusztaszenlászló!R32</f>
        <v>0</v>
      </c>
      <c r="S676" s="46">
        <f>Pusztaszenlászló!S32</f>
        <v>60</v>
      </c>
      <c r="T676" s="47">
        <f>Pusztaszenlászló!T32</f>
        <v>0</v>
      </c>
      <c r="U676" s="47">
        <f>Pusztaszenlászló!U32</f>
        <v>0</v>
      </c>
      <c r="V676" s="47">
        <f>Pusztaszenlászló!V32</f>
        <v>0</v>
      </c>
      <c r="W676" s="47">
        <f>Pusztaszenlászló!W32</f>
        <v>0</v>
      </c>
      <c r="X676" s="47">
        <f>Pusztaszenlászló!X32</f>
        <v>0</v>
      </c>
      <c r="Y676" s="47">
        <f>Pusztaszenlászló!Y32</f>
        <v>0</v>
      </c>
      <c r="Z676" s="47">
        <f>Pusztaszenlászló!Z32</f>
        <v>0</v>
      </c>
      <c r="AA676" s="47">
        <f>Pusztaszenlászló!AA32</f>
        <v>0</v>
      </c>
      <c r="AB676" s="47">
        <f>Pusztaszenlászló!AB32</f>
        <v>0</v>
      </c>
      <c r="AC676" s="48">
        <f>Pusztaszenlászló!AC32</f>
        <v>0</v>
      </c>
      <c r="AE676" s="160"/>
    </row>
    <row r="677" spans="1:31" s="182" customFormat="1" ht="60" x14ac:dyDescent="0.25">
      <c r="A677" s="149">
        <f>Pusztaszenlászló!A33</f>
        <v>798</v>
      </c>
      <c r="B677" s="149">
        <f>Pusztaszenlászló!B33</f>
        <v>0</v>
      </c>
      <c r="C677" s="150" t="str">
        <f>Pusztaszenlászló!C33</f>
        <v>Pusztaszentlászló</v>
      </c>
      <c r="D677" s="150" t="str">
        <f>Pusztaszenlászló!D33</f>
        <v>HBA akna építészeti rekonstrukció</v>
      </c>
      <c r="E677" s="150" t="str">
        <f>Pusztaszenlászló!E33</f>
        <v>Az üzemelő viziközmű technológiailag elavult, üzemeltetése, és javítása már nem gazdaságos. Jelenleg a piacon magasabb műszaki tartalmak érhetőek el</v>
      </c>
      <c r="F677" s="150" t="str">
        <f>Pusztaszenlászló!F33</f>
        <v>A kiépített rendszer működőképességének megóvása, a biztonságos üzemelés biztosítása miatt van szükség a munka elvégzésére</v>
      </c>
      <c r="G677" s="150" t="str">
        <f>Pusztaszenlászló!G33</f>
        <v>A viziközmű elem állapota megközelíti az új elem berendezés állapotát. Az üzembiztonság jelentősen növekszik</v>
      </c>
      <c r="H677" s="149">
        <f>Pusztaszenlászló!H33</f>
        <v>0</v>
      </c>
      <c r="I677" s="461" t="str">
        <f>Pusztaszenlászló!I33</f>
        <v>Pusztaszentlászló</v>
      </c>
      <c r="J677" s="162">
        <f>Pusztaszenlászló!J33</f>
        <v>300</v>
      </c>
      <c r="K677" s="162">
        <f>Pusztaszenlászló!K33</f>
        <v>0</v>
      </c>
      <c r="L677" s="456">
        <f>Pusztaszenlászló!L33</f>
        <v>45292</v>
      </c>
      <c r="M677" s="456">
        <f>Pusztaszenlászló!M33</f>
        <v>48579</v>
      </c>
      <c r="N677" s="162" t="str">
        <f>Pusztaszenlászló!N33</f>
        <v>hosszú</v>
      </c>
      <c r="O677" s="45"/>
      <c r="P677" s="46">
        <f>Pusztaszenlászló!P33</f>
        <v>0</v>
      </c>
      <c r="Q677" s="46">
        <f>Pusztaszenlászló!Q33</f>
        <v>0</v>
      </c>
      <c r="R677" s="46">
        <f>Pusztaszenlászló!R33</f>
        <v>0</v>
      </c>
      <c r="S677" s="46">
        <f>Pusztaszenlászló!S33</f>
        <v>0</v>
      </c>
      <c r="T677" s="47">
        <f>Pusztaszenlászló!T33</f>
        <v>0</v>
      </c>
      <c r="U677" s="47">
        <f>Pusztaszenlászló!U33</f>
        <v>60</v>
      </c>
      <c r="V677" s="47">
        <f>Pusztaszenlászló!V33</f>
        <v>0</v>
      </c>
      <c r="W677" s="47">
        <f>Pusztaszenlászló!W33</f>
        <v>60</v>
      </c>
      <c r="X677" s="47">
        <f>Pusztaszenlászló!X33</f>
        <v>0</v>
      </c>
      <c r="Y677" s="47">
        <f>Pusztaszenlászló!Y33</f>
        <v>60</v>
      </c>
      <c r="Z677" s="47">
        <f>Pusztaszenlászló!Z33</f>
        <v>0</v>
      </c>
      <c r="AA677" s="47">
        <f>Pusztaszenlászló!AA33</f>
        <v>60</v>
      </c>
      <c r="AB677" s="47">
        <f>Pusztaszenlászló!AB33</f>
        <v>0</v>
      </c>
      <c r="AC677" s="48">
        <f>Pusztaszenlászló!AC33</f>
        <v>60</v>
      </c>
      <c r="AE677" s="160"/>
    </row>
    <row r="678" spans="1:31" s="182" customFormat="1" ht="105" x14ac:dyDescent="0.25">
      <c r="A678" s="149">
        <f>Salomvár!A26</f>
        <v>89</v>
      </c>
      <c r="B678" s="149">
        <f>Salomvár!B26</f>
        <v>0</v>
      </c>
      <c r="C678" s="150" t="str">
        <f>Salomvár!C26</f>
        <v>Salomvár I. átemelő</v>
      </c>
      <c r="D678" s="150" t="str">
        <f>Salomvár!D26</f>
        <v>kőfogó akna bélelése</v>
      </c>
      <c r="E678" s="150" t="str">
        <f>Salomvár!E26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8" s="150" t="str">
        <f>Salomvár!F26</f>
        <v>A viziközmű rendszer hatékonyságának növelése, az üzemeltetési költségek szinten tartása miatt szükséges</v>
      </c>
      <c r="G678" s="150" t="str">
        <f>Salomvár!G26</f>
        <v>A beavatkozás után egy hatékonyan működő viziközmű elemet kapunk, mely a kor elvárásainak megfelel. A rendszer üzembiztos, hatékony, és korszerű lesz</v>
      </c>
      <c r="H678" s="149">
        <f>Salomvár!H26</f>
        <v>0</v>
      </c>
      <c r="I678" s="461" t="str">
        <f>Salomvár!I26</f>
        <v>Salomvár</v>
      </c>
      <c r="J678" s="162">
        <f>Salomvár!J26</f>
        <v>800</v>
      </c>
      <c r="K678" s="162">
        <f>Salomvár!K26</f>
        <v>0</v>
      </c>
      <c r="L678" s="456">
        <f>Salomvár!L26</f>
        <v>43101</v>
      </c>
      <c r="M678" s="456">
        <f>Salomvár!M26</f>
        <v>43465</v>
      </c>
      <c r="N678" s="162" t="str">
        <f>Salomvár!N26</f>
        <v>rövid</v>
      </c>
      <c r="O678" s="45">
        <f>Salomvár!O26</f>
        <v>800</v>
      </c>
      <c r="P678" s="46"/>
      <c r="Q678" s="46"/>
      <c r="R678" s="46"/>
      <c r="S678" s="46"/>
      <c r="T678" s="47"/>
      <c r="U678" s="47"/>
      <c r="V678" s="47"/>
      <c r="W678" s="47"/>
      <c r="X678" s="47"/>
      <c r="Y678" s="47"/>
      <c r="Z678" s="47"/>
      <c r="AA678" s="47"/>
      <c r="AB678" s="47"/>
      <c r="AC678" s="48"/>
      <c r="AE678" s="160"/>
    </row>
    <row r="679" spans="1:31" s="182" customFormat="1" ht="105" x14ac:dyDescent="0.25">
      <c r="A679" s="149">
        <f>Salomvár!A27</f>
        <v>264</v>
      </c>
      <c r="B679" s="149">
        <f>Salomvár!B27</f>
        <v>0</v>
      </c>
      <c r="C679" s="150" t="str">
        <f>Salomvár!C27</f>
        <v>Salomvár</v>
      </c>
      <c r="D679" s="150" t="str">
        <f>Salomvár!D27</f>
        <v>átemelő akna építészeti rekonstrukció</v>
      </c>
      <c r="E679" s="150" t="str">
        <f>Salomvár!E27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9" s="150" t="str">
        <f>Salomvár!F27</f>
        <v>Statikai stabilitás biztosítása</v>
      </c>
      <c r="G679" s="150" t="str">
        <f>Salomvár!G27</f>
        <v>A viziközmű elem állapota megközelíti az új elem berendezés állapotát. Az üzembiztonság jelentősen növekszik</v>
      </c>
      <c r="H679" s="149">
        <f>Salomvár!H27</f>
        <v>0</v>
      </c>
      <c r="I679" s="461" t="str">
        <f>Salomvár!I27</f>
        <v>Salomvár</v>
      </c>
      <c r="J679" s="162">
        <f>Salomvár!J27</f>
        <v>1300</v>
      </c>
      <c r="K679" s="162">
        <f>Salomvár!K27</f>
        <v>0</v>
      </c>
      <c r="L679" s="456">
        <f>Salomvár!L27</f>
        <v>43466</v>
      </c>
      <c r="M679" s="456">
        <f>Salomvár!M27</f>
        <v>44196</v>
      </c>
      <c r="N679" s="162" t="str">
        <f>Salomvár!N27</f>
        <v>közép</v>
      </c>
      <c r="O679" s="45">
        <f>Salomvár!O27</f>
        <v>0</v>
      </c>
      <c r="P679" s="46">
        <f>Salomvár!P27</f>
        <v>700</v>
      </c>
      <c r="Q679" s="46">
        <f>Salomvár!Q27</f>
        <v>600</v>
      </c>
      <c r="R679" s="46">
        <f>Salomvár!R27</f>
        <v>0</v>
      </c>
      <c r="S679" s="46">
        <f>Salomvár!S27</f>
        <v>0</v>
      </c>
      <c r="T679" s="47">
        <f>Salomvár!T27</f>
        <v>0</v>
      </c>
      <c r="U679" s="47">
        <f>Salomvár!U27</f>
        <v>0</v>
      </c>
      <c r="V679" s="47">
        <f>Salomvár!V27</f>
        <v>0</v>
      </c>
      <c r="W679" s="47">
        <f>Salomvár!W27</f>
        <v>0</v>
      </c>
      <c r="X679" s="47">
        <f>Salomvár!X27</f>
        <v>0</v>
      </c>
      <c r="Y679" s="47">
        <f>Salomvár!Y27</f>
        <v>0</v>
      </c>
      <c r="Z679" s="47">
        <f>Salomvár!Z27</f>
        <v>0</v>
      </c>
      <c r="AA679" s="47">
        <f>Salomvár!AA27</f>
        <v>0</v>
      </c>
      <c r="AB679" s="47">
        <f>Salomvár!AB27</f>
        <v>0</v>
      </c>
      <c r="AC679" s="48">
        <f>Salomvár!AC27</f>
        <v>0</v>
      </c>
      <c r="AE679" s="160"/>
    </row>
    <row r="680" spans="1:31" s="182" customFormat="1" ht="105" x14ac:dyDescent="0.25">
      <c r="A680" s="149">
        <f>Salomvár!A28</f>
        <v>801</v>
      </c>
      <c r="B680" s="149">
        <f>Salomvár!B28</f>
        <v>0</v>
      </c>
      <c r="C680" s="150" t="str">
        <f>Salomvár!C28</f>
        <v>Salomvár</v>
      </c>
      <c r="D680" s="150" t="str">
        <f>Salomvár!D28</f>
        <v>átemelő akna építészeti rekonstrukció</v>
      </c>
      <c r="E680" s="150" t="str">
        <f>Salomvár!E28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0" s="150" t="str">
        <f>Salomvár!F28</f>
        <v>Statikai stabilitás biztosítása</v>
      </c>
      <c r="G680" s="150" t="str">
        <f>Salomvár!G28</f>
        <v>A viziközmű elem állapota megközelíti az új elem berendezés állapotát. Az üzembiztonság jelentősen növekszik</v>
      </c>
      <c r="H680" s="149">
        <f>Salomvár!H28</f>
        <v>0</v>
      </c>
      <c r="I680" s="461" t="str">
        <f>Salomvár!I28</f>
        <v>Salomvár</v>
      </c>
      <c r="J680" s="162">
        <f>Salomvár!J28</f>
        <v>8280</v>
      </c>
      <c r="K680" s="162">
        <f>Salomvár!K28</f>
        <v>0</v>
      </c>
      <c r="L680" s="456">
        <f>Salomvár!L28</f>
        <v>45292</v>
      </c>
      <c r="M680" s="456">
        <f>Salomvár!M28</f>
        <v>48579</v>
      </c>
      <c r="N680" s="162" t="str">
        <f>Salomvár!N28</f>
        <v>hosszú</v>
      </c>
      <c r="O680" s="45">
        <f>Salomvár!O28</f>
        <v>0</v>
      </c>
      <c r="P680" s="46">
        <f>Salomvár!P28</f>
        <v>0</v>
      </c>
      <c r="Q680" s="46">
        <f>Salomvár!Q28</f>
        <v>0</v>
      </c>
      <c r="R680" s="46">
        <f>Salomvár!R28</f>
        <v>0</v>
      </c>
      <c r="S680" s="46">
        <f>Salomvár!S28</f>
        <v>0</v>
      </c>
      <c r="T680" s="47">
        <f>Salomvár!T28</f>
        <v>0</v>
      </c>
      <c r="U680" s="47">
        <f>Salomvár!U28</f>
        <v>1750</v>
      </c>
      <c r="V680" s="47">
        <f>Salomvár!V28</f>
        <v>1350</v>
      </c>
      <c r="W680" s="47">
        <f>Salomvár!W28</f>
        <v>1470</v>
      </c>
      <c r="X680" s="47">
        <f>Salomvár!X28</f>
        <v>760</v>
      </c>
      <c r="Y680" s="47">
        <f>Salomvár!Y28</f>
        <v>1050</v>
      </c>
      <c r="Z680" s="47">
        <f>Salomvár!Z28</f>
        <v>200</v>
      </c>
      <c r="AA680" s="47">
        <f>Salomvár!AA28</f>
        <v>750</v>
      </c>
      <c r="AB680" s="47">
        <f>Salomvár!AB28</f>
        <v>200</v>
      </c>
      <c r="AC680" s="48">
        <f>Salomvár!AC28</f>
        <v>750</v>
      </c>
      <c r="AE680" s="160"/>
    </row>
    <row r="681" spans="1:31" s="182" customFormat="1" ht="60" x14ac:dyDescent="0.25">
      <c r="A681" s="149">
        <f>Salomvár!A29</f>
        <v>90</v>
      </c>
      <c r="B681" s="149">
        <f>Salomvár!B29</f>
        <v>0</v>
      </c>
      <c r="C681" s="150" t="str">
        <f>Salomvár!C29</f>
        <v>Salomvár</v>
      </c>
      <c r="D681" s="150" t="str">
        <f>Salomvár!D29</f>
        <v>HBA akna bélelés</v>
      </c>
      <c r="E681" s="150" t="str">
        <f>Salomvár!E29</f>
        <v>Az üzemelő viziközmű technológiailag elavult, üzemeltetése, és javítása már nem gazdaságos. Jelenleg a piacon magasabb műszaki tartalmak érhetőek el</v>
      </c>
      <c r="F681" s="150" t="str">
        <f>Salomvár!F29</f>
        <v>A kiépített rendszer működőképességének megóvása, a biztonságos üzemelés biztosítása miatt van szükség a munka elvégzésére</v>
      </c>
      <c r="G681" s="150" t="str">
        <f>Salomvár!G29</f>
        <v>A viziközmű elem állapota megközelíti az új elem berendezés állapotát. Az üzembiztonság jelentősen növekszik</v>
      </c>
      <c r="H681" s="149">
        <f>Salomvár!H29</f>
        <v>0</v>
      </c>
      <c r="I681" s="461" t="str">
        <f>Salomvár!I29</f>
        <v>Salomvár</v>
      </c>
      <c r="J681" s="162">
        <f>Salomvár!J29</f>
        <v>200</v>
      </c>
      <c r="K681" s="162">
        <f>Salomvár!K29</f>
        <v>0</v>
      </c>
      <c r="L681" s="456">
        <f>Salomvár!L29</f>
        <v>43101</v>
      </c>
      <c r="M681" s="456">
        <f>Salomvár!M29</f>
        <v>43465</v>
      </c>
      <c r="N681" s="162" t="str">
        <f>Salomvár!N29</f>
        <v>rövid</v>
      </c>
      <c r="O681" s="45">
        <f>Salomvár!O29</f>
        <v>200</v>
      </c>
      <c r="P681" s="46">
        <f>Salomvár!P29</f>
        <v>0</v>
      </c>
      <c r="Q681" s="46">
        <f>Salomvár!Q29</f>
        <v>0</v>
      </c>
      <c r="R681" s="46">
        <f>Salomvár!R29</f>
        <v>0</v>
      </c>
      <c r="S681" s="46">
        <f>Salomvár!S29</f>
        <v>0</v>
      </c>
      <c r="T681" s="47">
        <f>Salomvár!T29</f>
        <v>0</v>
      </c>
      <c r="U681" s="47">
        <f>Salomvár!U29</f>
        <v>0</v>
      </c>
      <c r="V681" s="47">
        <f>Salomvár!V29</f>
        <v>0</v>
      </c>
      <c r="W681" s="47">
        <f>Salomvár!W29</f>
        <v>0</v>
      </c>
      <c r="X681" s="47">
        <f>Salomvár!X29</f>
        <v>0</v>
      </c>
      <c r="Y681" s="47">
        <f>Salomvár!Y29</f>
        <v>0</v>
      </c>
      <c r="Z681" s="47">
        <f>Salomvár!Z29</f>
        <v>0</v>
      </c>
      <c r="AA681" s="47">
        <f>Salomvár!AA29</f>
        <v>0</v>
      </c>
      <c r="AB681" s="47">
        <f>Salomvár!AB29</f>
        <v>0</v>
      </c>
      <c r="AC681" s="48">
        <f>Salomvár!AC29</f>
        <v>0</v>
      </c>
      <c r="AE681" s="160"/>
    </row>
    <row r="682" spans="1:31" s="182" customFormat="1" ht="60" x14ac:dyDescent="0.25">
      <c r="A682" s="149">
        <f>Salomvár!A30</f>
        <v>908</v>
      </c>
      <c r="B682" s="149">
        <f>Salomvár!B30</f>
        <v>0</v>
      </c>
      <c r="C682" s="150" t="str">
        <f>Salomvár!C30</f>
        <v>Salomvár</v>
      </c>
      <c r="D682" s="150" t="str">
        <f>Salomvár!D30</f>
        <v>HBA akna építészeti rekonstrukció</v>
      </c>
      <c r="E682" s="150" t="str">
        <f>Salomvár!E30</f>
        <v>Az üzemelő viziközmű technológiailag elavult, üzemeltetése, és javítása már nem gazdaságos. Jelenleg a piacon magasabb műszaki tartalmak érhetőek el</v>
      </c>
      <c r="F682" s="150" t="str">
        <f>Salomvár!F30</f>
        <v>A kiépített rendszer működőképességének megóvása, a biztonságos üzemelés biztosítása miatt van szükség a munka elvégzésére</v>
      </c>
      <c r="G682" s="150" t="str">
        <f>Salomvár!G30</f>
        <v>A viziközmű elem állapota megközelíti az új elem berendezés állapotát. Az üzembiztonság jelentősen növekszik</v>
      </c>
      <c r="H682" s="149">
        <f>Salomvár!H30</f>
        <v>0</v>
      </c>
      <c r="I682" s="461" t="str">
        <f>Salomvár!I30</f>
        <v>Salomvár</v>
      </c>
      <c r="J682" s="162">
        <f>Salomvár!J30</f>
        <v>100</v>
      </c>
      <c r="K682" s="162">
        <f>Salomvár!K30</f>
        <v>0</v>
      </c>
      <c r="L682" s="456">
        <f>Salomvár!L30</f>
        <v>46023</v>
      </c>
      <c r="M682" s="456">
        <f>Salomvár!M30</f>
        <v>46387</v>
      </c>
      <c r="N682" s="162" t="str">
        <f>Salomvár!N30</f>
        <v>hosszú</v>
      </c>
      <c r="O682" s="45">
        <f>Salomvár!O30</f>
        <v>0</v>
      </c>
      <c r="P682" s="46">
        <f>Salomvár!P30</f>
        <v>0</v>
      </c>
      <c r="Q682" s="46">
        <f>Salomvár!Q30</f>
        <v>0</v>
      </c>
      <c r="R682" s="46">
        <f>Salomvár!R30</f>
        <v>0</v>
      </c>
      <c r="S682" s="46">
        <f>Salomvár!S30</f>
        <v>0</v>
      </c>
      <c r="T682" s="47">
        <f>Salomvár!T30</f>
        <v>0</v>
      </c>
      <c r="U682" s="47">
        <f>Salomvár!U30</f>
        <v>0</v>
      </c>
      <c r="V682" s="47">
        <f>Salomvár!V30</f>
        <v>0</v>
      </c>
      <c r="W682" s="47">
        <f>Salomvár!W30</f>
        <v>100</v>
      </c>
      <c r="X682" s="47">
        <f>Salomvár!X30</f>
        <v>0</v>
      </c>
      <c r="Y682" s="47">
        <f>Salomvár!Y30</f>
        <v>0</v>
      </c>
      <c r="Z682" s="47">
        <f>Salomvár!Z30</f>
        <v>0</v>
      </c>
      <c r="AA682" s="47">
        <f>Salomvár!AA30</f>
        <v>0</v>
      </c>
      <c r="AB682" s="47">
        <f>Salomvár!AB30</f>
        <v>0</v>
      </c>
      <c r="AC682" s="48">
        <f>Salomvár!AC30</f>
        <v>0</v>
      </c>
      <c r="AE682" s="160"/>
    </row>
    <row r="683" spans="1:31" s="182" customFormat="1" ht="105" x14ac:dyDescent="0.25">
      <c r="A683" s="149">
        <f>Sárhida!A27</f>
        <v>91</v>
      </c>
      <c r="B683" s="149">
        <f>Sárhida!B27</f>
        <v>0</v>
      </c>
      <c r="C683" s="150" t="str">
        <f>Sárhida!C27</f>
        <v>Sárhida I. átemelő</v>
      </c>
      <c r="D683" s="150" t="str">
        <f>Sárhida!D27</f>
        <v>kőfogó akna béelése</v>
      </c>
      <c r="E683" s="150" t="str">
        <f>Sárhida!E27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3" s="150" t="str">
        <f>Sárhida!F27</f>
        <v>A viziközmű rendszer hatékonyságának növelése, az üzemeltetési költségek szinten tartása miatt szükséges</v>
      </c>
      <c r="G683" s="150" t="str">
        <f>Sárhida!G27</f>
        <v>A beavatkozás után egy hatékonyan működő viziközmű elemet kapunk, mely a kor elvárásainak megfelel. A rendszer üzembiztos, hatékony, és korszerű lesz</v>
      </c>
      <c r="H683" s="149">
        <f>Sárhida!H27</f>
        <v>0</v>
      </c>
      <c r="I683" s="461" t="str">
        <f>Sárhida!I27</f>
        <v>Sárhida</v>
      </c>
      <c r="J683" s="162">
        <f>Sárhida!J27</f>
        <v>800</v>
      </c>
      <c r="K683" s="162">
        <f>Sárhida!K27</f>
        <v>0</v>
      </c>
      <c r="L683" s="456">
        <f>Sárhida!L27</f>
        <v>43101</v>
      </c>
      <c r="M683" s="456">
        <f>Sárhida!M27</f>
        <v>43465</v>
      </c>
      <c r="N683" s="162" t="str">
        <f>Sárhida!N27</f>
        <v>rövid</v>
      </c>
      <c r="O683" s="45">
        <f>Sárhida!O27</f>
        <v>800</v>
      </c>
      <c r="P683" s="46"/>
      <c r="Q683" s="46"/>
      <c r="R683" s="46"/>
      <c r="S683" s="46"/>
      <c r="T683" s="47"/>
      <c r="U683" s="47"/>
      <c r="V683" s="47"/>
      <c r="W683" s="47"/>
      <c r="X683" s="47"/>
      <c r="Y683" s="47"/>
      <c r="Z683" s="47"/>
      <c r="AA683" s="47"/>
      <c r="AB683" s="47"/>
      <c r="AC683" s="48"/>
      <c r="AE683" s="160"/>
    </row>
    <row r="684" spans="1:31" s="182" customFormat="1" ht="60" x14ac:dyDescent="0.25">
      <c r="A684" s="149">
        <f>Sárhida!A28</f>
        <v>92</v>
      </c>
      <c r="B684" s="149">
        <f>Sárhida!B28</f>
        <v>0</v>
      </c>
      <c r="C684" s="150" t="str">
        <f>Sárhida!C28</f>
        <v>Sárhida I. átemelő</v>
      </c>
      <c r="D684" s="150" t="str">
        <f>Sárhida!D28</f>
        <v>gépészeti akna: vízzárózása</v>
      </c>
      <c r="E684" s="150" t="str">
        <f>Sárhida!E28</f>
        <v>A viziközmű elem nem vízzáró. A rendszerbe nagy mennyiségű idegen víz, vagy a rendszerből nagy mennyiségű szennyvíz kerül a környezetbe</v>
      </c>
      <c r="F684" s="150" t="str">
        <f>Sárhida!F28</f>
        <v>A kiépített rendszer működőképességének megóvása, a biztonságos üzemelés biztosítása miatt van szükség a munka elvégzésére</v>
      </c>
      <c r="G684" s="150" t="str">
        <f>Sárhida!G28</f>
        <v>A beavatkozás után egy hatékonyan működő viziközmű elemet kapunk, mely a kor elvárásainak megfelel. A rendszer üzembiztos, hatékony, és korszerű lesz</v>
      </c>
      <c r="H684" s="149">
        <f>Sárhida!H28</f>
        <v>0</v>
      </c>
      <c r="I684" s="461" t="str">
        <f>Sárhida!I28</f>
        <v>Sárhida</v>
      </c>
      <c r="J684" s="162">
        <f>Sárhida!J28</f>
        <v>150</v>
      </c>
      <c r="K684" s="162">
        <f>Sárhida!K28</f>
        <v>0</v>
      </c>
      <c r="L684" s="456">
        <f>Sárhida!L28</f>
        <v>43101</v>
      </c>
      <c r="M684" s="456">
        <f>Sárhida!M28</f>
        <v>43465</v>
      </c>
      <c r="N684" s="162" t="str">
        <f>Sárhida!N28</f>
        <v>rövid</v>
      </c>
      <c r="O684" s="45">
        <f>Sárhida!O28</f>
        <v>150</v>
      </c>
      <c r="P684" s="46"/>
      <c r="Q684" s="46"/>
      <c r="R684" s="46"/>
      <c r="S684" s="46"/>
      <c r="T684" s="47"/>
      <c r="U684" s="47"/>
      <c r="V684" s="47"/>
      <c r="W684" s="47"/>
      <c r="X684" s="47"/>
      <c r="Y684" s="47"/>
      <c r="Z684" s="47"/>
      <c r="AA684" s="47"/>
      <c r="AB684" s="47"/>
      <c r="AC684" s="48"/>
      <c r="AE684" s="160"/>
    </row>
    <row r="685" spans="1:31" s="182" customFormat="1" ht="105" x14ac:dyDescent="0.25">
      <c r="A685" s="149">
        <f>Sárhida!A29</f>
        <v>267</v>
      </c>
      <c r="B685" s="149">
        <f>Sárhida!B29</f>
        <v>0</v>
      </c>
      <c r="C685" s="150" t="str">
        <f>Sárhida!C29</f>
        <v>Sárhida</v>
      </c>
      <c r="D685" s="150" t="str">
        <f>Sárhida!D29</f>
        <v>átemelő akna építészeti rekonstrukció</v>
      </c>
      <c r="E685" s="150" t="str">
        <f>Sárhida!E29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5" s="150" t="str">
        <f>Sárhida!F29</f>
        <v>Statikai stabilitás biztosítása</v>
      </c>
      <c r="G685" s="150" t="str">
        <f>Sárhida!G29</f>
        <v>A viziközmű elem állapota megközelíti az új elem berendezés állapotát. Az üzembiztonság jelentősen növekszik</v>
      </c>
      <c r="H685" s="149">
        <f>Sárhida!H29</f>
        <v>0</v>
      </c>
      <c r="I685" s="461" t="str">
        <f>Sárhida!I29</f>
        <v>Sárhida</v>
      </c>
      <c r="J685" s="162">
        <f>Sárhida!J29</f>
        <v>750</v>
      </c>
      <c r="K685" s="162">
        <f>Sárhida!K29</f>
        <v>0</v>
      </c>
      <c r="L685" s="456">
        <f>Sárhida!L29</f>
        <v>43831</v>
      </c>
      <c r="M685" s="456">
        <f>Sárhida!M29</f>
        <v>44561</v>
      </c>
      <c r="N685" s="162" t="str">
        <f>Sárhida!N29</f>
        <v>közép</v>
      </c>
      <c r="O685" s="45"/>
      <c r="P685" s="46">
        <f>Sárhida!P29</f>
        <v>0</v>
      </c>
      <c r="Q685" s="46">
        <f>Sárhida!Q29</f>
        <v>250</v>
      </c>
      <c r="R685" s="46">
        <f>Sárhida!R29</f>
        <v>500</v>
      </c>
      <c r="S685" s="46">
        <f>Sárhida!S29</f>
        <v>0</v>
      </c>
      <c r="T685" s="47">
        <f>Sárhida!T29</f>
        <v>0</v>
      </c>
      <c r="U685" s="47">
        <f>Sárhida!U29</f>
        <v>0</v>
      </c>
      <c r="V685" s="47">
        <f>Sárhida!V29</f>
        <v>0</v>
      </c>
      <c r="W685" s="47">
        <f>Sárhida!W29</f>
        <v>0</v>
      </c>
      <c r="X685" s="47">
        <f>Sárhida!X29</f>
        <v>0</v>
      </c>
      <c r="Y685" s="47">
        <f>Sárhida!Y29</f>
        <v>0</v>
      </c>
      <c r="Z685" s="47">
        <f>Sárhida!Z29</f>
        <v>0</v>
      </c>
      <c r="AA685" s="47">
        <f>Sárhida!AA29</f>
        <v>0</v>
      </c>
      <c r="AB685" s="47">
        <f>Sárhida!AB29</f>
        <v>0</v>
      </c>
      <c r="AC685" s="48">
        <f>Sárhida!AC29</f>
        <v>0</v>
      </c>
      <c r="AE685" s="160"/>
    </row>
    <row r="686" spans="1:31" s="182" customFormat="1" ht="105" x14ac:dyDescent="0.25">
      <c r="A686" s="149">
        <f>Sárhida!A30</f>
        <v>805</v>
      </c>
      <c r="B686" s="149">
        <f>Sárhida!B30</f>
        <v>0</v>
      </c>
      <c r="C686" s="150" t="str">
        <f>Sárhida!C30</f>
        <v>Sárhida</v>
      </c>
      <c r="D686" s="150" t="str">
        <f>Sárhida!D30</f>
        <v>átemelő akna építészeti rekonstrukció</v>
      </c>
      <c r="E686" s="150" t="str">
        <f>Sárhida!E30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6" s="150" t="str">
        <f>Sárhida!F30</f>
        <v>Statikai stabilitás biztosítása</v>
      </c>
      <c r="G686" s="150" t="str">
        <f>Sárhida!G30</f>
        <v>A viziközmű elem állapota megközelíti az új elem berendezés állapotát. Az üzembiztonság jelentősen növekszik</v>
      </c>
      <c r="H686" s="149">
        <f>Sárhida!H30</f>
        <v>0</v>
      </c>
      <c r="I686" s="461" t="str">
        <f>Sárhida!I30</f>
        <v>Sárhida</v>
      </c>
      <c r="J686" s="162">
        <f>Sárhida!J30</f>
        <v>2960</v>
      </c>
      <c r="K686" s="162">
        <f>Sárhida!K30</f>
        <v>0</v>
      </c>
      <c r="L686" s="456">
        <f>Sárhida!L30</f>
        <v>45292</v>
      </c>
      <c r="M686" s="456">
        <f>Sárhida!M30</f>
        <v>47848</v>
      </c>
      <c r="N686" s="162" t="str">
        <f>Sárhida!N30</f>
        <v>hosszú</v>
      </c>
      <c r="O686" s="45"/>
      <c r="P686" s="46">
        <f>Sárhida!P30</f>
        <v>0</v>
      </c>
      <c r="Q686" s="46">
        <f>Sárhida!Q30</f>
        <v>0</v>
      </c>
      <c r="R686" s="46">
        <f>Sárhida!R30</f>
        <v>0</v>
      </c>
      <c r="S686" s="46">
        <f>Sárhida!S30</f>
        <v>0</v>
      </c>
      <c r="T686" s="47">
        <f>Sárhida!T30</f>
        <v>0</v>
      </c>
      <c r="U686" s="47">
        <f>Sárhida!U30</f>
        <v>1400</v>
      </c>
      <c r="V686" s="47">
        <f>Sárhida!V30</f>
        <v>0</v>
      </c>
      <c r="W686" s="47">
        <f>Sárhida!W30</f>
        <v>0</v>
      </c>
      <c r="X686" s="47">
        <f>Sárhida!X30</f>
        <v>0</v>
      </c>
      <c r="Y686" s="47">
        <f>Sárhida!Y30</f>
        <v>210</v>
      </c>
      <c r="Z686" s="47">
        <f>Sárhida!Z30</f>
        <v>350</v>
      </c>
      <c r="AA686" s="47">
        <f>Sárhida!AA30</f>
        <v>1000</v>
      </c>
      <c r="AB686" s="47">
        <f>Sárhida!AB30</f>
        <v>0</v>
      </c>
      <c r="AC686" s="48">
        <f>Sárhida!AC30</f>
        <v>0</v>
      </c>
      <c r="AE686" s="160"/>
    </row>
    <row r="687" spans="1:31" s="182" customFormat="1" ht="105" x14ac:dyDescent="0.25">
      <c r="A687" s="149">
        <f>Söjtör!A29</f>
        <v>273</v>
      </c>
      <c r="B687" s="149">
        <f>Söjtör!B29</f>
        <v>0</v>
      </c>
      <c r="C687" s="150" t="str">
        <f>Söjtör!C29</f>
        <v>Söjtör</v>
      </c>
      <c r="D687" s="150" t="str">
        <f>Söjtör!D29</f>
        <v>átemelő akna építészeti rekonstrukció</v>
      </c>
      <c r="E687" s="150" t="str">
        <f>Söjtör!E29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7" s="150" t="str">
        <f>Söjtör!F29</f>
        <v>Statikai stabilitás biztosítása</v>
      </c>
      <c r="G687" s="150" t="str">
        <f>Söjtör!G29</f>
        <v>A viziközmű elem állapota megközelíti az új elem berendezés állapotát. Az üzembiztonság jelentősen növekszik</v>
      </c>
      <c r="H687" s="149">
        <f>Söjtör!H29</f>
        <v>0</v>
      </c>
      <c r="I687" s="461" t="str">
        <f>Söjtör!I29</f>
        <v>Söjtör</v>
      </c>
      <c r="J687" s="162">
        <f>Söjtör!J29</f>
        <v>9970</v>
      </c>
      <c r="K687" s="162">
        <f>Söjtör!K29</f>
        <v>0</v>
      </c>
      <c r="L687" s="456">
        <f>Söjtör!L29</f>
        <v>43466</v>
      </c>
      <c r="M687" s="456">
        <f>Söjtör!M29</f>
        <v>44926</v>
      </c>
      <c r="N687" s="162" t="str">
        <f>Söjtör!N29</f>
        <v>közép</v>
      </c>
      <c r="O687" s="45"/>
      <c r="P687" s="46">
        <f>Söjtör!P29</f>
        <v>3590</v>
      </c>
      <c r="Q687" s="46">
        <f>Söjtör!Q29</f>
        <v>730</v>
      </c>
      <c r="R687" s="46">
        <f>Söjtör!R29</f>
        <v>2840</v>
      </c>
      <c r="S687" s="46">
        <f>Söjtör!S29</f>
        <v>2810</v>
      </c>
      <c r="T687" s="47">
        <f>Söjtör!T29</f>
        <v>0</v>
      </c>
      <c r="U687" s="47">
        <f>Söjtör!U29</f>
        <v>0</v>
      </c>
      <c r="V687" s="47">
        <f>Söjtör!V29</f>
        <v>0</v>
      </c>
      <c r="W687" s="47">
        <f>Söjtör!W29</f>
        <v>0</v>
      </c>
      <c r="X687" s="47">
        <f>Söjtör!X29</f>
        <v>0</v>
      </c>
      <c r="Y687" s="47">
        <f>Söjtör!Y29</f>
        <v>0</v>
      </c>
      <c r="Z687" s="47">
        <f>Söjtör!Z29</f>
        <v>0</v>
      </c>
      <c r="AA687" s="47">
        <f>Söjtör!AA29</f>
        <v>0</v>
      </c>
      <c r="AB687" s="47">
        <f>Söjtör!AB29</f>
        <v>0</v>
      </c>
      <c r="AC687" s="48">
        <f>Söjtör!AC29</f>
        <v>0</v>
      </c>
      <c r="AE687" s="160"/>
    </row>
    <row r="688" spans="1:31" s="182" customFormat="1" ht="105" x14ac:dyDescent="0.25">
      <c r="A688" s="149">
        <f>Söjtör!A30</f>
        <v>929</v>
      </c>
      <c r="B688" s="149">
        <f>Söjtör!B30</f>
        <v>0</v>
      </c>
      <c r="C688" s="150" t="str">
        <f>Söjtör!C30</f>
        <v>Söjtör</v>
      </c>
      <c r="D688" s="150" t="str">
        <f>Söjtör!D30</f>
        <v>átemelő akna építészeti rekonstrukció</v>
      </c>
      <c r="E688" s="150" t="str">
        <f>Söjtör!E30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8" s="150" t="str">
        <f>Söjtör!F30</f>
        <v>Statikai stabilitás biztosítása</v>
      </c>
      <c r="G688" s="150" t="str">
        <f>Söjtör!G30</f>
        <v>A viziközmű elem állapota megközelíti az új elem berendezés állapotát. Az üzembiztonság jelentősen növekszik</v>
      </c>
      <c r="H688" s="149">
        <f>Söjtör!H30</f>
        <v>0</v>
      </c>
      <c r="I688" s="461" t="str">
        <f>Söjtör!I30</f>
        <v>Söjtör</v>
      </c>
      <c r="J688" s="162">
        <f>Söjtör!J30</f>
        <v>7160</v>
      </c>
      <c r="K688" s="162">
        <f>Söjtör!K30</f>
        <v>0</v>
      </c>
      <c r="L688" s="456">
        <f>Söjtör!L30</f>
        <v>46388</v>
      </c>
      <c r="M688" s="456">
        <f>Söjtör!M30</f>
        <v>47848</v>
      </c>
      <c r="N688" s="162" t="str">
        <f>Söjtör!N30</f>
        <v>hosszú</v>
      </c>
      <c r="O688" s="45"/>
      <c r="P688" s="46">
        <f>Söjtör!P30</f>
        <v>0</v>
      </c>
      <c r="Q688" s="46">
        <f>Söjtör!Q30</f>
        <v>0</v>
      </c>
      <c r="R688" s="46">
        <f>Söjtör!R30</f>
        <v>0</v>
      </c>
      <c r="S688" s="46">
        <f>Söjtör!S30</f>
        <v>0</v>
      </c>
      <c r="T688" s="47">
        <f>Söjtör!T30</f>
        <v>0</v>
      </c>
      <c r="U688" s="47">
        <f>Söjtör!U30</f>
        <v>0</v>
      </c>
      <c r="V688" s="47">
        <f>Söjtör!V30</f>
        <v>0</v>
      </c>
      <c r="W688" s="47">
        <f>Söjtör!W30</f>
        <v>0</v>
      </c>
      <c r="X688" s="47">
        <f>Söjtör!X30</f>
        <v>480</v>
      </c>
      <c r="Y688" s="47">
        <f>Söjtör!Y30</f>
        <v>1160</v>
      </c>
      <c r="Z688" s="47">
        <f>Söjtör!Z30</f>
        <v>3910</v>
      </c>
      <c r="AA688" s="47">
        <f>Söjtör!AA30</f>
        <v>1610</v>
      </c>
      <c r="AB688" s="47">
        <f>Söjtör!AB30</f>
        <v>0</v>
      </c>
      <c r="AC688" s="48">
        <f>Söjtör!AC30</f>
        <v>0</v>
      </c>
      <c r="AE688" s="160"/>
    </row>
    <row r="689" spans="1:31" s="182" customFormat="1" ht="60" x14ac:dyDescent="0.25">
      <c r="A689" s="149">
        <f>Söjtör!A31</f>
        <v>93</v>
      </c>
      <c r="B689" s="149">
        <f>Söjtör!B31</f>
        <v>0</v>
      </c>
      <c r="C689" s="150" t="str">
        <f>Söjtör!C31</f>
        <v>Söjtör</v>
      </c>
      <c r="D689" s="150" t="str">
        <f>Söjtör!D31</f>
        <v>HBA átemelő akna bélelése</v>
      </c>
      <c r="E689" s="150" t="str">
        <f>Söjtör!E31</f>
        <v>Az üzemelő viziközmű technológiailag elavult, üzemeltetése, és javítása már nem gazdaságos. Jelenleg a piacon magasabb műszaki tartalmak érhetőek el</v>
      </c>
      <c r="F689" s="150" t="str">
        <f>Söjtör!F31</f>
        <v>A kiépített rendszer működőképességének megóvása, a biztonságos üzemelés biztosítása miatt van szükség a munka elvégzésére</v>
      </c>
      <c r="G689" s="150" t="str">
        <f>Söjtör!G31</f>
        <v>A viziközmű elem állapota megközelíti az új elem berendezés állapotát. Az üzembiztonság jelentősen növekszik</v>
      </c>
      <c r="H689" s="149">
        <f>Söjtör!H31</f>
        <v>0</v>
      </c>
      <c r="I689" s="461" t="str">
        <f>Söjtör!I31</f>
        <v>Söjtör</v>
      </c>
      <c r="J689" s="162">
        <f>Söjtör!J31</f>
        <v>120</v>
      </c>
      <c r="K689" s="162">
        <f>Söjtör!K31</f>
        <v>0</v>
      </c>
      <c r="L689" s="456">
        <f>Söjtör!L31</f>
        <v>43101</v>
      </c>
      <c r="M689" s="456">
        <f>Söjtör!M31</f>
        <v>43465</v>
      </c>
      <c r="N689" s="162" t="str">
        <f>Söjtör!N31</f>
        <v>rövid</v>
      </c>
      <c r="O689" s="45">
        <f>Söjtör!O31</f>
        <v>120</v>
      </c>
      <c r="P689" s="46">
        <f>Söjtör!P31</f>
        <v>0</v>
      </c>
      <c r="Q689" s="46">
        <f>Söjtör!Q31</f>
        <v>0</v>
      </c>
      <c r="R689" s="46">
        <f>Söjtör!R31</f>
        <v>0</v>
      </c>
      <c r="S689" s="46">
        <f>Söjtör!S31</f>
        <v>0</v>
      </c>
      <c r="T689" s="47">
        <f>Söjtör!T31</f>
        <v>0</v>
      </c>
      <c r="U689" s="47">
        <f>Söjtör!U31</f>
        <v>0</v>
      </c>
      <c r="V689" s="47">
        <f>Söjtör!V31</f>
        <v>0</v>
      </c>
      <c r="W689" s="47">
        <f>Söjtör!W31</f>
        <v>0</v>
      </c>
      <c r="X689" s="47">
        <f>Söjtör!X31</f>
        <v>0</v>
      </c>
      <c r="Y689" s="47">
        <f>Söjtör!Y31</f>
        <v>0</v>
      </c>
      <c r="Z689" s="47">
        <f>Söjtör!Z31</f>
        <v>0</v>
      </c>
      <c r="AA689" s="47">
        <f>Söjtör!AA31</f>
        <v>0</v>
      </c>
      <c r="AB689" s="47">
        <f>Söjtör!AB31</f>
        <v>0</v>
      </c>
      <c r="AC689" s="48">
        <f>Söjtör!AC31</f>
        <v>0</v>
      </c>
      <c r="AE689" s="160"/>
    </row>
    <row r="690" spans="1:31" s="182" customFormat="1" ht="60" x14ac:dyDescent="0.25">
      <c r="A690" s="149">
        <f>Söjtör!A32</f>
        <v>515</v>
      </c>
      <c r="B690" s="149">
        <f>Söjtör!B32</f>
        <v>0</v>
      </c>
      <c r="C690" s="150" t="str">
        <f>Söjtör!C32</f>
        <v>Söjtör</v>
      </c>
      <c r="D690" s="150" t="str">
        <f>Söjtör!D32</f>
        <v>HBA akna építészeti rekonstrukció</v>
      </c>
      <c r="E690" s="150" t="str">
        <f>Söjtör!E32</f>
        <v>Az üzemelő viziközmű technológiailag elavult, üzemeltetése, és javítása már nem gazdaságos. Jelenleg a piacon magasabb műszaki tartalmak érhetőek el</v>
      </c>
      <c r="F690" s="150" t="str">
        <f>Söjtör!F32</f>
        <v>A kiépített rendszer működőképességének megóvása, a biztonságos üzemelés biztosítása miatt van szükség a munka elvégzésére</v>
      </c>
      <c r="G690" s="150" t="str">
        <f>Söjtör!G32</f>
        <v>A viziközmű elem állapota megközelíti az új elem berendezés állapotát. Az üzembiztonság jelentősen növekszik</v>
      </c>
      <c r="H690" s="149">
        <f>Söjtör!H32</f>
        <v>0</v>
      </c>
      <c r="I690" s="461" t="str">
        <f>Söjtör!I32</f>
        <v>Söjtör</v>
      </c>
      <c r="J690" s="162">
        <f>Söjtör!J32</f>
        <v>120</v>
      </c>
      <c r="K690" s="162">
        <f>Söjtör!K32</f>
        <v>0</v>
      </c>
      <c r="L690" s="456">
        <f>Söjtör!L32</f>
        <v>44562</v>
      </c>
      <c r="M690" s="456">
        <f>Söjtör!M32</f>
        <v>44926</v>
      </c>
      <c r="N690" s="162" t="str">
        <f>Söjtör!N32</f>
        <v>közép</v>
      </c>
      <c r="O690" s="45"/>
      <c r="P690" s="46">
        <f>Söjtör!P32</f>
        <v>0</v>
      </c>
      <c r="Q690" s="46">
        <f>Söjtör!Q32</f>
        <v>0</v>
      </c>
      <c r="R690" s="46">
        <f>Söjtör!R32</f>
        <v>0</v>
      </c>
      <c r="S690" s="46">
        <f>Söjtör!S32</f>
        <v>120</v>
      </c>
      <c r="T690" s="47">
        <f>Söjtör!T32</f>
        <v>0</v>
      </c>
      <c r="U690" s="47">
        <f>Söjtör!U32</f>
        <v>0</v>
      </c>
      <c r="V690" s="47">
        <f>Söjtör!V32</f>
        <v>0</v>
      </c>
      <c r="W690" s="47">
        <f>Söjtör!W32</f>
        <v>0</v>
      </c>
      <c r="X690" s="47">
        <f>Söjtör!X32</f>
        <v>0</v>
      </c>
      <c r="Y690" s="47">
        <f>Söjtör!Y32</f>
        <v>0</v>
      </c>
      <c r="Z690" s="47">
        <f>Söjtör!Z32</f>
        <v>0</v>
      </c>
      <c r="AA690" s="47">
        <f>Söjtör!AA32</f>
        <v>0</v>
      </c>
      <c r="AB690" s="47">
        <f>Söjtör!AB32</f>
        <v>0</v>
      </c>
      <c r="AC690" s="48">
        <f>Söjtör!AC32</f>
        <v>0</v>
      </c>
      <c r="AE690" s="160"/>
    </row>
    <row r="691" spans="1:31" s="182" customFormat="1" ht="60" x14ac:dyDescent="0.25">
      <c r="A691" s="149">
        <f>Söjtör!A33</f>
        <v>808</v>
      </c>
      <c r="B691" s="149">
        <f>Söjtör!B33</f>
        <v>0</v>
      </c>
      <c r="C691" s="150" t="str">
        <f>Söjtör!C33</f>
        <v>Söjtör</v>
      </c>
      <c r="D691" s="150" t="str">
        <f>Söjtör!D33</f>
        <v>HBA akna építészeti rekonstrukció</v>
      </c>
      <c r="E691" s="150" t="str">
        <f>Söjtör!E33</f>
        <v>Az üzemelő viziközmű technológiailag elavult, üzemeltetése, és javítása már nem gazdaságos. Jelenleg a piacon magasabb műszaki tartalmak érhetőek el</v>
      </c>
      <c r="F691" s="150" t="str">
        <f>Söjtör!F33</f>
        <v>A kiépített rendszer működőképességének megóvása, a biztonságos üzemelés biztosítása miatt van szükség a munka elvégzésére</v>
      </c>
      <c r="G691" s="150" t="str">
        <f>Söjtör!G33</f>
        <v>A viziközmű elem állapota megközelíti az új elem berendezés állapotát. Az üzembiztonság jelentősen növekszik</v>
      </c>
      <c r="H691" s="149">
        <f>Söjtör!H33</f>
        <v>0</v>
      </c>
      <c r="I691" s="461" t="str">
        <f>Söjtör!I33</f>
        <v>Söjtör</v>
      </c>
      <c r="J691" s="162">
        <f>Söjtör!J33</f>
        <v>600</v>
      </c>
      <c r="K691" s="162">
        <f>Söjtör!K33</f>
        <v>0</v>
      </c>
      <c r="L691" s="456">
        <f>Söjtör!L33</f>
        <v>45292</v>
      </c>
      <c r="M691" s="456">
        <f>Söjtör!M33</f>
        <v>48579</v>
      </c>
      <c r="N691" s="162" t="str">
        <f>Söjtör!N33</f>
        <v>hosszú</v>
      </c>
      <c r="O691" s="45"/>
      <c r="P691" s="46">
        <f>Söjtör!P33</f>
        <v>0</v>
      </c>
      <c r="Q691" s="46">
        <f>Söjtör!Q33</f>
        <v>0</v>
      </c>
      <c r="R691" s="46">
        <f>Söjtör!R33</f>
        <v>0</v>
      </c>
      <c r="S691" s="46">
        <f>Söjtör!S33</f>
        <v>0</v>
      </c>
      <c r="T691" s="47">
        <f>Söjtör!T33</f>
        <v>0</v>
      </c>
      <c r="U691" s="47">
        <f>Söjtör!U33</f>
        <v>120</v>
      </c>
      <c r="V691" s="47">
        <f>Söjtör!V33</f>
        <v>0</v>
      </c>
      <c r="W691" s="47">
        <f>Söjtör!W33</f>
        <v>120</v>
      </c>
      <c r="X691" s="47">
        <f>Söjtör!X33</f>
        <v>0</v>
      </c>
      <c r="Y691" s="47">
        <f>Söjtör!Y33</f>
        <v>120</v>
      </c>
      <c r="Z691" s="47">
        <f>Söjtör!Z33</f>
        <v>0</v>
      </c>
      <c r="AA691" s="47">
        <f>Söjtör!AA33</f>
        <v>120</v>
      </c>
      <c r="AB691" s="47">
        <f>Söjtör!AB33</f>
        <v>0</v>
      </c>
      <c r="AC691" s="48">
        <f>Söjtör!AC33</f>
        <v>120</v>
      </c>
      <c r="AE691" s="160"/>
    </row>
    <row r="692" spans="1:31" s="182" customFormat="1" ht="105" x14ac:dyDescent="0.25">
      <c r="A692" s="149">
        <f>Teskánd!A28</f>
        <v>281</v>
      </c>
      <c r="B692" s="149">
        <f>Teskánd!B28</f>
        <v>0</v>
      </c>
      <c r="C692" s="150" t="str">
        <f>Teskánd!C28</f>
        <v>Teskánd</v>
      </c>
      <c r="D692" s="150" t="str">
        <f>Teskánd!D28</f>
        <v>átemelő akna építészeti rekonstrukció</v>
      </c>
      <c r="E692" s="150" t="str">
        <f>Teskánd!E28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2" s="150" t="str">
        <f>Teskánd!F28</f>
        <v>Statikai stabilitás biztosítása</v>
      </c>
      <c r="G692" s="150" t="str">
        <f>Teskánd!G28</f>
        <v>A viziközmű elem állapota megközelíti az új elem berendezés állapotát. Az üzembiztonság jelentősen növekszik</v>
      </c>
      <c r="H692" s="149">
        <f>Teskánd!H28</f>
        <v>0</v>
      </c>
      <c r="I692" s="461" t="str">
        <f>Teskánd!I28</f>
        <v>Teskánd</v>
      </c>
      <c r="J692" s="162">
        <f>Teskánd!J28</f>
        <v>1950</v>
      </c>
      <c r="K692" s="162">
        <f>Teskánd!K28</f>
        <v>0</v>
      </c>
      <c r="L692" s="456">
        <f>Teskánd!L28</f>
        <v>43466</v>
      </c>
      <c r="M692" s="456">
        <f>Teskánd!M28</f>
        <v>44926</v>
      </c>
      <c r="N692" s="162" t="str">
        <f>Teskánd!N28</f>
        <v>közép</v>
      </c>
      <c r="O692" s="45"/>
      <c r="P692" s="46">
        <f>Teskánd!P28</f>
        <v>400</v>
      </c>
      <c r="Q692" s="46">
        <f>Teskánd!Q28</f>
        <v>0</v>
      </c>
      <c r="R692" s="46">
        <f>Teskánd!R28</f>
        <v>0</v>
      </c>
      <c r="S692" s="46">
        <f>Teskánd!S28</f>
        <v>1550</v>
      </c>
      <c r="T692" s="47">
        <f>Teskánd!T28</f>
        <v>0</v>
      </c>
      <c r="U692" s="47">
        <f>Teskánd!U28</f>
        <v>0</v>
      </c>
      <c r="V692" s="47">
        <f>Teskánd!V28</f>
        <v>0</v>
      </c>
      <c r="W692" s="47">
        <f>Teskánd!W28</f>
        <v>0</v>
      </c>
      <c r="X692" s="47">
        <f>Teskánd!X28</f>
        <v>0</v>
      </c>
      <c r="Y692" s="47">
        <f>Teskánd!Y28</f>
        <v>0</v>
      </c>
      <c r="Z692" s="47">
        <f>Teskánd!Z28</f>
        <v>0</v>
      </c>
      <c r="AA692" s="47">
        <f>Teskánd!AA28</f>
        <v>0</v>
      </c>
      <c r="AB692" s="47">
        <f>Teskánd!AB28</f>
        <v>0</v>
      </c>
      <c r="AC692" s="48">
        <f>Teskánd!AC28</f>
        <v>0</v>
      </c>
      <c r="AE692" s="160"/>
    </row>
    <row r="693" spans="1:31" s="182" customFormat="1" ht="105" x14ac:dyDescent="0.25">
      <c r="A693" s="149">
        <f>Teskánd!A29</f>
        <v>673</v>
      </c>
      <c r="B693" s="149">
        <f>Teskánd!B29</f>
        <v>0</v>
      </c>
      <c r="C693" s="150" t="str">
        <f>Teskánd!C29</f>
        <v>Teskánd</v>
      </c>
      <c r="D693" s="150" t="str">
        <f>Teskánd!D29</f>
        <v>átemelő akna építészeti rekonstrukció</v>
      </c>
      <c r="E693" s="150" t="str">
        <f>Teskánd!E29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3" s="150" t="str">
        <f>Teskánd!F29</f>
        <v>Statikai stabilitás biztosítása</v>
      </c>
      <c r="G693" s="150" t="str">
        <f>Teskánd!G29</f>
        <v>A viziközmű elem állapota megközelíti az új elem berendezés állapotát. Az üzembiztonság jelentősen növekszik</v>
      </c>
      <c r="H693" s="149">
        <f>Teskánd!H29</f>
        <v>0</v>
      </c>
      <c r="I693" s="461" t="str">
        <f>Teskánd!I29</f>
        <v>Teskánd</v>
      </c>
      <c r="J693" s="162">
        <f>Teskánd!J29</f>
        <v>5170</v>
      </c>
      <c r="K693" s="162">
        <f>Teskánd!K29</f>
        <v>0</v>
      </c>
      <c r="L693" s="456">
        <f>Teskánd!L29</f>
        <v>44927</v>
      </c>
      <c r="M693" s="456">
        <f>Teskánd!M29</f>
        <v>48579</v>
      </c>
      <c r="N693" s="162" t="str">
        <f>Teskánd!N29</f>
        <v>hosszú</v>
      </c>
      <c r="O693" s="45"/>
      <c r="P693" s="46">
        <f>Teskánd!P29</f>
        <v>0</v>
      </c>
      <c r="Q693" s="46">
        <f>Teskánd!Q29</f>
        <v>0</v>
      </c>
      <c r="R693" s="46">
        <f>Teskánd!R29</f>
        <v>0</v>
      </c>
      <c r="S693" s="46">
        <f>Teskánd!S29</f>
        <v>0</v>
      </c>
      <c r="T693" s="47">
        <f>Teskánd!T29</f>
        <v>1350</v>
      </c>
      <c r="U693" s="47">
        <f>Teskánd!U29</f>
        <v>120</v>
      </c>
      <c r="V693" s="47">
        <f>Teskánd!V29</f>
        <v>0</v>
      </c>
      <c r="W693" s="47">
        <f>Teskánd!W29</f>
        <v>0</v>
      </c>
      <c r="X693" s="47">
        <f>Teskánd!X29</f>
        <v>700</v>
      </c>
      <c r="Y693" s="47">
        <f>Teskánd!Y29</f>
        <v>1500</v>
      </c>
      <c r="Z693" s="47">
        <f>Teskánd!Z29</f>
        <v>600</v>
      </c>
      <c r="AA693" s="47">
        <f>Teskánd!AA29</f>
        <v>150</v>
      </c>
      <c r="AB693" s="47">
        <f>Teskánd!AB29</f>
        <v>600</v>
      </c>
      <c r="AC693" s="48">
        <f>Teskánd!AC29</f>
        <v>150</v>
      </c>
      <c r="AE693" s="160"/>
    </row>
    <row r="694" spans="1:31" s="182" customFormat="1" ht="60" x14ac:dyDescent="0.25">
      <c r="A694" s="149">
        <f>Teskánd!A30</f>
        <v>408</v>
      </c>
      <c r="B694" s="149">
        <f>Teskánd!B30</f>
        <v>0</v>
      </c>
      <c r="C694" s="150" t="str">
        <f>Teskánd!C30</f>
        <v>Teskánd</v>
      </c>
      <c r="D694" s="150" t="str">
        <f>Teskánd!D30</f>
        <v>HBA akna építészeti rekonstrukció</v>
      </c>
      <c r="E694" s="150" t="str">
        <f>Teskánd!E30</f>
        <v>Az üzemelő viziközmű technológiailag elavult, üzemeltetése, és javítása már nem gazdaságos. Jelenleg a piacon magasabb műszaki tartalmak érhetőek el</v>
      </c>
      <c r="F694" s="150" t="str">
        <f>Teskánd!F30</f>
        <v>A kiépített rendszer működőképességének megóvása, a biztonságos üzemelés biztosítása miatt van szükség a munka elvégzésére</v>
      </c>
      <c r="G694" s="150" t="str">
        <f>Teskánd!G30</f>
        <v>A viziközmű elem állapota megközelíti az új elem berendezés állapotát. Az üzembiztonság jelentősen növekszik</v>
      </c>
      <c r="H694" s="149">
        <f>Teskánd!H30</f>
        <v>0</v>
      </c>
      <c r="I694" s="461" t="str">
        <f>Teskánd!I30</f>
        <v>Teskánd</v>
      </c>
      <c r="J694" s="162">
        <f>Teskánd!J30</f>
        <v>320</v>
      </c>
      <c r="K694" s="162">
        <f>Teskánd!K30</f>
        <v>0</v>
      </c>
      <c r="L694" s="456">
        <f>Teskánd!L30</f>
        <v>43831</v>
      </c>
      <c r="M694" s="456">
        <f>Teskánd!M30</f>
        <v>44561</v>
      </c>
      <c r="N694" s="162" t="str">
        <f>Teskánd!N30</f>
        <v>közép</v>
      </c>
      <c r="O694" s="45"/>
      <c r="P694" s="46">
        <f>Teskánd!P30</f>
        <v>0</v>
      </c>
      <c r="Q694" s="46">
        <f>Teskánd!Q30</f>
        <v>160</v>
      </c>
      <c r="R694" s="46">
        <f>Teskánd!R30</f>
        <v>160</v>
      </c>
      <c r="S694" s="46">
        <f>Teskánd!S30</f>
        <v>0</v>
      </c>
      <c r="T694" s="47">
        <f>Teskánd!T30</f>
        <v>0</v>
      </c>
      <c r="U694" s="47">
        <f>Teskánd!U30</f>
        <v>0</v>
      </c>
      <c r="V694" s="47">
        <f>Teskánd!V30</f>
        <v>0</v>
      </c>
      <c r="W694" s="47">
        <f>Teskánd!W30</f>
        <v>0</v>
      </c>
      <c r="X694" s="47">
        <f>Teskánd!X30</f>
        <v>0</v>
      </c>
      <c r="Y694" s="47">
        <f>Teskánd!Y30</f>
        <v>0</v>
      </c>
      <c r="Z694" s="47">
        <f>Teskánd!Z30</f>
        <v>0</v>
      </c>
      <c r="AA694" s="47">
        <f>Teskánd!AA30</f>
        <v>0</v>
      </c>
      <c r="AB694" s="47">
        <f>Teskánd!AB30</f>
        <v>0</v>
      </c>
      <c r="AC694" s="48">
        <f>Teskánd!AC30</f>
        <v>0</v>
      </c>
      <c r="AE694" s="160"/>
    </row>
    <row r="695" spans="1:31" s="182" customFormat="1" ht="60" x14ac:dyDescent="0.25">
      <c r="A695" s="149">
        <f>Teskánd!A31</f>
        <v>674</v>
      </c>
      <c r="B695" s="149">
        <f>Teskánd!B31</f>
        <v>0</v>
      </c>
      <c r="C695" s="150" t="str">
        <f>Teskánd!C31</f>
        <v>Teskánd</v>
      </c>
      <c r="D695" s="150" t="str">
        <f>Teskánd!D31</f>
        <v>HBA akna építészeti rekonstrukció</v>
      </c>
      <c r="E695" s="150" t="str">
        <f>Teskánd!E31</f>
        <v>Az üzemelő viziközmű technológiailag elavult, üzemeltetése, és javítása már nem gazdaságos. Jelenleg a piacon magasabb műszaki tartalmak érhetőek el</v>
      </c>
      <c r="F695" s="150" t="str">
        <f>Teskánd!F31</f>
        <v>A kiépített rendszer működőképességének megóvása, a biztonságos üzemelés biztosítása miatt van szükség a munka elvégzésére</v>
      </c>
      <c r="G695" s="150" t="str">
        <f>Teskánd!G31</f>
        <v>A viziközmű elem állapota megközelíti az új elem berendezés állapotát. Az üzembiztonság jelentősen növekszik</v>
      </c>
      <c r="H695" s="149">
        <f>Teskánd!H31</f>
        <v>0</v>
      </c>
      <c r="I695" s="461" t="str">
        <f>Teskánd!I31</f>
        <v>Teskánd</v>
      </c>
      <c r="J695" s="162">
        <f>Teskánd!J31</f>
        <v>640</v>
      </c>
      <c r="K695" s="162">
        <f>Teskánd!K31</f>
        <v>0</v>
      </c>
      <c r="L695" s="456">
        <f>Teskánd!L31</f>
        <v>44927</v>
      </c>
      <c r="M695" s="456">
        <f>Teskánd!M31</f>
        <v>48213</v>
      </c>
      <c r="N695" s="162" t="str">
        <f>Teskánd!N31</f>
        <v>hosszú</v>
      </c>
      <c r="O695" s="45"/>
      <c r="P695" s="46">
        <f>Teskánd!P31</f>
        <v>0</v>
      </c>
      <c r="Q695" s="46">
        <f>Teskánd!Q31</f>
        <v>0</v>
      </c>
      <c r="R695" s="46">
        <f>Teskánd!R31</f>
        <v>0</v>
      </c>
      <c r="S695" s="46">
        <f>Teskánd!S31</f>
        <v>0</v>
      </c>
      <c r="T695" s="47">
        <f>Teskánd!T31</f>
        <v>160</v>
      </c>
      <c r="U695" s="47">
        <f>Teskánd!U31</f>
        <v>0</v>
      </c>
      <c r="V695" s="47">
        <f>Teskánd!V31</f>
        <v>160</v>
      </c>
      <c r="W695" s="47">
        <f>Teskánd!W31</f>
        <v>0</v>
      </c>
      <c r="X695" s="47">
        <f>Teskánd!X31</f>
        <v>0</v>
      </c>
      <c r="Y695" s="47">
        <f>Teskánd!Y31</f>
        <v>160</v>
      </c>
      <c r="Z695" s="47">
        <f>Teskánd!Z31</f>
        <v>0</v>
      </c>
      <c r="AA695" s="47">
        <f>Teskánd!AA31</f>
        <v>0</v>
      </c>
      <c r="AB695" s="47">
        <f>Teskánd!AB31</f>
        <v>160</v>
      </c>
      <c r="AC695" s="48">
        <f>Teskánd!AC31</f>
        <v>0</v>
      </c>
      <c r="AE695" s="160"/>
    </row>
    <row r="696" spans="1:31" s="182" customFormat="1" ht="105" x14ac:dyDescent="0.25">
      <c r="A696" s="149">
        <f>Vasboldogasszony!A26</f>
        <v>931</v>
      </c>
      <c r="B696" s="149">
        <f>Vasboldogasszony!B26</f>
        <v>0</v>
      </c>
      <c r="C696" s="150" t="str">
        <f>Vasboldogasszony!C26</f>
        <v>Vasboldogasszony</v>
      </c>
      <c r="D696" s="150" t="str">
        <f>Vasboldogasszony!D26</f>
        <v>átemelő akna építészeti rekonstrukció</v>
      </c>
      <c r="E696" s="150" t="str">
        <f>Vasboldogasszony!E26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6" s="150" t="str">
        <f>Vasboldogasszony!F26</f>
        <v>Statikai stabilitás biztosítása</v>
      </c>
      <c r="G696" s="150" t="str">
        <f>Vasboldogasszony!G26</f>
        <v>A viziközmű elem állapota megközelíti az új elem berendezés állapotát. Az üzembiztonság jelentősen növekszik</v>
      </c>
      <c r="H696" s="149">
        <f>Vasboldogasszony!H26</f>
        <v>0</v>
      </c>
      <c r="I696" s="461" t="str">
        <f>Vasboldogasszony!I26</f>
        <v>Vasboldogasszony</v>
      </c>
      <c r="J696" s="162">
        <f>Vasboldogasszony!J26</f>
        <v>910</v>
      </c>
      <c r="K696" s="162">
        <f>Vasboldogasszony!K26</f>
        <v>0</v>
      </c>
      <c r="L696" s="456">
        <f>Vasboldogasszony!L26</f>
        <v>46388</v>
      </c>
      <c r="M696" s="456">
        <f>Vasboldogasszony!M26</f>
        <v>47118</v>
      </c>
      <c r="N696" s="162" t="str">
        <f>Vasboldogasszony!N26</f>
        <v>hosszú</v>
      </c>
      <c r="O696" s="45"/>
      <c r="P696" s="46"/>
      <c r="Q696" s="46"/>
      <c r="R696" s="46"/>
      <c r="S696" s="46"/>
      <c r="T696" s="47">
        <f>Vasboldogasszony!T26</f>
        <v>0</v>
      </c>
      <c r="U696" s="47">
        <f>Vasboldogasszony!U26</f>
        <v>0</v>
      </c>
      <c r="V696" s="47">
        <f>Vasboldogasszony!V26</f>
        <v>0</v>
      </c>
      <c r="W696" s="47">
        <f>Vasboldogasszony!W26</f>
        <v>0</v>
      </c>
      <c r="X696" s="47">
        <f>Vasboldogasszony!X26</f>
        <v>210</v>
      </c>
      <c r="Y696" s="47">
        <f>Vasboldogasszony!Y26</f>
        <v>700</v>
      </c>
      <c r="Z696" s="47">
        <f>Vasboldogasszony!Z26</f>
        <v>0</v>
      </c>
      <c r="AA696" s="47">
        <f>Vasboldogasszony!AA26</f>
        <v>0</v>
      </c>
      <c r="AB696" s="47">
        <f>Vasboldogasszony!AB26</f>
        <v>0</v>
      </c>
      <c r="AC696" s="48">
        <f>Vasboldogasszony!AC26</f>
        <v>0</v>
      </c>
      <c r="AE696" s="160"/>
    </row>
    <row r="697" spans="1:31" s="182" customFormat="1" ht="60" x14ac:dyDescent="0.25">
      <c r="A697" s="149">
        <f>Vasboldogasszony!A27</f>
        <v>958</v>
      </c>
      <c r="B697" s="149">
        <f>Vasboldogasszony!B27</f>
        <v>0</v>
      </c>
      <c r="C697" s="150" t="str">
        <f>Vasboldogasszony!C27</f>
        <v>Vasboldogasszony</v>
      </c>
      <c r="D697" s="150" t="str">
        <f>Vasboldogasszony!D27</f>
        <v>HBA akna építészeti rekonstrukció</v>
      </c>
      <c r="E697" s="150" t="str">
        <f>Vasboldogasszony!E27</f>
        <v>Az üzemelő viziközmű technológiailag elavult, üzemeltetése, és javítása már nem gazdaságos. Jelenleg a piacon magasabb műszaki tartalmak érhetőek el</v>
      </c>
      <c r="F697" s="150" t="str">
        <f>Vasboldogasszony!F27</f>
        <v>A kiépített rendszer működőképességének megóvása, a biztonságos üzemelés biztosítása miatt van szükség a munka elvégzésére</v>
      </c>
      <c r="G697" s="150" t="str">
        <f>Vasboldogasszony!G27</f>
        <v>A viziközmű elem állapota megközelíti az új elem berendezés állapotát. Az üzembiztonság jelentősen növekszik</v>
      </c>
      <c r="H697" s="149">
        <f>Vasboldogasszony!H27</f>
        <v>0</v>
      </c>
      <c r="I697" s="461" t="str">
        <f>Vasboldogasszony!I27</f>
        <v>Vasboldogasszony</v>
      </c>
      <c r="J697" s="162">
        <f>Vasboldogasszony!J27</f>
        <v>100</v>
      </c>
      <c r="K697" s="162">
        <f>Vasboldogasszony!K27</f>
        <v>0</v>
      </c>
      <c r="L697" s="456">
        <f>Vasboldogasszony!L27</f>
        <v>47119</v>
      </c>
      <c r="M697" s="456">
        <f>Vasboldogasszony!M27</f>
        <v>47483</v>
      </c>
      <c r="N697" s="162" t="str">
        <f>Vasboldogasszony!N27</f>
        <v>hosszú</v>
      </c>
      <c r="O697" s="45"/>
      <c r="P697" s="46"/>
      <c r="Q697" s="46"/>
      <c r="R697" s="46"/>
      <c r="S697" s="46"/>
      <c r="T697" s="47">
        <f>Vasboldogasszony!T27</f>
        <v>0</v>
      </c>
      <c r="U697" s="47">
        <f>Vasboldogasszony!U27</f>
        <v>0</v>
      </c>
      <c r="V697" s="47">
        <f>Vasboldogasszony!V27</f>
        <v>0</v>
      </c>
      <c r="W697" s="47">
        <f>Vasboldogasszony!W27</f>
        <v>0</v>
      </c>
      <c r="X697" s="47">
        <f>Vasboldogasszony!X27</f>
        <v>0</v>
      </c>
      <c r="Y697" s="47">
        <f>Vasboldogasszony!Y27</f>
        <v>0</v>
      </c>
      <c r="Z697" s="47">
        <f>Vasboldogasszony!Z27</f>
        <v>100</v>
      </c>
      <c r="AA697" s="47">
        <f>Vasboldogasszony!AA27</f>
        <v>0</v>
      </c>
      <c r="AB697" s="47">
        <f>Vasboldogasszony!AB27</f>
        <v>0</v>
      </c>
      <c r="AC697" s="48">
        <f>Vasboldogasszony!AC27</f>
        <v>0</v>
      </c>
      <c r="AE697" s="160"/>
    </row>
    <row r="698" spans="1:31" s="182" customFormat="1" ht="105" x14ac:dyDescent="0.25">
      <c r="A698" s="149">
        <f>Vaspör!A26</f>
        <v>811</v>
      </c>
      <c r="B698" s="149">
        <f>Vaspör!B26</f>
        <v>0</v>
      </c>
      <c r="C698" s="150" t="str">
        <f>Vaspör!C26</f>
        <v>Vaspör</v>
      </c>
      <c r="D698" s="150" t="str">
        <f>Vaspör!D26</f>
        <v>átemelő akna építészeti rekonstrukció</v>
      </c>
      <c r="E698" s="150" t="str">
        <f>Vaspör!E26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8" s="150" t="str">
        <f>Vaspör!F26</f>
        <v>Statikai stabilitás biztosítása</v>
      </c>
      <c r="G698" s="150" t="str">
        <f>Vaspör!G26</f>
        <v>A viziközmű elem állapota megközelíti az új elem berendezés állapotát. Az üzembiztonság jelentősen növekszik</v>
      </c>
      <c r="H698" s="149">
        <f>Vaspör!H26</f>
        <v>0</v>
      </c>
      <c r="I698" s="461" t="str">
        <f>Vaspör!I26</f>
        <v>Vaspör</v>
      </c>
      <c r="J698" s="162">
        <f>Vaspör!J26</f>
        <v>5780</v>
      </c>
      <c r="K698" s="162">
        <f>Vaspör!K26</f>
        <v>0</v>
      </c>
      <c r="L698" s="456">
        <f>Vaspör!L26</f>
        <v>45292</v>
      </c>
      <c r="M698" s="456">
        <f>Vaspör!M26</f>
        <v>46752</v>
      </c>
      <c r="N698" s="162" t="str">
        <f>Vaspör!N26</f>
        <v>hosszú</v>
      </c>
      <c r="O698" s="45"/>
      <c r="P698" s="46"/>
      <c r="Q698" s="46"/>
      <c r="R698" s="46"/>
      <c r="S698" s="46"/>
      <c r="T698" s="47">
        <f>Vaspör!T26</f>
        <v>0</v>
      </c>
      <c r="U698" s="47">
        <f>Vaspör!U26</f>
        <v>750</v>
      </c>
      <c r="V698" s="47">
        <f>Vaspör!V26</f>
        <v>1760</v>
      </c>
      <c r="W698" s="47">
        <f>Vaspör!W26</f>
        <v>1860</v>
      </c>
      <c r="X698" s="47">
        <f>Vaspör!X26</f>
        <v>1410</v>
      </c>
      <c r="Y698" s="47">
        <f>Vaspör!Y26</f>
        <v>0</v>
      </c>
      <c r="Z698" s="47">
        <f>Vaspör!Z26</f>
        <v>0</v>
      </c>
      <c r="AA698" s="47">
        <f>Vaspör!AA26</f>
        <v>0</v>
      </c>
      <c r="AB698" s="47">
        <f>Vaspör!AB26</f>
        <v>0</v>
      </c>
      <c r="AC698" s="48">
        <f>Vaspör!AC26</f>
        <v>0</v>
      </c>
      <c r="AE698" s="160"/>
    </row>
    <row r="699" spans="1:31" s="182" customFormat="1" ht="105" x14ac:dyDescent="0.25">
      <c r="A699" s="149">
        <f>Vöckönd!A25</f>
        <v>295</v>
      </c>
      <c r="B699" s="149">
        <f>Vöckönd!B25</f>
        <v>0</v>
      </c>
      <c r="C699" s="150" t="str">
        <f>Vöckönd!C25</f>
        <v>Vöckönd</v>
      </c>
      <c r="D699" s="150" t="str">
        <f>Vöckönd!D25</f>
        <v>átemelő akna építészeti rekonstrukció</v>
      </c>
      <c r="E699" s="150" t="str">
        <f>Vöckönd!E25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9" s="150" t="str">
        <f>Vöckönd!F25</f>
        <v>Statikai stabilitás biztosítása</v>
      </c>
      <c r="G699" s="150" t="str">
        <f>Vöckönd!G25</f>
        <v>A viziközmű elem állapota megközelíti az új elem berendezés állapotát. Az üzembiztonság jelentősen növekszik</v>
      </c>
      <c r="H699" s="149">
        <f>Vöckönd!H25</f>
        <v>0</v>
      </c>
      <c r="I699" s="461" t="str">
        <f>Vöckönd!I25</f>
        <v>Vöckönd</v>
      </c>
      <c r="J699" s="162">
        <f>Vöckönd!J25</f>
        <v>1700</v>
      </c>
      <c r="K699" s="162">
        <f>Vöckönd!K25</f>
        <v>0</v>
      </c>
      <c r="L699" s="456">
        <f>Vöckönd!L25</f>
        <v>43466</v>
      </c>
      <c r="M699" s="456">
        <f>Vöckönd!M25</f>
        <v>43830</v>
      </c>
      <c r="N699" s="162" t="str">
        <f>Vöckönd!N25</f>
        <v>közép</v>
      </c>
      <c r="O699" s="45"/>
      <c r="P699" s="46">
        <f>Vöckönd!P25</f>
        <v>1700</v>
      </c>
      <c r="Q699" s="46">
        <f>Vöckönd!Q25</f>
        <v>0</v>
      </c>
      <c r="R699" s="46">
        <f>Vöckönd!R25</f>
        <v>0</v>
      </c>
      <c r="S699" s="46">
        <f>Vöckönd!S25</f>
        <v>0</v>
      </c>
      <c r="T699" s="47">
        <f>Vöckönd!T25</f>
        <v>0</v>
      </c>
      <c r="U699" s="47">
        <f>Vöckönd!U25</f>
        <v>0</v>
      </c>
      <c r="V699" s="47">
        <f>Vöckönd!V25</f>
        <v>0</v>
      </c>
      <c r="W699" s="47">
        <f>Vöckönd!W25</f>
        <v>0</v>
      </c>
      <c r="X699" s="47">
        <f>Vöckönd!X25</f>
        <v>0</v>
      </c>
      <c r="Y699" s="47">
        <f>Vöckönd!Y25</f>
        <v>0</v>
      </c>
      <c r="Z699" s="47">
        <f>Vöckönd!Z25</f>
        <v>0</v>
      </c>
      <c r="AA699" s="47">
        <f>Vöckönd!AA25</f>
        <v>0</v>
      </c>
      <c r="AB699" s="47">
        <f>Vöckönd!AB25</f>
        <v>0</v>
      </c>
      <c r="AC699" s="48">
        <f>Vöckönd!AC25</f>
        <v>0</v>
      </c>
      <c r="AE699" s="160"/>
    </row>
    <row r="700" spans="1:31" s="182" customFormat="1" ht="105" x14ac:dyDescent="0.25">
      <c r="A700" s="149">
        <f>Vöckönd!A26</f>
        <v>912</v>
      </c>
      <c r="B700" s="149">
        <f>Vöckönd!B26</f>
        <v>0</v>
      </c>
      <c r="C700" s="150" t="str">
        <f>Vöckönd!C26</f>
        <v>Vöckönd</v>
      </c>
      <c r="D700" s="150" t="str">
        <f>Vöckönd!D26</f>
        <v>átemelő akna építészeti rekonstrukció</v>
      </c>
      <c r="E700" s="150" t="str">
        <f>Vöckönd!E26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0" s="150" t="str">
        <f>Vöckönd!F26</f>
        <v>Statikai stabilitás biztosítása</v>
      </c>
      <c r="G700" s="150" t="str">
        <f>Vöckönd!G26</f>
        <v>A viziközmű elem állapota megközelíti az új elem berendezés állapotát. Az üzembiztonság jelentősen növekszik</v>
      </c>
      <c r="H700" s="149">
        <f>Vöckönd!H26</f>
        <v>0</v>
      </c>
      <c r="I700" s="461" t="str">
        <f>Vöckönd!I26</f>
        <v>Vöckönd</v>
      </c>
      <c r="J700" s="162">
        <f>Vöckönd!J26</f>
        <v>1120</v>
      </c>
      <c r="K700" s="162">
        <f>Vöckönd!K26</f>
        <v>0</v>
      </c>
      <c r="L700" s="456">
        <f>Vöckönd!L26</f>
        <v>46023</v>
      </c>
      <c r="M700" s="456">
        <f>Vöckönd!M26</f>
        <v>47118</v>
      </c>
      <c r="N700" s="162" t="str">
        <f>Vöckönd!N26</f>
        <v>hosszú</v>
      </c>
      <c r="O700" s="45"/>
      <c r="P700" s="46">
        <f>Vöckönd!P26</f>
        <v>0</v>
      </c>
      <c r="Q700" s="46">
        <f>Vöckönd!Q26</f>
        <v>0</v>
      </c>
      <c r="R700" s="46">
        <f>Vöckönd!R26</f>
        <v>0</v>
      </c>
      <c r="S700" s="46">
        <f>Vöckönd!S26</f>
        <v>0</v>
      </c>
      <c r="T700" s="47">
        <f>Vöckönd!T26</f>
        <v>0</v>
      </c>
      <c r="U700" s="47">
        <f>Vöckönd!U26</f>
        <v>0</v>
      </c>
      <c r="V700" s="47">
        <f>Vöckönd!V26</f>
        <v>0</v>
      </c>
      <c r="W700" s="47">
        <f>Vöckönd!W26</f>
        <v>300</v>
      </c>
      <c r="X700" s="47">
        <f>Vöckönd!X26</f>
        <v>400</v>
      </c>
      <c r="Y700" s="47">
        <f>Vöckönd!Y26</f>
        <v>420</v>
      </c>
      <c r="Z700" s="47">
        <f>Vöckönd!Z26</f>
        <v>0</v>
      </c>
      <c r="AA700" s="47">
        <f>Vöckönd!AA26</f>
        <v>0</v>
      </c>
      <c r="AB700" s="47">
        <f>Vöckönd!AB26</f>
        <v>0</v>
      </c>
      <c r="AC700" s="48">
        <f>Vöckönd!AC26</f>
        <v>0</v>
      </c>
      <c r="AE700" s="160"/>
    </row>
    <row r="701" spans="1:31" s="182" customFormat="1" ht="60" x14ac:dyDescent="0.25">
      <c r="A701" s="149">
        <f>Vöckönd!A27</f>
        <v>412</v>
      </c>
      <c r="B701" s="149">
        <f>Vöckönd!B27</f>
        <v>0</v>
      </c>
      <c r="C701" s="150" t="str">
        <f>Vöckönd!C27</f>
        <v>Vöckönd</v>
      </c>
      <c r="D701" s="150" t="str">
        <f>Vöckönd!D27</f>
        <v>HBA akna építészeti rekonstrukció</v>
      </c>
      <c r="E701" s="150" t="str">
        <f>Vöckönd!E27</f>
        <v>Az üzemelő viziközmű technológiailag elavult, üzemeltetése, és javítása már nem gazdaságos. Jelenleg a piacon magasabb műszaki tartalmak érhetőek el</v>
      </c>
      <c r="F701" s="150" t="str">
        <f>Vöckönd!F27</f>
        <v>A kiépített rendszer működőképességének megóvása, a biztonságos üzemelés biztosítása miatt van szükség a munka elvégzésére</v>
      </c>
      <c r="G701" s="150" t="str">
        <f>Vöckönd!G27</f>
        <v>A viziközmű elem állapota megközelíti az új elem berendezés állapotát. Az üzembiztonság jelentősen növekszik</v>
      </c>
      <c r="H701" s="149">
        <f>Vöckönd!H27</f>
        <v>0</v>
      </c>
      <c r="I701" s="461" t="str">
        <f>Vöckönd!I27</f>
        <v>Vöckönd</v>
      </c>
      <c r="J701" s="162">
        <f>Vöckönd!J27</f>
        <v>100</v>
      </c>
      <c r="K701" s="162">
        <f>Vöckönd!K27</f>
        <v>0</v>
      </c>
      <c r="L701" s="456">
        <f>Vöckönd!L27</f>
        <v>43831</v>
      </c>
      <c r="M701" s="456">
        <f>Vöckönd!M27</f>
        <v>44196</v>
      </c>
      <c r="N701" s="162" t="str">
        <f>Vöckönd!N27</f>
        <v>közép</v>
      </c>
      <c r="O701" s="45"/>
      <c r="P701" s="46">
        <f>Vöckönd!P27</f>
        <v>0</v>
      </c>
      <c r="Q701" s="46">
        <f>Vöckönd!Q27</f>
        <v>100</v>
      </c>
      <c r="R701" s="46">
        <f>Vöckönd!R27</f>
        <v>0</v>
      </c>
      <c r="S701" s="46">
        <f>Vöckönd!S27</f>
        <v>0</v>
      </c>
      <c r="T701" s="47">
        <f>Vöckönd!T27</f>
        <v>0</v>
      </c>
      <c r="U701" s="47">
        <f>Vöckönd!U27</f>
        <v>0</v>
      </c>
      <c r="V701" s="47">
        <f>Vöckönd!V27</f>
        <v>0</v>
      </c>
      <c r="W701" s="47">
        <f>Vöckönd!W27</f>
        <v>0</v>
      </c>
      <c r="X701" s="47">
        <f>Vöckönd!X27</f>
        <v>0</v>
      </c>
      <c r="Y701" s="47">
        <f>Vöckönd!Y27</f>
        <v>0</v>
      </c>
      <c r="Z701" s="47">
        <f>Vöckönd!Z27</f>
        <v>0</v>
      </c>
      <c r="AA701" s="47">
        <f>Vöckönd!AA27</f>
        <v>0</v>
      </c>
      <c r="AB701" s="47">
        <f>Vöckönd!AB27</f>
        <v>0</v>
      </c>
      <c r="AC701" s="48">
        <f>Vöckönd!AC27</f>
        <v>0</v>
      </c>
      <c r="AE701" s="160"/>
    </row>
    <row r="702" spans="1:31" s="182" customFormat="1" ht="60" x14ac:dyDescent="0.25">
      <c r="A702" s="149">
        <f>Vöckönd!A28</f>
        <v>1005</v>
      </c>
      <c r="B702" s="149">
        <f>Vöckönd!B28</f>
        <v>0</v>
      </c>
      <c r="C702" s="150" t="str">
        <f>Vöckönd!C28</f>
        <v>Vöckönd</v>
      </c>
      <c r="D702" s="150" t="str">
        <f>Vöckönd!D28</f>
        <v>HBA akna építészeti rekonstrukció</v>
      </c>
      <c r="E702" s="150" t="str">
        <f>Vöckönd!E28</f>
        <v>Az üzemelő viziközmű technológiailag elavult, üzemeltetése, és javítása már nem gazdaságos. Jelenleg a piacon magasabb műszaki tartalmak érhetőek el</v>
      </c>
      <c r="F702" s="150" t="str">
        <f>Vöckönd!F28</f>
        <v>A kiépített rendszer működőképességének megóvása, a biztonságos üzemelés biztosítása miatt van szükség a munka elvégzésére</v>
      </c>
      <c r="G702" s="150" t="str">
        <f>Vöckönd!G28</f>
        <v>A viziközmű elem állapota megközelíti az új elem berendezés állapotát. Az üzembiztonság jelentősen növekszik</v>
      </c>
      <c r="H702" s="149">
        <f>Vöckönd!H28</f>
        <v>0</v>
      </c>
      <c r="I702" s="461" t="str">
        <f>Vöckönd!I28</f>
        <v>Vöckönd</v>
      </c>
      <c r="J702" s="162">
        <f>Vöckönd!J28</f>
        <v>80</v>
      </c>
      <c r="K702" s="162">
        <f>Vöckönd!K28</f>
        <v>0</v>
      </c>
      <c r="L702" s="456">
        <f>Vöckönd!L28</f>
        <v>46023</v>
      </c>
      <c r="M702" s="456">
        <f>Vöckönd!M28</f>
        <v>45291</v>
      </c>
      <c r="N702" s="162" t="str">
        <f>Vöckönd!N28</f>
        <v>hosszú</v>
      </c>
      <c r="O702" s="45"/>
      <c r="P702" s="46">
        <f>Vöckönd!P28</f>
        <v>0</v>
      </c>
      <c r="Q702" s="46">
        <f>Vöckönd!Q28</f>
        <v>0</v>
      </c>
      <c r="R702" s="46">
        <f>Vöckönd!R28</f>
        <v>0</v>
      </c>
      <c r="S702" s="46">
        <f>Vöckönd!S28</f>
        <v>0</v>
      </c>
      <c r="T702" s="47">
        <f>Vöckönd!T28</f>
        <v>0</v>
      </c>
      <c r="U702" s="47">
        <f>Vöckönd!U28</f>
        <v>0</v>
      </c>
      <c r="V702" s="47">
        <f>Vöckönd!V28</f>
        <v>0</v>
      </c>
      <c r="W702" s="47">
        <f>Vöckönd!W28</f>
        <v>80</v>
      </c>
      <c r="X702" s="47">
        <f>Vöckönd!X28</f>
        <v>0</v>
      </c>
      <c r="Y702" s="47">
        <f>Vöckönd!Y28</f>
        <v>0</v>
      </c>
      <c r="Z702" s="47">
        <f>Vöckönd!Z28</f>
        <v>0</v>
      </c>
      <c r="AA702" s="47">
        <f>Vöckönd!AA28</f>
        <v>0</v>
      </c>
      <c r="AB702" s="47">
        <f>Vöckönd!AB28</f>
        <v>0</v>
      </c>
      <c r="AC702" s="48">
        <f>Vöckönd!AC28</f>
        <v>0</v>
      </c>
      <c r="AE702" s="160"/>
    </row>
    <row r="703" spans="1:31" s="182" customFormat="1" ht="60" x14ac:dyDescent="0.25">
      <c r="A703" s="149">
        <f>Zalaboldogfa!A26</f>
        <v>96</v>
      </c>
      <c r="B703" s="149">
        <f>Zalaboldogfa!B26</f>
        <v>0</v>
      </c>
      <c r="C703" s="150" t="str">
        <f>Zalaboldogfa!C26</f>
        <v>Zalaboldogfa I. átemelő</v>
      </c>
      <c r="D703" s="150" t="str">
        <f>Zalaboldogfa!D26</f>
        <v>gépészeti akna: vízzárózása</v>
      </c>
      <c r="E703" s="150" t="str">
        <f>Zalaboldogfa!E26</f>
        <v>A viziközmű elem nem vízzáró. A rendszerbe nagy mennyiségű idegen víz, vagy a rendszerből nagy mennyiségű szennyvíz kerül a környezetbe</v>
      </c>
      <c r="F703" s="150" t="str">
        <f>Zalaboldogfa!F26</f>
        <v>A kiépített rendszer működőképességének megóvása, a biztonságos üzemelés biztosítása miatt van szükség a munka elvégzésére</v>
      </c>
      <c r="G703" s="150" t="str">
        <f>Zalaboldogfa!G26</f>
        <v>A beavatkozás után egy hatékonyan működő viziközmű elemet kapunk, mely a kor elvárásainak megfelel. A rendszer üzembiztos, hatékony, és korszerű lesz</v>
      </c>
      <c r="H703" s="149">
        <f>Zalaboldogfa!H26</f>
        <v>0</v>
      </c>
      <c r="I703" s="461" t="str">
        <f>Zalaboldogfa!I26</f>
        <v>Zalaboldogfa</v>
      </c>
      <c r="J703" s="162">
        <f>Zalaboldogfa!J26</f>
        <v>150</v>
      </c>
      <c r="K703" s="162">
        <f>Zalaboldogfa!K26</f>
        <v>0</v>
      </c>
      <c r="L703" s="456">
        <f>Zalaboldogfa!L26</f>
        <v>43101</v>
      </c>
      <c r="M703" s="456">
        <f>Zalaboldogfa!M26</f>
        <v>43465</v>
      </c>
      <c r="N703" s="162" t="str">
        <f>Zalaboldogfa!N26</f>
        <v>rövid</v>
      </c>
      <c r="O703" s="45">
        <f>Zalaboldogfa!O26</f>
        <v>150</v>
      </c>
      <c r="P703" s="46"/>
      <c r="Q703" s="46"/>
      <c r="R703" s="46"/>
      <c r="S703" s="46"/>
      <c r="T703" s="47"/>
      <c r="U703" s="47"/>
      <c r="V703" s="47"/>
      <c r="W703" s="47"/>
      <c r="X703" s="47"/>
      <c r="Y703" s="47"/>
      <c r="Z703" s="47"/>
      <c r="AA703" s="47"/>
      <c r="AB703" s="47"/>
      <c r="AC703" s="48"/>
      <c r="AE703" s="160"/>
    </row>
    <row r="704" spans="1:31" s="182" customFormat="1" ht="105" x14ac:dyDescent="0.25">
      <c r="A704" s="149">
        <f>Zalaboldogfa!A27</f>
        <v>301</v>
      </c>
      <c r="B704" s="149">
        <f>Zalaboldogfa!B27</f>
        <v>0</v>
      </c>
      <c r="C704" s="150" t="str">
        <f>Zalaboldogfa!C27</f>
        <v>Zalaboldogfa</v>
      </c>
      <c r="D704" s="150" t="str">
        <f>Zalaboldogfa!D27</f>
        <v>átemelő akna építészeti rekonstrukció</v>
      </c>
      <c r="E704" s="150" t="str">
        <f>Zalaboldogfa!E27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4" s="150" t="str">
        <f>Zalaboldogfa!F27</f>
        <v>Statikai stabilitás biztosítása</v>
      </c>
      <c r="G704" s="150" t="str">
        <f>Zalaboldogfa!G27</f>
        <v>A viziközmű elem állapota megközelíti az új elem berendezés állapotát. Az üzembiztonság jelentősen növekszik</v>
      </c>
      <c r="H704" s="149">
        <f>Zalaboldogfa!H27</f>
        <v>0</v>
      </c>
      <c r="I704" s="461" t="str">
        <f>Zalaboldogfa!I27</f>
        <v>Zalaboldogfa</v>
      </c>
      <c r="J704" s="162">
        <f>Zalaboldogfa!J27</f>
        <v>1000</v>
      </c>
      <c r="K704" s="162">
        <f>Zalaboldogfa!K27</f>
        <v>0</v>
      </c>
      <c r="L704" s="456">
        <f>Zalaboldogfa!L27</f>
        <v>43466</v>
      </c>
      <c r="M704" s="456">
        <f>Zalaboldogfa!M27</f>
        <v>43830</v>
      </c>
      <c r="N704" s="162" t="str">
        <f>Zalaboldogfa!N27</f>
        <v>közép</v>
      </c>
      <c r="O704" s="45"/>
      <c r="P704" s="46">
        <f>Zalaboldogfa!P27</f>
        <v>1000</v>
      </c>
      <c r="Q704" s="46">
        <f>Zalaboldogfa!Q27</f>
        <v>0</v>
      </c>
      <c r="R704" s="46">
        <f>Zalaboldogfa!R27</f>
        <v>0</v>
      </c>
      <c r="S704" s="46">
        <f>Zalaboldogfa!S27</f>
        <v>0</v>
      </c>
      <c r="T704" s="47">
        <f>Zalaboldogfa!T27</f>
        <v>0</v>
      </c>
      <c r="U704" s="47">
        <f>Zalaboldogfa!U27</f>
        <v>0</v>
      </c>
      <c r="V704" s="47">
        <f>Zalaboldogfa!V27</f>
        <v>0</v>
      </c>
      <c r="W704" s="47">
        <f>Zalaboldogfa!W27</f>
        <v>0</v>
      </c>
      <c r="X704" s="47">
        <f>Zalaboldogfa!X27</f>
        <v>0</v>
      </c>
      <c r="Y704" s="47">
        <f>Zalaboldogfa!Y27</f>
        <v>0</v>
      </c>
      <c r="Z704" s="47">
        <f>Zalaboldogfa!Z27</f>
        <v>0</v>
      </c>
      <c r="AA704" s="47">
        <f>Zalaboldogfa!AA27</f>
        <v>0</v>
      </c>
      <c r="AB704" s="47">
        <f>Zalaboldogfa!AB27</f>
        <v>0</v>
      </c>
      <c r="AC704" s="48">
        <f>Zalaboldogfa!AC27</f>
        <v>0</v>
      </c>
      <c r="AE704" s="160"/>
    </row>
    <row r="705" spans="1:31" s="182" customFormat="1" ht="105" x14ac:dyDescent="0.25">
      <c r="A705" s="149">
        <f>Zalaboldogfa!A28</f>
        <v>686</v>
      </c>
      <c r="B705" s="149">
        <f>Zalaboldogfa!B28</f>
        <v>0</v>
      </c>
      <c r="C705" s="150" t="str">
        <f>Zalaboldogfa!C28</f>
        <v>Zalaboldogfa</v>
      </c>
      <c r="D705" s="150" t="str">
        <f>Zalaboldogfa!D28</f>
        <v>átemelő akna építészeti rekonstrukció</v>
      </c>
      <c r="E705" s="150" t="str">
        <f>Zalaboldogfa!E28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5" s="150" t="str">
        <f>Zalaboldogfa!F28</f>
        <v>Statikai stabilitás biztosítása</v>
      </c>
      <c r="G705" s="150" t="str">
        <f>Zalaboldogfa!G28</f>
        <v>A viziközmű elem állapota megközelíti az új elem berendezés állapotát. Az üzembiztonság jelentősen növekszik</v>
      </c>
      <c r="H705" s="149">
        <f>Zalaboldogfa!H28</f>
        <v>0</v>
      </c>
      <c r="I705" s="461" t="str">
        <f>Zalaboldogfa!I28</f>
        <v>Zalaboldogfa</v>
      </c>
      <c r="J705" s="162">
        <f>Zalaboldogfa!J28</f>
        <v>6170</v>
      </c>
      <c r="K705" s="162">
        <f>Zalaboldogfa!K28</f>
        <v>0</v>
      </c>
      <c r="L705" s="456">
        <f>Zalaboldogfa!L28</f>
        <v>44927</v>
      </c>
      <c r="M705" s="456">
        <f>Zalaboldogfa!M28</f>
        <v>48579</v>
      </c>
      <c r="N705" s="162" t="str">
        <f>Zalaboldogfa!N28</f>
        <v>hosszú</v>
      </c>
      <c r="O705" s="45"/>
      <c r="P705" s="46">
        <f>Zalaboldogfa!P28</f>
        <v>0</v>
      </c>
      <c r="Q705" s="46">
        <f>Zalaboldogfa!Q28</f>
        <v>0</v>
      </c>
      <c r="R705" s="46">
        <f>Zalaboldogfa!R28</f>
        <v>0</v>
      </c>
      <c r="S705" s="46">
        <f>Zalaboldogfa!S28</f>
        <v>0</v>
      </c>
      <c r="T705" s="47">
        <f>Zalaboldogfa!T28</f>
        <v>1350</v>
      </c>
      <c r="U705" s="47">
        <f>Zalaboldogfa!U28</f>
        <v>1270</v>
      </c>
      <c r="V705" s="47">
        <f>Zalaboldogfa!V28</f>
        <v>400</v>
      </c>
      <c r="W705" s="47">
        <f>Zalaboldogfa!W28</f>
        <v>750</v>
      </c>
      <c r="X705" s="47">
        <f>Zalaboldogfa!X28</f>
        <v>400</v>
      </c>
      <c r="Y705" s="47">
        <f>Zalaboldogfa!Y28</f>
        <v>400</v>
      </c>
      <c r="Z705" s="47">
        <f>Zalaboldogfa!Z28</f>
        <v>400</v>
      </c>
      <c r="AA705" s="47">
        <f>Zalaboldogfa!AA28</f>
        <v>400</v>
      </c>
      <c r="AB705" s="47">
        <f>Zalaboldogfa!AB28</f>
        <v>400</v>
      </c>
      <c r="AC705" s="48">
        <f>Zalaboldogfa!AC28</f>
        <v>400</v>
      </c>
      <c r="AE705" s="160"/>
    </row>
    <row r="706" spans="1:31" s="182" customFormat="1" ht="105" x14ac:dyDescent="0.25">
      <c r="A706" s="149">
        <f>Zalacséb!A26</f>
        <v>307</v>
      </c>
      <c r="B706" s="149">
        <f>Zalacséb!B26</f>
        <v>0</v>
      </c>
      <c r="C706" s="150" t="str">
        <f>Zalacséb!C26</f>
        <v>Zalacséb</v>
      </c>
      <c r="D706" s="150" t="str">
        <f>Zalacséb!D26</f>
        <v>átemelő akna építészeti rekonstrukció</v>
      </c>
      <c r="E706" s="150" t="str">
        <f>Zalacséb!E26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6" s="150" t="str">
        <f>Zalacséb!F26</f>
        <v>Statikai stabilitás biztosítása</v>
      </c>
      <c r="G706" s="150" t="str">
        <f>Zalacséb!G26</f>
        <v>A viziközmű elem állapota megközelíti az új elem berendezés állapotát. Az üzembiztonság jelentősen növekszik</v>
      </c>
      <c r="H706" s="149">
        <f>Zalacséb!H26</f>
        <v>0</v>
      </c>
      <c r="I706" s="461" t="str">
        <f>Zalacséb!I26</f>
        <v>Zalacséb</v>
      </c>
      <c r="J706" s="162">
        <f>Zalacséb!J26</f>
        <v>350</v>
      </c>
      <c r="K706" s="162">
        <f>Zalacséb!K26</f>
        <v>0</v>
      </c>
      <c r="L706" s="456">
        <f>Zalacséb!L26</f>
        <v>43466</v>
      </c>
      <c r="M706" s="456">
        <f>Zalacséb!M26</f>
        <v>43830</v>
      </c>
      <c r="N706" s="162" t="str">
        <f>Zalacséb!N26</f>
        <v>közép</v>
      </c>
      <c r="O706" s="45"/>
      <c r="P706" s="46">
        <f>Zalacséb!P26</f>
        <v>350</v>
      </c>
      <c r="Q706" s="46">
        <f>Zalacséb!Q26</f>
        <v>0</v>
      </c>
      <c r="R706" s="46">
        <f>Zalacséb!R26</f>
        <v>0</v>
      </c>
      <c r="S706" s="46">
        <f>Zalacséb!S26</f>
        <v>0</v>
      </c>
      <c r="T706" s="47">
        <f>Zalacséb!T26</f>
        <v>0</v>
      </c>
      <c r="U706" s="47">
        <f>Zalacséb!U26</f>
        <v>0</v>
      </c>
      <c r="V706" s="47">
        <f>Zalacséb!V26</f>
        <v>0</v>
      </c>
      <c r="W706" s="47">
        <f>Zalacséb!W26</f>
        <v>0</v>
      </c>
      <c r="X706" s="47">
        <f>Zalacséb!X26</f>
        <v>0</v>
      </c>
      <c r="Y706" s="47">
        <f>Zalacséb!Y26</f>
        <v>0</v>
      </c>
      <c r="Z706" s="47">
        <f>Zalacséb!Z26</f>
        <v>0</v>
      </c>
      <c r="AA706" s="47">
        <f>Zalacséb!AA26</f>
        <v>0</v>
      </c>
      <c r="AB706" s="47">
        <f>Zalacséb!AB26</f>
        <v>0</v>
      </c>
      <c r="AC706" s="48">
        <f>Zalacséb!AC26</f>
        <v>0</v>
      </c>
      <c r="AE706" s="160"/>
    </row>
    <row r="707" spans="1:31" s="182" customFormat="1" ht="105" x14ac:dyDescent="0.25">
      <c r="A707" s="149">
        <f>Zalacséb!A27</f>
        <v>884</v>
      </c>
      <c r="B707" s="149">
        <f>Zalacséb!B27</f>
        <v>0</v>
      </c>
      <c r="C707" s="150" t="str">
        <f>Zalacséb!C27</f>
        <v>Zalacséb</v>
      </c>
      <c r="D707" s="150" t="str">
        <f>Zalacséb!D27</f>
        <v>átemelő akna építészeti rekonstrukció</v>
      </c>
      <c r="E707" s="150" t="str">
        <f>Zalacséb!E27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7" s="150" t="str">
        <f>Zalacséb!F27</f>
        <v>Statikai stabilitás biztosítása</v>
      </c>
      <c r="G707" s="150" t="str">
        <f>Zalacséb!G27</f>
        <v>A viziközmű elem állapota megközelíti az új elem berendezés állapotát. Az üzembiztonság jelentősen növekszik</v>
      </c>
      <c r="H707" s="149">
        <f>Zalacséb!H27</f>
        <v>0</v>
      </c>
      <c r="I707" s="461" t="str">
        <f>Zalacséb!I27</f>
        <v>Zalacséb</v>
      </c>
      <c r="J707" s="162">
        <f>Zalacséb!J27</f>
        <v>4110</v>
      </c>
      <c r="K707" s="162">
        <f>Zalacséb!K27</f>
        <v>0</v>
      </c>
      <c r="L707" s="456">
        <f>Zalacséb!L27</f>
        <v>45658</v>
      </c>
      <c r="M707" s="456">
        <f>Zalacséb!M27</f>
        <v>48579</v>
      </c>
      <c r="N707" s="162" t="str">
        <f>Zalacséb!N27</f>
        <v>hosszú</v>
      </c>
      <c r="O707" s="45"/>
      <c r="P707" s="46">
        <f>Zalacséb!P27</f>
        <v>0</v>
      </c>
      <c r="Q707" s="46">
        <f>Zalacséb!Q27</f>
        <v>0</v>
      </c>
      <c r="R707" s="46">
        <f>Zalacséb!R27</f>
        <v>0</v>
      </c>
      <c r="S707" s="46">
        <f>Zalacséb!S27</f>
        <v>0</v>
      </c>
      <c r="T707" s="47">
        <f>Zalacséb!T27</f>
        <v>0</v>
      </c>
      <c r="U707" s="47">
        <f>Zalacséb!U27</f>
        <v>0</v>
      </c>
      <c r="V707" s="47">
        <f>Zalacséb!V27</f>
        <v>1550</v>
      </c>
      <c r="W707" s="47">
        <f>Zalacséb!W27</f>
        <v>60</v>
      </c>
      <c r="X707" s="47">
        <f>Zalacséb!X27</f>
        <v>500</v>
      </c>
      <c r="Y707" s="47">
        <f>Zalacséb!Y27</f>
        <v>400</v>
      </c>
      <c r="Z707" s="47">
        <f>Zalacséb!Z27</f>
        <v>400</v>
      </c>
      <c r="AA707" s="47">
        <f>Zalacséb!AA27</f>
        <v>400</v>
      </c>
      <c r="AB707" s="47">
        <f>Zalacséb!AB27</f>
        <v>400</v>
      </c>
      <c r="AC707" s="48">
        <f>Zalacséb!AC27</f>
        <v>400</v>
      </c>
      <c r="AE707" s="160"/>
    </row>
    <row r="708" spans="1:31" s="182" customFormat="1" ht="60" x14ac:dyDescent="0.25">
      <c r="A708" s="149">
        <f>Zalaistvánd!A26</f>
        <v>97</v>
      </c>
      <c r="B708" s="149">
        <f>Zalaistvánd!B26</f>
        <v>0</v>
      </c>
      <c r="C708" s="150" t="str">
        <f>Zalaistvánd!C26</f>
        <v>Zalaistvánd I. átemelő</v>
      </c>
      <c r="D708" s="150" t="str">
        <f>Zalaistvánd!D26</f>
        <v>gépészeti akna: vízzárózása</v>
      </c>
      <c r="E708" s="150" t="str">
        <f>Zalaistvánd!E26</f>
        <v>A viziközmű elem nem vízzáró. A rendszerbe nagy mennyiségű idegen víz, vagy a rendszerből nagy mennyiségű szennyvíz kerül a környezetbe</v>
      </c>
      <c r="F708" s="150" t="str">
        <f>Zalaistvánd!F26</f>
        <v>A kiépített rendszer működőképességének megóvása, a biztonságos üzemelés biztosítása miatt van szükség a munka elvégzésére</v>
      </c>
      <c r="G708" s="150" t="str">
        <f>Zalaistvánd!G26</f>
        <v>A beavatkozás után egy hatékonyan működő viziközmű elemet kapunk, mely a kor elvárásainak megfelel. A rendszer üzembiztos, hatékony, és korszerű lesz</v>
      </c>
      <c r="H708" s="149">
        <f>Zalaistvánd!H26</f>
        <v>0</v>
      </c>
      <c r="I708" s="461" t="str">
        <f>Zalaistvánd!I26</f>
        <v>Zalaistvánd</v>
      </c>
      <c r="J708" s="162">
        <f>Zalaistvánd!J26</f>
        <v>150</v>
      </c>
      <c r="K708" s="162">
        <f>Zalaistvánd!K26</f>
        <v>0</v>
      </c>
      <c r="L708" s="456">
        <f>Zalaistvánd!L26</f>
        <v>43101</v>
      </c>
      <c r="M708" s="456">
        <f>Zalaistvánd!M26</f>
        <v>43465</v>
      </c>
      <c r="N708" s="162" t="str">
        <f>Zalaistvánd!N26</f>
        <v>rövid</v>
      </c>
      <c r="O708" s="45">
        <f>Zalaistvánd!O26</f>
        <v>150</v>
      </c>
      <c r="P708" s="46"/>
      <c r="Q708" s="46"/>
      <c r="R708" s="46"/>
      <c r="S708" s="46"/>
      <c r="T708" s="47"/>
      <c r="U708" s="47"/>
      <c r="V708" s="47"/>
      <c r="W708" s="47"/>
      <c r="X708" s="47"/>
      <c r="Y708" s="47"/>
      <c r="Z708" s="47"/>
      <c r="AA708" s="47"/>
      <c r="AB708" s="47"/>
      <c r="AC708" s="48"/>
      <c r="AE708" s="160"/>
    </row>
    <row r="709" spans="1:31" s="182" customFormat="1" ht="105" x14ac:dyDescent="0.25">
      <c r="A709" s="149">
        <f>Zalaistvánd!A27</f>
        <v>310</v>
      </c>
      <c r="B709" s="149">
        <f>Zalaistvánd!B27</f>
        <v>0</v>
      </c>
      <c r="C709" s="150" t="str">
        <f>Zalaistvánd!C27</f>
        <v>Zalaistvánd</v>
      </c>
      <c r="D709" s="150" t="str">
        <f>Zalaistvánd!D27</f>
        <v>átemelő akna építészeti rekonstrukció</v>
      </c>
      <c r="E709" s="150" t="str">
        <f>Zalaistvánd!E27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9" s="150" t="str">
        <f>Zalaistvánd!F27</f>
        <v>Statikai stabilitás biztosítása</v>
      </c>
      <c r="G709" s="150" t="str">
        <f>Zalaistvánd!G27</f>
        <v>A viziközmű elem állapota megközelíti az új elem berendezés állapotát. Az üzembiztonság jelentősen növekszik</v>
      </c>
      <c r="H709" s="149">
        <f>Zalaistvánd!H27</f>
        <v>0</v>
      </c>
      <c r="I709" s="461" t="str">
        <f>Zalaistvánd!I27</f>
        <v>Zalaistvánd</v>
      </c>
      <c r="J709" s="162">
        <f>Zalaistvánd!J27</f>
        <v>900</v>
      </c>
      <c r="K709" s="162">
        <f>Zalaistvánd!K27</f>
        <v>0</v>
      </c>
      <c r="L709" s="456">
        <f>Zalaistvánd!L27</f>
        <v>43466</v>
      </c>
      <c r="M709" s="456">
        <f>Zalaistvánd!M27</f>
        <v>44196</v>
      </c>
      <c r="N709" s="162" t="str">
        <f>Zalaistvánd!N27</f>
        <v>közép</v>
      </c>
      <c r="O709" s="45"/>
      <c r="P709" s="46">
        <f>Zalaistvánd!P27</f>
        <v>450</v>
      </c>
      <c r="Q709" s="46">
        <f>Zalaistvánd!Q27</f>
        <v>450</v>
      </c>
      <c r="R709" s="46">
        <f>Zalaistvánd!R27</f>
        <v>0</v>
      </c>
      <c r="S709" s="46">
        <f>Zalaistvánd!S27</f>
        <v>0</v>
      </c>
      <c r="T709" s="47">
        <f>Zalaistvánd!T27</f>
        <v>0</v>
      </c>
      <c r="U709" s="47">
        <f>Zalaistvánd!U27</f>
        <v>0</v>
      </c>
      <c r="V709" s="47">
        <f>Zalaistvánd!V27</f>
        <v>0</v>
      </c>
      <c r="W709" s="47">
        <f>Zalaistvánd!W27</f>
        <v>0</v>
      </c>
      <c r="X709" s="47">
        <f>Zalaistvánd!X27</f>
        <v>0</v>
      </c>
      <c r="Y709" s="47">
        <f>Zalaistvánd!Y27</f>
        <v>0</v>
      </c>
      <c r="Z709" s="47">
        <f>Zalaistvánd!Z27</f>
        <v>0</v>
      </c>
      <c r="AA709" s="47">
        <f>Zalaistvánd!AA27</f>
        <v>0</v>
      </c>
      <c r="AB709" s="47">
        <f>Zalaistvánd!AB27</f>
        <v>0</v>
      </c>
      <c r="AC709" s="48">
        <f>Zalaistvánd!AC27</f>
        <v>0</v>
      </c>
      <c r="AE709" s="160"/>
    </row>
    <row r="710" spans="1:31" s="182" customFormat="1" ht="105" x14ac:dyDescent="0.25">
      <c r="A710" s="149">
        <f>Zalaistvánd!A28</f>
        <v>886</v>
      </c>
      <c r="B710" s="149">
        <f>Zalaistvánd!B28</f>
        <v>0</v>
      </c>
      <c r="C710" s="150" t="str">
        <f>Zalaistvánd!C28</f>
        <v>Zalaistvánd</v>
      </c>
      <c r="D710" s="150" t="str">
        <f>Zalaistvánd!D28</f>
        <v>átemelő akna építészeti rekonstrukció</v>
      </c>
      <c r="E710" s="150" t="str">
        <f>Zalaistvánd!E28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0" s="150" t="str">
        <f>Zalaistvánd!F28</f>
        <v>Statikai stabilitás biztosítása</v>
      </c>
      <c r="G710" s="150" t="str">
        <f>Zalaistvánd!G28</f>
        <v>A viziközmű elem állapota megközelíti az új elem berendezés állapotát. Az üzembiztonság jelentősen növekszik</v>
      </c>
      <c r="H710" s="149">
        <f>Zalaistvánd!H28</f>
        <v>0</v>
      </c>
      <c r="I710" s="461" t="str">
        <f>Zalaistvánd!I28</f>
        <v>Zalaistvánd</v>
      </c>
      <c r="J710" s="162">
        <f>Zalaistvánd!J28</f>
        <v>2370</v>
      </c>
      <c r="K710" s="162">
        <f>Zalaistvánd!K28</f>
        <v>0</v>
      </c>
      <c r="L710" s="456">
        <f>Zalaistvánd!L28</f>
        <v>45658</v>
      </c>
      <c r="M710" s="456" t="str">
        <f>Zalaistvánd!M28</f>
        <v>20029.12.31</v>
      </c>
      <c r="N710" s="162" t="str">
        <f>Zalaistvánd!N28</f>
        <v>hosszú</v>
      </c>
      <c r="O710" s="45"/>
      <c r="P710" s="46">
        <f>Zalaistvánd!P28</f>
        <v>0</v>
      </c>
      <c r="Q710" s="46">
        <f>Zalaistvánd!Q28</f>
        <v>0</v>
      </c>
      <c r="R710" s="46">
        <f>Zalaistvánd!R28</f>
        <v>0</v>
      </c>
      <c r="S710" s="46">
        <f>Zalaistvánd!S28</f>
        <v>0</v>
      </c>
      <c r="T710" s="47">
        <f>Zalaistvánd!T28</f>
        <v>0</v>
      </c>
      <c r="U710" s="47">
        <f>Zalaistvánd!U28</f>
        <v>0</v>
      </c>
      <c r="V710" s="47">
        <f>Zalaistvánd!V28</f>
        <v>1350</v>
      </c>
      <c r="W710" s="47">
        <f>Zalaistvánd!W28</f>
        <v>60</v>
      </c>
      <c r="X710" s="47">
        <f>Zalaistvánd!X28</f>
        <v>360</v>
      </c>
      <c r="Y710" s="47">
        <f>Zalaistvánd!Y28</f>
        <v>300</v>
      </c>
      <c r="Z710" s="47">
        <f>Zalaistvánd!Z28</f>
        <v>300</v>
      </c>
      <c r="AA710" s="47">
        <f>Zalaistvánd!AA28</f>
        <v>0</v>
      </c>
      <c r="AB710" s="47">
        <f>Zalaistvánd!AB28</f>
        <v>0</v>
      </c>
      <c r="AC710" s="48">
        <f>Zalaistvánd!AC28</f>
        <v>0</v>
      </c>
      <c r="AE710" s="160"/>
    </row>
    <row r="711" spans="1:31" s="182" customFormat="1" ht="60" x14ac:dyDescent="0.25">
      <c r="A711" s="149">
        <f>Zalaistvánd!A29</f>
        <v>98</v>
      </c>
      <c r="B711" s="149">
        <f>Zalaistvánd!B29</f>
        <v>0</v>
      </c>
      <c r="C711" s="150" t="str">
        <f>Zalaistvánd!C29</f>
        <v>Zalaistvánd</v>
      </c>
      <c r="D711" s="150" t="str">
        <f>Zalaistvánd!D29</f>
        <v>HBA akna vízzárózása</v>
      </c>
      <c r="E711" s="150" t="str">
        <f>Zalaistvánd!E29</f>
        <v>A viziközmű elem nem vízzáró. A rendszerbe nagy mennyiségű idegen víz, vagy a rendszerből nagy mennyiségű szennyvíz kerül a környezetbe</v>
      </c>
      <c r="F711" s="150" t="str">
        <f>Zalaistvánd!F29</f>
        <v>A kiépített rendszer működőképességének megóvása, a biztonságos üzemelés biztosítása miatt van szükség a munka elvégzésére</v>
      </c>
      <c r="G711" s="150" t="str">
        <f>Zalaistvánd!G29</f>
        <v>A beavatkozás után egy hatékonyan működő viziközmű elemet kapunk, mely a kor elvárásainak megfelel. A rendszer üzembiztos, hatékony, és korszerű lesz</v>
      </c>
      <c r="H711" s="149">
        <f>Zalaistvánd!H29</f>
        <v>0</v>
      </c>
      <c r="I711" s="461" t="str">
        <f>Zalaistvánd!I29</f>
        <v>Zalaistvánd</v>
      </c>
      <c r="J711" s="162">
        <f>Zalaistvánd!J29</f>
        <v>100</v>
      </c>
      <c r="K711" s="162">
        <f>Zalaistvánd!K29</f>
        <v>0</v>
      </c>
      <c r="L711" s="456">
        <f>Zalaistvánd!L29</f>
        <v>43101</v>
      </c>
      <c r="M711" s="456">
        <f>Zalaistvánd!M29</f>
        <v>43465</v>
      </c>
      <c r="N711" s="162" t="str">
        <f>Zalaistvánd!N29</f>
        <v>közép</v>
      </c>
      <c r="O711" s="45">
        <f>Zalaistvánd!O29</f>
        <v>100</v>
      </c>
      <c r="P711" s="46">
        <f>Zalaistvánd!P29</f>
        <v>0</v>
      </c>
      <c r="Q711" s="46">
        <f>Zalaistvánd!Q29</f>
        <v>0</v>
      </c>
      <c r="R711" s="46">
        <f>Zalaistvánd!R29</f>
        <v>0</v>
      </c>
      <c r="S711" s="46">
        <f>Zalaistvánd!S29</f>
        <v>0</v>
      </c>
      <c r="T711" s="47">
        <f>Zalaistvánd!T29</f>
        <v>0</v>
      </c>
      <c r="U711" s="47">
        <f>Zalaistvánd!U29</f>
        <v>0</v>
      </c>
      <c r="V711" s="47">
        <f>Zalaistvánd!V29</f>
        <v>0</v>
      </c>
      <c r="W711" s="47">
        <f>Zalaistvánd!W29</f>
        <v>0</v>
      </c>
      <c r="X711" s="47">
        <f>Zalaistvánd!X29</f>
        <v>0</v>
      </c>
      <c r="Y711" s="47">
        <f>Zalaistvánd!Y29</f>
        <v>0</v>
      </c>
      <c r="Z711" s="47">
        <f>Zalaistvánd!Z29</f>
        <v>0</v>
      </c>
      <c r="AA711" s="47">
        <f>Zalaistvánd!AA29</f>
        <v>0</v>
      </c>
      <c r="AB711" s="47">
        <f>Zalaistvánd!AB29</f>
        <v>0</v>
      </c>
      <c r="AC711" s="48">
        <f>Zalaistvánd!AC29</f>
        <v>0</v>
      </c>
      <c r="AE711" s="160"/>
    </row>
    <row r="712" spans="1:31" s="182" customFormat="1" ht="60" x14ac:dyDescent="0.25">
      <c r="A712" s="149">
        <f>Zalaistvánd!A30</f>
        <v>913</v>
      </c>
      <c r="B712" s="149">
        <f>Zalaistvánd!B30</f>
        <v>0</v>
      </c>
      <c r="C712" s="150" t="str">
        <f>Zalaistvánd!C30</f>
        <v>Zalaistvánd</v>
      </c>
      <c r="D712" s="150" t="str">
        <f>Zalaistvánd!D30</f>
        <v>HBA akna építészeti rekonstrukció</v>
      </c>
      <c r="E712" s="150" t="str">
        <f>Zalaistvánd!E30</f>
        <v>Az üzemelő viziközmű technológiailag elavult, üzemeltetése, és javítása már nem gazdaságos. Jelenleg a piacon magasabb műszaki tartalmak érhetőek el</v>
      </c>
      <c r="F712" s="150" t="str">
        <f>Zalaistvánd!F30</f>
        <v>A kiépített rendszer működőképességének megóvása, a biztonságos üzemelés biztosítása miatt van szükség a munka elvégzésére</v>
      </c>
      <c r="G712" s="150" t="str">
        <f>Zalaistvánd!G30</f>
        <v>A viziközmű elem állapota megközelíti az új elem berendezés állapotát. Az üzembiztonság jelentősen növekszik</v>
      </c>
      <c r="H712" s="149">
        <f>Zalaistvánd!H30</f>
        <v>0</v>
      </c>
      <c r="I712" s="461" t="str">
        <f>Zalaistvánd!I30</f>
        <v>Zalaistvánd</v>
      </c>
      <c r="J712" s="162">
        <f>Zalaistvánd!J30</f>
        <v>100</v>
      </c>
      <c r="K712" s="162">
        <f>Zalaistvánd!K30</f>
        <v>0</v>
      </c>
      <c r="L712" s="456">
        <f>Zalaistvánd!L30</f>
        <v>46023</v>
      </c>
      <c r="M712" s="456">
        <f>Zalaistvánd!M30</f>
        <v>46387</v>
      </c>
      <c r="N712" s="162" t="str">
        <f>Zalaistvánd!N30</f>
        <v>hosszú</v>
      </c>
      <c r="O712" s="45"/>
      <c r="P712" s="46">
        <f>Zalaistvánd!P30</f>
        <v>0</v>
      </c>
      <c r="Q712" s="46">
        <f>Zalaistvánd!Q30</f>
        <v>0</v>
      </c>
      <c r="R712" s="46">
        <f>Zalaistvánd!R30</f>
        <v>0</v>
      </c>
      <c r="S712" s="46">
        <f>Zalaistvánd!S30</f>
        <v>0</v>
      </c>
      <c r="T712" s="47">
        <f>Zalaistvánd!T30</f>
        <v>0</v>
      </c>
      <c r="U712" s="47">
        <f>Zalaistvánd!U30</f>
        <v>0</v>
      </c>
      <c r="V712" s="47">
        <f>Zalaistvánd!V30</f>
        <v>0</v>
      </c>
      <c r="W712" s="47">
        <f>Zalaistvánd!W30</f>
        <v>100</v>
      </c>
      <c r="X712" s="47">
        <f>Zalaistvánd!X30</f>
        <v>0</v>
      </c>
      <c r="Y712" s="47">
        <f>Zalaistvánd!Y30</f>
        <v>0</v>
      </c>
      <c r="Z712" s="47">
        <f>Zalaistvánd!Z30</f>
        <v>0</v>
      </c>
      <c r="AA712" s="47">
        <f>Zalaistvánd!AA30</f>
        <v>0</v>
      </c>
      <c r="AB712" s="47">
        <f>Zalaistvánd!AB30</f>
        <v>0</v>
      </c>
      <c r="AC712" s="48">
        <f>Zalaistvánd!AC30</f>
        <v>0</v>
      </c>
      <c r="AE712" s="160"/>
    </row>
    <row r="713" spans="1:31" s="182" customFormat="1" ht="105" x14ac:dyDescent="0.25">
      <c r="A713" s="149">
        <f>Zalaszentgyörgy!A27</f>
        <v>315</v>
      </c>
      <c r="B713" s="149">
        <f>Zalaszentgyörgy!B27</f>
        <v>0</v>
      </c>
      <c r="C713" s="150" t="str">
        <f>Zalaszentgyörgy!C27</f>
        <v>Zalaszentgyörgy</v>
      </c>
      <c r="D713" s="150" t="str">
        <f>Zalaszentgyörgy!D27</f>
        <v>átemelő akna építészeti rekonstrukció</v>
      </c>
      <c r="E713" s="150" t="str">
        <f>Zalaszentgyörgy!E27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3" s="150" t="str">
        <f>Zalaszentgyörgy!F27</f>
        <v>Statikai stabilitás biztosítása</v>
      </c>
      <c r="G713" s="150" t="str">
        <f>Zalaszentgyörgy!G27</f>
        <v>A viziközmű elem állapota megközelíti az új elem berendezés állapotát. Az üzembiztonság jelentősen növekszik</v>
      </c>
      <c r="H713" s="149">
        <f>Zalaszentgyörgy!H27</f>
        <v>0</v>
      </c>
      <c r="I713" s="461" t="str">
        <f>Zalaszentgyörgy!I27</f>
        <v>Zalaszentgyörgy</v>
      </c>
      <c r="J713" s="162">
        <f>Zalaszentgyörgy!J27</f>
        <v>1200</v>
      </c>
      <c r="K713" s="162">
        <f>Zalaszentgyörgy!K27</f>
        <v>0</v>
      </c>
      <c r="L713" s="456">
        <f>Zalaszentgyörgy!L27</f>
        <v>43466</v>
      </c>
      <c r="M713" s="456">
        <f>Zalaszentgyörgy!M27</f>
        <v>44561</v>
      </c>
      <c r="N713" s="162" t="str">
        <f>Zalaszentgyörgy!N27</f>
        <v>közép</v>
      </c>
      <c r="O713" s="45"/>
      <c r="P713" s="46">
        <f>Zalaszentgyörgy!P27</f>
        <v>800</v>
      </c>
      <c r="Q713" s="46">
        <f>Zalaszentgyörgy!Q27</f>
        <v>250</v>
      </c>
      <c r="R713" s="46">
        <f>Zalaszentgyörgy!R27</f>
        <v>150</v>
      </c>
      <c r="S713" s="46">
        <f>Zalaszentgyörgy!S27</f>
        <v>0</v>
      </c>
      <c r="T713" s="47">
        <f>Zalaszentgyörgy!S27</f>
        <v>0</v>
      </c>
      <c r="U713" s="47">
        <f>Zalaszentgyörgy!T27</f>
        <v>0</v>
      </c>
      <c r="V713" s="47">
        <f>Zalaszentgyörgy!U27</f>
        <v>0</v>
      </c>
      <c r="W713" s="47">
        <f>Zalaszentgyörgy!V27</f>
        <v>0</v>
      </c>
      <c r="X713" s="47">
        <f>Zalaszentgyörgy!W27</f>
        <v>0</v>
      </c>
      <c r="Y713" s="47">
        <f>Zalaszentgyörgy!X27</f>
        <v>0</v>
      </c>
      <c r="Z713" s="47">
        <f>Zalaszentgyörgy!Y27</f>
        <v>0</v>
      </c>
      <c r="AA713" s="47">
        <f>Zalaszentgyörgy!Z27</f>
        <v>0</v>
      </c>
      <c r="AB713" s="47">
        <f>Zalaszentgyörgy!AA27</f>
        <v>0</v>
      </c>
      <c r="AC713" s="48">
        <f>Zalaszentgyörgy!AB27</f>
        <v>0</v>
      </c>
      <c r="AE713" s="160"/>
    </row>
    <row r="714" spans="1:31" s="182" customFormat="1" ht="105" x14ac:dyDescent="0.25">
      <c r="A714" s="149">
        <f>Zalaszentgyörgy!A28</f>
        <v>696</v>
      </c>
      <c r="B714" s="149">
        <f>Zalaszentgyörgy!B28</f>
        <v>0</v>
      </c>
      <c r="C714" s="150" t="str">
        <f>Zalaszentgyörgy!C28</f>
        <v>Zalaszentgyörgy</v>
      </c>
      <c r="D714" s="150" t="str">
        <f>Zalaszentgyörgy!D28</f>
        <v>átemelő akna építészeti rekonstrukció</v>
      </c>
      <c r="E714" s="150" t="str">
        <f>Zalaszentgyörgy!E28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4" s="150" t="str">
        <f>Zalaszentgyörgy!F28</f>
        <v>Statikai stabilitás biztosítása</v>
      </c>
      <c r="G714" s="150" t="str">
        <f>Zalaszentgyörgy!G28</f>
        <v>A viziközmű elem állapota megközelíti az új elem berendezés állapotát. Az üzembiztonság jelentősen növekszik</v>
      </c>
      <c r="H714" s="149">
        <f>Zalaszentgyörgy!H28</f>
        <v>0</v>
      </c>
      <c r="I714" s="461" t="str">
        <f>Zalaszentgyörgy!I28</f>
        <v>Zalaszentgyörgy</v>
      </c>
      <c r="J714" s="162">
        <f>Zalaszentgyörgy!J28</f>
        <v>7200</v>
      </c>
      <c r="K714" s="162">
        <f>Zalaszentgyörgy!K28</f>
        <v>0</v>
      </c>
      <c r="L714" s="456">
        <f>Zalaszentgyörgy!L28</f>
        <v>44927</v>
      </c>
      <c r="M714" s="456">
        <f>Zalaszentgyörgy!M28</f>
        <v>48579</v>
      </c>
      <c r="N714" s="162" t="str">
        <f>Zalaszentgyörgy!N28</f>
        <v>hosszú</v>
      </c>
      <c r="O714" s="45"/>
      <c r="P714" s="46">
        <f>Zalaszentgyörgy!P28</f>
        <v>0</v>
      </c>
      <c r="Q714" s="46">
        <f>Zalaszentgyörgy!Q28</f>
        <v>0</v>
      </c>
      <c r="R714" s="46">
        <f>Zalaszentgyörgy!R28</f>
        <v>0</v>
      </c>
      <c r="S714" s="46">
        <f>Zalaszentgyörgy!S28</f>
        <v>0</v>
      </c>
      <c r="T714" s="47">
        <f>Zalaszentgyörgy!S28</f>
        <v>0</v>
      </c>
      <c r="U714" s="47">
        <f>Zalaszentgyörgy!T28</f>
        <v>1350</v>
      </c>
      <c r="V714" s="47">
        <f>Zalaszentgyörgy!U28</f>
        <v>1550</v>
      </c>
      <c r="W714" s="47">
        <f>Zalaszentgyörgy!V28</f>
        <v>1410</v>
      </c>
      <c r="X714" s="47">
        <f>Zalaszentgyörgy!W28</f>
        <v>450</v>
      </c>
      <c r="Y714" s="47">
        <f>Zalaszentgyörgy!X28</f>
        <v>120</v>
      </c>
      <c r="Z714" s="47">
        <f>Zalaszentgyörgy!Y28</f>
        <v>1400</v>
      </c>
      <c r="AA714" s="47">
        <f>Zalaszentgyörgy!Z28</f>
        <v>200</v>
      </c>
      <c r="AB714" s="47">
        <f>Zalaszentgyörgy!AA28</f>
        <v>450</v>
      </c>
      <c r="AC714" s="48">
        <f>Zalaszentgyörgy!AB28</f>
        <v>120</v>
      </c>
      <c r="AE714" s="160"/>
    </row>
    <row r="715" spans="1:31" s="182" customFormat="1" ht="60" x14ac:dyDescent="0.25">
      <c r="A715" s="149">
        <f>Zalaszentgyörgy!A29</f>
        <v>416</v>
      </c>
      <c r="B715" s="149">
        <f>Zalaszentgyörgy!B29</f>
        <v>0</v>
      </c>
      <c r="C715" s="150" t="str">
        <f>Zalaszentgyörgy!C29</f>
        <v>Zalaszentgyörgy</v>
      </c>
      <c r="D715" s="150" t="str">
        <f>Zalaszentgyörgy!D29</f>
        <v>HBA akna építészeti rekonstrukció</v>
      </c>
      <c r="E715" s="150" t="str">
        <f>Zalaszentgyörgy!E29</f>
        <v>Az üzemelő viziközmű technológiailag elavult, üzemeltetése, és javítása már nem gazdaságos. Jelenleg a piacon magasabb műszaki tartalmak érhetőek el</v>
      </c>
      <c r="F715" s="150" t="str">
        <f>Zalaszentgyörgy!F29</f>
        <v>A kiépített rendszer működőképességének megóvása, a biztonságos üzemelés biztosítása miatt van szükség a munka elvégzésére</v>
      </c>
      <c r="G715" s="150" t="str">
        <f>Zalaszentgyörgy!G29</f>
        <v>A viziközmű elem állapota megközelíti az új elem berendezés állapotát. Az üzembiztonság jelentősen növekszik</v>
      </c>
      <c r="H715" s="149">
        <f>Zalaszentgyörgy!H29</f>
        <v>0</v>
      </c>
      <c r="I715" s="461" t="str">
        <f>Zalaszentgyörgy!I29</f>
        <v>Zalaszentgyörgy</v>
      </c>
      <c r="J715" s="162">
        <f>Zalaszentgyörgy!J29</f>
        <v>100</v>
      </c>
      <c r="K715" s="162">
        <f>Zalaszentgyörgy!K29</f>
        <v>0</v>
      </c>
      <c r="L715" s="456">
        <f>Zalaszentgyörgy!L29</f>
        <v>43831</v>
      </c>
      <c r="M715" s="456">
        <f>Zalaszentgyörgy!M29</f>
        <v>44196</v>
      </c>
      <c r="N715" s="162" t="str">
        <f>Zalaszentgyörgy!N29</f>
        <v>közép</v>
      </c>
      <c r="O715" s="45"/>
      <c r="P715" s="46">
        <f>Zalaszentgyörgy!P29</f>
        <v>0</v>
      </c>
      <c r="Q715" s="46">
        <f>Zalaszentgyörgy!Q29</f>
        <v>100</v>
      </c>
      <c r="R715" s="46">
        <f>Zalaszentgyörgy!R29</f>
        <v>0</v>
      </c>
      <c r="S715" s="46">
        <f>Zalaszentgyörgy!S29</f>
        <v>0</v>
      </c>
      <c r="T715" s="47">
        <f>Zalaszentgyörgy!S29</f>
        <v>0</v>
      </c>
      <c r="U715" s="47">
        <f>Zalaszentgyörgy!T29</f>
        <v>0</v>
      </c>
      <c r="V715" s="47">
        <f>Zalaszentgyörgy!U29</f>
        <v>0</v>
      </c>
      <c r="W715" s="47">
        <f>Zalaszentgyörgy!V29</f>
        <v>0</v>
      </c>
      <c r="X715" s="47">
        <f>Zalaszentgyörgy!W29</f>
        <v>0</v>
      </c>
      <c r="Y715" s="47">
        <f>Zalaszentgyörgy!X29</f>
        <v>0</v>
      </c>
      <c r="Z715" s="47">
        <f>Zalaszentgyörgy!Y29</f>
        <v>0</v>
      </c>
      <c r="AA715" s="47">
        <f>Zalaszentgyörgy!Z29</f>
        <v>0</v>
      </c>
      <c r="AB715" s="47">
        <f>Zalaszentgyörgy!AA29</f>
        <v>0</v>
      </c>
      <c r="AC715" s="48">
        <f>Zalaszentgyörgy!AB29</f>
        <v>0</v>
      </c>
      <c r="AE715" s="160"/>
    </row>
    <row r="716" spans="1:31" s="182" customFormat="1" ht="60" x14ac:dyDescent="0.25">
      <c r="A716" s="149">
        <f>Zalaszentgyörgy!A30</f>
        <v>936</v>
      </c>
      <c r="B716" s="149">
        <f>Zalaszentgyörgy!B30</f>
        <v>0</v>
      </c>
      <c r="C716" s="150" t="str">
        <f>Zalaszentgyörgy!C30</f>
        <v>Zalaszentgyörgy</v>
      </c>
      <c r="D716" s="150" t="str">
        <f>Zalaszentgyörgy!D30</f>
        <v>HBA akna építészeti rekonstrukció</v>
      </c>
      <c r="E716" s="150" t="str">
        <f>Zalaszentgyörgy!E30</f>
        <v>Az üzemelő viziközmű technológiailag elavult, üzemeltetése, és javítása már nem gazdaságos. Jelenleg a piacon magasabb műszaki tartalmak érhetőek el</v>
      </c>
      <c r="F716" s="150" t="str">
        <f>Zalaszentgyörgy!F30</f>
        <v>A kiépített rendszer működőképességének megóvása, a biztonságos üzemelés biztosítása miatt van szükség a munka elvégzésére</v>
      </c>
      <c r="G716" s="150" t="str">
        <f>Zalaszentgyörgy!G30</f>
        <v>A viziközmű elem állapota megközelíti az új elem berendezés állapotát. Az üzembiztonság jelentősen növekszik</v>
      </c>
      <c r="H716" s="149">
        <f>Zalaszentgyörgy!H30</f>
        <v>0</v>
      </c>
      <c r="I716" s="461" t="str">
        <f>Zalaszentgyörgy!I30</f>
        <v>Zalaszentgyörgy</v>
      </c>
      <c r="J716" s="162">
        <f>Zalaszentgyörgy!J30</f>
        <v>100</v>
      </c>
      <c r="K716" s="162">
        <f>Zalaszentgyörgy!K30</f>
        <v>0</v>
      </c>
      <c r="L716" s="456">
        <f>Zalaszentgyörgy!L30</f>
        <v>46388</v>
      </c>
      <c r="M716" s="456">
        <f>Zalaszentgyörgy!M30</f>
        <v>46752</v>
      </c>
      <c r="N716" s="162" t="str">
        <f>Zalaszentgyörgy!N30</f>
        <v>hosszú</v>
      </c>
      <c r="O716" s="45"/>
      <c r="P716" s="46">
        <f>Zalaszentgyörgy!P30</f>
        <v>0</v>
      </c>
      <c r="Q716" s="46">
        <f>Zalaszentgyörgy!Q30</f>
        <v>0</v>
      </c>
      <c r="R716" s="46">
        <f>Zalaszentgyörgy!R30</f>
        <v>0</v>
      </c>
      <c r="S716" s="46">
        <f>Zalaszentgyörgy!S30</f>
        <v>0</v>
      </c>
      <c r="T716" s="47">
        <f>Zalaszentgyörgy!S30</f>
        <v>0</v>
      </c>
      <c r="U716" s="47">
        <f>Zalaszentgyörgy!T30</f>
        <v>0</v>
      </c>
      <c r="V716" s="47">
        <f>Zalaszentgyörgy!U30</f>
        <v>0</v>
      </c>
      <c r="W716" s="47">
        <f>Zalaszentgyörgy!V30</f>
        <v>0</v>
      </c>
      <c r="X716" s="47">
        <f>Zalaszentgyörgy!W30</f>
        <v>0</v>
      </c>
      <c r="Y716" s="47">
        <f>Zalaszentgyörgy!X30</f>
        <v>100</v>
      </c>
      <c r="Z716" s="47">
        <f>Zalaszentgyörgy!Y30</f>
        <v>0</v>
      </c>
      <c r="AA716" s="47">
        <f>Zalaszentgyörgy!Z30</f>
        <v>0</v>
      </c>
      <c r="AB716" s="47">
        <f>Zalaszentgyörgy!AA30</f>
        <v>0</v>
      </c>
      <c r="AC716" s="48">
        <f>Zalaszentgyörgy!AB30</f>
        <v>0</v>
      </c>
      <c r="AE716" s="160"/>
    </row>
    <row r="717" spans="1:31" s="182" customFormat="1" ht="105" x14ac:dyDescent="0.25">
      <c r="A717" s="149">
        <f>Zalaszentiván!A30</f>
        <v>99</v>
      </c>
      <c r="B717" s="149">
        <f>Zalaszentiván!B30</f>
        <v>0</v>
      </c>
      <c r="C717" s="150" t="str">
        <f>Zalaszentiván!C30</f>
        <v>Zalaszentiván 0 Regionális átemelő</v>
      </c>
      <c r="D717" s="150" t="str">
        <f>Zalaszentiván!D30</f>
        <v>átemelő akna bélelése</v>
      </c>
      <c r="E717" s="150" t="str">
        <f>Zalaszentiván!E30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7" s="150" t="str">
        <f>Zalaszentiván!F30</f>
        <v>A kiépített rendszer működőképességének megóvása, a biztonságos üzemelés biztosítása miatt van szükség a munka elvégzésére</v>
      </c>
      <c r="G717" s="150" t="str">
        <f>Zalaszentiván!G30</f>
        <v>A viziközmű elem állapota megközelíti az új elem berendezés állapotát. Az üzembiztonság jelentősen növekszik</v>
      </c>
      <c r="H717" s="149">
        <f>Zalaszentiván!H30</f>
        <v>0</v>
      </c>
      <c r="I717" s="461" t="str">
        <f>Zalaszentiván!I30</f>
        <v>Zalaszentiván</v>
      </c>
      <c r="J717" s="162">
        <f>Zalaszentiván!J30</f>
        <v>6400</v>
      </c>
      <c r="K717" s="162">
        <f>Zalaszentiván!K30</f>
        <v>0</v>
      </c>
      <c r="L717" s="456">
        <f>Zalaszentiván!L30</f>
        <v>43101</v>
      </c>
      <c r="M717" s="456">
        <f>Zalaszentiván!M30</f>
        <v>43465</v>
      </c>
      <c r="N717" s="162" t="str">
        <f>Zalaszentiván!N30</f>
        <v>rövid</v>
      </c>
      <c r="O717" s="45">
        <f>Zalaszentiván!O30</f>
        <v>6400</v>
      </c>
      <c r="P717" s="46"/>
      <c r="Q717" s="46"/>
      <c r="R717" s="46"/>
      <c r="S717" s="46"/>
      <c r="T717" s="47"/>
      <c r="U717" s="47"/>
      <c r="V717" s="47"/>
      <c r="W717" s="47"/>
      <c r="X717" s="47"/>
      <c r="Y717" s="47"/>
      <c r="Z717" s="47"/>
      <c r="AA717" s="47"/>
      <c r="AB717" s="47"/>
      <c r="AC717" s="48"/>
      <c r="AE717" s="160"/>
    </row>
    <row r="718" spans="1:31" s="182" customFormat="1" ht="60" x14ac:dyDescent="0.25">
      <c r="A718" s="149">
        <f>Zalaszentiván!A31</f>
        <v>100</v>
      </c>
      <c r="B718" s="149">
        <f>Zalaszentiván!B31</f>
        <v>0</v>
      </c>
      <c r="C718" s="150" t="str">
        <f>Zalaszentiván!C31</f>
        <v>Zalaszentiván 0 Regionális átemelő</v>
      </c>
      <c r="D718" s="150" t="str">
        <f>Zalaszentiván!D31</f>
        <v>kőfogó akna¹</v>
      </c>
      <c r="E718" s="150" t="str">
        <f>Zalaszentiván!E31</f>
        <v>A szennyvíz, és a belőle felszabaduló gázok hatására a felületek elkorrodálnak. Ezen elemek cseréje a biztonságos üzemeltetéshez elengedhetetlen</v>
      </c>
      <c r="F718" s="150" t="str">
        <f>Zalaszentiván!F31</f>
        <v>A viziközmű rendszer hatékonyságának növelése, az üzemeltetési költségek szinten tartása miatt szükséges</v>
      </c>
      <c r="G718" s="150" t="str">
        <f>Zalaszentiván!G31</f>
        <v>A beavatkozás után egy hatékonyan működő viziközmű elemet kapunk, mely a kor elvárásainak megfelel. A rendszer üzembiztos, hatékony, és korszerű lesz</v>
      </c>
      <c r="H718" s="149">
        <f>Zalaszentiván!H31</f>
        <v>0</v>
      </c>
      <c r="I718" s="461" t="str">
        <f>Zalaszentiván!I31</f>
        <v>Zalaszentiván</v>
      </c>
      <c r="J718" s="162">
        <f>Zalaszentiván!J31</f>
        <v>450</v>
      </c>
      <c r="K718" s="162">
        <f>Zalaszentiván!K31</f>
        <v>0</v>
      </c>
      <c r="L718" s="456">
        <f>Zalaszentiván!L31</f>
        <v>43101</v>
      </c>
      <c r="M718" s="456">
        <f>Zalaszentiván!M31</f>
        <v>43465</v>
      </c>
      <c r="N718" s="162" t="str">
        <f>Zalaszentiván!N31</f>
        <v>rövid</v>
      </c>
      <c r="O718" s="45">
        <f>Zalaszentiván!O31</f>
        <v>450</v>
      </c>
      <c r="P718" s="46"/>
      <c r="Q718" s="46"/>
      <c r="R718" s="46"/>
      <c r="S718" s="46"/>
      <c r="T718" s="47"/>
      <c r="U718" s="47"/>
      <c r="V718" s="47"/>
      <c r="W718" s="47"/>
      <c r="X718" s="47"/>
      <c r="Y718" s="47"/>
      <c r="Z718" s="47"/>
      <c r="AA718" s="47"/>
      <c r="AB718" s="47"/>
      <c r="AC718" s="48"/>
      <c r="AE718" s="160"/>
    </row>
    <row r="719" spans="1:31" s="182" customFormat="1" ht="60" x14ac:dyDescent="0.25">
      <c r="A719" s="149">
        <f>Zalaszentiván!A32</f>
        <v>101</v>
      </c>
      <c r="B719" s="149">
        <f>Zalaszentiván!B32</f>
        <v>0</v>
      </c>
      <c r="C719" s="150" t="str">
        <f>Zalaszentiván!C32</f>
        <v>Zalaszentiván 0 Regionális átemelő</v>
      </c>
      <c r="D719" s="150" t="str">
        <f>Zalaszentiván!D32</f>
        <v>gépészeti akna: vízzárózása</v>
      </c>
      <c r="E719" s="150" t="str">
        <f>Zalaszentiván!E32</f>
        <v>A viziközmű elem nem vízzáró. A rendszerbe nagy mennyiségű idegen víz, vagy a rendszerből nagy mennyiségű szennyvíz kerül a környezetbe</v>
      </c>
      <c r="F719" s="150" t="str">
        <f>Zalaszentiván!F32</f>
        <v>A kiépített rendszer működőképességének megóvása, a biztonságos üzemelés biztosítása miatt van szükség a munka elvégzésére</v>
      </c>
      <c r="G719" s="150" t="str">
        <f>Zalaszentiván!G32</f>
        <v>A beavatkozás után egy hatékonyan működő viziközmű elemet kapunk, mely a kor elvárásainak megfelel. A rendszer üzembiztos, hatékony, és korszerű lesz</v>
      </c>
      <c r="H719" s="149">
        <f>Zalaszentiván!H32</f>
        <v>0</v>
      </c>
      <c r="I719" s="461" t="str">
        <f>Zalaszentiván!I32</f>
        <v>Zalaszentiván</v>
      </c>
      <c r="J719" s="162">
        <f>Zalaszentiván!J32</f>
        <v>150</v>
      </c>
      <c r="K719" s="162">
        <f>Zalaszentiván!K32</f>
        <v>0</v>
      </c>
      <c r="L719" s="456">
        <f>Zalaszentiván!L32</f>
        <v>43101</v>
      </c>
      <c r="M719" s="456">
        <f>Zalaszentiván!M32</f>
        <v>43465</v>
      </c>
      <c r="N719" s="162" t="str">
        <f>Zalaszentiván!N32</f>
        <v>rövid</v>
      </c>
      <c r="O719" s="45">
        <f>Zalaszentiván!O32</f>
        <v>150</v>
      </c>
      <c r="P719" s="46"/>
      <c r="Q719" s="46"/>
      <c r="R719" s="46"/>
      <c r="S719" s="46"/>
      <c r="T719" s="47"/>
      <c r="U719" s="47"/>
      <c r="V719" s="47"/>
      <c r="W719" s="47"/>
      <c r="X719" s="47"/>
      <c r="Y719" s="47"/>
      <c r="Z719" s="47"/>
      <c r="AA719" s="47"/>
      <c r="AB719" s="47"/>
      <c r="AC719" s="48"/>
      <c r="AE719" s="160"/>
    </row>
    <row r="720" spans="1:31" s="182" customFormat="1" ht="105" x14ac:dyDescent="0.25">
      <c r="A720" s="149">
        <f>Zalaszentiván!A33</f>
        <v>322</v>
      </c>
      <c r="B720" s="149">
        <f>Zalaszentiván!B33</f>
        <v>0</v>
      </c>
      <c r="C720" s="150" t="str">
        <f>Zalaszentiván!C33</f>
        <v>Zalaszentiván</v>
      </c>
      <c r="D720" s="150" t="str">
        <f>Zalaszentiván!D33</f>
        <v>átemelő akna építészeti rekonstrukció</v>
      </c>
      <c r="E720" s="150" t="str">
        <f>Zalaszentiván!E33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0" s="150" t="str">
        <f>Zalaszentiván!F33</f>
        <v>Statikai stabilitás biztosítása</v>
      </c>
      <c r="G720" s="150" t="str">
        <f>Zalaszentiván!G33</f>
        <v>A viziközmű elem állapota megközelíti az új elem berendezés állapotát. Az üzembiztonság jelentősen növekszik</v>
      </c>
      <c r="H720" s="149">
        <f>Zalaszentiván!H33</f>
        <v>0</v>
      </c>
      <c r="I720" s="461" t="str">
        <f>Zalaszentiván!I33</f>
        <v>Zalaszentiván</v>
      </c>
      <c r="J720" s="162">
        <f>Zalaszentiván!J33</f>
        <v>2150</v>
      </c>
      <c r="K720" s="162">
        <f>Zalaszentiván!K33</f>
        <v>0</v>
      </c>
      <c r="L720" s="456">
        <f>Zalaszentiván!L33</f>
        <v>43466</v>
      </c>
      <c r="M720" s="456">
        <f>Zalaszentiván!M33</f>
        <v>44196</v>
      </c>
      <c r="N720" s="162" t="str">
        <f>Zalaszentiván!N33</f>
        <v>közép</v>
      </c>
      <c r="O720" s="45">
        <f>Zalaszentiván!O33</f>
        <v>0</v>
      </c>
      <c r="P720" s="46">
        <f>Zalaszentiván!P33</f>
        <v>1850</v>
      </c>
      <c r="Q720" s="46">
        <f>Zalaszentiván!Q33</f>
        <v>300</v>
      </c>
      <c r="R720" s="46">
        <f>Zalaszentiván!R33</f>
        <v>0</v>
      </c>
      <c r="S720" s="46">
        <f>Zalaszentiván!S33</f>
        <v>0</v>
      </c>
      <c r="T720" s="47">
        <f>Zalaszentiván!T33</f>
        <v>0</v>
      </c>
      <c r="U720" s="47">
        <f>Zalaszentiván!U33</f>
        <v>0</v>
      </c>
      <c r="V720" s="47">
        <f>Zalaszentiván!V33</f>
        <v>0</v>
      </c>
      <c r="W720" s="47">
        <f>Zalaszentiván!W33</f>
        <v>0</v>
      </c>
      <c r="X720" s="47">
        <f>Zalaszentiván!X33</f>
        <v>0</v>
      </c>
      <c r="Y720" s="47">
        <f>Zalaszentiván!Y33</f>
        <v>0</v>
      </c>
      <c r="Z720" s="47">
        <f>Zalaszentiván!Z33</f>
        <v>0</v>
      </c>
      <c r="AA720" s="47">
        <f>Zalaszentiván!AA33</f>
        <v>0</v>
      </c>
      <c r="AB720" s="47">
        <f>Zalaszentiván!AB33</f>
        <v>0</v>
      </c>
      <c r="AC720" s="48">
        <f>Zalaszentiván!AC33</f>
        <v>0</v>
      </c>
      <c r="AE720" s="160"/>
    </row>
    <row r="721" spans="1:31" s="182" customFormat="1" ht="105" x14ac:dyDescent="0.25">
      <c r="A721" s="149">
        <f>Zalaszentiván!A34</f>
        <v>914</v>
      </c>
      <c r="B721" s="149">
        <f>Zalaszentiván!B34</f>
        <v>0</v>
      </c>
      <c r="C721" s="150" t="str">
        <f>Zalaszentiván!C34</f>
        <v>Zalaszentiván</v>
      </c>
      <c r="D721" s="150" t="str">
        <f>Zalaszentiván!D34</f>
        <v>átemelő akna építészeti rekonstrukció</v>
      </c>
      <c r="E721" s="150" t="str">
        <f>Zalaszentiván!E34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1" s="150" t="str">
        <f>Zalaszentiván!F34</f>
        <v>Statikai stabilitás biztosítása</v>
      </c>
      <c r="G721" s="150" t="str">
        <f>Zalaszentiván!G34</f>
        <v>A viziközmű elem állapota megközelíti az új elem berendezés állapotát. Az üzembiztonság jelentősen növekszik</v>
      </c>
      <c r="H721" s="149">
        <f>Zalaszentiván!H34</f>
        <v>0</v>
      </c>
      <c r="I721" s="461" t="str">
        <f>Zalaszentiván!I34</f>
        <v>Zalaszentiván</v>
      </c>
      <c r="J721" s="162">
        <f>Zalaszentiván!J34</f>
        <v>10550</v>
      </c>
      <c r="K721" s="162">
        <f>Zalaszentiván!K34</f>
        <v>0</v>
      </c>
      <c r="L721" s="456">
        <f>Zalaszentiván!L34</f>
        <v>46023</v>
      </c>
      <c r="M721" s="456">
        <f>Zalaszentiván!M34</f>
        <v>47848</v>
      </c>
      <c r="N721" s="162" t="str">
        <f>Zalaszentiván!N34</f>
        <v>hosszú</v>
      </c>
      <c r="O721" s="45">
        <f>Zalaszentiván!O34</f>
        <v>0</v>
      </c>
      <c r="P721" s="46">
        <f>Zalaszentiván!P34</f>
        <v>0</v>
      </c>
      <c r="Q721" s="46">
        <f>Zalaszentiván!Q34</f>
        <v>0</v>
      </c>
      <c r="R721" s="46">
        <f>Zalaszentiván!R34</f>
        <v>0</v>
      </c>
      <c r="S721" s="46">
        <f>Zalaszentiván!S34</f>
        <v>0</v>
      </c>
      <c r="T721" s="47">
        <f>Zalaszentiván!T34</f>
        <v>0</v>
      </c>
      <c r="U721" s="47">
        <f>Zalaszentiván!U34</f>
        <v>0</v>
      </c>
      <c r="V721" s="47">
        <f>Zalaszentiván!V34</f>
        <v>0</v>
      </c>
      <c r="W721" s="47">
        <f>Zalaszentiván!W34</f>
        <v>1550</v>
      </c>
      <c r="X721" s="47">
        <f>Zalaszentiván!X34</f>
        <v>3170</v>
      </c>
      <c r="Y721" s="47">
        <f>Zalaszentiván!Y34</f>
        <v>2910</v>
      </c>
      <c r="Z721" s="47">
        <f>Zalaszentiván!Z34</f>
        <v>1420</v>
      </c>
      <c r="AA721" s="47">
        <f>Zalaszentiván!AA34</f>
        <v>1500</v>
      </c>
      <c r="AB721" s="47">
        <f>Zalaszentiván!AB34</f>
        <v>0</v>
      </c>
      <c r="AC721" s="48">
        <f>Zalaszentiván!AC34</f>
        <v>0</v>
      </c>
      <c r="AE721" s="160"/>
    </row>
    <row r="722" spans="1:31" s="182" customFormat="1" ht="60" x14ac:dyDescent="0.25">
      <c r="A722" s="149">
        <f>Zalaszentiván!A35</f>
        <v>516</v>
      </c>
      <c r="B722" s="149">
        <f>Zalaszentiván!B35</f>
        <v>0</v>
      </c>
      <c r="C722" s="150" t="str">
        <f>Zalaszentiván!C35</f>
        <v>Zalaszentiván</v>
      </c>
      <c r="D722" s="150" t="str">
        <f>Zalaszentiván!D35</f>
        <v>HBA akna építészeti rekonstrukció</v>
      </c>
      <c r="E722" s="150" t="str">
        <f>Zalaszentiván!E35</f>
        <v>Az üzemelő viziközmű technológiailag elavult, üzemeltetése, és javítása már nem gazdaságos. Jelenleg a piacon magasabb műszaki tartalmak érhetőek el</v>
      </c>
      <c r="F722" s="150" t="str">
        <f>Zalaszentiván!F35</f>
        <v>A kiépített rendszer működőképességének megóvása, a biztonságos üzemelés biztosítása miatt van szükség a munka elvégzésére</v>
      </c>
      <c r="G722" s="150" t="str">
        <f>Zalaszentiván!G35</f>
        <v>A viziközmű elem állapota megközelíti az új elem berendezés állapotát. Az üzembiztonság jelentősen növekszik</v>
      </c>
      <c r="H722" s="149">
        <f>Zalaszentiván!H35</f>
        <v>0</v>
      </c>
      <c r="I722" s="461" t="str">
        <f>Zalaszentiván!I35</f>
        <v>Zalaszentiván</v>
      </c>
      <c r="J722" s="162">
        <f>Zalaszentiván!J35</f>
        <v>100</v>
      </c>
      <c r="K722" s="162">
        <f>Zalaszentiván!K35</f>
        <v>0</v>
      </c>
      <c r="L722" s="456">
        <f>Zalaszentiván!L35</f>
        <v>44562</v>
      </c>
      <c r="M722" s="456">
        <f>Zalaszentiván!M35</f>
        <v>44926</v>
      </c>
      <c r="N722" s="162" t="str">
        <f>Zalaszentiván!N35</f>
        <v>közép</v>
      </c>
      <c r="O722" s="45">
        <f>Zalaszentiván!O35</f>
        <v>0</v>
      </c>
      <c r="P722" s="46">
        <f>Zalaszentiván!P35</f>
        <v>0</v>
      </c>
      <c r="Q722" s="46">
        <f>Zalaszentiván!Q35</f>
        <v>0</v>
      </c>
      <c r="R722" s="46">
        <f>Zalaszentiván!R35</f>
        <v>0</v>
      </c>
      <c r="S722" s="46">
        <f>Zalaszentiván!S35</f>
        <v>100</v>
      </c>
      <c r="T722" s="47">
        <f>Zalaszentiván!T35</f>
        <v>0</v>
      </c>
      <c r="U722" s="47">
        <f>Zalaszentiván!U35</f>
        <v>0</v>
      </c>
      <c r="V722" s="47">
        <f>Zalaszentiván!V35</f>
        <v>0</v>
      </c>
      <c r="W722" s="47">
        <f>Zalaszentiván!W35</f>
        <v>0</v>
      </c>
      <c r="X722" s="47">
        <f>Zalaszentiván!X35</f>
        <v>0</v>
      </c>
      <c r="Y722" s="47">
        <f>Zalaszentiván!Y35</f>
        <v>0</v>
      </c>
      <c r="Z722" s="47">
        <f>Zalaszentiván!Z35</f>
        <v>0</v>
      </c>
      <c r="AA722" s="47">
        <f>Zalaszentiván!AA35</f>
        <v>0</v>
      </c>
      <c r="AB722" s="47">
        <f>Zalaszentiván!AB35</f>
        <v>0</v>
      </c>
      <c r="AC722" s="48">
        <f>Zalaszentiván!AC35</f>
        <v>0</v>
      </c>
      <c r="AE722" s="160"/>
    </row>
    <row r="723" spans="1:31" s="182" customFormat="1" ht="60" x14ac:dyDescent="0.25">
      <c r="A723" s="149">
        <f>Zalaszentiván!A36</f>
        <v>937</v>
      </c>
      <c r="B723" s="149">
        <f>Zalaszentiván!B36</f>
        <v>0</v>
      </c>
      <c r="C723" s="150" t="str">
        <f>Zalaszentiván!C36</f>
        <v>Zalaszentiván</v>
      </c>
      <c r="D723" s="150" t="str">
        <f>Zalaszentiván!D36</f>
        <v>HBA akna építészeti rekonstrukció</v>
      </c>
      <c r="E723" s="150" t="str">
        <f>Zalaszentiván!E36</f>
        <v>Az üzemelő viziközmű technológiailag elavult, üzemeltetése, és javítása már nem gazdaságos. Jelenleg a piacon magasabb műszaki tartalmak érhetőek el</v>
      </c>
      <c r="F723" s="150" t="str">
        <f>Zalaszentiván!F36</f>
        <v>A kiépített rendszer működőképességének megóvása, a biztonságos üzemelés biztosítása miatt van szükség a munka elvégzésére</v>
      </c>
      <c r="G723" s="150" t="str">
        <f>Zalaszentiván!G36</f>
        <v>A viziközmű elem állapota megközelíti az új elem berendezés állapotát. Az üzembiztonság jelentősen növekszik</v>
      </c>
      <c r="H723" s="149">
        <f>Zalaszentiván!H36</f>
        <v>0</v>
      </c>
      <c r="I723" s="461" t="str">
        <f>Zalaszentiván!I36</f>
        <v>Zalaszentiván</v>
      </c>
      <c r="J723" s="162">
        <f>Zalaszentiván!J36</f>
        <v>200</v>
      </c>
      <c r="K723" s="162">
        <f>Zalaszentiván!K36</f>
        <v>0</v>
      </c>
      <c r="L723" s="456">
        <f>Zalaszentiván!L36</f>
        <v>46388</v>
      </c>
      <c r="M723" s="456">
        <f>Zalaszentiván!M36</f>
        <v>48579</v>
      </c>
      <c r="N723" s="162" t="str">
        <f>Zalaszentiván!N36</f>
        <v>hosszú</v>
      </c>
      <c r="O723" s="45">
        <f>Zalaszentiván!O36</f>
        <v>0</v>
      </c>
      <c r="P723" s="46">
        <f>Zalaszentiván!P36</f>
        <v>0</v>
      </c>
      <c r="Q723" s="46">
        <f>Zalaszentiván!Q36</f>
        <v>0</v>
      </c>
      <c r="R723" s="46">
        <f>Zalaszentiván!R36</f>
        <v>0</v>
      </c>
      <c r="S723" s="46">
        <f>Zalaszentiván!S36</f>
        <v>0</v>
      </c>
      <c r="T723" s="47">
        <f>Zalaszentiván!T36</f>
        <v>0</v>
      </c>
      <c r="U723" s="47">
        <f>Zalaszentiván!U36</f>
        <v>0</v>
      </c>
      <c r="V723" s="47">
        <f>Zalaszentiván!V36</f>
        <v>0</v>
      </c>
      <c r="W723" s="47">
        <f>Zalaszentiván!W36</f>
        <v>0</v>
      </c>
      <c r="X723" s="47">
        <f>Zalaszentiván!X36</f>
        <v>100</v>
      </c>
      <c r="Y723" s="47">
        <f>Zalaszentiván!Y36</f>
        <v>0</v>
      </c>
      <c r="Z723" s="47">
        <f>Zalaszentiván!Z36</f>
        <v>0</v>
      </c>
      <c r="AA723" s="47">
        <f>Zalaszentiván!AA36</f>
        <v>0</v>
      </c>
      <c r="AB723" s="47">
        <f>Zalaszentiván!AB36</f>
        <v>0</v>
      </c>
      <c r="AC723" s="48">
        <f>Zalaszentiván!AC36</f>
        <v>100</v>
      </c>
      <c r="AE723" s="160"/>
    </row>
    <row r="724" spans="1:31" s="182" customFormat="1" ht="105" x14ac:dyDescent="0.25">
      <c r="A724" s="149">
        <f>Zalaszentlőrinc!A27</f>
        <v>326</v>
      </c>
      <c r="B724" s="149">
        <f>Zalaszentlőrinc!B27</f>
        <v>0</v>
      </c>
      <c r="C724" s="150" t="str">
        <f>Zalaszentlőrinc!C27</f>
        <v>Zalaszentlőrinc</v>
      </c>
      <c r="D724" s="150" t="str">
        <f>Zalaszentlőrinc!D27</f>
        <v>átemelő akna építészeti rekonstrukció</v>
      </c>
      <c r="E724" s="150" t="str">
        <f>Zalaszentlőrinc!E27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4" s="150" t="str">
        <f>Zalaszentlőrinc!F27</f>
        <v>Statikai stabilitás biztosítása</v>
      </c>
      <c r="G724" s="150" t="str">
        <f>Zalaszentlőrinc!G27</f>
        <v>A viziközmű elem állapota megközelíti az új elem berendezés állapotát. Az üzembiztonság jelentősen növekszik</v>
      </c>
      <c r="H724" s="149">
        <f>Zalaszentlőrinc!H27</f>
        <v>0</v>
      </c>
      <c r="I724" s="461" t="str">
        <f>Zalaszentlőrinc!I27</f>
        <v>Zalaszentlőrinc</v>
      </c>
      <c r="J724" s="162">
        <f>Zalaszentlőrinc!J27</f>
        <v>3600</v>
      </c>
      <c r="K724" s="162">
        <f>Zalaszentlőrinc!K27</f>
        <v>0</v>
      </c>
      <c r="L724" s="456">
        <f>Zalaszentlőrinc!L27</f>
        <v>43466</v>
      </c>
      <c r="M724" s="456">
        <f>Zalaszentlőrinc!M27</f>
        <v>44196</v>
      </c>
      <c r="N724" s="162" t="str">
        <f>Zalaszentlőrinc!N27</f>
        <v>közép</v>
      </c>
      <c r="O724" s="45"/>
      <c r="P724" s="46">
        <f>Zalaszentlőrinc!P27</f>
        <v>2900</v>
      </c>
      <c r="Q724" s="46">
        <f>Zalaszentlőrinc!Q27</f>
        <v>700</v>
      </c>
      <c r="R724" s="46">
        <f>Zalaszentlőrinc!R27</f>
        <v>0</v>
      </c>
      <c r="S724" s="46">
        <f>Zalaszentlőrinc!S27</f>
        <v>0</v>
      </c>
      <c r="T724" s="47">
        <f>Zalaszentlőrinc!T27</f>
        <v>0</v>
      </c>
      <c r="U724" s="47">
        <f>Zalaszentlőrinc!U27</f>
        <v>0</v>
      </c>
      <c r="V724" s="47">
        <f>Zalaszentlőrinc!V27</f>
        <v>0</v>
      </c>
      <c r="W724" s="47">
        <f>Zalaszentlőrinc!W27</f>
        <v>0</v>
      </c>
      <c r="X724" s="47">
        <f>Zalaszentlőrinc!X27</f>
        <v>0</v>
      </c>
      <c r="Y724" s="47">
        <f>Zalaszentlőrinc!Y27</f>
        <v>0</v>
      </c>
      <c r="Z724" s="47">
        <f>Zalaszentlőrinc!Z27</f>
        <v>0</v>
      </c>
      <c r="AA724" s="47">
        <f>Zalaszentlőrinc!AA27</f>
        <v>0</v>
      </c>
      <c r="AB724" s="47">
        <f>Zalaszentlőrinc!AB27</f>
        <v>0</v>
      </c>
      <c r="AC724" s="48">
        <f>Zalaszentlőrinc!AC27</f>
        <v>0</v>
      </c>
      <c r="AE724" s="160"/>
    </row>
    <row r="725" spans="1:31" s="182" customFormat="1" ht="105" x14ac:dyDescent="0.25">
      <c r="A725" s="149">
        <f>Zalaszentlőrinc!A28</f>
        <v>917</v>
      </c>
      <c r="B725" s="149">
        <f>Zalaszentlőrinc!B28</f>
        <v>0</v>
      </c>
      <c r="C725" s="150" t="str">
        <f>Zalaszentlőrinc!C28</f>
        <v>Zalaszentlőrinc</v>
      </c>
      <c r="D725" s="150" t="str">
        <f>Zalaszentlőrinc!D28</f>
        <v>átemelő akna építészeti rekonstrukció</v>
      </c>
      <c r="E725" s="150" t="str">
        <f>Zalaszentlőrinc!E28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5" s="150" t="str">
        <f>Zalaszentlőrinc!F28</f>
        <v>Statikai stabilitás biztosítása</v>
      </c>
      <c r="G725" s="150" t="str">
        <f>Zalaszentlőrinc!G28</f>
        <v>A viziközmű elem állapota megközelíti az új elem berendezés állapotát. Az üzembiztonság jelentősen növekszik</v>
      </c>
      <c r="H725" s="149">
        <f>Zalaszentlőrinc!H28</f>
        <v>0</v>
      </c>
      <c r="I725" s="461" t="str">
        <f>Zalaszentlőrinc!I28</f>
        <v>Zalaszentlőrinc</v>
      </c>
      <c r="J725" s="162">
        <f>Zalaszentlőrinc!J28</f>
        <v>5780</v>
      </c>
      <c r="K725" s="162">
        <f>Zalaszentlőrinc!K28</f>
        <v>0</v>
      </c>
      <c r="L725" s="456">
        <f>Zalaszentlőrinc!L28</f>
        <v>46023</v>
      </c>
      <c r="M725" s="456">
        <f>Zalaszentlőrinc!M28</f>
        <v>47483</v>
      </c>
      <c r="N725" s="162" t="str">
        <f>Zalaszentlőrinc!N28</f>
        <v>hosszú</v>
      </c>
      <c r="O725" s="45"/>
      <c r="P725" s="46">
        <f>Zalaszentlőrinc!P28</f>
        <v>0</v>
      </c>
      <c r="Q725" s="46">
        <f>Zalaszentlőrinc!Q28</f>
        <v>0</v>
      </c>
      <c r="R725" s="46">
        <f>Zalaszentlőrinc!R28</f>
        <v>0</v>
      </c>
      <c r="S725" s="46">
        <f>Zalaszentlőrinc!S28</f>
        <v>0</v>
      </c>
      <c r="T725" s="47">
        <f>Zalaszentlőrinc!T28</f>
        <v>0</v>
      </c>
      <c r="U725" s="47">
        <f>Zalaszentlőrinc!U28</f>
        <v>0</v>
      </c>
      <c r="V725" s="47">
        <f>Zalaszentlőrinc!V28</f>
        <v>0</v>
      </c>
      <c r="W725" s="47">
        <f>Zalaszentlőrinc!W28</f>
        <v>180</v>
      </c>
      <c r="X725" s="47">
        <f>Zalaszentlőrinc!X28</f>
        <v>1550</v>
      </c>
      <c r="Y725" s="47">
        <f>Zalaszentlőrinc!Y28</f>
        <v>2600</v>
      </c>
      <c r="Z725" s="47">
        <f>Zalaszentlőrinc!Z28</f>
        <v>1450</v>
      </c>
      <c r="AA725" s="47">
        <f>Zalaszentlőrinc!AA28</f>
        <v>0</v>
      </c>
      <c r="AB725" s="47">
        <f>Zalaszentlőrinc!AB28</f>
        <v>0</v>
      </c>
      <c r="AC725" s="48">
        <f>Zalaszentlőrinc!AC28</f>
        <v>0</v>
      </c>
      <c r="AE725" s="160"/>
    </row>
    <row r="726" spans="1:31" s="182" customFormat="1" ht="60" x14ac:dyDescent="0.25">
      <c r="A726" s="149">
        <f>Zalaszentlőrinc!A29</f>
        <v>916</v>
      </c>
      <c r="B726" s="149">
        <f>Zalaszentlőrinc!B29</f>
        <v>0</v>
      </c>
      <c r="C726" s="150" t="str">
        <f>Zalaszentlőrinc!C29</f>
        <v>Zalaszentlőrinc</v>
      </c>
      <c r="D726" s="150" t="str">
        <f>Zalaszentlőrinc!D29</f>
        <v>HBA akna építészeti rekonstrukció</v>
      </c>
      <c r="E726" s="150" t="str">
        <f>Zalaszentlőrinc!E29</f>
        <v>Az üzemelő viziközmű technológiailag elavult, üzemeltetése, és javítása már nem gazdaságos. Jelenleg a piacon magasabb műszaki tartalmak érhetőek el</v>
      </c>
      <c r="F726" s="150" t="str">
        <f>Zalaszentlőrinc!F29</f>
        <v>A kiépített rendszer működőképességének megóvása, a biztonságos üzemelés biztosítása miatt van szükség a munka elvégzésére</v>
      </c>
      <c r="G726" s="150" t="str">
        <f>Zalaszentlőrinc!G29</f>
        <v>A viziközmű elem állapota megközelíti az új elem berendezés állapotát. Az üzembiztonság jelentősen növekszik</v>
      </c>
      <c r="H726" s="149">
        <f>Zalaszentlőrinc!H29</f>
        <v>0</v>
      </c>
      <c r="I726" s="461" t="str">
        <f>Zalaszentlőrinc!I29</f>
        <v>Zalaszentlőrinc</v>
      </c>
      <c r="J726" s="162">
        <f>Zalaszentlőrinc!J29</f>
        <v>100</v>
      </c>
      <c r="K726" s="162">
        <f>Zalaszentlőrinc!K29</f>
        <v>0</v>
      </c>
      <c r="L726" s="456">
        <f>Zalaszentlőrinc!L29</f>
        <v>43831</v>
      </c>
      <c r="M726" s="456">
        <f>Zalaszentlőrinc!M29</f>
        <v>44196</v>
      </c>
      <c r="N726" s="162" t="str">
        <f>Zalaszentlőrinc!N29</f>
        <v>közép</v>
      </c>
      <c r="O726" s="45"/>
      <c r="P726" s="46">
        <f>Zalaszentlőrinc!P29</f>
        <v>0</v>
      </c>
      <c r="Q726" s="46">
        <f>Zalaszentlőrinc!Q29</f>
        <v>100</v>
      </c>
      <c r="R726" s="46">
        <f>Zalaszentlőrinc!R29</f>
        <v>0</v>
      </c>
      <c r="S726" s="46">
        <f>Zalaszentlőrinc!S29</f>
        <v>0</v>
      </c>
      <c r="T726" s="47">
        <f>Zalaszentlőrinc!T29</f>
        <v>0</v>
      </c>
      <c r="U726" s="47">
        <f>Zalaszentlőrinc!U29</f>
        <v>0</v>
      </c>
      <c r="V726" s="47">
        <f>Zalaszentlőrinc!V29</f>
        <v>0</v>
      </c>
      <c r="W726" s="47">
        <f>Zalaszentlőrinc!W29</f>
        <v>0</v>
      </c>
      <c r="X726" s="47">
        <f>Zalaszentlőrinc!X29</f>
        <v>0</v>
      </c>
      <c r="Y726" s="47">
        <f>Zalaszentlőrinc!Y29</f>
        <v>0</v>
      </c>
      <c r="Z726" s="47">
        <f>Zalaszentlőrinc!Z29</f>
        <v>0</v>
      </c>
      <c r="AA726" s="47">
        <f>Zalaszentlőrinc!AA29</f>
        <v>0</v>
      </c>
      <c r="AB726" s="47">
        <f>Zalaszentlőrinc!AB29</f>
        <v>0</v>
      </c>
      <c r="AC726" s="48">
        <f>Zalaszentlőrinc!AC29</f>
        <v>0</v>
      </c>
      <c r="AE726" s="160"/>
    </row>
    <row r="727" spans="1:31" s="182" customFormat="1" ht="60" x14ac:dyDescent="0.25">
      <c r="A727" s="149">
        <f>Zalaszentlőrinc!A30</f>
        <v>705</v>
      </c>
      <c r="B727" s="149">
        <f>Zalaszentlőrinc!B30</f>
        <v>0</v>
      </c>
      <c r="C727" s="150" t="str">
        <f>Zalaszentlőrinc!C30</f>
        <v>Zalaszentlőrinc</v>
      </c>
      <c r="D727" s="150" t="str">
        <f>Zalaszentlőrinc!D30</f>
        <v>HBA akna építészeti rekonstrukció</v>
      </c>
      <c r="E727" s="150" t="str">
        <f>Zalaszentlőrinc!E30</f>
        <v>Az üzemelő viziközmű technológiailag elavult, üzemeltetése, és javítása már nem gazdaságos. Jelenleg a piacon magasabb műszaki tartalmak érhetőek el</v>
      </c>
      <c r="F727" s="150" t="str">
        <f>Zalaszentlőrinc!F30</f>
        <v>A kiépített rendszer működőképességének megóvása, a biztonságos üzemelés biztosítása miatt van szükség a munka elvégzésére</v>
      </c>
      <c r="G727" s="150" t="str">
        <f>Zalaszentlőrinc!G30</f>
        <v>A viziközmű elem állapota megközelíti az új elem berendezés állapotát. Az üzembiztonság jelentősen növekszik</v>
      </c>
      <c r="H727" s="149">
        <f>Zalaszentlőrinc!H30</f>
        <v>0</v>
      </c>
      <c r="I727" s="461" t="str">
        <f>Zalaszentlőrinc!I30</f>
        <v>Zalaszentlőrinc</v>
      </c>
      <c r="J727" s="162">
        <f>Zalaszentlőrinc!J30</f>
        <v>400</v>
      </c>
      <c r="K727" s="162">
        <f>Zalaszentlőrinc!K30</f>
        <v>0</v>
      </c>
      <c r="L727" s="456">
        <f>Zalaszentlőrinc!L30</f>
        <v>44927</v>
      </c>
      <c r="M727" s="456">
        <f>Zalaszentlőrinc!M30</f>
        <v>47848</v>
      </c>
      <c r="N727" s="162" t="str">
        <f>Zalaszentlőrinc!N30</f>
        <v>hosszú</v>
      </c>
      <c r="O727" s="45"/>
      <c r="P727" s="46">
        <f>Zalaszentlőrinc!P30</f>
        <v>0</v>
      </c>
      <c r="Q727" s="46">
        <f>Zalaszentlőrinc!Q30</f>
        <v>0</v>
      </c>
      <c r="R727" s="46">
        <f>Zalaszentlőrinc!R30</f>
        <v>0</v>
      </c>
      <c r="S727" s="46">
        <f>Zalaszentlőrinc!S30</f>
        <v>0</v>
      </c>
      <c r="T727" s="47">
        <f>Zalaszentlőrinc!T30</f>
        <v>100</v>
      </c>
      <c r="U727" s="47">
        <f>Zalaszentlőrinc!U30</f>
        <v>0</v>
      </c>
      <c r="V727" s="47">
        <f>Zalaszentlőrinc!V30</f>
        <v>0</v>
      </c>
      <c r="W727" s="47">
        <f>Zalaszentlőrinc!W30</f>
        <v>100</v>
      </c>
      <c r="X727" s="47">
        <f>Zalaszentlőrinc!X30</f>
        <v>0</v>
      </c>
      <c r="Y727" s="47">
        <f>Zalaszentlőrinc!Y30</f>
        <v>100</v>
      </c>
      <c r="Z727" s="47">
        <f>Zalaszentlőrinc!Z30</f>
        <v>0</v>
      </c>
      <c r="AA727" s="47">
        <f>Zalaszentlőrinc!AA30</f>
        <v>100</v>
      </c>
      <c r="AB727" s="47">
        <f>Zalaszentlőrinc!AB30</f>
        <v>0</v>
      </c>
      <c r="AC727" s="48">
        <f>Zalaszentlőrinc!AC30</f>
        <v>0</v>
      </c>
      <c r="AE727" s="160"/>
    </row>
    <row r="728" spans="1:31" s="6" customFormat="1" x14ac:dyDescent="0.25">
      <c r="A728" s="8"/>
      <c r="B728" s="14" t="s">
        <v>94</v>
      </c>
      <c r="C728" s="7"/>
      <c r="D728" s="7"/>
      <c r="E728" s="82"/>
      <c r="F728" s="82"/>
      <c r="G728" s="82"/>
      <c r="H728" s="82"/>
      <c r="I728" s="462"/>
      <c r="J728" s="11"/>
      <c r="K728" s="15"/>
      <c r="L728" s="126"/>
      <c r="M728" s="127"/>
      <c r="N728" s="13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E728" s="160"/>
    </row>
    <row r="729" spans="1:31" s="258" customFormat="1" ht="105" x14ac:dyDescent="0.25">
      <c r="A729" s="466">
        <f>Zalaegerszeg!A62</f>
        <v>23</v>
      </c>
      <c r="B729" s="466">
        <f>Zalaegerszeg!B62</f>
        <v>0</v>
      </c>
      <c r="C729" s="280" t="str">
        <f>Zalaegerszeg!C62</f>
        <v>Zalaegerszeg Damjanich úti átemelő</v>
      </c>
      <c r="D729" s="280" t="str">
        <f>Zalaegerszeg!D62</f>
        <v>gépészeti felújítás²</v>
      </c>
      <c r="E729" s="280" t="str">
        <f>Zalaegerszeg!E62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9" s="280" t="str">
        <f>Zalaegerszeg!F62</f>
        <v>A kiépített rendszer működőképességének megóvása, a biztonságos üzemelés biztosítása miatt van szükség a munka elvégzésére</v>
      </c>
      <c r="G729" s="280" t="str">
        <f>Zalaegerszeg!G62</f>
        <v>A viziközmű elem állapota megközelíti az új elem berendezés állapotát. Az üzembiztonság jelentősen növekszik</v>
      </c>
      <c r="H729" s="466">
        <f>Zalaegerszeg!H62</f>
        <v>0</v>
      </c>
      <c r="I729" s="468" t="str">
        <f>Zalaegerszeg!I62</f>
        <v>Zalaegerszeg</v>
      </c>
      <c r="J729" s="467">
        <f>Zalaegerszeg!J62</f>
        <v>1600</v>
      </c>
      <c r="K729" s="467">
        <f>Zalaegerszeg!K62</f>
        <v>0</v>
      </c>
      <c r="L729" s="456">
        <f>Zalaegerszeg!L62</f>
        <v>43101</v>
      </c>
      <c r="M729" s="456">
        <f>Zalaegerszeg!M62</f>
        <v>43465</v>
      </c>
      <c r="N729" s="467" t="str">
        <f>Zalaegerszeg!N62</f>
        <v>rövid</v>
      </c>
      <c r="O729" s="45">
        <f>Zalaegerszeg!O62</f>
        <v>1600</v>
      </c>
      <c r="P729" s="46"/>
      <c r="Q729" s="46"/>
      <c r="R729" s="46"/>
      <c r="S729" s="46"/>
      <c r="T729" s="47"/>
      <c r="U729" s="47"/>
      <c r="V729" s="47"/>
      <c r="W729" s="47"/>
      <c r="X729" s="47"/>
      <c r="Y729" s="47"/>
      <c r="Z729" s="47"/>
      <c r="AA729" s="47"/>
      <c r="AB729" s="47"/>
      <c r="AC729" s="48"/>
      <c r="AE729" s="160"/>
    </row>
    <row r="730" spans="1:31" s="258" customFormat="1" ht="105" x14ac:dyDescent="0.25">
      <c r="A730" s="466">
        <f>Zalaegerszeg!A63</f>
        <v>24</v>
      </c>
      <c r="B730" s="466">
        <f>Zalaegerszeg!B63</f>
        <v>0</v>
      </c>
      <c r="C730" s="280" t="str">
        <f>Zalaegerszeg!C63</f>
        <v>Zalaegerszeg Régi szennyvíz telepi átemelő</v>
      </c>
      <c r="D730" s="280" t="str">
        <f>Zalaegerszeg!D63</f>
        <v>szivattyú csere 1 db</v>
      </c>
      <c r="E730" s="280" t="str">
        <f>Zalaegerszeg!E63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0" s="280" t="str">
        <f>Zalaegerszeg!F63</f>
        <v>A kiépített rendszer működőképességének megóvása, a biztonságos üzemelés biztosítása miatt van szükség a munka elvégzésére</v>
      </c>
      <c r="G730" s="280" t="str">
        <f>Zalaegerszeg!G63</f>
        <v>A viziközmű elem állapota megközelíti az új elem berendezés állapotát. Az üzembiztonság jelentősen növekszik</v>
      </c>
      <c r="H730" s="466">
        <f>Zalaegerszeg!H63</f>
        <v>0</v>
      </c>
      <c r="I730" s="468" t="str">
        <f>Zalaegerszeg!I63</f>
        <v>Zalaegerszeg</v>
      </c>
      <c r="J730" s="467">
        <f>Zalaegerszeg!J63</f>
        <v>18000</v>
      </c>
      <c r="K730" s="467">
        <f>Zalaegerszeg!K63</f>
        <v>0</v>
      </c>
      <c r="L730" s="456">
        <f>Zalaegerszeg!L63</f>
        <v>43101</v>
      </c>
      <c r="M730" s="456">
        <f>Zalaegerszeg!M63</f>
        <v>43465</v>
      </c>
      <c r="N730" s="467" t="str">
        <f>Zalaegerszeg!N63</f>
        <v>rövid</v>
      </c>
      <c r="O730" s="45">
        <f>Zalaegerszeg!O63</f>
        <v>18000</v>
      </c>
      <c r="P730" s="46"/>
      <c r="Q730" s="46"/>
      <c r="R730" s="46"/>
      <c r="S730" s="46"/>
      <c r="T730" s="47"/>
      <c r="U730" s="47"/>
      <c r="V730" s="47"/>
      <c r="W730" s="47"/>
      <c r="X730" s="47"/>
      <c r="Y730" s="47"/>
      <c r="Z730" s="47"/>
      <c r="AA730" s="47"/>
      <c r="AB730" s="47"/>
      <c r="AC730" s="48"/>
      <c r="AE730" s="160"/>
    </row>
    <row r="731" spans="1:31" s="258" customFormat="1" ht="105" x14ac:dyDescent="0.25">
      <c r="A731" s="466">
        <f>Zalaegerszeg!A64</f>
        <v>25</v>
      </c>
      <c r="B731" s="466">
        <f>Zalaegerszeg!B64</f>
        <v>0</v>
      </c>
      <c r="C731" s="280" t="str">
        <f>Zalaegerszeg!C64</f>
        <v>Zalaegerszeg Hatháza I. átemelő</v>
      </c>
      <c r="D731" s="280" t="str">
        <f>Zalaegerszeg!D64</f>
        <v>szivattyú csere 2 db</v>
      </c>
      <c r="E731" s="280" t="str">
        <f>Zalaegerszeg!E64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1" s="280" t="str">
        <f>Zalaegerszeg!F64</f>
        <v>A kiépített rendszer működőképességének megóvása, a biztonságos üzemelés biztosítása miatt van szükség a munka elvégzésére</v>
      </c>
      <c r="G731" s="280" t="str">
        <f>Zalaegerszeg!G64</f>
        <v>A viziközmű elem állapota megközelíti az új elem berendezés állapotát. Az üzembiztonság jelentősen növekszik</v>
      </c>
      <c r="H731" s="466">
        <f>Zalaegerszeg!H64</f>
        <v>0</v>
      </c>
      <c r="I731" s="468" t="str">
        <f>Zalaegerszeg!I64</f>
        <v>Zalaegerszeg</v>
      </c>
      <c r="J731" s="467">
        <f>Zalaegerszeg!J64</f>
        <v>2800</v>
      </c>
      <c r="K731" s="467">
        <f>Zalaegerszeg!K64</f>
        <v>0</v>
      </c>
      <c r="L731" s="456">
        <f>Zalaegerszeg!L64</f>
        <v>43101</v>
      </c>
      <c r="M731" s="456">
        <f>Zalaegerszeg!M64</f>
        <v>43465</v>
      </c>
      <c r="N731" s="467" t="str">
        <f>Zalaegerszeg!N64</f>
        <v>rövid</v>
      </c>
      <c r="O731" s="45">
        <f>Zalaegerszeg!O64</f>
        <v>2800</v>
      </c>
      <c r="P731" s="46"/>
      <c r="Q731" s="46"/>
      <c r="R731" s="46"/>
      <c r="S731" s="46"/>
      <c r="T731" s="47"/>
      <c r="U731" s="47"/>
      <c r="V731" s="47"/>
      <c r="W731" s="47"/>
      <c r="X731" s="47"/>
      <c r="Y731" s="47"/>
      <c r="Z731" s="47"/>
      <c r="AA731" s="47"/>
      <c r="AB731" s="47"/>
      <c r="AC731" s="48"/>
      <c r="AE731" s="160"/>
    </row>
    <row r="732" spans="1:31" s="258" customFormat="1" ht="105" x14ac:dyDescent="0.25">
      <c r="A732" s="466">
        <f>Zalaegerszeg!A65</f>
        <v>26</v>
      </c>
      <c r="B732" s="466">
        <f>Zalaegerszeg!B65</f>
        <v>0</v>
      </c>
      <c r="C732" s="280" t="str">
        <f>Zalaegerszeg!C65</f>
        <v>Zalaegerszeg Jákum Ferenc úti átemelő</v>
      </c>
      <c r="D732" s="280" t="str">
        <f>Zalaegerszeg!D65</f>
        <v>szivattyú csere 2 db</v>
      </c>
      <c r="E732" s="280" t="str">
        <f>Zalaegerszeg!E65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2" s="280" t="str">
        <f>Zalaegerszeg!F65</f>
        <v>A kiépített rendszer működőképességének megóvása, a biztonságos üzemelés biztosítása miatt van szükség a munka elvégzésére</v>
      </c>
      <c r="G732" s="280" t="str">
        <f>Zalaegerszeg!G65</f>
        <v>A viziközmű elem állapota megközelíti az új elem berendezés állapotát. Az üzembiztonság jelentősen növekszik</v>
      </c>
      <c r="H732" s="466">
        <f>Zalaegerszeg!H65</f>
        <v>0</v>
      </c>
      <c r="I732" s="468" t="str">
        <f>Zalaegerszeg!I65</f>
        <v>Zalaegerszeg</v>
      </c>
      <c r="J732" s="467">
        <f>Zalaegerszeg!J65</f>
        <v>2800</v>
      </c>
      <c r="K732" s="467">
        <f>Zalaegerszeg!K65</f>
        <v>0</v>
      </c>
      <c r="L732" s="456">
        <f>Zalaegerszeg!L65</f>
        <v>43101</v>
      </c>
      <c r="M732" s="456">
        <f>Zalaegerszeg!M65</f>
        <v>43465</v>
      </c>
      <c r="N732" s="467" t="str">
        <f>Zalaegerszeg!N65</f>
        <v>rövid</v>
      </c>
      <c r="O732" s="45">
        <f>Zalaegerszeg!O65</f>
        <v>2800</v>
      </c>
      <c r="P732" s="46"/>
      <c r="Q732" s="46"/>
      <c r="R732" s="46"/>
      <c r="S732" s="46"/>
      <c r="T732" s="47"/>
      <c r="U732" s="47"/>
      <c r="V732" s="47"/>
      <c r="W732" s="47"/>
      <c r="X732" s="47"/>
      <c r="Y732" s="47"/>
      <c r="Z732" s="47"/>
      <c r="AA732" s="47"/>
      <c r="AB732" s="47"/>
      <c r="AC732" s="48"/>
      <c r="AE732" s="160"/>
    </row>
    <row r="733" spans="1:31" s="258" customFormat="1" ht="60" x14ac:dyDescent="0.25">
      <c r="A733" s="466">
        <f>Zalaegerszeg!A66</f>
        <v>105</v>
      </c>
      <c r="B733" s="466">
        <f>Zalaegerszeg!B66</f>
        <v>0</v>
      </c>
      <c r="C733" s="280" t="str">
        <f>Zalaegerszeg!C66</f>
        <v>Zalaegerszeg</v>
      </c>
      <c r="D733" s="280" t="str">
        <f>Zalaegerszeg!D66</f>
        <v>gépészeti rekonstrukció (1-6)</v>
      </c>
      <c r="E733" s="280" t="str">
        <f>Zalaegerszeg!E66</f>
        <v>A viziközmű elem a napi üzemmenet során oly mértékig elhasználódott, hogy a normál karbantartási munkákkal már nem biztosítható az üzembiztos működése</v>
      </c>
      <c r="F733" s="280" t="str">
        <f>Zalaegerszeg!F66</f>
        <v>A rendszer zavartalan üzemének biztosítása érdekében szükséges a beavatkozás</v>
      </c>
      <c r="G733" s="280" t="str">
        <f>Zalaegerszeg!G66</f>
        <v>A beavatkozás után egy hatékonyan működő viziközmű elemet kapunk, mely a kor elvárásainak megfelel. A rendszer üzembiztos, hatékony, és korszerű lesz</v>
      </c>
      <c r="H733" s="466">
        <f>Zalaegerszeg!H66</f>
        <v>0</v>
      </c>
      <c r="I733" s="468" t="str">
        <f>Zalaegerszeg!I66</f>
        <v>Zalaegerszeg</v>
      </c>
      <c r="J733" s="467">
        <f>Zalaegerszeg!J66</f>
        <v>228850</v>
      </c>
      <c r="K733" s="467">
        <f>Zalaegerszeg!K66</f>
        <v>0</v>
      </c>
      <c r="L733" s="456">
        <f>Zalaegerszeg!L66</f>
        <v>43466</v>
      </c>
      <c r="M733" s="456">
        <f>Zalaegerszeg!M66</f>
        <v>44926</v>
      </c>
      <c r="N733" s="467" t="str">
        <f>Zalaegerszeg!N66</f>
        <v>közép</v>
      </c>
      <c r="O733" s="45"/>
      <c r="P733" s="46">
        <f>Zalaegerszeg!P66</f>
        <v>42200</v>
      </c>
      <c r="Q733" s="46">
        <f>Zalaegerszeg!Q66</f>
        <v>174800</v>
      </c>
      <c r="R733" s="46">
        <f>Zalaegerszeg!R66</f>
        <v>8350</v>
      </c>
      <c r="S733" s="46">
        <f>Zalaegerszeg!S66</f>
        <v>3500</v>
      </c>
      <c r="T733" s="47">
        <f>Zalaegerszeg!T66</f>
        <v>0</v>
      </c>
      <c r="U733" s="47">
        <f>Zalaegerszeg!U66</f>
        <v>0</v>
      </c>
      <c r="V733" s="47">
        <f>Zalaegerszeg!V66</f>
        <v>0</v>
      </c>
      <c r="W733" s="47">
        <f>Zalaegerszeg!W66</f>
        <v>0</v>
      </c>
      <c r="X733" s="47">
        <f>Zalaegerszeg!X66</f>
        <v>0</v>
      </c>
      <c r="Y733" s="47">
        <f>Zalaegerszeg!Y66</f>
        <v>0</v>
      </c>
      <c r="Z733" s="47">
        <f>Zalaegerszeg!Z66</f>
        <v>0</v>
      </c>
      <c r="AA733" s="47">
        <f>Zalaegerszeg!AA66</f>
        <v>0</v>
      </c>
      <c r="AB733" s="47">
        <f>Zalaegerszeg!AB66</f>
        <v>0</v>
      </c>
      <c r="AC733" s="48">
        <f>Zalaegerszeg!AC66</f>
        <v>0</v>
      </c>
      <c r="AE733" s="160"/>
    </row>
    <row r="734" spans="1:31" s="258" customFormat="1" ht="60" x14ac:dyDescent="0.25">
      <c r="A734" s="466">
        <f>Zalaegerszeg!A67</f>
        <v>521</v>
      </c>
      <c r="B734" s="466">
        <f>Zalaegerszeg!B67</f>
        <v>0</v>
      </c>
      <c r="C734" s="280" t="str">
        <f>Zalaegerszeg!C67</f>
        <v>Zalaegerszeg</v>
      </c>
      <c r="D734" s="280" t="str">
        <f>Zalaegerszeg!D67</f>
        <v>gépészeti rekonstrukció (1-6)</v>
      </c>
      <c r="E734" s="280" t="str">
        <f>Zalaegerszeg!E67</f>
        <v>Az üzemelő viziközmű elem működése közben előforduló eseti meghibásodások fordulhatnak elő, melyek előre nem tervezhetők</v>
      </c>
      <c r="F734" s="280" t="str">
        <f>Zalaegerszeg!F67</f>
        <v>A rendszer zavartalan üzemének biztosítása érdekében szükséges a beavatkozás</v>
      </c>
      <c r="G734" s="280" t="str">
        <f>Zalaegerszeg!G67</f>
        <v>A beavatkozás után egy hatékonyan működő viziközmű elemet kapunk, mely a kor elvárásainak megfelel. A rendszer üzembiztos, hatékony, és korszerű lesz</v>
      </c>
      <c r="H734" s="466">
        <f>Zalaegerszeg!H67</f>
        <v>0</v>
      </c>
      <c r="I734" s="468" t="str">
        <f>Zalaegerszeg!I67</f>
        <v>Zalaegerszeg</v>
      </c>
      <c r="J734" s="467">
        <f>Zalaegerszeg!J67</f>
        <v>453888</v>
      </c>
      <c r="K734" s="467">
        <f>Zalaegerszeg!K67</f>
        <v>0</v>
      </c>
      <c r="L734" s="456">
        <f>Zalaegerszeg!L67</f>
        <v>44927</v>
      </c>
      <c r="M734" s="456">
        <f>Zalaegerszeg!M67</f>
        <v>48579</v>
      </c>
      <c r="N734" s="467" t="str">
        <f>Zalaegerszeg!N67</f>
        <v>hosszú</v>
      </c>
      <c r="O734" s="45"/>
      <c r="P734" s="46">
        <f>Zalaegerszeg!P67</f>
        <v>0</v>
      </c>
      <c r="Q734" s="46">
        <f>Zalaegerszeg!Q67</f>
        <v>0</v>
      </c>
      <c r="R734" s="46">
        <f>Zalaegerszeg!R67</f>
        <v>0</v>
      </c>
      <c r="S734" s="46">
        <f>Zalaegerszeg!S67</f>
        <v>0</v>
      </c>
      <c r="T734" s="47">
        <f>Zalaegerszeg!T67</f>
        <v>131250</v>
      </c>
      <c r="U734" s="47">
        <f>Zalaegerszeg!U67</f>
        <v>59450</v>
      </c>
      <c r="V734" s="47">
        <f>Zalaegerszeg!V67</f>
        <v>35350</v>
      </c>
      <c r="W734" s="47">
        <f>Zalaegerszeg!W67</f>
        <v>3950</v>
      </c>
      <c r="X734" s="47">
        <f>Zalaegerszeg!X67</f>
        <v>182438</v>
      </c>
      <c r="Y734" s="47">
        <f>Zalaegerszeg!Y67</f>
        <v>14250</v>
      </c>
      <c r="Z734" s="47">
        <f>Zalaegerszeg!Z67</f>
        <v>7100</v>
      </c>
      <c r="AA734" s="47">
        <f>Zalaegerszeg!AA67</f>
        <v>6700</v>
      </c>
      <c r="AB734" s="47">
        <f>Zalaegerszeg!AB67</f>
        <v>6700</v>
      </c>
      <c r="AC734" s="48">
        <f>Zalaegerszeg!AC67</f>
        <v>6700</v>
      </c>
      <c r="AE734" s="160"/>
    </row>
    <row r="735" spans="1:31" s="36" customFormat="1" ht="105" x14ac:dyDescent="0.25">
      <c r="A735" s="469">
        <f>Alibánfa!A34</f>
        <v>42</v>
      </c>
      <c r="B735" s="149">
        <f>Alibánfa!B34</f>
        <v>0</v>
      </c>
      <c r="C735" s="150" t="str">
        <f>Alibánfa!C34</f>
        <v>Alibánfa I. átemelő</v>
      </c>
      <c r="D735" s="150" t="str">
        <f>Alibánfa!D34</f>
        <v>gépészeti felújítás (1-6)</v>
      </c>
      <c r="E735" s="150" t="str">
        <f>Alibánfa!E34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735" s="150" t="str">
        <f>Alibánfa!F34</f>
        <v>A kiépített rendszer működőképességének megóvása, a biztonságos üzemelés biztosítása miatt van szükség a munka elvégzésére.</v>
      </c>
      <c r="G735" s="150" t="str">
        <f>Alibánfa!G34</f>
        <v>A viziközmű elem állapota megközelíti az új elem berendezés állapotát. Az üzembiztonság jelentősen növekszik.</v>
      </c>
      <c r="H735" s="149">
        <f>Alibánfa!H34</f>
        <v>0</v>
      </c>
      <c r="I735" s="461" t="str">
        <f>Alibánfa!I34</f>
        <v>Alibánfa</v>
      </c>
      <c r="J735" s="162">
        <f>Alibánfa!J34</f>
        <v>1100</v>
      </c>
      <c r="K735" s="162">
        <f>Alibánfa!K34</f>
        <v>0</v>
      </c>
      <c r="L735" s="456">
        <f>Alibánfa!L34</f>
        <v>43101</v>
      </c>
      <c r="M735" s="456">
        <f>Alibánfa!M34</f>
        <v>43465</v>
      </c>
      <c r="N735" s="470" t="str">
        <f>Alibánfa!N34</f>
        <v>rövid</v>
      </c>
      <c r="O735" s="142">
        <f>Alibánfa!O34</f>
        <v>1100</v>
      </c>
      <c r="P735" s="46"/>
      <c r="Q735" s="46"/>
      <c r="R735" s="46"/>
      <c r="S735" s="46"/>
      <c r="T735" s="47"/>
      <c r="U735" s="47"/>
      <c r="V735" s="47"/>
      <c r="W735" s="47"/>
      <c r="X735" s="47"/>
      <c r="Y735" s="47"/>
      <c r="Z735" s="47"/>
      <c r="AA735" s="47"/>
      <c r="AB735" s="47"/>
      <c r="AC735" s="47"/>
      <c r="AE735" s="160"/>
    </row>
    <row r="736" spans="1:31" s="182" customFormat="1" ht="60" x14ac:dyDescent="0.25">
      <c r="A736" s="469">
        <f>Alibánfa!A35</f>
        <v>353</v>
      </c>
      <c r="B736" s="149">
        <f>Alibánfa!B35</f>
        <v>0</v>
      </c>
      <c r="C736" s="150" t="str">
        <f>Alibánfa!C35</f>
        <v>Alibánfa</v>
      </c>
      <c r="D736" s="150" t="str">
        <f>Alibánfa!D35</f>
        <v>gépészeti rekonstrukció (1-6)</v>
      </c>
      <c r="E736" s="150" t="str">
        <f>Alibánfa!E35</f>
        <v>A viziközmű elem a napi üzemmenet során oly mértékig elhasználódott, hogy a normál karbantartási munkákkal már nem biztosítható az üzembiztos működése</v>
      </c>
      <c r="F736" s="150" t="str">
        <f>Alibánfa!F35</f>
        <v>A rendszer zavartalan üzemének biztosítása érdekében szükséges a beavatkozás</v>
      </c>
      <c r="G736" s="150" t="str">
        <f>Alibánfa!G35</f>
        <v>A beavatkozás után egy hatékonyan működő viziközmű elemet kapunk, mely a kor elvárásainak megfelel. A rendszer üzembiztos, hatékony, és korszerű lesz</v>
      </c>
      <c r="H736" s="149">
        <f>Alibánfa!H35</f>
        <v>0</v>
      </c>
      <c r="I736" s="461" t="str">
        <f>Alibánfa!I35</f>
        <v>Alibánfa</v>
      </c>
      <c r="J736" s="162">
        <f>Alibánfa!J35</f>
        <v>1600</v>
      </c>
      <c r="K736" s="162">
        <f>Alibánfa!K35</f>
        <v>0</v>
      </c>
      <c r="L736" s="456">
        <f>Alibánfa!L35</f>
        <v>43831</v>
      </c>
      <c r="M736" s="456">
        <f>Alibánfa!M35</f>
        <v>44926</v>
      </c>
      <c r="N736" s="470" t="str">
        <f>Alibánfa!N35</f>
        <v>közép</v>
      </c>
      <c r="O736" s="45"/>
      <c r="P736" s="46">
        <f>Alibánfa!P35</f>
        <v>0</v>
      </c>
      <c r="Q736" s="46">
        <f>Alibánfa!Q35</f>
        <v>800</v>
      </c>
      <c r="R736" s="46">
        <f>Alibánfa!R35</f>
        <v>0</v>
      </c>
      <c r="S736" s="46">
        <f>Alibánfa!S35</f>
        <v>800</v>
      </c>
      <c r="T736" s="47"/>
      <c r="U736" s="47"/>
      <c r="V736" s="47"/>
      <c r="W736" s="47"/>
      <c r="X736" s="47"/>
      <c r="Y736" s="47"/>
      <c r="Z736" s="47"/>
      <c r="AA736" s="47"/>
      <c r="AB736" s="47"/>
      <c r="AC736" s="48"/>
      <c r="AE736" s="160"/>
    </row>
    <row r="737" spans="1:31" s="182" customFormat="1" ht="60" x14ac:dyDescent="0.25">
      <c r="A737" s="469">
        <f>Alibánfa!A36</f>
        <v>728</v>
      </c>
      <c r="B737" s="149">
        <f>Alibánfa!B36</f>
        <v>0</v>
      </c>
      <c r="C737" s="150" t="str">
        <f>Alibánfa!C36</f>
        <v>Alibánfa</v>
      </c>
      <c r="D737" s="150" t="str">
        <f>Alibánfa!D36</f>
        <v>gépészeti rekonstrukció (1-6)</v>
      </c>
      <c r="E737" s="150" t="str">
        <f>Alibánfa!E36</f>
        <v>Az üzemelő viziközmű elem működése közben előforduló eseti meghibásodások fordulhatnak elő, melyek előre nem tervezhetők</v>
      </c>
      <c r="F737" s="150" t="str">
        <f>Alibánfa!F36</f>
        <v>A rendszer zavartalan üzemének biztosítása érdekében szükséges a beavatkozás</v>
      </c>
      <c r="G737" s="150" t="str">
        <f>Alibánfa!G36</f>
        <v>A beavatkozás után egy hatékonyan működő viziközmű elemet kapunk, mely a kor elvárásainak megfelel. A rendszer üzembiztos, hatékony, és korszerű lesz</v>
      </c>
      <c r="H737" s="149">
        <f>Alibánfa!H36</f>
        <v>0</v>
      </c>
      <c r="I737" s="461" t="str">
        <f>Alibánfa!I36</f>
        <v>Alibánfa</v>
      </c>
      <c r="J737" s="162">
        <f>Alibánfa!J36</f>
        <v>7700</v>
      </c>
      <c r="K737" s="162">
        <f>Alibánfa!K36</f>
        <v>0</v>
      </c>
      <c r="L737" s="456">
        <f>Alibánfa!L36</f>
        <v>44927</v>
      </c>
      <c r="M737" s="456">
        <f>Alibánfa!M36</f>
        <v>48579</v>
      </c>
      <c r="N737" s="470" t="str">
        <f>Alibánfa!N36</f>
        <v>hosszú</v>
      </c>
      <c r="O737" s="45"/>
      <c r="P737" s="46"/>
      <c r="Q737" s="46"/>
      <c r="R737" s="46"/>
      <c r="S737" s="46"/>
      <c r="T737" s="47">
        <f>Alibánfa!T36</f>
        <v>0</v>
      </c>
      <c r="U737" s="47">
        <f>Alibánfa!U36</f>
        <v>800</v>
      </c>
      <c r="V737" s="47">
        <f>Alibánfa!V36</f>
        <v>800</v>
      </c>
      <c r="W737" s="47">
        <f>Alibánfa!W36</f>
        <v>0</v>
      </c>
      <c r="X737" s="47">
        <f>Alibánfa!X36</f>
        <v>4500</v>
      </c>
      <c r="Y737" s="47">
        <f>Alibánfa!Y36</f>
        <v>0</v>
      </c>
      <c r="Z737" s="47">
        <f>Alibánfa!Z36</f>
        <v>800</v>
      </c>
      <c r="AA737" s="47">
        <f>Alibánfa!AA36</f>
        <v>800</v>
      </c>
      <c r="AB737" s="47">
        <f>Alibánfa!AB36</f>
        <v>0</v>
      </c>
      <c r="AC737" s="48">
        <f>Alibánfa!AC36</f>
        <v>0</v>
      </c>
      <c r="AE737" s="160"/>
    </row>
    <row r="738" spans="1:31" s="182" customFormat="1" ht="60" x14ac:dyDescent="0.25">
      <c r="A738" s="149">
        <f>Alsónemesapáti!A37</f>
        <v>113</v>
      </c>
      <c r="B738" s="149">
        <f>Alsónemesapáti!B37</f>
        <v>0</v>
      </c>
      <c r="C738" s="150" t="str">
        <f>Alsónemesapáti!C37</f>
        <v>Alsónemesapáti</v>
      </c>
      <c r="D738" s="150" t="str">
        <f>Alsónemesapáti!D37</f>
        <v>gépészeti rekonstrukció (1-6)</v>
      </c>
      <c r="E738" s="150" t="str">
        <f>Alsónemesapáti!E37</f>
        <v>A viziközmű elem a napi üzemmenet során oly mértékig elhasználódott, hogy a normál karbantartási munkákkal már nem biztosítható az üzembiztos működése</v>
      </c>
      <c r="F738" s="150" t="str">
        <f>Alsónemesapáti!F37</f>
        <v>A rendszer zavartalan üzemének biztosítása érdekében szükséges a beavatkozás</v>
      </c>
      <c r="G738" s="150" t="str">
        <f>Alsónemesapáti!G37</f>
        <v>A beavatkozás után egy hatékonyan működő viziközmű elemet kapunk, mely a kor elvárásainak megfelel. A rendszer üzembiztos, hatékony, és korszerű lesz</v>
      </c>
      <c r="H738" s="149">
        <f>Alsónemesapáti!H37</f>
        <v>0</v>
      </c>
      <c r="I738" s="461" t="str">
        <f>Alsónemesapáti!I37</f>
        <v>Alsónemesapáti</v>
      </c>
      <c r="J738" s="162">
        <f>Alsónemesapáti!J37</f>
        <v>10800</v>
      </c>
      <c r="K738" s="162">
        <f>Alsónemesapáti!K37</f>
        <v>0</v>
      </c>
      <c r="L738" s="456">
        <f>Alsónemesapáti!L37</f>
        <v>43466</v>
      </c>
      <c r="M738" s="456">
        <f>Alsónemesapáti!M37</f>
        <v>44926</v>
      </c>
      <c r="N738" s="162" t="str">
        <f>Alsónemesapáti!N37</f>
        <v>közép</v>
      </c>
      <c r="O738" s="45"/>
      <c r="P738" s="46">
        <f>Alsónemesapáti!P37</f>
        <v>2500</v>
      </c>
      <c r="Q738" s="46">
        <f>Alsónemesapáti!Q37</f>
        <v>7550</v>
      </c>
      <c r="R738" s="46">
        <f>Alsónemesapáti!R37</f>
        <v>450</v>
      </c>
      <c r="S738" s="46">
        <f>Alsónemesapáti!S37</f>
        <v>300</v>
      </c>
      <c r="T738" s="47">
        <f>Alsónemesapáti!T37</f>
        <v>0</v>
      </c>
      <c r="U738" s="47">
        <f>Alsónemesapáti!U37</f>
        <v>0</v>
      </c>
      <c r="V738" s="47">
        <f>Alsónemesapáti!V37</f>
        <v>0</v>
      </c>
      <c r="W738" s="47">
        <f>Alsónemesapáti!W37</f>
        <v>0</v>
      </c>
      <c r="X738" s="47">
        <f>Alsónemesapáti!X37</f>
        <v>0</v>
      </c>
      <c r="Y738" s="47">
        <f>Alsónemesapáti!Y37</f>
        <v>0</v>
      </c>
      <c r="Z738" s="47">
        <f>Alsónemesapáti!Z37</f>
        <v>0</v>
      </c>
      <c r="AA738" s="47">
        <f>Alsónemesapáti!AA37</f>
        <v>0</v>
      </c>
      <c r="AB738" s="47">
        <f>Alsónemesapáti!AB37</f>
        <v>0</v>
      </c>
      <c r="AC738" s="48">
        <f>Alsónemesapáti!AC37</f>
        <v>0</v>
      </c>
      <c r="AE738" s="160"/>
    </row>
    <row r="739" spans="1:31" s="182" customFormat="1" ht="60" x14ac:dyDescent="0.25">
      <c r="A739" s="149">
        <f>Alsónemesapáti!A38</f>
        <v>534</v>
      </c>
      <c r="B739" s="149">
        <f>Alsónemesapáti!B38</f>
        <v>0</v>
      </c>
      <c r="C739" s="150" t="str">
        <f>Alsónemesapáti!C38</f>
        <v>Alsónemesapáti</v>
      </c>
      <c r="D739" s="150" t="str">
        <f>Alsónemesapáti!D38</f>
        <v>gépészeti rekonstrukció (1-6)</v>
      </c>
      <c r="E739" s="150" t="str">
        <f>Alsónemesapáti!E38</f>
        <v>Az üzemelő viziközmű elem működése közben előforduló eseti meghibásodások fordulhatnak elő, melyek előre nem tervezhetők</v>
      </c>
      <c r="F739" s="150" t="str">
        <f>Alsónemesapáti!F38</f>
        <v>A kiépített rendszer működőképességének megóvása, a biztonságos üzemelés biztosítása miatt van szükség a munka elvégzésére</v>
      </c>
      <c r="G739" s="150" t="str">
        <f>Alsónemesapáti!G38</f>
        <v>A beavatkozás után egy hatékonyan működő viziközmű elemet kapunk, mely a kor elvárásainak megfelel. A rendszer üzembiztos, hatékony, és korszerű lesz</v>
      </c>
      <c r="H739" s="149">
        <f>Alsónemesapáti!H38</f>
        <v>0</v>
      </c>
      <c r="I739" s="461" t="str">
        <f>Alsónemesapáti!I38</f>
        <v>Alsónemesapáti</v>
      </c>
      <c r="J739" s="162">
        <f>Alsónemesapáti!J38</f>
        <v>19950</v>
      </c>
      <c r="K739" s="162">
        <f>Alsónemesapáti!K38</f>
        <v>0</v>
      </c>
      <c r="L739" s="456">
        <f>Alsónemesapáti!L38</f>
        <v>44927</v>
      </c>
      <c r="M739" s="456">
        <f>Alsónemesapáti!M38</f>
        <v>48579</v>
      </c>
      <c r="N739" s="162" t="str">
        <f>Alsónemesapáti!N38</f>
        <v>hosszú</v>
      </c>
      <c r="O739" s="45"/>
      <c r="P739" s="46">
        <f>Alsónemesapáti!P38</f>
        <v>0</v>
      </c>
      <c r="Q739" s="46">
        <f>Alsónemesapáti!Q38</f>
        <v>0</v>
      </c>
      <c r="R739" s="46">
        <f>Alsónemesapáti!R38</f>
        <v>0</v>
      </c>
      <c r="S739" s="46">
        <f>Alsónemesapáti!S38</f>
        <v>0</v>
      </c>
      <c r="T739" s="47">
        <f>Alsónemesapáti!T38</f>
        <v>550</v>
      </c>
      <c r="U739" s="47">
        <f>Alsónemesapáti!U38</f>
        <v>250</v>
      </c>
      <c r="V739" s="47">
        <f>Alsónemesapáti!V38</f>
        <v>3750</v>
      </c>
      <c r="W739" s="47">
        <f>Alsónemesapáti!W38</f>
        <v>850</v>
      </c>
      <c r="X739" s="47">
        <f>Alsónemesapáti!X38</f>
        <v>550</v>
      </c>
      <c r="Y739" s="47">
        <f>Alsónemesapáti!Y38</f>
        <v>1500</v>
      </c>
      <c r="Z739" s="47">
        <f>Alsónemesapáti!Z38</f>
        <v>7100</v>
      </c>
      <c r="AA739" s="47">
        <f>Alsónemesapáti!AA38</f>
        <v>1800</v>
      </c>
      <c r="AB739" s="47">
        <f>Alsónemesapáti!AB38</f>
        <v>1800</v>
      </c>
      <c r="AC739" s="48">
        <f>Alsónemesapáti!AC38</f>
        <v>1800</v>
      </c>
      <c r="AE739" s="160"/>
    </row>
    <row r="740" spans="1:31" s="182" customFormat="1" ht="60" x14ac:dyDescent="0.25">
      <c r="A740" s="149">
        <f>Alsónemesapáti!A39</f>
        <v>114</v>
      </c>
      <c r="B740" s="149">
        <f>Alsónemesapáti!B39</f>
        <v>0</v>
      </c>
      <c r="C740" s="150" t="str">
        <f>Alsónemesapáti!C39</f>
        <v>Alsónemesapáti</v>
      </c>
      <c r="D740" s="150" t="str">
        <f>Alsónemesapáti!D39</f>
        <v>HBA gépészeti rekonstrukció (1-6)</v>
      </c>
      <c r="E740" s="150" t="str">
        <f>Alsónemesapáti!E39</f>
        <v>A viziközmű elem a napi üzemmenet során oly mértékig elhasználódott, hogy a normál karbantartási munkákkal már nem biztosítható az üzembiztos működése</v>
      </c>
      <c r="F740" s="150" t="str">
        <f>Alsónemesapáti!F39</f>
        <v>A rendszer zavartalan üzemének biztosítása érdekében szükséges a beavatkozás</v>
      </c>
      <c r="G740" s="150" t="str">
        <f>Alsónemesapáti!G39</f>
        <v>A beavatkozás után egy hatékonyan működő viziközmű elemet kapunk, mely a kor elvárásainak megfelel. A rendszer üzembiztos, hatékony, és korszerű lesz</v>
      </c>
      <c r="H740" s="149">
        <f>Alsónemesapáti!H39</f>
        <v>0</v>
      </c>
      <c r="I740" s="461" t="str">
        <f>Alsónemesapáti!I39</f>
        <v>Alsónemesapáti</v>
      </c>
      <c r="J740" s="162">
        <f>Alsónemesapáti!J39</f>
        <v>235</v>
      </c>
      <c r="K740" s="162">
        <f>Alsónemesapáti!K39</f>
        <v>0</v>
      </c>
      <c r="L740" s="456">
        <f>Alsónemesapáti!L39</f>
        <v>43466</v>
      </c>
      <c r="M740" s="456">
        <f>Alsónemesapáti!M39</f>
        <v>44561</v>
      </c>
      <c r="N740" s="162" t="str">
        <f>Alsónemesapáti!N39</f>
        <v>közép</v>
      </c>
      <c r="O740" s="45"/>
      <c r="P740" s="46">
        <f>Alsónemesapáti!P39</f>
        <v>65</v>
      </c>
      <c r="Q740" s="46">
        <f>Alsónemesapáti!Q39</f>
        <v>0</v>
      </c>
      <c r="R740" s="46">
        <f>Alsónemesapáti!R39</f>
        <v>170</v>
      </c>
      <c r="S740" s="46">
        <f>Alsónemesapáti!S39</f>
        <v>0</v>
      </c>
      <c r="T740" s="47">
        <f>Alsónemesapáti!T39</f>
        <v>0</v>
      </c>
      <c r="U740" s="47">
        <f>Alsónemesapáti!U39</f>
        <v>0</v>
      </c>
      <c r="V740" s="47">
        <f>Alsónemesapáti!V39</f>
        <v>0</v>
      </c>
      <c r="W740" s="47">
        <f>Alsónemesapáti!W39</f>
        <v>0</v>
      </c>
      <c r="X740" s="47">
        <f>Alsónemesapáti!X39</f>
        <v>0</v>
      </c>
      <c r="Y740" s="47">
        <f>Alsónemesapáti!Y39</f>
        <v>0</v>
      </c>
      <c r="Z740" s="47">
        <f>Alsónemesapáti!Z39</f>
        <v>0</v>
      </c>
      <c r="AA740" s="47">
        <f>Alsónemesapáti!AA39</f>
        <v>0</v>
      </c>
      <c r="AB740" s="47">
        <f>Alsónemesapáti!AB39</f>
        <v>0</v>
      </c>
      <c r="AC740" s="48">
        <f>Alsónemesapáti!AC39</f>
        <v>0</v>
      </c>
      <c r="AE740" s="160"/>
    </row>
    <row r="741" spans="1:31" s="182" customFormat="1" ht="60" x14ac:dyDescent="0.25">
      <c r="A741" s="149">
        <f>Alsónemesapáti!A40</f>
        <v>535</v>
      </c>
      <c r="B741" s="149">
        <f>Alsónemesapáti!B40</f>
        <v>0</v>
      </c>
      <c r="C741" s="150" t="str">
        <f>Alsónemesapáti!C40</f>
        <v>Alsónemesapáti</v>
      </c>
      <c r="D741" s="150" t="str">
        <f>Alsónemesapáti!D40</f>
        <v>HBA gépészeti rekonstrukció (1-6)</v>
      </c>
      <c r="E741" s="150" t="str">
        <f>Alsónemesapáti!E40</f>
        <v>Az üzemelő viziközmű elem működése közben előforduló eseti meghibásodások fordulhatnak elő, melyek előre nem tervezhetők</v>
      </c>
      <c r="F741" s="150" t="str">
        <f>Alsónemesapáti!F40</f>
        <v>A kiépített rendszer működőképességének megóvása, a biztonságos üzemelés biztosítása miatt van szükség a munka elvégzésére</v>
      </c>
      <c r="G741" s="150" t="str">
        <f>Alsónemesapáti!G40</f>
        <v>A beavatkozás után egy hatékonyan működő viziközmű elemet kapunk, mely a kor elvárásainak megfelel. A rendszer üzembiztos, hatékony, és korszerű lesz</v>
      </c>
      <c r="H741" s="149">
        <f>Alsónemesapáti!H40</f>
        <v>0</v>
      </c>
      <c r="I741" s="461" t="str">
        <f>Alsónemesapáti!I40</f>
        <v>Alsónemesapáti</v>
      </c>
      <c r="J741" s="162">
        <f>Alsónemesapáti!J40</f>
        <v>880</v>
      </c>
      <c r="K741" s="162">
        <f>Alsónemesapáti!K40</f>
        <v>0</v>
      </c>
      <c r="L741" s="456">
        <f>Alsónemesapáti!L40</f>
        <v>44927</v>
      </c>
      <c r="M741" s="456">
        <f>Alsónemesapáti!M40</f>
        <v>48579</v>
      </c>
      <c r="N741" s="162" t="str">
        <f>Alsónemesapáti!N40</f>
        <v>hosszú</v>
      </c>
      <c r="O741" s="45"/>
      <c r="P741" s="46">
        <f>Alsónemesapáti!P40</f>
        <v>0</v>
      </c>
      <c r="Q741" s="46">
        <f>Alsónemesapáti!Q40</f>
        <v>0</v>
      </c>
      <c r="R741" s="46">
        <f>Alsónemesapáti!R40</f>
        <v>0</v>
      </c>
      <c r="S741" s="46">
        <f>Alsónemesapáti!S40</f>
        <v>0</v>
      </c>
      <c r="T741" s="47">
        <f>Alsónemesapáti!T40</f>
        <v>75</v>
      </c>
      <c r="U741" s="47">
        <f>Alsónemesapáti!U40</f>
        <v>70</v>
      </c>
      <c r="V741" s="47">
        <f>Alsónemesapáti!V40</f>
        <v>100</v>
      </c>
      <c r="W741" s="47">
        <f>Alsónemesapáti!W40</f>
        <v>0</v>
      </c>
      <c r="X741" s="47">
        <f>Alsónemesapáti!X40</f>
        <v>70</v>
      </c>
      <c r="Y741" s="47">
        <f>Alsónemesapáti!Y40</f>
        <v>75</v>
      </c>
      <c r="Z741" s="47">
        <f>Alsónemesapáti!Z40</f>
        <v>170</v>
      </c>
      <c r="AA741" s="47">
        <f>Alsónemesapáti!AA40</f>
        <v>75</v>
      </c>
      <c r="AB741" s="47">
        <f>Alsónemesapáti!AB40</f>
        <v>75</v>
      </c>
      <c r="AC741" s="48">
        <f>Alsónemesapáti!AC40</f>
        <v>170</v>
      </c>
      <c r="AE741" s="160"/>
    </row>
    <row r="742" spans="1:31" s="182" customFormat="1" ht="60" x14ac:dyDescent="0.25">
      <c r="A742" s="149">
        <f>Babosdöbréte!A37</f>
        <v>44</v>
      </c>
      <c r="B742" s="149">
        <f>Babosdöbréte!B37</f>
        <v>0</v>
      </c>
      <c r="C742" s="150" t="str">
        <f>Babosdöbréte!C37</f>
        <v>Babosdöbréte I. átemelő</v>
      </c>
      <c r="D742" s="150" t="str">
        <f>Babosdöbréte!D37</f>
        <v>szivattyú csere</v>
      </c>
      <c r="E742" s="150" t="str">
        <f>Babosdöbréte!E37</f>
        <v>A viziközmű elem a napi üzemmenet során oly mértékig elhasználódott, hogy a normál karbantartási munkákkal már nem biztosítható az üzembiztos működése</v>
      </c>
      <c r="F742" s="150" t="str">
        <f>Babosdöbréte!F37</f>
        <v>A rendszer zavartalan üzemének biztosítása érdekében szükséges a beavatkozás</v>
      </c>
      <c r="G742" s="150" t="str">
        <f>Babosdöbréte!G37</f>
        <v>A beavatkozás után egy hatékonyan működő viziközmű elemet kapunk, mely a kor elvárásainak megfelel. A rendszer üzembiztos, hatékony, és korszerű lesz</v>
      </c>
      <c r="H742" s="149">
        <f>Babosdöbréte!H37</f>
        <v>0</v>
      </c>
      <c r="I742" s="461" t="str">
        <f>Babosdöbréte!I37</f>
        <v>Babosdöbréte</v>
      </c>
      <c r="J742" s="162">
        <f>Babosdöbréte!J37</f>
        <v>1847</v>
      </c>
      <c r="K742" s="162">
        <f>Babosdöbréte!K37</f>
        <v>0</v>
      </c>
      <c r="L742" s="456">
        <f>Babosdöbréte!L37</f>
        <v>43101</v>
      </c>
      <c r="M742" s="456">
        <f>Babosdöbréte!M37</f>
        <v>43465</v>
      </c>
      <c r="N742" s="162" t="str">
        <f>Babosdöbréte!N37</f>
        <v>rövid</v>
      </c>
      <c r="O742" s="45">
        <f>Babosdöbréte!O37</f>
        <v>1847</v>
      </c>
      <c r="P742" s="46"/>
      <c r="Q742" s="46"/>
      <c r="R742" s="46"/>
      <c r="S742" s="46"/>
      <c r="T742" s="47"/>
      <c r="U742" s="47"/>
      <c r="V742" s="47"/>
      <c r="W742" s="47"/>
      <c r="X742" s="47"/>
      <c r="Y742" s="47"/>
      <c r="Z742" s="47"/>
      <c r="AA742" s="47"/>
      <c r="AB742" s="47"/>
      <c r="AC742" s="48"/>
      <c r="AE742" s="160"/>
    </row>
    <row r="743" spans="1:31" s="182" customFormat="1" ht="60" x14ac:dyDescent="0.25">
      <c r="A743" s="149">
        <f>Babosdöbréte!A38</f>
        <v>120</v>
      </c>
      <c r="B743" s="149">
        <f>Babosdöbréte!B38</f>
        <v>0</v>
      </c>
      <c r="C743" s="150" t="str">
        <f>Babosdöbréte!C38</f>
        <v>Babosdöbréte</v>
      </c>
      <c r="D743" s="150" t="str">
        <f>Babosdöbréte!D38</f>
        <v>gépészeti rekonstrukció (1-6)</v>
      </c>
      <c r="E743" s="150" t="str">
        <f>Babosdöbréte!E38</f>
        <v>Az üzemelő viziközmű elem működése közben előforduló eseti meghibásodások fordulhatnak elő, melyek előre nem tervezhetők</v>
      </c>
      <c r="F743" s="150" t="str">
        <f>Babosdöbréte!F38</f>
        <v>A kiépített rendszer működőképességének megóvása, a biztonságos üzemelés biztosítása miatt van szükség a munka elvégzésére</v>
      </c>
      <c r="G743" s="150" t="str">
        <f>Babosdöbréte!G38</f>
        <v>A beavatkozás után egy hatékonyan működő viziközmű elemet kapunk, mely a kor elvárásainak megfelel. A rendszer üzembiztos, hatékony, és korszerű lesz</v>
      </c>
      <c r="H743" s="149">
        <f>Babosdöbréte!H38</f>
        <v>0</v>
      </c>
      <c r="I743" s="461" t="str">
        <f>Babosdöbréte!I38</f>
        <v>Babosdöbréte</v>
      </c>
      <c r="J743" s="162">
        <f>Babosdöbréte!J38</f>
        <v>10350</v>
      </c>
      <c r="K743" s="162">
        <f>Babosdöbréte!K38</f>
        <v>0</v>
      </c>
      <c r="L743" s="456">
        <f>Babosdöbréte!L38</f>
        <v>43466</v>
      </c>
      <c r="M743" s="456">
        <f>Babosdöbréte!M38</f>
        <v>44926</v>
      </c>
      <c r="N743" s="162" t="str">
        <f>Babosdöbréte!N38</f>
        <v>közép</v>
      </c>
      <c r="O743" s="45"/>
      <c r="P743" s="46">
        <f>Babosdöbréte!P38</f>
        <v>3650</v>
      </c>
      <c r="Q743" s="46">
        <f>Babosdöbréte!Q38</f>
        <v>3400</v>
      </c>
      <c r="R743" s="46">
        <f>Babosdöbréte!R38</f>
        <v>3050</v>
      </c>
      <c r="S743" s="46">
        <f>Babosdöbréte!S38</f>
        <v>250</v>
      </c>
      <c r="T743" s="47">
        <f>Babosdöbréte!T38</f>
        <v>0</v>
      </c>
      <c r="U743" s="47">
        <f>Babosdöbréte!U38</f>
        <v>0</v>
      </c>
      <c r="V743" s="47">
        <f>Babosdöbréte!V38</f>
        <v>0</v>
      </c>
      <c r="W743" s="47">
        <f>Babosdöbréte!W38</f>
        <v>0</v>
      </c>
      <c r="X743" s="47">
        <f>Babosdöbréte!X38</f>
        <v>0</v>
      </c>
      <c r="Y743" s="47">
        <f>Babosdöbréte!Y38</f>
        <v>0</v>
      </c>
      <c r="Z743" s="47">
        <f>Babosdöbréte!Z38</f>
        <v>0</v>
      </c>
      <c r="AA743" s="47">
        <f>Babosdöbréte!AA38</f>
        <v>0</v>
      </c>
      <c r="AB743" s="47">
        <f>Babosdöbréte!AB38</f>
        <v>0</v>
      </c>
      <c r="AC743" s="48">
        <f>Babosdöbréte!AC38</f>
        <v>0</v>
      </c>
      <c r="AE743" s="160"/>
    </row>
    <row r="744" spans="1:31" s="182" customFormat="1" ht="60" x14ac:dyDescent="0.25">
      <c r="A744" s="149">
        <f>Babosdöbréte!A39</f>
        <v>540</v>
      </c>
      <c r="B744" s="149">
        <f>Babosdöbréte!B39</f>
        <v>0</v>
      </c>
      <c r="C744" s="150" t="str">
        <f>Babosdöbréte!C39</f>
        <v>Babosdöbréte</v>
      </c>
      <c r="D744" s="150" t="str">
        <f>Babosdöbréte!D39</f>
        <v>gépészeti rekonstrukció (1-6)</v>
      </c>
      <c r="E744" s="150" t="str">
        <f>Babosdöbréte!E39</f>
        <v>Az üzemelő viziközmű elem működése közben előforduló eseti meghibásodások fordulhatnak elő, melyek előre nem tervezhetők</v>
      </c>
      <c r="F744" s="150" t="str">
        <f>Babosdöbréte!F39</f>
        <v>A kiépített rendszer működőképességének megóvása, a biztonságos üzemelés biztosítása miatt van szükség a munka elvégzésére</v>
      </c>
      <c r="G744" s="150" t="str">
        <f>Babosdöbréte!G39</f>
        <v>A beavatkozás után egy hatékonyan működő viziközmű elemet kapunk, mely a kor elvárásainak megfelel. A rendszer üzembiztos, hatékony, és korszerű lesz</v>
      </c>
      <c r="H744" s="149">
        <f>Babosdöbréte!H39</f>
        <v>0</v>
      </c>
      <c r="I744" s="461" t="str">
        <f>Babosdöbréte!I39</f>
        <v>Babosdöbréte</v>
      </c>
      <c r="J744" s="162">
        <f>Babosdöbréte!J39</f>
        <v>24450</v>
      </c>
      <c r="K744" s="162">
        <f>Babosdöbréte!K39</f>
        <v>0</v>
      </c>
      <c r="L744" s="456">
        <f>Babosdöbréte!L39</f>
        <v>44927</v>
      </c>
      <c r="M744" s="456">
        <f>Babosdöbréte!M39</f>
        <v>48579</v>
      </c>
      <c r="N744" s="162" t="str">
        <f>Babosdöbréte!N39</f>
        <v>hosszú</v>
      </c>
      <c r="O744" s="45"/>
      <c r="P744" s="46">
        <f>Babosdöbréte!P39</f>
        <v>0</v>
      </c>
      <c r="Q744" s="46">
        <f>Babosdöbréte!Q39</f>
        <v>0</v>
      </c>
      <c r="R744" s="46">
        <f>Babosdöbréte!R39</f>
        <v>0</v>
      </c>
      <c r="S744" s="46">
        <f>Babosdöbréte!S39</f>
        <v>0</v>
      </c>
      <c r="T744" s="47">
        <f>Babosdöbréte!T39</f>
        <v>600</v>
      </c>
      <c r="U744" s="47">
        <f>Babosdöbréte!U39</f>
        <v>3450</v>
      </c>
      <c r="V744" s="47">
        <f>Babosdöbréte!V39</f>
        <v>1250</v>
      </c>
      <c r="W744" s="47">
        <f>Babosdöbréte!W39</f>
        <v>250</v>
      </c>
      <c r="X744" s="47">
        <f>Babosdöbréte!X39</f>
        <v>8200</v>
      </c>
      <c r="Y744" s="47">
        <f>Babosdöbréte!Y39</f>
        <v>2050</v>
      </c>
      <c r="Z744" s="47">
        <f>Babosdöbréte!Z39</f>
        <v>2150</v>
      </c>
      <c r="AA744" s="47">
        <f>Babosdöbréte!AA39</f>
        <v>2500</v>
      </c>
      <c r="AB744" s="47">
        <f>Babosdöbréte!AB39</f>
        <v>2000</v>
      </c>
      <c r="AC744" s="48">
        <f>Babosdöbréte!AC39</f>
        <v>2000</v>
      </c>
      <c r="AE744" s="160"/>
    </row>
    <row r="745" spans="1:31" s="182" customFormat="1" ht="60" x14ac:dyDescent="0.25">
      <c r="A745" s="149">
        <f>Babosdöbréte!A40</f>
        <v>121</v>
      </c>
      <c r="B745" s="149">
        <f>Babosdöbréte!B40</f>
        <v>0</v>
      </c>
      <c r="C745" s="150" t="str">
        <f>Babosdöbréte!C40</f>
        <v>Babosdöbréte</v>
      </c>
      <c r="D745" s="150" t="str">
        <f>Babosdöbréte!D40</f>
        <v>HBA gépészeti rekonstrukció (1-6)</v>
      </c>
      <c r="E745" s="150" t="str">
        <f>Babosdöbréte!E40</f>
        <v>Az üzemelő viziközmű elem működése közben előforduló eseti meghibásodások fordulhatnak elő, melyek előre nem tervezhetők</v>
      </c>
      <c r="F745" s="150" t="str">
        <f>Babosdöbréte!F40</f>
        <v>A kiépített rendszer működőképességének megóvása, a biztonságos üzemelés biztosítása miatt van szükség a munka elvégzésére</v>
      </c>
      <c r="G745" s="150" t="str">
        <f>Babosdöbréte!G40</f>
        <v>A beavatkozás után egy hatékonyan működő viziközmű elemet kapunk, mely a kor elvárásainak megfelel. A rendszer üzembiztos, hatékony, és korszerű lesz</v>
      </c>
      <c r="H745" s="149">
        <f>Babosdöbréte!H40</f>
        <v>0</v>
      </c>
      <c r="I745" s="461" t="str">
        <f>Babosdöbréte!I40</f>
        <v>Babosdöbréte</v>
      </c>
      <c r="J745" s="162">
        <f>Babosdöbréte!J40</f>
        <v>940</v>
      </c>
      <c r="K745" s="162">
        <f>Babosdöbréte!K40</f>
        <v>0</v>
      </c>
      <c r="L745" s="456">
        <f>Babosdöbréte!L40</f>
        <v>43466</v>
      </c>
      <c r="M745" s="456">
        <f>Babosdöbréte!M40</f>
        <v>44926</v>
      </c>
      <c r="N745" s="162" t="str">
        <f>Babosdöbréte!N40</f>
        <v>közép</v>
      </c>
      <c r="O745" s="45"/>
      <c r="P745" s="46">
        <f>Babosdöbréte!P40</f>
        <v>405</v>
      </c>
      <c r="Q745" s="46">
        <f>Babosdöbréte!Q40</f>
        <v>65</v>
      </c>
      <c r="R745" s="46">
        <f>Babosdöbréte!R40</f>
        <v>315</v>
      </c>
      <c r="S745" s="46">
        <f>Babosdöbréte!S40</f>
        <v>155</v>
      </c>
      <c r="T745" s="47">
        <f>Babosdöbréte!T40</f>
        <v>0</v>
      </c>
      <c r="U745" s="47">
        <f>Babosdöbréte!U40</f>
        <v>0</v>
      </c>
      <c r="V745" s="47">
        <f>Babosdöbréte!V40</f>
        <v>0</v>
      </c>
      <c r="W745" s="47">
        <f>Babosdöbréte!W40</f>
        <v>0</v>
      </c>
      <c r="X745" s="47">
        <f>Babosdöbréte!X40</f>
        <v>0</v>
      </c>
      <c r="Y745" s="47">
        <f>Babosdöbréte!Y40</f>
        <v>0</v>
      </c>
      <c r="Z745" s="47">
        <f>Babosdöbréte!Z40</f>
        <v>0</v>
      </c>
      <c r="AA745" s="47">
        <f>Babosdöbréte!AA40</f>
        <v>0</v>
      </c>
      <c r="AB745" s="47">
        <f>Babosdöbréte!AB40</f>
        <v>0</v>
      </c>
      <c r="AC745" s="48">
        <f>Babosdöbréte!AC40</f>
        <v>0</v>
      </c>
      <c r="AE745" s="160"/>
    </row>
    <row r="746" spans="1:31" s="182" customFormat="1" ht="60" x14ac:dyDescent="0.25">
      <c r="A746" s="149">
        <f>Babosdöbréte!A41</f>
        <v>541</v>
      </c>
      <c r="B746" s="149">
        <f>Babosdöbréte!B41</f>
        <v>0</v>
      </c>
      <c r="C746" s="150" t="str">
        <f>Babosdöbréte!C41</f>
        <v>Babosdöbréte</v>
      </c>
      <c r="D746" s="150" t="str">
        <f>Babosdöbréte!D41</f>
        <v>HBA gépészeti rekonstrukció (1-6)</v>
      </c>
      <c r="E746" s="150" t="str">
        <f>Babosdöbréte!E41</f>
        <v>Az üzemelő viziközmű elem működése közben előforduló eseti meghibásodások fordulhatnak elő, melyek előre nem tervezhetők</v>
      </c>
      <c r="F746" s="150" t="str">
        <f>Babosdöbréte!F41</f>
        <v>A kiépített rendszer működőképességének megóvása, a biztonságos üzemelés biztosítása miatt van szükség a munka elvégzésére</v>
      </c>
      <c r="G746" s="150" t="str">
        <f>Babosdöbréte!G41</f>
        <v>A beavatkozás után egy hatékonyan működő viziközmű elemet kapunk, mely a kor elvárásainak megfelel. A rendszer üzembiztos, hatékony, és korszerű lesz</v>
      </c>
      <c r="H746" s="149">
        <f>Babosdöbréte!H41</f>
        <v>0</v>
      </c>
      <c r="I746" s="461" t="str">
        <f>Babosdöbréte!I41</f>
        <v>Babosdöbréte</v>
      </c>
      <c r="J746" s="162">
        <f>Babosdöbréte!J41</f>
        <v>2420</v>
      </c>
      <c r="K746" s="162">
        <f>Babosdöbréte!K41</f>
        <v>0</v>
      </c>
      <c r="L746" s="456">
        <f>Babosdöbréte!L41</f>
        <v>44927</v>
      </c>
      <c r="M746" s="456">
        <f>Babosdöbréte!M41</f>
        <v>48579</v>
      </c>
      <c r="N746" s="162" t="str">
        <f>Babosdöbréte!N41</f>
        <v>hosszú</v>
      </c>
      <c r="O746" s="45"/>
      <c r="P746" s="46">
        <f>Babosdöbréte!P41</f>
        <v>0</v>
      </c>
      <c r="Q746" s="46">
        <f>Babosdöbréte!Q41</f>
        <v>0</v>
      </c>
      <c r="R746" s="46">
        <f>Babosdöbréte!R41</f>
        <v>0</v>
      </c>
      <c r="S746" s="46">
        <f>Babosdöbréte!S41</f>
        <v>0</v>
      </c>
      <c r="T746" s="47">
        <f>Babosdöbréte!T41</f>
        <v>315</v>
      </c>
      <c r="U746" s="47">
        <f>Babosdöbréte!U41</f>
        <v>65</v>
      </c>
      <c r="V746" s="47">
        <f>Babosdöbréte!V41</f>
        <v>405</v>
      </c>
      <c r="W746" s="47">
        <f>Babosdöbréte!W41</f>
        <v>65</v>
      </c>
      <c r="X746" s="47">
        <f>Babosdöbréte!X41</f>
        <v>405</v>
      </c>
      <c r="Y746" s="47">
        <f>Babosdöbréte!Y41</f>
        <v>65</v>
      </c>
      <c r="Z746" s="47">
        <f>Babosdöbréte!Z41</f>
        <v>315</v>
      </c>
      <c r="AA746" s="47">
        <f>Babosdöbréte!AA41</f>
        <v>405</v>
      </c>
      <c r="AB746" s="47">
        <f>Babosdöbréte!AB41</f>
        <v>65</v>
      </c>
      <c r="AC746" s="48">
        <f>Babosdöbréte!AC41</f>
        <v>315</v>
      </c>
      <c r="AE746" s="160"/>
    </row>
    <row r="747" spans="1:31" s="182" customFormat="1" ht="60" x14ac:dyDescent="0.25">
      <c r="A747" s="162">
        <f>Bagod!A36</f>
        <v>46</v>
      </c>
      <c r="B747" s="162">
        <f>Bagod!B36</f>
        <v>0</v>
      </c>
      <c r="C747" s="150" t="str">
        <f>Bagod!C36</f>
        <v>Bagod I. átemelő</v>
      </c>
      <c r="D747" s="150" t="str">
        <f>Bagod!D36</f>
        <v>szivattyú felújítás (1-2. szivattyú</v>
      </c>
      <c r="E747" s="150" t="str">
        <f>Bagod!E36</f>
        <v>A viziközmű elem a napi üzemmenet során oly mértékig elhasználódott, hogy a normál karbantartási munkákkal már nem biztosítható az üzembiztos működése</v>
      </c>
      <c r="F747" s="150" t="str">
        <f>Bagod!F36</f>
        <v>A rendszer zavartalan üzemének biztosítása érdekében szükséges a beavatkozás</v>
      </c>
      <c r="G747" s="150" t="str">
        <f>Bagod!G36</f>
        <v>A beavatkozás után egy hatékonyan működő viziközmű elemet kapunk, mely a kor elvárásainak megfelel. A rendszer üzembiztos, hatékony, és korszerű lesz</v>
      </c>
      <c r="H747" s="162">
        <f>Bagod!H36</f>
        <v>0</v>
      </c>
      <c r="I747" s="461" t="str">
        <f>Bagod!I36</f>
        <v>Bagod</v>
      </c>
      <c r="J747" s="162">
        <f>Bagod!J36</f>
        <v>2000</v>
      </c>
      <c r="K747" s="162">
        <f>Bagod!K36</f>
        <v>0</v>
      </c>
      <c r="L747" s="456">
        <f>Bagod!L36</f>
        <v>43101</v>
      </c>
      <c r="M747" s="456">
        <f>Bagod!M36</f>
        <v>43465</v>
      </c>
      <c r="N747" s="162" t="str">
        <f>Bagod!N36</f>
        <v>rövid</v>
      </c>
      <c r="O747" s="45">
        <f>Bagod!O36</f>
        <v>2000</v>
      </c>
      <c r="P747" s="46"/>
      <c r="Q747" s="46"/>
      <c r="R747" s="46"/>
      <c r="S747" s="46"/>
      <c r="T747" s="47"/>
      <c r="U747" s="47"/>
      <c r="V747" s="47"/>
      <c r="W747" s="47"/>
      <c r="X747" s="47"/>
      <c r="Y747" s="47"/>
      <c r="Z747" s="47"/>
      <c r="AA747" s="47"/>
      <c r="AB747" s="47"/>
      <c r="AC747" s="48"/>
    </row>
    <row r="748" spans="1:31" s="182" customFormat="1" ht="60" x14ac:dyDescent="0.25">
      <c r="A748" s="162">
        <f>Bagod!A37</f>
        <v>128</v>
      </c>
      <c r="B748" s="162">
        <f>Bagod!B37</f>
        <v>0</v>
      </c>
      <c r="C748" s="150" t="str">
        <f>Bagod!C37</f>
        <v>Bagod</v>
      </c>
      <c r="D748" s="150" t="str">
        <f>Bagod!D37</f>
        <v>gépészeti rekonstrukció (1-6)</v>
      </c>
      <c r="E748" s="150" t="str">
        <f>Bagod!E37</f>
        <v>A viziközmű elem a napi üzemmenet során oly mértékig elhasználódott, hogy a normál karbantartási munkákkal már nem biztosítható az üzembiztos működése</v>
      </c>
      <c r="F748" s="150" t="str">
        <f>Bagod!F37</f>
        <v>A rendszer zavartalan üzemének biztosítása érdekében szükséges a beavatkozás</v>
      </c>
      <c r="G748" s="150" t="str">
        <f>Bagod!G37</f>
        <v>A beavatkozás után egy hatékonyan működő viziközmű elemet kapunk, mely a kor elvárásainak megfelel. A rendszer üzembiztos, hatékony, és korszerű lesz</v>
      </c>
      <c r="H748" s="162">
        <f>Bagod!H37</f>
        <v>0</v>
      </c>
      <c r="I748" s="461" t="str">
        <f>Bagod!I37</f>
        <v>Bagod</v>
      </c>
      <c r="J748" s="162">
        <f>Bagod!J37</f>
        <v>2400</v>
      </c>
      <c r="K748" s="162">
        <f>Bagod!K37</f>
        <v>0</v>
      </c>
      <c r="L748" s="456">
        <f>Bagod!L37</f>
        <v>43466</v>
      </c>
      <c r="M748" s="456">
        <f>Bagod!M37</f>
        <v>44561</v>
      </c>
      <c r="N748" s="34" t="s">
        <v>196</v>
      </c>
      <c r="O748" s="45"/>
      <c r="P748" s="46">
        <f>Bagod!P37</f>
        <v>2200</v>
      </c>
      <c r="Q748" s="46">
        <f>Bagod!Q37</f>
        <v>0</v>
      </c>
      <c r="R748" s="46">
        <f>Bagod!R37</f>
        <v>200</v>
      </c>
      <c r="S748" s="46">
        <f>Bagod!S37</f>
        <v>0</v>
      </c>
      <c r="T748" s="47"/>
      <c r="U748" s="47"/>
      <c r="V748" s="47"/>
      <c r="W748" s="47"/>
      <c r="X748" s="47"/>
      <c r="Y748" s="47"/>
      <c r="Z748" s="47"/>
      <c r="AA748" s="47"/>
      <c r="AB748" s="47"/>
      <c r="AC748" s="48"/>
      <c r="AE748" s="160"/>
    </row>
    <row r="749" spans="1:31" s="182" customFormat="1" ht="60" x14ac:dyDescent="0.25">
      <c r="A749" s="162">
        <f>Bagod!A38</f>
        <v>548</v>
      </c>
      <c r="B749" s="162">
        <f>Bagod!B38</f>
        <v>0</v>
      </c>
      <c r="C749" s="150" t="str">
        <f>Bagod!C38</f>
        <v>Bagod</v>
      </c>
      <c r="D749" s="150" t="str">
        <f>Bagod!D38</f>
        <v>gépészeti rekonstrukció (1-6)</v>
      </c>
      <c r="E749" s="150" t="str">
        <f>Bagod!E38</f>
        <v>Az üzemelő viziközmű elem működése közben előforduló eseti meghibásodások fordulhatnak elő, melyek előre nem tervezhetők</v>
      </c>
      <c r="F749" s="150" t="str">
        <f>Bagod!F38</f>
        <v>A kiépített rendszer működőképességének megóvása, a biztonságos üzemelés biztosítása miatt van szükség a munka elvégzésére</v>
      </c>
      <c r="G749" s="150" t="str">
        <f>Bagod!G38</f>
        <v>A beavatkozás után egy hatékonyan működő viziközmű elemet kapunk, mely a kor elvárásainak megfelel. A rendszer üzembiztos, hatékony, és korszerű lesz</v>
      </c>
      <c r="H749" s="162">
        <f>Bagod!H38</f>
        <v>0</v>
      </c>
      <c r="I749" s="461" t="str">
        <f>Bagod!I38</f>
        <v>Bagod</v>
      </c>
      <c r="J749" s="162">
        <f>Bagod!J38</f>
        <v>10900</v>
      </c>
      <c r="K749" s="162">
        <f>Bagod!K38</f>
        <v>0</v>
      </c>
      <c r="L749" s="456">
        <f>Bagod!L38</f>
        <v>44927</v>
      </c>
      <c r="M749" s="456">
        <f>Bagod!M38</f>
        <v>48213</v>
      </c>
      <c r="N749" s="34" t="s">
        <v>197</v>
      </c>
      <c r="O749" s="45"/>
      <c r="P749" s="46"/>
      <c r="Q749" s="46"/>
      <c r="R749" s="46"/>
      <c r="S749" s="46"/>
      <c r="T749" s="47">
        <f>Bagod!T38</f>
        <v>7600</v>
      </c>
      <c r="U749" s="47">
        <f>Bagod!U38</f>
        <v>2500</v>
      </c>
      <c r="V749" s="47">
        <f>Bagod!V38</f>
        <v>200</v>
      </c>
      <c r="W749" s="47">
        <f>Bagod!W38</f>
        <v>0</v>
      </c>
      <c r="X749" s="47">
        <f>Bagod!X38</f>
        <v>200</v>
      </c>
      <c r="Y749" s="47">
        <f>Bagod!Y38</f>
        <v>0</v>
      </c>
      <c r="Z749" s="47">
        <f>Bagod!Z38</f>
        <v>200</v>
      </c>
      <c r="AA749" s="47">
        <f>Bagod!AA38</f>
        <v>0</v>
      </c>
      <c r="AB749" s="47">
        <f>Bagod!AB38</f>
        <v>200</v>
      </c>
      <c r="AC749" s="48">
        <f>Bagod!AC38</f>
        <v>0</v>
      </c>
      <c r="AE749" s="160"/>
    </row>
    <row r="750" spans="1:31" s="182" customFormat="1" ht="60" x14ac:dyDescent="0.25">
      <c r="A750" s="162">
        <f>Bagod!A39</f>
        <v>47</v>
      </c>
      <c r="B750" s="162">
        <f>Bagod!B39</f>
        <v>0</v>
      </c>
      <c r="C750" s="150" t="str">
        <f>Bagod!C39</f>
        <v>Bagod</v>
      </c>
      <c r="D750" s="150" t="str">
        <f>Bagod!D39</f>
        <v>HBA gépészeti felújítás</v>
      </c>
      <c r="E750" s="150" t="str">
        <f>Bagod!E39</f>
        <v>Az üzemelő viziközmű elem működése közben előforduló eseti meghibásodások fordulhatnak elő, melyek előre nem tervezhetők</v>
      </c>
      <c r="F750" s="150" t="str">
        <f>Bagod!F39</f>
        <v>A kiépített rendszer működőképességének megóvása, a biztonságos üzemelés biztosítása miatt van szükség a munka elvégzésére</v>
      </c>
      <c r="G750" s="150" t="str">
        <f>Bagod!G39</f>
        <v>A beavatkozás után egy hatékonyan működő viziközmű elemet kapunk, mely a kor elvárásainak megfelel. A rendszer üzembiztos, hatékony, és korszerű lesz</v>
      </c>
      <c r="H750" s="162">
        <f>Bagod!H39</f>
        <v>0</v>
      </c>
      <c r="I750" s="461" t="str">
        <f>Bagod!I39</f>
        <v>Bagod</v>
      </c>
      <c r="J750" s="162">
        <f>Bagod!J39</f>
        <v>500</v>
      </c>
      <c r="K750" s="162">
        <f>Bagod!K39</f>
        <v>0</v>
      </c>
      <c r="L750" s="456">
        <f>Bagod!L39</f>
        <v>43101</v>
      </c>
      <c r="M750" s="456">
        <f>Bagod!M39</f>
        <v>43465</v>
      </c>
      <c r="N750" s="17" t="s">
        <v>195</v>
      </c>
      <c r="O750" s="45">
        <f>Bagod!O39</f>
        <v>500</v>
      </c>
      <c r="P750" s="46"/>
      <c r="Q750" s="46"/>
      <c r="R750" s="46"/>
      <c r="S750" s="46"/>
      <c r="T750" s="47"/>
      <c r="U750" s="47"/>
      <c r="V750" s="47"/>
      <c r="W750" s="47"/>
      <c r="X750" s="47"/>
      <c r="Y750" s="47"/>
      <c r="Z750" s="47"/>
      <c r="AA750" s="47"/>
      <c r="AB750" s="47"/>
      <c r="AC750" s="48"/>
      <c r="AE750" s="160"/>
    </row>
    <row r="751" spans="1:31" s="182" customFormat="1" ht="60" x14ac:dyDescent="0.25">
      <c r="A751" s="162">
        <f>Bagod!A40</f>
        <v>48</v>
      </c>
      <c r="B751" s="162">
        <f>Bagod!B40</f>
        <v>0</v>
      </c>
      <c r="C751" s="150" t="str">
        <f>Bagod!C40</f>
        <v>Bagod</v>
      </c>
      <c r="D751" s="150" t="str">
        <f>Bagod!D40</f>
        <v>HBA szivattyú csere</v>
      </c>
      <c r="E751" s="150" t="str">
        <f>Bagod!E40</f>
        <v>Az üzemelő viziközmű elem működése közben előforduló eseti meghibásodások fordulhatnak elő, melyek előre nem tervezhetők</v>
      </c>
      <c r="F751" s="150" t="str">
        <f>Bagod!F40</f>
        <v>A kiépített rendszer működőképességének megóvása, a biztonságos üzemelés biztosítása miatt van szükség a munka elvégzésére</v>
      </c>
      <c r="G751" s="150" t="str">
        <f>Bagod!G40</f>
        <v>A beavatkozás után egy hatékonyan működő viziközmű elemet kapunk, mely a kor elvárásainak megfelel. A rendszer üzembiztos, hatékony, és korszerű lesz</v>
      </c>
      <c r="H751" s="162">
        <f>Bagod!H40</f>
        <v>0</v>
      </c>
      <c r="I751" s="461" t="str">
        <f>Bagod!I40</f>
        <v>Bagod</v>
      </c>
      <c r="J751" s="162">
        <f>Bagod!J40</f>
        <v>1200</v>
      </c>
      <c r="K751" s="162">
        <f>Bagod!K40</f>
        <v>0</v>
      </c>
      <c r="L751" s="456">
        <f>Bagod!L40</f>
        <v>43101</v>
      </c>
      <c r="M751" s="456">
        <f>Bagod!M40</f>
        <v>43465</v>
      </c>
      <c r="N751" s="34" t="s">
        <v>195</v>
      </c>
      <c r="O751" s="45">
        <f>Bagod!O40</f>
        <v>1200</v>
      </c>
      <c r="P751" s="46"/>
      <c r="Q751" s="46"/>
      <c r="R751" s="46"/>
      <c r="S751" s="46"/>
      <c r="T751" s="47"/>
      <c r="U751" s="47"/>
      <c r="V751" s="47"/>
      <c r="W751" s="47"/>
      <c r="X751" s="47"/>
      <c r="Y751" s="47"/>
      <c r="Z751" s="47"/>
      <c r="AA751" s="47"/>
      <c r="AB751" s="47"/>
      <c r="AC751" s="48"/>
      <c r="AE751" s="160"/>
    </row>
    <row r="752" spans="1:31" s="182" customFormat="1" ht="60" x14ac:dyDescent="0.25">
      <c r="A752" s="162">
        <f>Bagod!A41</f>
        <v>129</v>
      </c>
      <c r="B752" s="162">
        <f>Bagod!B41</f>
        <v>0</v>
      </c>
      <c r="C752" s="150" t="str">
        <f>Bagod!C41</f>
        <v>Bagod</v>
      </c>
      <c r="D752" s="150" t="str">
        <f>Bagod!D41</f>
        <v>HBA gépészeti rekonstrukció (1-6)</v>
      </c>
      <c r="E752" s="150" t="str">
        <f>Bagod!E41</f>
        <v>Az üzemelő viziközmű elem működése közben előforduló eseti meghibásodások fordulhatnak elő, melyek előre nem tervezhetők</v>
      </c>
      <c r="F752" s="150" t="str">
        <f>Bagod!F41</f>
        <v>A kiépített rendszer működőképességének megóvása, a biztonságos üzemelés biztosítása miatt van szükség a munka elvégzésére</v>
      </c>
      <c r="G752" s="150" t="str">
        <f>Bagod!G41</f>
        <v>A beavatkozás után egy hatékonyan működő viziközmű elemet kapunk, mely a kor elvárásainak megfelel. A rendszer üzembiztos, hatékony, és korszerű lesz</v>
      </c>
      <c r="H752" s="162">
        <f>Bagod!H41</f>
        <v>0</v>
      </c>
      <c r="I752" s="461" t="str">
        <f>Bagod!I41</f>
        <v>Bagod</v>
      </c>
      <c r="J752" s="162">
        <f>Bagod!J41</f>
        <v>5600</v>
      </c>
      <c r="K752" s="162">
        <f>Bagod!K41</f>
        <v>0</v>
      </c>
      <c r="L752" s="456">
        <f>Bagod!L41</f>
        <v>43466</v>
      </c>
      <c r="M752" s="456">
        <f>Bagod!M41</f>
        <v>44926</v>
      </c>
      <c r="N752" s="34" t="s">
        <v>196</v>
      </c>
      <c r="O752" s="45"/>
      <c r="P752" s="46">
        <f>Bagod!P41</f>
        <v>1400</v>
      </c>
      <c r="Q752" s="46">
        <f>Bagod!Q41</f>
        <v>1400</v>
      </c>
      <c r="R752" s="46">
        <f>Bagod!R41</f>
        <v>1400</v>
      </c>
      <c r="S752" s="46">
        <f>Bagod!S41</f>
        <v>1400</v>
      </c>
      <c r="T752" s="47"/>
      <c r="U752" s="47"/>
      <c r="V752" s="47"/>
      <c r="W752" s="47"/>
      <c r="X752" s="47"/>
      <c r="Y752" s="47"/>
      <c r="Z752" s="47"/>
      <c r="AA752" s="47"/>
      <c r="AB752" s="47"/>
      <c r="AC752" s="48"/>
      <c r="AE752" s="160"/>
    </row>
    <row r="753" spans="1:31" s="182" customFormat="1" ht="60" x14ac:dyDescent="0.25">
      <c r="A753" s="162">
        <f>Bagod!A42</f>
        <v>549</v>
      </c>
      <c r="B753" s="162">
        <f>Bagod!B42</f>
        <v>0</v>
      </c>
      <c r="C753" s="150" t="str">
        <f>Bagod!C42</f>
        <v>Bagod</v>
      </c>
      <c r="D753" s="150" t="str">
        <f>Bagod!D42</f>
        <v>HBA gépészeti rekonstrukció (1-6)</v>
      </c>
      <c r="E753" s="150" t="str">
        <f>Bagod!E42</f>
        <v>A viziközmű elem a napi üzemmenet során oly mértékig elhasználódott, hogy a normál karbantartási munkákkal már nem biztosítható az üzembiztos működése</v>
      </c>
      <c r="F753" s="150" t="str">
        <f>Bagod!F42</f>
        <v>A rendszer zavartalan üzemének biztosítása érdekében szükséges a beavatkozás</v>
      </c>
      <c r="G753" s="150" t="str">
        <f>Bagod!G42</f>
        <v>A viziközmű elem állapota megközelíti az új elem berendezés állapotát. Az üzembiztonság jelentősen növekszik</v>
      </c>
      <c r="H753" s="162">
        <f>Bagod!H42</f>
        <v>0</v>
      </c>
      <c r="I753" s="461" t="str">
        <f>Bagod!I42</f>
        <v>Bagod</v>
      </c>
      <c r="J753" s="162">
        <f>Bagod!J42</f>
        <v>14000</v>
      </c>
      <c r="K753" s="162">
        <f>Bagod!K42</f>
        <v>0</v>
      </c>
      <c r="L753" s="456">
        <f>Bagod!L42</f>
        <v>44927</v>
      </c>
      <c r="M753" s="456">
        <f>Bagod!M42</f>
        <v>48579</v>
      </c>
      <c r="N753" s="17" t="s">
        <v>197</v>
      </c>
      <c r="O753" s="45"/>
      <c r="P753" s="46"/>
      <c r="Q753" s="46"/>
      <c r="R753" s="46"/>
      <c r="S753" s="46"/>
      <c r="T753" s="47">
        <f>Bagod!T42</f>
        <v>1400</v>
      </c>
      <c r="U753" s="47">
        <f>Bagod!U42</f>
        <v>1400</v>
      </c>
      <c r="V753" s="47">
        <f>Bagod!V42</f>
        <v>1400</v>
      </c>
      <c r="W753" s="47">
        <f>Bagod!W42</f>
        <v>1400</v>
      </c>
      <c r="X753" s="47">
        <f>Bagod!X42</f>
        <v>1400</v>
      </c>
      <c r="Y753" s="47">
        <f>Bagod!Y42</f>
        <v>1400</v>
      </c>
      <c r="Z753" s="47">
        <f>Bagod!Z42</f>
        <v>1400</v>
      </c>
      <c r="AA753" s="47">
        <f>Bagod!AA42</f>
        <v>1400</v>
      </c>
      <c r="AB753" s="47">
        <f>Bagod!AB42</f>
        <v>1400</v>
      </c>
      <c r="AC753" s="48">
        <f>Bagod!AC42</f>
        <v>1400</v>
      </c>
      <c r="AE753" s="160"/>
    </row>
    <row r="754" spans="1:31" s="182" customFormat="1" ht="60" x14ac:dyDescent="0.25">
      <c r="A754" s="149">
        <f>Bak!A38</f>
        <v>134</v>
      </c>
      <c r="B754" s="149">
        <f>Bak!B38</f>
        <v>0</v>
      </c>
      <c r="C754" s="150" t="str">
        <f>Bak!C38</f>
        <v>Bak</v>
      </c>
      <c r="D754" s="150" t="str">
        <f>Bak!D38</f>
        <v>gépészeti rekonstrukció (1-6)</v>
      </c>
      <c r="E754" s="150" t="str">
        <f>Bak!E38</f>
        <v>Az üzemelő viziközmű elem működése közben előforduló eseti meghibásodások fordulhatnak elő, melyek előre nem tervezhetők</v>
      </c>
      <c r="F754" s="150" t="str">
        <f>Bak!F38</f>
        <v>A kiépített rendszer működőképességének megóvása, a biztonságos üzemelés biztosítása miatt van szükség a munka elvégzésére</v>
      </c>
      <c r="G754" s="150" t="str">
        <f>Bak!G38</f>
        <v>A beavatkozás után egy hatékonyan működő viziközmű elemet kapunk, mely a kor elvárásainak megfelel. A rendszer üzembiztos, hatékony, és korszerű lesz</v>
      </c>
      <c r="H754" s="149">
        <f>Bak!H38</f>
        <v>0</v>
      </c>
      <c r="I754" s="461" t="str">
        <f>Bak!I38</f>
        <v>Bak</v>
      </c>
      <c r="J754" s="162">
        <f>Bak!J38</f>
        <v>15900</v>
      </c>
      <c r="K754" s="162">
        <f>Bak!K38</f>
        <v>0</v>
      </c>
      <c r="L754" s="456">
        <f>Bak!L38</f>
        <v>43466</v>
      </c>
      <c r="M754" s="456">
        <f>Bak!M38</f>
        <v>44926</v>
      </c>
      <c r="N754" s="162" t="str">
        <f>Bak!N38</f>
        <v>közép</v>
      </c>
      <c r="O754" s="45"/>
      <c r="P754" s="46">
        <f>Bak!P38</f>
        <v>400</v>
      </c>
      <c r="Q754" s="46">
        <f>Bak!Q38</f>
        <v>4800</v>
      </c>
      <c r="R754" s="46">
        <f>Bak!R38</f>
        <v>7100</v>
      </c>
      <c r="S754" s="46">
        <f>Bak!S38</f>
        <v>3600</v>
      </c>
      <c r="T754" s="47">
        <f>Bak!T38</f>
        <v>0</v>
      </c>
      <c r="U754" s="47">
        <f>Bak!U38</f>
        <v>0</v>
      </c>
      <c r="V754" s="47">
        <f>Bak!V38</f>
        <v>0</v>
      </c>
      <c r="W754" s="47">
        <f>Bak!W38</f>
        <v>0</v>
      </c>
      <c r="X754" s="47">
        <f>Bak!X38</f>
        <v>0</v>
      </c>
      <c r="Y754" s="47">
        <f>Bak!Y38</f>
        <v>0</v>
      </c>
      <c r="Z754" s="47">
        <f>Bak!Z38</f>
        <v>0</v>
      </c>
      <c r="AA754" s="47">
        <f>Bak!AA38</f>
        <v>0</v>
      </c>
      <c r="AB754" s="47">
        <f>Bak!AB38</f>
        <v>0</v>
      </c>
      <c r="AC754" s="48">
        <f>Bak!AC38</f>
        <v>0</v>
      </c>
      <c r="AE754" s="160"/>
    </row>
    <row r="755" spans="1:31" s="182" customFormat="1" ht="60" x14ac:dyDescent="0.25">
      <c r="A755" s="149">
        <f>Bak!A39</f>
        <v>554</v>
      </c>
      <c r="B755" s="149">
        <f>Bak!B39</f>
        <v>0</v>
      </c>
      <c r="C755" s="150" t="str">
        <f>Bak!C39</f>
        <v>Bak</v>
      </c>
      <c r="D755" s="150" t="str">
        <f>Bak!D39</f>
        <v>gépészeti rekonstrukció (1-6)</v>
      </c>
      <c r="E755" s="150" t="str">
        <f>Bak!E39</f>
        <v>Az üzemelő viziközmű elem működése közben előforduló eseti meghibásodások fordulhatnak elő, melyek előre nem tervezhetők</v>
      </c>
      <c r="F755" s="150" t="str">
        <f>Bak!F39</f>
        <v>A kiépített rendszer működőképességének megóvása, a biztonságos üzemelés biztosítása miatt van szükség a munka elvégzésére</v>
      </c>
      <c r="G755" s="150" t="str">
        <f>Bak!G39</f>
        <v>A beavatkozás után egy hatékonyan működő viziközmű elemet kapunk, mely a kor elvárásainak megfelel. A rendszer üzembiztos, hatékony, és korszerű lesz</v>
      </c>
      <c r="H755" s="149">
        <f>Bak!H39</f>
        <v>0</v>
      </c>
      <c r="I755" s="461" t="str">
        <f>Bak!I39</f>
        <v>Bak</v>
      </c>
      <c r="J755" s="162">
        <f>Bak!J39</f>
        <v>21700</v>
      </c>
      <c r="K755" s="162">
        <f>Bak!K39</f>
        <v>0</v>
      </c>
      <c r="L755" s="456">
        <f>Bak!L39</f>
        <v>44927</v>
      </c>
      <c r="M755" s="456">
        <f>Bak!M39</f>
        <v>48579</v>
      </c>
      <c r="N755" s="162" t="str">
        <f>Bak!N39</f>
        <v>hosszú</v>
      </c>
      <c r="O755" s="45"/>
      <c r="P755" s="46">
        <f>Bak!P39</f>
        <v>0</v>
      </c>
      <c r="Q755" s="46">
        <f>Bak!Q39</f>
        <v>0</v>
      </c>
      <c r="R755" s="46">
        <f>Bak!R39</f>
        <v>0</v>
      </c>
      <c r="S755" s="46">
        <f>Bak!S39</f>
        <v>0</v>
      </c>
      <c r="T755" s="47">
        <f>Bak!T39</f>
        <v>1000</v>
      </c>
      <c r="U755" s="47">
        <f>Bak!U39</f>
        <v>1100</v>
      </c>
      <c r="V755" s="47">
        <f>Bak!V39</f>
        <v>2800</v>
      </c>
      <c r="W755" s="47">
        <f>Bak!W39</f>
        <v>400</v>
      </c>
      <c r="X755" s="47">
        <f>Bak!X39</f>
        <v>300</v>
      </c>
      <c r="Y755" s="47">
        <f>Bak!Y39</f>
        <v>400</v>
      </c>
      <c r="Z755" s="47">
        <f>Bak!Z39</f>
        <v>4400</v>
      </c>
      <c r="AA755" s="47">
        <f>Bak!AA39</f>
        <v>7300</v>
      </c>
      <c r="AB755" s="47">
        <f>Bak!AB39</f>
        <v>2000</v>
      </c>
      <c r="AC755" s="48">
        <f>Bak!AC39</f>
        <v>2000</v>
      </c>
      <c r="AE755" s="160"/>
    </row>
    <row r="756" spans="1:31" s="182" customFormat="1" ht="60" x14ac:dyDescent="0.25">
      <c r="A756" s="149">
        <f>Bak!A40</f>
        <v>135</v>
      </c>
      <c r="B756" s="149">
        <f>Bak!B40</f>
        <v>0</v>
      </c>
      <c r="C756" s="150" t="str">
        <f>Bak!C40</f>
        <v>Bak</v>
      </c>
      <c r="D756" s="150" t="str">
        <f>Bak!D40</f>
        <v>HBA gépészeti rekonstrukció (1-6)</v>
      </c>
      <c r="E756" s="150" t="str">
        <f>Bak!E40</f>
        <v>Az üzemelő viziközmű elem működése közben előforduló eseti meghibásodások fordulhatnak elő, melyek előre nem tervezhetők</v>
      </c>
      <c r="F756" s="150" t="str">
        <f>Bak!F40</f>
        <v>A kiépített rendszer működőképességének megóvása, a biztonságos üzemelés biztosítása miatt van szükség a munka elvégzésére</v>
      </c>
      <c r="G756" s="150" t="str">
        <f>Bak!G40</f>
        <v>A beavatkozás után egy hatékonyan működő viziközmű elemet kapunk, mely a kor elvárásainak megfelel. A rendszer üzembiztos, hatékony, és korszerű lesz</v>
      </c>
      <c r="H756" s="149">
        <f>Bak!H40</f>
        <v>0</v>
      </c>
      <c r="I756" s="461" t="str">
        <f>Bak!I40</f>
        <v>Bak</v>
      </c>
      <c r="J756" s="162">
        <f>Bak!J40</f>
        <v>430</v>
      </c>
      <c r="K756" s="162">
        <f>Bak!K40</f>
        <v>0</v>
      </c>
      <c r="L756" s="456">
        <f>Bak!L40</f>
        <v>43831</v>
      </c>
      <c r="M756" s="456">
        <f>Bak!M40</f>
        <v>44926</v>
      </c>
      <c r="N756" s="162" t="str">
        <f>Bak!N40</f>
        <v>rövid</v>
      </c>
      <c r="O756" s="45"/>
      <c r="P756" s="46">
        <f>Bak!P40</f>
        <v>0</v>
      </c>
      <c r="Q756" s="46">
        <f>Bak!Q40</f>
        <v>65</v>
      </c>
      <c r="R756" s="46">
        <f>Bak!R40</f>
        <v>300</v>
      </c>
      <c r="S756" s="46">
        <f>Bak!S40</f>
        <v>65</v>
      </c>
      <c r="T756" s="47">
        <f>Bak!T40</f>
        <v>0</v>
      </c>
      <c r="U756" s="47">
        <f>Bak!U40</f>
        <v>0</v>
      </c>
      <c r="V756" s="47">
        <f>Bak!V40</f>
        <v>0</v>
      </c>
      <c r="W756" s="47">
        <f>Bak!W40</f>
        <v>0</v>
      </c>
      <c r="X756" s="47">
        <f>Bak!X40</f>
        <v>0</v>
      </c>
      <c r="Y756" s="47">
        <f>Bak!Y40</f>
        <v>0</v>
      </c>
      <c r="Z756" s="47">
        <f>Bak!Z40</f>
        <v>0</v>
      </c>
      <c r="AA756" s="47">
        <f>Bak!AA40</f>
        <v>0</v>
      </c>
      <c r="AB756" s="47">
        <f>Bak!AB40</f>
        <v>0</v>
      </c>
      <c r="AC756" s="48">
        <f>Bak!AC40</f>
        <v>0</v>
      </c>
      <c r="AE756" s="160"/>
    </row>
    <row r="757" spans="1:31" s="182" customFormat="1" ht="60" x14ac:dyDescent="0.25">
      <c r="A757" s="149">
        <f>Bak!A41</f>
        <v>739</v>
      </c>
      <c r="B757" s="149">
        <f>Bak!B41</f>
        <v>0</v>
      </c>
      <c r="C757" s="150" t="str">
        <f>Bak!C41</f>
        <v>Bak</v>
      </c>
      <c r="D757" s="150" t="str">
        <f>Bak!D41</f>
        <v>HBA gépészeti rekonstrukció (1-6)</v>
      </c>
      <c r="E757" s="150" t="str">
        <f>Bak!E41</f>
        <v>Az üzemelő viziközmű elem működése közben előforduló eseti meghibásodások fordulhatnak elő, melyek előre nem tervezhetők</v>
      </c>
      <c r="F757" s="150" t="str">
        <f>Bak!F41</f>
        <v>A kiépített rendszer működőképességének megóvása, a biztonságos üzemelés biztosítása miatt van szükség a munka elvégzésére</v>
      </c>
      <c r="G757" s="150" t="str">
        <f>Bak!G41</f>
        <v>A beavatkozás után egy hatékonyan működő viziközmű elemet kapunk, mely a kor elvárásainak megfelel. A rendszer üzembiztos, hatékony, és korszerű lesz</v>
      </c>
      <c r="H757" s="149">
        <f>Bak!H41</f>
        <v>0</v>
      </c>
      <c r="I757" s="461" t="str">
        <f>Bak!I41</f>
        <v>Bak</v>
      </c>
      <c r="J757" s="162">
        <f>Bak!J41</f>
        <v>1275</v>
      </c>
      <c r="K757" s="162">
        <f>Bak!K41</f>
        <v>0</v>
      </c>
      <c r="L757" s="456">
        <f>Bak!L41</f>
        <v>45292</v>
      </c>
      <c r="M757" s="456">
        <f>Bak!M41</f>
        <v>48579</v>
      </c>
      <c r="N757" s="162" t="str">
        <f>Bak!N41</f>
        <v>közép</v>
      </c>
      <c r="O757" s="45"/>
      <c r="P757" s="46">
        <f>Bak!P41</f>
        <v>0</v>
      </c>
      <c r="Q757" s="46">
        <f>Bak!Q41</f>
        <v>0</v>
      </c>
      <c r="R757" s="46">
        <f>Bak!R41</f>
        <v>0</v>
      </c>
      <c r="S757" s="46">
        <f>Bak!S41</f>
        <v>0</v>
      </c>
      <c r="T757" s="47">
        <f>Bak!T41</f>
        <v>0</v>
      </c>
      <c r="U757" s="47">
        <f>Bak!U41</f>
        <v>65</v>
      </c>
      <c r="V757" s="47">
        <f>Bak!V41</f>
        <v>0</v>
      </c>
      <c r="W757" s="47">
        <f>Bak!W41</f>
        <v>0</v>
      </c>
      <c r="X757" s="47">
        <f>Bak!X41</f>
        <v>185</v>
      </c>
      <c r="Y757" s="47">
        <f>Bak!Y41</f>
        <v>300</v>
      </c>
      <c r="Z757" s="47">
        <f>Bak!Z41</f>
        <v>65</v>
      </c>
      <c r="AA757" s="47">
        <f>Bak!AA41</f>
        <v>420</v>
      </c>
      <c r="AB757" s="47">
        <f>Bak!AB41</f>
        <v>120</v>
      </c>
      <c r="AC757" s="48">
        <f>Bak!AC41</f>
        <v>120</v>
      </c>
      <c r="AE757" s="160"/>
    </row>
    <row r="758" spans="1:31" s="36" customFormat="1" ht="105" x14ac:dyDescent="0.25">
      <c r="A758" s="469">
        <f>Bocfölde!A38</f>
        <v>57</v>
      </c>
      <c r="B758" s="149">
        <f>Bocfölde!B38</f>
        <v>0</v>
      </c>
      <c r="C758" s="150" t="str">
        <f>Bocfölde!C38</f>
        <v>Bocfölde I. átemelő</v>
      </c>
      <c r="D758" s="150" t="str">
        <f>Bocfölde!D38</f>
        <v>gépészeti felújítás (1-6)</v>
      </c>
      <c r="E758" s="150" t="str">
        <f>Bocfölde!E38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758" s="150" t="str">
        <f>Bocfölde!F38</f>
        <v>A kiépített rendszer működőképességének megóvása, a biztonságos üzemelés biztosítása miatt van szükség a munka elvégzésére.</v>
      </c>
      <c r="G758" s="150" t="str">
        <f>Bocfölde!G38</f>
        <v>A viziközmű elem állapota megközelíti az új elem berendezés állapotát. Az üzembiztonság jelentősen növekszik.</v>
      </c>
      <c r="H758" s="149">
        <f>Bocfölde!H38</f>
        <v>0</v>
      </c>
      <c r="I758" s="461" t="str">
        <f>Bocfölde!I38</f>
        <v>Bocfölde</v>
      </c>
      <c r="J758" s="162">
        <f>Bocfölde!J38</f>
        <v>1300</v>
      </c>
      <c r="K758" s="162">
        <f>Bocfölde!K38</f>
        <v>0</v>
      </c>
      <c r="L758" s="456">
        <f>Bocfölde!L38</f>
        <v>43101</v>
      </c>
      <c r="M758" s="456">
        <f>Bocfölde!M38</f>
        <v>43465</v>
      </c>
      <c r="N758" s="470" t="str">
        <f>Bocfölde!N38</f>
        <v>rövid</v>
      </c>
      <c r="O758" s="142">
        <f>Bocfölde!O38</f>
        <v>1300</v>
      </c>
      <c r="P758" s="46"/>
      <c r="Q758" s="46"/>
      <c r="R758" s="46"/>
      <c r="S758" s="46"/>
      <c r="T758" s="47"/>
      <c r="U758" s="47"/>
      <c r="V758" s="47"/>
      <c r="W758" s="47"/>
      <c r="X758" s="47"/>
      <c r="Y758" s="47"/>
      <c r="Z758" s="47"/>
      <c r="AA758" s="47"/>
      <c r="AB758" s="47"/>
      <c r="AC758" s="47"/>
      <c r="AE758" s="160"/>
    </row>
    <row r="759" spans="1:31" s="182" customFormat="1" ht="60" x14ac:dyDescent="0.25">
      <c r="A759" s="469">
        <f>Bocfölde!A39</f>
        <v>141</v>
      </c>
      <c r="B759" s="149">
        <f>Bocfölde!B39</f>
        <v>0</v>
      </c>
      <c r="C759" s="150" t="str">
        <f>Bocfölde!C39</f>
        <v>Bocfölde</v>
      </c>
      <c r="D759" s="150" t="str">
        <f>Bocfölde!D39</f>
        <v>gépészeti rekonstrukció (1-6)</v>
      </c>
      <c r="E759" s="150" t="str">
        <f>Bocfölde!E39</f>
        <v>Az üzemelő viziközmű elem működése közben előforduló eseti meghibásodások fordulhatnak elő, melyek előre nem tervezhetők</v>
      </c>
      <c r="F759" s="150" t="str">
        <f>Bocfölde!F39</f>
        <v>A kiépített rendszer működőképességének megóvása, a biztonságos üzemelés biztosítása miatt van szükség a munka elvégzésére</v>
      </c>
      <c r="G759" s="150" t="str">
        <f>Bocfölde!G39</f>
        <v>A beavatkozás után egy hatékonyan működő viziközmű elemet kapunk, mely a kor elvárásainak megfelel. A rendszer üzembiztos, hatékony, és korszerű lesz</v>
      </c>
      <c r="H759" s="149">
        <f>Bocfölde!H39</f>
        <v>0</v>
      </c>
      <c r="I759" s="461" t="str">
        <f>Bocfölde!I39</f>
        <v>Bocfölde</v>
      </c>
      <c r="J759" s="162">
        <f>Bocfölde!J39</f>
        <v>8350</v>
      </c>
      <c r="K759" s="162">
        <f>Bocfölde!K39</f>
        <v>0</v>
      </c>
      <c r="L759" s="456">
        <f>Bocfölde!L39</f>
        <v>43466</v>
      </c>
      <c r="M759" s="456">
        <f>Bocfölde!M39</f>
        <v>44926</v>
      </c>
      <c r="N759" s="470" t="str">
        <f>Bocfölde!N39</f>
        <v>közép</v>
      </c>
      <c r="O759" s="45"/>
      <c r="P759" s="46">
        <f>Bocfölde!P39</f>
        <v>350</v>
      </c>
      <c r="Q759" s="46">
        <f>Bocfölde!Q39</f>
        <v>2000</v>
      </c>
      <c r="R759" s="46">
        <f>Bocfölde!R39</f>
        <v>5200</v>
      </c>
      <c r="S759" s="46">
        <f>Bocfölde!S39</f>
        <v>800</v>
      </c>
      <c r="T759" s="47">
        <f>Bocfölde!T39</f>
        <v>0</v>
      </c>
      <c r="U759" s="47">
        <f>Bocfölde!U39</f>
        <v>0</v>
      </c>
      <c r="V759" s="47">
        <f>Bocfölde!V39</f>
        <v>0</v>
      </c>
      <c r="W759" s="47">
        <f>Bocfölde!W39</f>
        <v>0</v>
      </c>
      <c r="X759" s="47">
        <f>Bocfölde!X39</f>
        <v>0</v>
      </c>
      <c r="Y759" s="47">
        <f>Bocfölde!Y39</f>
        <v>0</v>
      </c>
      <c r="Z759" s="47">
        <f>Bocfölde!Z39</f>
        <v>0</v>
      </c>
      <c r="AA759" s="47">
        <f>Bocfölde!AA39</f>
        <v>0</v>
      </c>
      <c r="AB759" s="47">
        <f>Bocfölde!AB39</f>
        <v>0</v>
      </c>
      <c r="AC759" s="48">
        <f>Bocfölde!AC39</f>
        <v>0</v>
      </c>
      <c r="AE759" s="160"/>
    </row>
    <row r="760" spans="1:31" s="182" customFormat="1" ht="60" x14ac:dyDescent="0.25">
      <c r="A760" s="469">
        <f>Bocfölde!A40</f>
        <v>558</v>
      </c>
      <c r="B760" s="149">
        <f>Bocfölde!B40</f>
        <v>0</v>
      </c>
      <c r="C760" s="150" t="str">
        <f>Bocfölde!C40</f>
        <v>Bocfölde</v>
      </c>
      <c r="D760" s="150" t="str">
        <f>Bocfölde!D40</f>
        <v>gépészeti rekonstrukció (1-6)</v>
      </c>
      <c r="E760" s="150" t="str">
        <f>Bocfölde!E40</f>
        <v>Az üzemelő viziközmű elem működése közben előforduló eseti meghibásodások fordulhatnak elő, melyek előre nem tervezhetők</v>
      </c>
      <c r="F760" s="150" t="str">
        <f>Bocfölde!F40</f>
        <v>A kiépített rendszer működőképességének megóvása, a biztonságos üzemelés biztosítása miatt van szükség a munka elvégzésére</v>
      </c>
      <c r="G760" s="150" t="str">
        <f>Bocfölde!G40</f>
        <v>A beavatkozás után egy hatékonyan működő viziközmű elemet kapunk, mely a kor elvárásainak megfelel. A rendszer üzembiztos, hatékony, és korszerű lesz</v>
      </c>
      <c r="H760" s="149">
        <f>Bocfölde!H40</f>
        <v>0</v>
      </c>
      <c r="I760" s="461" t="str">
        <f>Bocfölde!I40</f>
        <v>Bocfölde</v>
      </c>
      <c r="J760" s="162">
        <f>Bocfölde!J40</f>
        <v>13550</v>
      </c>
      <c r="K760" s="162">
        <f>Bocfölde!K40</f>
        <v>0</v>
      </c>
      <c r="L760" s="456">
        <f>Bocfölde!L40</f>
        <v>44927</v>
      </c>
      <c r="M760" s="456">
        <f>Bocfölde!M40</f>
        <v>48579</v>
      </c>
      <c r="N760" s="470" t="str">
        <f>Bocfölde!N40</f>
        <v>hosszú</v>
      </c>
      <c r="O760" s="45"/>
      <c r="P760" s="46">
        <f>Bocfölde!P40</f>
        <v>0</v>
      </c>
      <c r="Q760" s="46">
        <f>Bocfölde!Q40</f>
        <v>0</v>
      </c>
      <c r="R760" s="46">
        <f>Bocfölde!R40</f>
        <v>0</v>
      </c>
      <c r="S760" s="46">
        <f>Bocfölde!S40</f>
        <v>0</v>
      </c>
      <c r="T760" s="47">
        <f>Bocfölde!T40</f>
        <v>1000</v>
      </c>
      <c r="U760" s="47">
        <f>Bocfölde!U40</f>
        <v>150</v>
      </c>
      <c r="V760" s="47">
        <f>Bocfölde!V40</f>
        <v>200</v>
      </c>
      <c r="W760" s="47">
        <f>Bocfölde!W40</f>
        <v>150</v>
      </c>
      <c r="X760" s="47">
        <f>Bocfölde!X40</f>
        <v>6200</v>
      </c>
      <c r="Y760" s="47">
        <f>Bocfölde!Y40</f>
        <v>150</v>
      </c>
      <c r="Z760" s="47">
        <f>Bocfölde!Z40</f>
        <v>200</v>
      </c>
      <c r="AA760" s="47">
        <f>Bocfölde!AA40</f>
        <v>5150</v>
      </c>
      <c r="AB760" s="47">
        <f>Bocfölde!AB40</f>
        <v>150</v>
      </c>
      <c r="AC760" s="48">
        <f>Bocfölde!AC40</f>
        <v>200</v>
      </c>
      <c r="AE760" s="160"/>
    </row>
    <row r="761" spans="1:31" s="182" customFormat="1" ht="60" x14ac:dyDescent="0.25">
      <c r="A761" s="469">
        <f>Bocfölde!A41</f>
        <v>142</v>
      </c>
      <c r="B761" s="149">
        <f>Bocfölde!B41</f>
        <v>0</v>
      </c>
      <c r="C761" s="150" t="str">
        <f>Bocfölde!C41</f>
        <v>Bocfölde</v>
      </c>
      <c r="D761" s="150" t="str">
        <f>Bocfölde!D41</f>
        <v>HBA gépészeti rekonstrukció (1-6)</v>
      </c>
      <c r="E761" s="150" t="str">
        <f>Bocfölde!E41</f>
        <v>Az üzemelő viziközmű elem működése közben előforduló eseti meghibásodások fordulhatnak elő, melyek előre nem tervezhetők</v>
      </c>
      <c r="F761" s="150" t="str">
        <f>Bocfölde!F41</f>
        <v>A kiépített rendszer működőképességének megóvása, a biztonságos üzemelés biztosítása miatt van szükség a munka elvégzésére</v>
      </c>
      <c r="G761" s="150" t="str">
        <f>Bocfölde!G41</f>
        <v>A beavatkozás után egy hatékonyan működő viziközmű elemet kapunk, mely a kor elvárásainak megfelel. A rendszer üzembiztos, hatékony, és korszerű lesz</v>
      </c>
      <c r="H761" s="149">
        <f>Bocfölde!H41</f>
        <v>0</v>
      </c>
      <c r="I761" s="461" t="str">
        <f>Bocfölde!I41</f>
        <v>Bocfölde</v>
      </c>
      <c r="J761" s="162">
        <f>Bocfölde!J41</f>
        <v>500</v>
      </c>
      <c r="K761" s="162">
        <f>Bocfölde!K41</f>
        <v>0</v>
      </c>
      <c r="L761" s="456">
        <f>Bocfölde!L41</f>
        <v>43466</v>
      </c>
      <c r="M761" s="456">
        <f>Bocfölde!M41</f>
        <v>44926</v>
      </c>
      <c r="N761" s="470" t="str">
        <f>Bocfölde!N41</f>
        <v>közép</v>
      </c>
      <c r="O761" s="45"/>
      <c r="P761" s="46">
        <f>Bocfölde!P41</f>
        <v>250</v>
      </c>
      <c r="Q761" s="46">
        <f>Bocfölde!Q41</f>
        <v>185</v>
      </c>
      <c r="R761" s="46">
        <f>Bocfölde!R41</f>
        <v>0</v>
      </c>
      <c r="S761" s="46">
        <f>Bocfölde!S41</f>
        <v>65</v>
      </c>
      <c r="T761" s="47">
        <f>Bocfölde!T41</f>
        <v>0</v>
      </c>
      <c r="U761" s="47">
        <f>Bocfölde!U41</f>
        <v>0</v>
      </c>
      <c r="V761" s="47">
        <f>Bocfölde!V41</f>
        <v>0</v>
      </c>
      <c r="W761" s="47">
        <f>Bocfölde!W41</f>
        <v>0</v>
      </c>
      <c r="X761" s="47">
        <f>Bocfölde!X41</f>
        <v>0</v>
      </c>
      <c r="Y761" s="47">
        <f>Bocfölde!Y41</f>
        <v>0</v>
      </c>
      <c r="Z761" s="47">
        <f>Bocfölde!Z41</f>
        <v>0</v>
      </c>
      <c r="AA761" s="47">
        <f>Bocfölde!AA41</f>
        <v>0</v>
      </c>
      <c r="AB761" s="47">
        <f>Bocfölde!AB41</f>
        <v>0</v>
      </c>
      <c r="AC761" s="48">
        <f>Bocfölde!AC41</f>
        <v>0</v>
      </c>
      <c r="AE761" s="160"/>
    </row>
    <row r="762" spans="1:31" s="182" customFormat="1" ht="60" x14ac:dyDescent="0.25">
      <c r="A762" s="469">
        <f>Bocfölde!A42</f>
        <v>740</v>
      </c>
      <c r="B762" s="149">
        <f>Bocfölde!B42</f>
        <v>0</v>
      </c>
      <c r="C762" s="150" t="str">
        <f>Bocfölde!C42</f>
        <v>Bocfölde</v>
      </c>
      <c r="D762" s="150" t="str">
        <f>Bocfölde!D42</f>
        <v>HBA gépészeti rekonstrukció (1-6)</v>
      </c>
      <c r="E762" s="150" t="str">
        <f>Bocfölde!E42</f>
        <v>Az üzemelő viziközmű elem működése közben előforduló eseti meghibásodások fordulhatnak elő, melyek előre nem tervezhetők</v>
      </c>
      <c r="F762" s="150" t="str">
        <f>Bocfölde!F42</f>
        <v>A kiépített rendszer működőképességének megóvása, a biztonságos üzemelés biztosítása miatt van szükség a munka elvégzésére</v>
      </c>
      <c r="G762" s="150" t="str">
        <f>Bocfölde!G42</f>
        <v>A beavatkozás után egy hatékonyan működő viziközmű elemet kapunk, mely a kor elvárásainak megfelel. A rendszer üzembiztos, hatékony, és korszerű lesz</v>
      </c>
      <c r="H762" s="149">
        <f>Bocfölde!H42</f>
        <v>0</v>
      </c>
      <c r="I762" s="461" t="str">
        <f>Bocfölde!I42</f>
        <v>Bocfölde</v>
      </c>
      <c r="J762" s="162">
        <f>Bocfölde!J42</f>
        <v>1315</v>
      </c>
      <c r="K762" s="162">
        <f>Bocfölde!K42</f>
        <v>0</v>
      </c>
      <c r="L762" s="456">
        <f>Bocfölde!L42</f>
        <v>45292</v>
      </c>
      <c r="M762" s="456">
        <f>Bocfölde!M42</f>
        <v>48579</v>
      </c>
      <c r="N762" s="470" t="str">
        <f>Bocfölde!N42</f>
        <v>hosszú</v>
      </c>
      <c r="O762" s="45"/>
      <c r="P762" s="46">
        <f>Bocfölde!P42</f>
        <v>0</v>
      </c>
      <c r="Q762" s="46">
        <f>Bocfölde!Q42</f>
        <v>0</v>
      </c>
      <c r="R762" s="46">
        <f>Bocfölde!R42</f>
        <v>0</v>
      </c>
      <c r="S762" s="46">
        <f>Bocfölde!S42</f>
        <v>0</v>
      </c>
      <c r="T762" s="47">
        <f>Bocfölde!T42</f>
        <v>0</v>
      </c>
      <c r="U762" s="47">
        <f>Bocfölde!U42</f>
        <v>65</v>
      </c>
      <c r="V762" s="47">
        <f>Bocfölde!V42</f>
        <v>250</v>
      </c>
      <c r="W762" s="47">
        <f>Bocfölde!W42</f>
        <v>185</v>
      </c>
      <c r="X762" s="47">
        <f>Bocfölde!X42</f>
        <v>250</v>
      </c>
      <c r="Y762" s="47">
        <f>Bocfölde!Y42</f>
        <v>65</v>
      </c>
      <c r="Z762" s="47">
        <f>Bocfölde!Z42</f>
        <v>0</v>
      </c>
      <c r="AA762" s="47">
        <f>Bocfölde!AA42</f>
        <v>185</v>
      </c>
      <c r="AB762" s="47">
        <f>Bocfölde!AB42</f>
        <v>65</v>
      </c>
      <c r="AC762" s="48">
        <f>Bocfölde!AC42</f>
        <v>250</v>
      </c>
      <c r="AE762" s="160"/>
    </row>
    <row r="763" spans="1:31" s="182" customFormat="1" ht="60" x14ac:dyDescent="0.25">
      <c r="A763" s="149">
        <f>Boncodfölde!A33</f>
        <v>147</v>
      </c>
      <c r="B763" s="149">
        <f>Boncodfölde!B33</f>
        <v>0</v>
      </c>
      <c r="C763" s="150" t="str">
        <f>Boncodfölde!C33</f>
        <v>Boncodfölde</v>
      </c>
      <c r="D763" s="150" t="str">
        <f>Boncodfölde!D33</f>
        <v>gépészeti rekonstrukció (1-6)</v>
      </c>
      <c r="E763" s="150" t="str">
        <f>Boncodfölde!E33</f>
        <v>Az üzemelő viziközmű elem működése közben előforduló eseti meghibásodások fordulhatnak elő, melyek előre nem tervezhetők</v>
      </c>
      <c r="F763" s="150" t="str">
        <f>Boncodfölde!F33</f>
        <v>A kiépített rendszer működőképességének megóvása, a biztonságos üzemelés biztosítása miatt van szükség a munka elvégzésére</v>
      </c>
      <c r="G763" s="150" t="str">
        <f>Boncodfölde!G33</f>
        <v>A beavatkozás után egy hatékonyan működő viziközmű elemet kapunk, mely a kor elvárásainak megfelel. A rendszer üzembiztos, hatékony, és korszerű lesz</v>
      </c>
      <c r="H763" s="149">
        <f>Boncodfölde!H33</f>
        <v>0</v>
      </c>
      <c r="I763" s="461" t="str">
        <f>Boncodfölde!I33</f>
        <v>Boncodfölde</v>
      </c>
      <c r="J763" s="162">
        <f>Boncodfölde!J33</f>
        <v>5700</v>
      </c>
      <c r="K763" s="162">
        <f>Boncodfölde!K33</f>
        <v>0</v>
      </c>
      <c r="L763" s="456">
        <f>Boncodfölde!L33</f>
        <v>43466</v>
      </c>
      <c r="M763" s="456">
        <f>Boncodfölde!M33</f>
        <v>44926</v>
      </c>
      <c r="N763" s="162" t="str">
        <f>Boncodfölde!N33</f>
        <v>közép</v>
      </c>
      <c r="O763" s="45"/>
      <c r="P763" s="46">
        <f>Boncodfölde!P33</f>
        <v>2000</v>
      </c>
      <c r="Q763" s="46">
        <f>Boncodfölde!Q33</f>
        <v>3250</v>
      </c>
      <c r="R763" s="46">
        <f>Boncodfölde!R33</f>
        <v>300</v>
      </c>
      <c r="S763" s="46">
        <f>Boncodfölde!S33</f>
        <v>150</v>
      </c>
      <c r="T763" s="47">
        <f>Boncodfölde!T33</f>
        <v>0</v>
      </c>
      <c r="U763" s="47">
        <f>Boncodfölde!U33</f>
        <v>0</v>
      </c>
      <c r="V763" s="47">
        <f>Boncodfölde!V33</f>
        <v>0</v>
      </c>
      <c r="W763" s="47">
        <f>Boncodfölde!W33</f>
        <v>0</v>
      </c>
      <c r="X763" s="47">
        <f>Boncodfölde!X33</f>
        <v>0</v>
      </c>
      <c r="Y763" s="47">
        <f>Boncodfölde!Y33</f>
        <v>0</v>
      </c>
      <c r="Z763" s="47">
        <f>Boncodfölde!Z33</f>
        <v>0</v>
      </c>
      <c r="AA763" s="47">
        <f>Boncodfölde!AA33</f>
        <v>0</v>
      </c>
      <c r="AB763" s="47">
        <f>Boncodfölde!AB33</f>
        <v>0</v>
      </c>
      <c r="AC763" s="48">
        <f>Boncodfölde!AC33</f>
        <v>0</v>
      </c>
      <c r="AE763" s="160"/>
    </row>
    <row r="764" spans="1:31" s="182" customFormat="1" ht="60" x14ac:dyDescent="0.25">
      <c r="A764" s="149">
        <f>Boncodfölde!A34</f>
        <v>562</v>
      </c>
      <c r="B764" s="149">
        <f>Boncodfölde!B34</f>
        <v>0</v>
      </c>
      <c r="C764" s="150" t="str">
        <f>Boncodfölde!C34</f>
        <v>Boncodfölde</v>
      </c>
      <c r="D764" s="150" t="str">
        <f>Boncodfölde!D34</f>
        <v>gépészeti rekonstrukció (1-6)</v>
      </c>
      <c r="E764" s="150" t="str">
        <f>Boncodfölde!E34</f>
        <v>Az üzemelő viziközmű elem működése közben előforduló eseti meghibásodások fordulhatnak elő, melyek előre nem tervezhetők</v>
      </c>
      <c r="F764" s="150" t="str">
        <f>Boncodfölde!F34</f>
        <v>A kiépített rendszer működőképességének megóvása, a biztonságos üzemelés biztosítása miatt van szükség a munka elvégzésére</v>
      </c>
      <c r="G764" s="150" t="str">
        <f>Boncodfölde!G34</f>
        <v>A beavatkozás után egy hatékonyan működő viziközmű elemet kapunk, mely a kor elvárásainak megfelel. A rendszer üzembiztos, hatékony, és korszerű lesz</v>
      </c>
      <c r="H764" s="149">
        <f>Boncodfölde!H34</f>
        <v>0</v>
      </c>
      <c r="I764" s="461" t="str">
        <f>Boncodfölde!I34</f>
        <v>Boncodfölde</v>
      </c>
      <c r="J764" s="162">
        <f>Boncodfölde!J34</f>
        <v>11000</v>
      </c>
      <c r="K764" s="162">
        <f>Boncodfölde!K34</f>
        <v>0</v>
      </c>
      <c r="L764" s="456">
        <f>Boncodfölde!L34</f>
        <v>44927</v>
      </c>
      <c r="M764" s="456">
        <f>Boncodfölde!M34</f>
        <v>48579</v>
      </c>
      <c r="N764" s="162" t="str">
        <f>Boncodfölde!N34</f>
        <v>hosszú</v>
      </c>
      <c r="O764" s="45"/>
      <c r="P764" s="46">
        <f>Boncodfölde!P34</f>
        <v>0</v>
      </c>
      <c r="Q764" s="46">
        <f>Boncodfölde!Q34</f>
        <v>0</v>
      </c>
      <c r="R764" s="46">
        <f>Boncodfölde!R34</f>
        <v>0</v>
      </c>
      <c r="S764" s="46">
        <f>Boncodfölde!S34</f>
        <v>0</v>
      </c>
      <c r="T764" s="47">
        <f>Boncodfölde!T34</f>
        <v>1100</v>
      </c>
      <c r="U764" s="47">
        <f>Boncodfölde!U34</f>
        <v>850</v>
      </c>
      <c r="V764" s="47">
        <f>Boncodfölde!V34</f>
        <v>300</v>
      </c>
      <c r="W764" s="47">
        <f>Boncodfölde!W34</f>
        <v>150</v>
      </c>
      <c r="X764" s="47">
        <f>Boncodfölde!X34</f>
        <v>1400</v>
      </c>
      <c r="Y764" s="47">
        <f>Boncodfölde!Y34</f>
        <v>2050</v>
      </c>
      <c r="Z764" s="47">
        <f>Boncodfölde!Z34</f>
        <v>2600</v>
      </c>
      <c r="AA764" s="47">
        <f>Boncodfölde!AA34</f>
        <v>850</v>
      </c>
      <c r="AB764" s="47">
        <f>Boncodfölde!AB34</f>
        <v>850</v>
      </c>
      <c r="AC764" s="48">
        <f>Boncodfölde!AC34</f>
        <v>850</v>
      </c>
      <c r="AE764" s="160"/>
    </row>
    <row r="765" spans="1:31" s="182" customFormat="1" ht="60" x14ac:dyDescent="0.25">
      <c r="A765" s="149">
        <f>Boncodfölde!A35</f>
        <v>148</v>
      </c>
      <c r="B765" s="149">
        <f>Boncodfölde!B35</f>
        <v>0</v>
      </c>
      <c r="C765" s="150" t="str">
        <f>Boncodfölde!C35</f>
        <v>Boncodfölde</v>
      </c>
      <c r="D765" s="150" t="str">
        <f>Boncodfölde!D35</f>
        <v>HBA gépészeti rekonstrukció (1-6)</v>
      </c>
      <c r="E765" s="150" t="str">
        <f>Boncodfölde!E35</f>
        <v>Az üzemelő viziközmű elem működése közben előforduló eseti meghibásodások fordulhatnak elő, melyek előre nem tervezhetők</v>
      </c>
      <c r="F765" s="150" t="str">
        <f>Boncodfölde!F35</f>
        <v>A kiépített rendszer működőképességének megóvása, a biztonságos üzemelés biztosítása miatt van szükség a munka elvégzésére</v>
      </c>
      <c r="G765" s="150" t="str">
        <f>Boncodfölde!G35</f>
        <v>A beavatkozás után egy hatékonyan működő viziközmű elemet kapunk, mely a kor elvárásainak megfelel. A rendszer üzembiztos, hatékony, és korszerű lesz</v>
      </c>
      <c r="H765" s="149">
        <f>Boncodfölde!H35</f>
        <v>0</v>
      </c>
      <c r="I765" s="461" t="str">
        <f>Boncodfölde!I35</f>
        <v>Boncodfölde</v>
      </c>
      <c r="J765" s="162">
        <f>Boncodfölde!J35</f>
        <v>750</v>
      </c>
      <c r="K765" s="162">
        <f>Boncodfölde!K35</f>
        <v>0</v>
      </c>
      <c r="L765" s="456">
        <f>Boncodfölde!L35</f>
        <v>43466</v>
      </c>
      <c r="M765" s="456">
        <f>Boncodfölde!M35</f>
        <v>44926</v>
      </c>
      <c r="N765" s="162" t="str">
        <f>Boncodfölde!N35</f>
        <v>közép</v>
      </c>
      <c r="O765" s="45"/>
      <c r="P765" s="46">
        <f>Boncodfölde!P35</f>
        <v>250</v>
      </c>
      <c r="Q765" s="46">
        <f>Boncodfölde!Q35</f>
        <v>125</v>
      </c>
      <c r="R765" s="46">
        <f>Boncodfölde!R35</f>
        <v>250</v>
      </c>
      <c r="S765" s="46">
        <f>Boncodfölde!S35</f>
        <v>125</v>
      </c>
      <c r="T765" s="47">
        <f>Boncodfölde!T35</f>
        <v>0</v>
      </c>
      <c r="U765" s="47">
        <f>Boncodfölde!U35</f>
        <v>0</v>
      </c>
      <c r="V765" s="47">
        <f>Boncodfölde!V35</f>
        <v>0</v>
      </c>
      <c r="W765" s="47">
        <f>Boncodfölde!W35</f>
        <v>0</v>
      </c>
      <c r="X765" s="47">
        <f>Boncodfölde!X35</f>
        <v>0</v>
      </c>
      <c r="Y765" s="47">
        <f>Boncodfölde!Y35</f>
        <v>0</v>
      </c>
      <c r="Z765" s="47">
        <f>Boncodfölde!Z35</f>
        <v>0</v>
      </c>
      <c r="AA765" s="47">
        <f>Boncodfölde!AA35</f>
        <v>0</v>
      </c>
      <c r="AB765" s="47">
        <f>Boncodfölde!AB35</f>
        <v>0</v>
      </c>
      <c r="AC765" s="48">
        <f>Boncodfölde!AC35</f>
        <v>0</v>
      </c>
      <c r="AE765" s="160"/>
    </row>
    <row r="766" spans="1:31" s="182" customFormat="1" ht="60" x14ac:dyDescent="0.25">
      <c r="A766" s="149">
        <f>Boncodfölde!A36</f>
        <v>563</v>
      </c>
      <c r="B766" s="149">
        <f>Boncodfölde!B36</f>
        <v>0</v>
      </c>
      <c r="C766" s="150" t="str">
        <f>Boncodfölde!C36</f>
        <v>Boncodfölde</v>
      </c>
      <c r="D766" s="150" t="str">
        <f>Boncodfölde!D36</f>
        <v>HBA gépészeti rekonstrukció (1-6)</v>
      </c>
      <c r="E766" s="150" t="str">
        <f>Boncodfölde!E36</f>
        <v>Az üzemelő viziközmű elem működése közben előforduló eseti meghibásodások fordulhatnak elő, melyek előre nem tervezhetők</v>
      </c>
      <c r="F766" s="150" t="str">
        <f>Boncodfölde!F36</f>
        <v>A kiépített rendszer működőképességének megóvása, a biztonságos üzemelés biztosítása miatt van szükség a munka elvégzésére</v>
      </c>
      <c r="G766" s="150" t="str">
        <f>Boncodfölde!G36</f>
        <v>A beavatkozás után egy hatékonyan működő viziközmű elemet kapunk, mely a kor elvárásainak megfelel. A rendszer üzembiztos, hatékony, és korszerű lesz</v>
      </c>
      <c r="H766" s="149">
        <f>Boncodfölde!H36</f>
        <v>0</v>
      </c>
      <c r="I766" s="461" t="str">
        <f>Boncodfölde!I36</f>
        <v>Boncodfölde</v>
      </c>
      <c r="J766" s="162">
        <f>Boncodfölde!J36</f>
        <v>1875</v>
      </c>
      <c r="K766" s="162">
        <f>Boncodfölde!K36</f>
        <v>0</v>
      </c>
      <c r="L766" s="456">
        <f>Boncodfölde!L36</f>
        <v>44927</v>
      </c>
      <c r="M766" s="456">
        <f>Boncodfölde!M36</f>
        <v>48579</v>
      </c>
      <c r="N766" s="162" t="str">
        <f>Boncodfölde!N36</f>
        <v>hosszú</v>
      </c>
      <c r="O766" s="45"/>
      <c r="P766" s="46">
        <f>Boncodfölde!P36</f>
        <v>0</v>
      </c>
      <c r="Q766" s="46">
        <f>Boncodfölde!Q36</f>
        <v>0</v>
      </c>
      <c r="R766" s="46">
        <f>Boncodfölde!R36</f>
        <v>0</v>
      </c>
      <c r="S766" s="46">
        <f>Boncodfölde!S36</f>
        <v>0</v>
      </c>
      <c r="T766" s="47">
        <f>Boncodfölde!T36</f>
        <v>250</v>
      </c>
      <c r="U766" s="47">
        <f>Boncodfölde!U36</f>
        <v>125</v>
      </c>
      <c r="V766" s="47">
        <f>Boncodfölde!V36</f>
        <v>250</v>
      </c>
      <c r="W766" s="47">
        <f>Boncodfölde!W36</f>
        <v>125</v>
      </c>
      <c r="X766" s="47">
        <f>Boncodfölde!X36</f>
        <v>250</v>
      </c>
      <c r="Y766" s="47">
        <f>Boncodfölde!Y36</f>
        <v>125</v>
      </c>
      <c r="Z766" s="47">
        <f>Boncodfölde!Z36</f>
        <v>250</v>
      </c>
      <c r="AA766" s="47">
        <f>Boncodfölde!AA36</f>
        <v>125</v>
      </c>
      <c r="AB766" s="47">
        <f>Boncodfölde!AB36</f>
        <v>250</v>
      </c>
      <c r="AC766" s="48">
        <f>Boncodfölde!AC36</f>
        <v>125</v>
      </c>
      <c r="AE766" s="160"/>
    </row>
    <row r="767" spans="1:31" s="182" customFormat="1" ht="60" x14ac:dyDescent="0.25">
      <c r="A767" s="149">
        <f>Böde!A32</f>
        <v>152</v>
      </c>
      <c r="B767" s="149">
        <f>Böde!B32</f>
        <v>0</v>
      </c>
      <c r="C767" s="150" t="str">
        <f>Böde!C32</f>
        <v>Böde</v>
      </c>
      <c r="D767" s="150" t="str">
        <f>Böde!D32</f>
        <v>gépészeti rekonstrukció (1-6)</v>
      </c>
      <c r="E767" s="150" t="str">
        <f>Böde!E32</f>
        <v>Az üzemelő viziközmű elem működése közben előforduló eseti meghibásodások fordulhatnak elő, melyek előre nem tervezhetők</v>
      </c>
      <c r="F767" s="150" t="str">
        <f>Böde!F32</f>
        <v>A kiépített rendszer működőképességének megóvása, a biztonságos üzemelés biztosítása miatt van szükség a munka elvégzésére</v>
      </c>
      <c r="G767" s="150" t="str">
        <f>Böde!G32</f>
        <v>A beavatkozás után egy hatékonyan működő viziközmű elemet kapunk, mely a kor elvárásainak megfelel. A rendszer üzembiztos, hatékony, és korszerű lesz</v>
      </c>
      <c r="H767" s="149">
        <f>Böde!H32</f>
        <v>0</v>
      </c>
      <c r="I767" s="461" t="str">
        <f>Böde!I32</f>
        <v>Böde</v>
      </c>
      <c r="J767" s="162">
        <f>Böde!J32</f>
        <v>6600</v>
      </c>
      <c r="K767" s="162">
        <f>Böde!K32</f>
        <v>0</v>
      </c>
      <c r="L767" s="456">
        <f>Böde!L32</f>
        <v>43466</v>
      </c>
      <c r="M767" s="456">
        <f>Böde!M32</f>
        <v>44561</v>
      </c>
      <c r="N767" s="162" t="str">
        <f>Böde!N32</f>
        <v>közép</v>
      </c>
      <c r="O767" s="45"/>
      <c r="P767" s="46">
        <f>Böde!P32</f>
        <v>2150</v>
      </c>
      <c r="Q767" s="46">
        <f>Böde!Q32</f>
        <v>2150</v>
      </c>
      <c r="R767" s="46">
        <f>Böde!R32</f>
        <v>2300</v>
      </c>
      <c r="S767" s="46">
        <f>Böde!S32</f>
        <v>0</v>
      </c>
      <c r="T767" s="47">
        <f>Böde!T32</f>
        <v>0</v>
      </c>
      <c r="U767" s="47">
        <f>Böde!U32</f>
        <v>0</v>
      </c>
      <c r="V767" s="47">
        <f>Böde!V32</f>
        <v>0</v>
      </c>
      <c r="W767" s="47">
        <f>Böde!W32</f>
        <v>0</v>
      </c>
      <c r="X767" s="47">
        <f>Böde!X32</f>
        <v>0</v>
      </c>
      <c r="Y767" s="47">
        <f>Böde!Y32</f>
        <v>0</v>
      </c>
      <c r="Z767" s="47">
        <f>Böde!Z32</f>
        <v>0</v>
      </c>
      <c r="AA767" s="47">
        <f>Böde!AA32</f>
        <v>0</v>
      </c>
      <c r="AB767" s="47">
        <f>Böde!AB32</f>
        <v>0</v>
      </c>
      <c r="AC767" s="48">
        <f>Böde!AC32</f>
        <v>0</v>
      </c>
      <c r="AE767" s="160"/>
    </row>
    <row r="768" spans="1:31" s="182" customFormat="1" ht="60" x14ac:dyDescent="0.25">
      <c r="A768" s="149">
        <f>Böde!A33</f>
        <v>566</v>
      </c>
      <c r="B768" s="149">
        <f>Böde!B33</f>
        <v>0</v>
      </c>
      <c r="C768" s="150" t="str">
        <f>Böde!C33</f>
        <v>Böde</v>
      </c>
      <c r="D768" s="150" t="str">
        <f>Böde!D33</f>
        <v>gépészeti rekonstrukció (1-6)</v>
      </c>
      <c r="E768" s="150" t="str">
        <f>Böde!E33</f>
        <v>Az üzemelő viziközmű elem működése közben előforduló eseti meghibásodások fordulhatnak elő, melyek előre nem tervezhetők</v>
      </c>
      <c r="F768" s="150" t="str">
        <f>Böde!F33</f>
        <v>A kiépített rendszer működőképességének megóvása, a biztonságos üzemelés biztosítása miatt van szükség a munka elvégzésére</v>
      </c>
      <c r="G768" s="150" t="str">
        <f>Böde!G33</f>
        <v>A beavatkozás után egy hatékonyan működő viziközmű elemet kapunk, mely a kor elvárásainak megfelel. A rendszer üzembiztos, hatékony, és korszerű lesz</v>
      </c>
      <c r="H768" s="149">
        <f>Böde!H33</f>
        <v>0</v>
      </c>
      <c r="I768" s="461" t="str">
        <f>Böde!I33</f>
        <v>Böde</v>
      </c>
      <c r="J768" s="162">
        <f>Böde!J33</f>
        <v>13300</v>
      </c>
      <c r="K768" s="162">
        <f>Böde!K33</f>
        <v>0</v>
      </c>
      <c r="L768" s="456">
        <f>Böde!L33</f>
        <v>44927</v>
      </c>
      <c r="M768" s="456">
        <f>Böde!M33</f>
        <v>48579</v>
      </c>
      <c r="N768" s="162" t="str">
        <f>Böde!N33</f>
        <v>hosszú</v>
      </c>
      <c r="O768" s="45"/>
      <c r="P768" s="46">
        <f>Böde!P33</f>
        <v>0</v>
      </c>
      <c r="Q768" s="46">
        <f>Böde!Q33</f>
        <v>0</v>
      </c>
      <c r="R768" s="46">
        <f>Böde!R33</f>
        <v>0</v>
      </c>
      <c r="S768" s="46">
        <f>Böde!S33</f>
        <v>0</v>
      </c>
      <c r="T768" s="47">
        <f>Böde!T33</f>
        <v>1050</v>
      </c>
      <c r="U768" s="47">
        <f>Böde!U33</f>
        <v>700</v>
      </c>
      <c r="V768" s="47">
        <f>Böde!V33</f>
        <v>350</v>
      </c>
      <c r="W768" s="47">
        <f>Böde!W33</f>
        <v>0</v>
      </c>
      <c r="X768" s="47">
        <f>Böde!X33</f>
        <v>350</v>
      </c>
      <c r="Y768" s="47">
        <f>Böde!Y33</f>
        <v>2500</v>
      </c>
      <c r="Z768" s="47">
        <f>Böde!Z33</f>
        <v>2150</v>
      </c>
      <c r="AA768" s="47">
        <f>Böde!AA33</f>
        <v>2200</v>
      </c>
      <c r="AB768" s="47">
        <f>Böde!AB33</f>
        <v>2000</v>
      </c>
      <c r="AC768" s="48">
        <f>Böde!AC33</f>
        <v>2000</v>
      </c>
      <c r="AE768" s="160"/>
    </row>
    <row r="769" spans="1:31" s="182" customFormat="1" ht="60" x14ac:dyDescent="0.25">
      <c r="A769" s="149">
        <f>Böde!A34</f>
        <v>153</v>
      </c>
      <c r="B769" s="149">
        <f>Böde!B34</f>
        <v>0</v>
      </c>
      <c r="C769" s="150" t="str">
        <f>Böde!C34</f>
        <v>Böde</v>
      </c>
      <c r="D769" s="150" t="str">
        <f>Böde!D34</f>
        <v>HBA gépészeti rekonstrukció (1-6)</v>
      </c>
      <c r="E769" s="150" t="str">
        <f>Böde!E34</f>
        <v>Az üzemelő viziközmű elem működése közben előforduló eseti meghibásodások fordulhatnak elő, melyek előre nem tervezhetők</v>
      </c>
      <c r="F769" s="150" t="str">
        <f>Böde!F34</f>
        <v>A kiépített rendszer működőképességének megóvása, a biztonságos üzemelés biztosítása miatt van szükség a munka elvégzésére</v>
      </c>
      <c r="G769" s="150" t="str">
        <f>Böde!G34</f>
        <v>A beavatkozás után egy hatékonyan működő viziközmű elemet kapunk, mely a kor elvárásainak megfelel. A rendszer üzembiztos, hatékony, és korszerű lesz</v>
      </c>
      <c r="H769" s="149">
        <f>Böde!H34</f>
        <v>0</v>
      </c>
      <c r="I769" s="461" t="str">
        <f>Böde!I34</f>
        <v>Böde</v>
      </c>
      <c r="J769" s="162">
        <f>Böde!J34</f>
        <v>450</v>
      </c>
      <c r="K769" s="162">
        <f>Böde!K34</f>
        <v>0</v>
      </c>
      <c r="L769" s="456">
        <f>Böde!L34</f>
        <v>43466</v>
      </c>
      <c r="M769" s="456">
        <f>Böde!M34</f>
        <v>44926</v>
      </c>
      <c r="N769" s="162" t="str">
        <f>Böde!N34</f>
        <v>közép</v>
      </c>
      <c r="O769" s="45"/>
      <c r="P769" s="46">
        <f>Böde!P34</f>
        <v>70</v>
      </c>
      <c r="Q769" s="46">
        <f>Böde!Q34</f>
        <v>65</v>
      </c>
      <c r="R769" s="46">
        <f>Böde!R34</f>
        <v>250</v>
      </c>
      <c r="S769" s="46">
        <f>Böde!S34</f>
        <v>65</v>
      </c>
      <c r="T769" s="47">
        <f>Böde!T34</f>
        <v>0</v>
      </c>
      <c r="U769" s="47">
        <f>Böde!U34</f>
        <v>0</v>
      </c>
      <c r="V769" s="47">
        <f>Böde!V34</f>
        <v>0</v>
      </c>
      <c r="W769" s="47">
        <f>Böde!W34</f>
        <v>0</v>
      </c>
      <c r="X769" s="47">
        <f>Böde!X34</f>
        <v>0</v>
      </c>
      <c r="Y769" s="47">
        <f>Böde!Y34</f>
        <v>0</v>
      </c>
      <c r="Z769" s="47">
        <f>Böde!Z34</f>
        <v>0</v>
      </c>
      <c r="AA769" s="47">
        <f>Böde!AA34</f>
        <v>0</v>
      </c>
      <c r="AB769" s="47">
        <f>Böde!AB34</f>
        <v>0</v>
      </c>
      <c r="AC769" s="48">
        <f>Böde!AC34</f>
        <v>0</v>
      </c>
      <c r="AE769" s="160"/>
    </row>
    <row r="770" spans="1:31" s="182" customFormat="1" ht="60" x14ac:dyDescent="0.25">
      <c r="A770" s="149">
        <f>Böde!A35</f>
        <v>567</v>
      </c>
      <c r="B770" s="149">
        <f>Böde!B35</f>
        <v>0</v>
      </c>
      <c r="C770" s="150" t="str">
        <f>Böde!C35</f>
        <v>Böde</v>
      </c>
      <c r="D770" s="150" t="str">
        <f>Böde!D35</f>
        <v>HBA gépészeti rekonstrukció (1-6)</v>
      </c>
      <c r="E770" s="150" t="str">
        <f>Böde!E35</f>
        <v>Az üzemelő viziközmű elem működése közben előforduló eseti meghibásodások fordulhatnak elő, melyek előre nem tervezhetők</v>
      </c>
      <c r="F770" s="150" t="str">
        <f>Böde!F35</f>
        <v>A kiépített rendszer működőképességének megóvása, a biztonságos üzemelés biztosítása miatt van szükség a munka elvégzésére</v>
      </c>
      <c r="G770" s="150" t="str">
        <f>Böde!G35</f>
        <v>A beavatkozás után egy hatékonyan működő viziközmű elemet kapunk, mely a kor elvárásainak megfelel. A rendszer üzembiztos, hatékony, és korszerű lesz</v>
      </c>
      <c r="H770" s="149">
        <f>Böde!H35</f>
        <v>0</v>
      </c>
      <c r="I770" s="461" t="str">
        <f>Böde!I35</f>
        <v>Böde</v>
      </c>
      <c r="J770" s="162">
        <f>Böde!J35</f>
        <v>850</v>
      </c>
      <c r="K770" s="162">
        <f>Böde!K35</f>
        <v>0</v>
      </c>
      <c r="L770" s="456">
        <f>Böde!L35</f>
        <v>44927</v>
      </c>
      <c r="M770" s="456">
        <f>Böde!M35</f>
        <v>48579</v>
      </c>
      <c r="N770" s="162" t="str">
        <f>Böde!N35</f>
        <v>hosszú</v>
      </c>
      <c r="O770" s="45"/>
      <c r="P770" s="46">
        <f>Böde!P35</f>
        <v>0</v>
      </c>
      <c r="Q770" s="46">
        <f>Böde!Q35</f>
        <v>0</v>
      </c>
      <c r="R770" s="46">
        <f>Böde!R35</f>
        <v>0</v>
      </c>
      <c r="S770" s="46">
        <f>Böde!S35</f>
        <v>0</v>
      </c>
      <c r="T770" s="47">
        <f>Böde!T35</f>
        <v>250</v>
      </c>
      <c r="U770" s="47">
        <f>Böde!U35</f>
        <v>135</v>
      </c>
      <c r="V770" s="47">
        <f>Böde!V35</f>
        <v>0</v>
      </c>
      <c r="W770" s="47">
        <f>Böde!W35</f>
        <v>65</v>
      </c>
      <c r="X770" s="47">
        <f>Böde!X35</f>
        <v>135</v>
      </c>
      <c r="Y770" s="47">
        <f>Böde!Y35</f>
        <v>0</v>
      </c>
      <c r="Z770" s="47">
        <f>Böde!Z35</f>
        <v>65</v>
      </c>
      <c r="AA770" s="47">
        <f>Böde!AA35</f>
        <v>65</v>
      </c>
      <c r="AB770" s="47">
        <f>Böde!AB35</f>
        <v>0</v>
      </c>
      <c r="AC770" s="48">
        <f>Böde!AC35</f>
        <v>135</v>
      </c>
      <c r="AE770" s="160"/>
    </row>
    <row r="771" spans="1:31" s="182" customFormat="1" ht="60" x14ac:dyDescent="0.25">
      <c r="A771" s="149">
        <f>Búcsúszentlászló!A38</f>
        <v>157</v>
      </c>
      <c r="B771" s="149">
        <f>Búcsúszentlászló!B38</f>
        <v>0</v>
      </c>
      <c r="C771" s="150" t="str">
        <f>Búcsúszentlászló!C38</f>
        <v>Búcsúszentlászló</v>
      </c>
      <c r="D771" s="150" t="str">
        <f>Búcsúszentlászló!D38</f>
        <v>gépészeti rekonstrukció (1-6)</v>
      </c>
      <c r="E771" s="150" t="str">
        <f>Búcsúszentlászló!E38</f>
        <v>Az üzemelő viziközmű elem működése közben előforduló eseti meghibásodások fordulhatnak elő, melyek előre nem tervezhetők</v>
      </c>
      <c r="F771" s="150" t="str">
        <f>Búcsúszentlászló!F38</f>
        <v>A kiépített rendszer működőképességének megóvása, a biztonságos üzemelés biztosítása miatt van szükség a munka elvégzésére</v>
      </c>
      <c r="G771" s="150" t="str">
        <f>Búcsúszentlászló!G38</f>
        <v>A beavatkozás után egy hatékonyan működő viziközmű elemet kapunk, mely a kor elvárásainak megfelel. A rendszer üzembiztos, hatékony, és korszerű lesz</v>
      </c>
      <c r="H771" s="149">
        <f>Búcsúszentlászló!H38</f>
        <v>0</v>
      </c>
      <c r="I771" s="461" t="str">
        <f>Búcsúszentlászló!I38</f>
        <v>Búcsúszentlászló</v>
      </c>
      <c r="J771" s="162">
        <f>Búcsúszentlászló!J38</f>
        <v>13850</v>
      </c>
      <c r="K771" s="162">
        <f>Búcsúszentlászló!K38</f>
        <v>0</v>
      </c>
      <c r="L771" s="456">
        <f>Búcsúszentlászló!L38</f>
        <v>43466</v>
      </c>
      <c r="M771" s="456">
        <f>Búcsúszentlászló!M38</f>
        <v>44926</v>
      </c>
      <c r="N771" s="162" t="str">
        <f>Búcsúszentlászló!N38</f>
        <v>közép</v>
      </c>
      <c r="O771" s="45"/>
      <c r="P771" s="46">
        <f>Búcsúszentlászló!P38</f>
        <v>2700</v>
      </c>
      <c r="Q771" s="46">
        <f>Búcsúszentlászló!Q38</f>
        <v>3100</v>
      </c>
      <c r="R771" s="46">
        <f>Búcsúszentlászló!R38</f>
        <v>6300</v>
      </c>
      <c r="S771" s="46">
        <f>Búcsúszentlászló!S38</f>
        <v>1750</v>
      </c>
      <c r="T771" s="47">
        <f>Búcsúszentlászló!T38</f>
        <v>0</v>
      </c>
      <c r="U771" s="47">
        <f>Búcsúszentlászló!U38</f>
        <v>0</v>
      </c>
      <c r="V771" s="47">
        <f>Búcsúszentlászló!V38</f>
        <v>0</v>
      </c>
      <c r="W771" s="47">
        <f>Búcsúszentlászló!W38</f>
        <v>0</v>
      </c>
      <c r="X771" s="47">
        <f>Búcsúszentlászló!X38</f>
        <v>0</v>
      </c>
      <c r="Y771" s="47">
        <f>Búcsúszentlászló!Y38</f>
        <v>0</v>
      </c>
      <c r="Z771" s="47">
        <f>Búcsúszentlászló!Z38</f>
        <v>0</v>
      </c>
      <c r="AA771" s="47">
        <f>Búcsúszentlászló!AA38</f>
        <v>0</v>
      </c>
      <c r="AB771" s="47">
        <f>Búcsúszentlászló!AB38</f>
        <v>0</v>
      </c>
      <c r="AC771" s="48">
        <f>Búcsúszentlászló!AC38</f>
        <v>0</v>
      </c>
      <c r="AE771" s="160"/>
    </row>
    <row r="772" spans="1:31" s="182" customFormat="1" ht="60" x14ac:dyDescent="0.25">
      <c r="A772" s="149">
        <f>Búcsúszentlászló!A39</f>
        <v>571</v>
      </c>
      <c r="B772" s="149">
        <f>Búcsúszentlászló!B39</f>
        <v>0</v>
      </c>
      <c r="C772" s="150" t="str">
        <f>Búcsúszentlászló!C39</f>
        <v>Búcsúszentlászló</v>
      </c>
      <c r="D772" s="150" t="str">
        <f>Búcsúszentlászló!D39</f>
        <v>gépészeti rekonstrukció (1-6)</v>
      </c>
      <c r="E772" s="150" t="str">
        <f>Búcsúszentlászló!E39</f>
        <v>Az üzemelő viziközmű elem működése közben előforduló eseti meghibásodások fordulhatnak elő, melyek előre nem tervezhetők</v>
      </c>
      <c r="F772" s="150" t="str">
        <f>Búcsúszentlászló!F39</f>
        <v>A kiépített rendszer működőképességének megóvása, a biztonságos üzemelés biztosítása miatt van szükség a munka elvégzésére</v>
      </c>
      <c r="G772" s="150" t="str">
        <f>Búcsúszentlászló!G39</f>
        <v>A beavatkozás után egy hatékonyan működő viziközmű elemet kapunk, mely a kor elvárásainak megfelel. A rendszer üzembiztos, hatékony, és korszerű lesz</v>
      </c>
      <c r="H772" s="149">
        <f>Búcsúszentlászló!H39</f>
        <v>0</v>
      </c>
      <c r="I772" s="461" t="str">
        <f>Búcsúszentlászló!I39</f>
        <v>Búcsúszentlászló</v>
      </c>
      <c r="J772" s="162">
        <f>Búcsúszentlászló!J39</f>
        <v>22100</v>
      </c>
      <c r="K772" s="162">
        <f>Búcsúszentlászló!K39</f>
        <v>0</v>
      </c>
      <c r="L772" s="456">
        <f>Búcsúszentlászló!L39</f>
        <v>44927</v>
      </c>
      <c r="M772" s="456">
        <f>Búcsúszentlászló!M39</f>
        <v>48579</v>
      </c>
      <c r="N772" s="162" t="str">
        <f>Búcsúszentlászló!N39</f>
        <v>hosszú</v>
      </c>
      <c r="O772" s="45"/>
      <c r="P772" s="46">
        <f>Búcsúszentlászló!P39</f>
        <v>0</v>
      </c>
      <c r="Q772" s="46">
        <f>Búcsúszentlászló!Q39</f>
        <v>0</v>
      </c>
      <c r="R772" s="46">
        <f>Búcsúszentlászló!R39</f>
        <v>0</v>
      </c>
      <c r="S772" s="46">
        <f>Búcsúszentlászló!S39</f>
        <v>0</v>
      </c>
      <c r="T772" s="47">
        <f>Búcsúszentlászló!T39</f>
        <v>700</v>
      </c>
      <c r="U772" s="47">
        <f>Búcsúszentlászló!U39</f>
        <v>1750</v>
      </c>
      <c r="V772" s="47">
        <f>Búcsúszentlászló!V39</f>
        <v>650</v>
      </c>
      <c r="W772" s="47">
        <f>Búcsúszentlászló!W39</f>
        <v>1000</v>
      </c>
      <c r="X772" s="47">
        <f>Búcsúszentlászló!X39</f>
        <v>0</v>
      </c>
      <c r="Y772" s="47">
        <f>Búcsúszentlászló!Y39</f>
        <v>3500</v>
      </c>
      <c r="Z772" s="47">
        <f>Búcsúszentlászló!Z39</f>
        <v>2500</v>
      </c>
      <c r="AA772" s="47">
        <f>Búcsúszentlászló!AA39</f>
        <v>7000</v>
      </c>
      <c r="AB772" s="47">
        <f>Búcsúszentlászló!AB39</f>
        <v>2500</v>
      </c>
      <c r="AC772" s="48">
        <f>Búcsúszentlászló!AC39</f>
        <v>2500</v>
      </c>
      <c r="AE772" s="160"/>
    </row>
    <row r="773" spans="1:31" s="182" customFormat="1" ht="60" x14ac:dyDescent="0.25">
      <c r="A773" s="149">
        <f>Búcsúszentlászló!A40</f>
        <v>158</v>
      </c>
      <c r="B773" s="149">
        <f>Búcsúszentlászló!B40</f>
        <v>0</v>
      </c>
      <c r="C773" s="150" t="str">
        <f>Búcsúszentlászló!C40</f>
        <v>Búcsúszentlászló</v>
      </c>
      <c r="D773" s="150" t="str">
        <f>Búcsúszentlászló!D40</f>
        <v>HBA gépészeti rekonstrukció (1-6)</v>
      </c>
      <c r="E773" s="150" t="str">
        <f>Búcsúszentlászló!E40</f>
        <v>Az üzemelő viziközmű elem működése közben előforduló eseti meghibásodások fordulhatnak elő, melyek előre nem tervezhetők</v>
      </c>
      <c r="F773" s="150" t="str">
        <f>Búcsúszentlászló!F40</f>
        <v>A kiépített rendszer működőképességének megóvása, a biztonságos üzemelés biztosítása miatt van szükség a munka elvégzésére</v>
      </c>
      <c r="G773" s="150" t="str">
        <f>Búcsúszentlászló!G40</f>
        <v>A beavatkozás után egy hatékonyan működő viziközmű elemet kapunk, mely a kor elvárásainak megfelel. A rendszer üzembiztos, hatékony, és korszerű lesz</v>
      </c>
      <c r="H773" s="149">
        <f>Búcsúszentlászló!H40</f>
        <v>0</v>
      </c>
      <c r="I773" s="461" t="str">
        <f>Búcsúszentlászló!I40</f>
        <v>Búcsúszentlászló</v>
      </c>
      <c r="J773" s="162">
        <f>Búcsúszentlászló!J40</f>
        <v>455</v>
      </c>
      <c r="K773" s="162">
        <f>Búcsúszentlászló!K40</f>
        <v>0</v>
      </c>
      <c r="L773" s="456">
        <f>Búcsúszentlászló!L40</f>
        <v>43466</v>
      </c>
      <c r="M773" s="456">
        <f>Búcsúszentlászló!M40</f>
        <v>44926</v>
      </c>
      <c r="N773" s="162" t="str">
        <f>Búcsúszentlászló!N40</f>
        <v>közép</v>
      </c>
      <c r="O773" s="45"/>
      <c r="P773" s="46">
        <f>Búcsúszentlászló!P40</f>
        <v>250</v>
      </c>
      <c r="Q773" s="46">
        <f>Búcsúszentlászló!Q40</f>
        <v>65</v>
      </c>
      <c r="R773" s="46">
        <f>Búcsúszentlászló!R40</f>
        <v>0</v>
      </c>
      <c r="S773" s="46">
        <f>Búcsúszentlászló!S40</f>
        <v>140</v>
      </c>
      <c r="T773" s="47">
        <f>Búcsúszentlászló!T40</f>
        <v>0</v>
      </c>
      <c r="U773" s="47">
        <f>Búcsúszentlászló!U40</f>
        <v>0</v>
      </c>
      <c r="V773" s="47">
        <f>Búcsúszentlászló!V40</f>
        <v>0</v>
      </c>
      <c r="W773" s="47">
        <f>Búcsúszentlászló!W40</f>
        <v>0</v>
      </c>
      <c r="X773" s="47">
        <f>Búcsúszentlászló!X40</f>
        <v>0</v>
      </c>
      <c r="Y773" s="47">
        <f>Búcsúszentlászló!Y40</f>
        <v>0</v>
      </c>
      <c r="Z773" s="47">
        <f>Búcsúszentlászló!Z40</f>
        <v>0</v>
      </c>
      <c r="AA773" s="47">
        <f>Búcsúszentlászló!AA40</f>
        <v>0</v>
      </c>
      <c r="AB773" s="47">
        <f>Búcsúszentlászló!AB40</f>
        <v>0</v>
      </c>
      <c r="AC773" s="48">
        <f>Búcsúszentlászló!AC40</f>
        <v>0</v>
      </c>
      <c r="AE773" s="160"/>
    </row>
    <row r="774" spans="1:31" s="182" customFormat="1" ht="60" x14ac:dyDescent="0.25">
      <c r="A774" s="149">
        <f>Búcsúszentlászló!A41</f>
        <v>572</v>
      </c>
      <c r="B774" s="149">
        <f>Búcsúszentlászló!B41</f>
        <v>0</v>
      </c>
      <c r="C774" s="150" t="str">
        <f>Búcsúszentlászló!C41</f>
        <v>Búcsúszentlászló</v>
      </c>
      <c r="D774" s="150" t="str">
        <f>Búcsúszentlászló!D41</f>
        <v>HBA gépészeti rekonstrukció (1-6)</v>
      </c>
      <c r="E774" s="150" t="str">
        <f>Búcsúszentlászló!E41</f>
        <v>Az üzemelő viziközmű elem működése közben előforduló eseti meghibásodások fordulhatnak elő, melyek előre nem tervezhetők</v>
      </c>
      <c r="F774" s="150" t="str">
        <f>Búcsúszentlászló!F41</f>
        <v>A kiépített rendszer működőképességének megóvása, a biztonságos üzemelés biztosítása miatt van szükség a munka elvégzésére</v>
      </c>
      <c r="G774" s="150" t="str">
        <f>Búcsúszentlászló!G41</f>
        <v>A beavatkozás után egy hatékonyan működő viziközmű elemet kapunk, mely a kor elvárásainak megfelel. A rendszer üzembiztos, hatékony, és korszerű lesz</v>
      </c>
      <c r="H774" s="149">
        <f>Búcsúszentlászló!H41</f>
        <v>0</v>
      </c>
      <c r="I774" s="461" t="str">
        <f>Búcsúszentlászló!I41</f>
        <v>Búcsúszentlászló</v>
      </c>
      <c r="J774" s="162">
        <f>Búcsúszentlászló!J41</f>
        <v>1020</v>
      </c>
      <c r="K774" s="162">
        <f>Búcsúszentlászló!K41</f>
        <v>0</v>
      </c>
      <c r="L774" s="456">
        <f>Búcsúszentlászló!L41</f>
        <v>44927</v>
      </c>
      <c r="M774" s="456">
        <f>Búcsúszentlászló!M41</f>
        <v>48579</v>
      </c>
      <c r="N774" s="162" t="str">
        <f>Búcsúszentlászló!N41</f>
        <v>hosszú</v>
      </c>
      <c r="O774" s="45"/>
      <c r="P774" s="46">
        <f>Búcsúszentlászló!P41</f>
        <v>0</v>
      </c>
      <c r="Q774" s="46">
        <f>Búcsúszentlászló!Q41</f>
        <v>0</v>
      </c>
      <c r="R774" s="46">
        <f>Búcsúszentlászló!R41</f>
        <v>0</v>
      </c>
      <c r="S774" s="46">
        <f>Búcsúszentlászló!S41</f>
        <v>0</v>
      </c>
      <c r="T774" s="47">
        <f>Búcsúszentlászló!T41</f>
        <v>250</v>
      </c>
      <c r="U774" s="47">
        <f>Búcsúszentlászló!U41</f>
        <v>65</v>
      </c>
      <c r="V774" s="47">
        <f>Búcsúszentlászló!V41</f>
        <v>75</v>
      </c>
      <c r="W774" s="47">
        <f>Búcsúszentlászló!W41</f>
        <v>25</v>
      </c>
      <c r="X774" s="47">
        <f>Búcsúszentlászló!X41</f>
        <v>65</v>
      </c>
      <c r="Y774" s="47">
        <f>Búcsúszentlászló!Y41</f>
        <v>95</v>
      </c>
      <c r="Z774" s="47">
        <f>Búcsúszentlászló!Z41</f>
        <v>65</v>
      </c>
      <c r="AA774" s="47">
        <f>Búcsúszentlászló!AA41</f>
        <v>250</v>
      </c>
      <c r="AB774" s="47">
        <f>Búcsúszentlászló!AB41</f>
        <v>65</v>
      </c>
      <c r="AC774" s="48">
        <f>Búcsúszentlászló!AC41</f>
        <v>65</v>
      </c>
      <c r="AE774" s="160"/>
    </row>
    <row r="775" spans="1:31" s="182" customFormat="1" ht="60" x14ac:dyDescent="0.25">
      <c r="A775" s="149">
        <f>Csatár!A34</f>
        <v>162</v>
      </c>
      <c r="B775" s="149">
        <f>Csatár!B34</f>
        <v>0</v>
      </c>
      <c r="C775" s="150" t="str">
        <f>Csatár!C34</f>
        <v>Csatár</v>
      </c>
      <c r="D775" s="150" t="str">
        <f>Csatár!D34</f>
        <v>gépészeti rekonstrukció (1-6)</v>
      </c>
      <c r="E775" s="150" t="str">
        <f>Csatár!E34</f>
        <v>Az üzemelő viziközmű elem működése közben előforduló eseti meghibásodások fordulhatnak elő, melyek előre nem tervezhetők</v>
      </c>
      <c r="F775" s="150" t="str">
        <f>Csatár!F34</f>
        <v>A kiépített rendszer működőképességének megóvása, a biztonságos üzemelés biztosítása miatt van szükség a munka elvégzésére</v>
      </c>
      <c r="G775" s="150" t="str">
        <f>Csatár!G34</f>
        <v>A beavatkozás után egy hatékonyan működő viziközmű elemet kapunk, mely a kor elvárásainak megfelel. A rendszer üzembiztos, hatékony, és korszerű lesz</v>
      </c>
      <c r="H775" s="149">
        <f>Csatár!H34</f>
        <v>0</v>
      </c>
      <c r="I775" s="461" t="str">
        <f>Csatár!I34</f>
        <v>Csatár</v>
      </c>
      <c r="J775" s="162">
        <f>Csatár!J34</f>
        <v>9200</v>
      </c>
      <c r="K775" s="162">
        <f>Csatár!K34</f>
        <v>0</v>
      </c>
      <c r="L775" s="456">
        <f>Csatár!L34</f>
        <v>43466</v>
      </c>
      <c r="M775" s="456">
        <f>Csatár!M34</f>
        <v>44926</v>
      </c>
      <c r="N775" s="162" t="str">
        <f>Csatár!N34</f>
        <v>közép</v>
      </c>
      <c r="O775" s="45"/>
      <c r="P775" s="46">
        <f>Csatár!P34</f>
        <v>1900</v>
      </c>
      <c r="Q775" s="46">
        <f>Csatár!Q34</f>
        <v>1800</v>
      </c>
      <c r="R775" s="46">
        <f>Csatár!R34</f>
        <v>4400</v>
      </c>
      <c r="S775" s="46">
        <f>Csatár!S34</f>
        <v>1100</v>
      </c>
      <c r="T775" s="47">
        <f>Csatár!T34</f>
        <v>0</v>
      </c>
      <c r="U775" s="47">
        <f>Csatár!U34</f>
        <v>0</v>
      </c>
      <c r="V775" s="47">
        <f>Csatár!V34</f>
        <v>0</v>
      </c>
      <c r="W775" s="47">
        <f>Csatár!W34</f>
        <v>0</v>
      </c>
      <c r="X775" s="47">
        <f>Csatár!X34</f>
        <v>0</v>
      </c>
      <c r="Y775" s="47">
        <f>Csatár!Y34</f>
        <v>0</v>
      </c>
      <c r="Z775" s="47">
        <f>Csatár!Z34</f>
        <v>0</v>
      </c>
      <c r="AA775" s="47">
        <f>Csatár!AA34</f>
        <v>0</v>
      </c>
      <c r="AB775" s="47">
        <f>Csatár!AB34</f>
        <v>0</v>
      </c>
      <c r="AC775" s="48">
        <f>Csatár!AC34</f>
        <v>0</v>
      </c>
      <c r="AE775" s="160"/>
    </row>
    <row r="776" spans="1:31" s="182" customFormat="1" ht="60" x14ac:dyDescent="0.25">
      <c r="A776" s="149">
        <f>Csatár!A35</f>
        <v>576</v>
      </c>
      <c r="B776" s="149">
        <f>Csatár!B35</f>
        <v>0</v>
      </c>
      <c r="C776" s="150" t="str">
        <f>Csatár!C35</f>
        <v>Csatár</v>
      </c>
      <c r="D776" s="150" t="str">
        <f>Csatár!D35</f>
        <v>gépészeti rekonstrukció (1-6)</v>
      </c>
      <c r="E776" s="150" t="str">
        <f>Csatár!E35</f>
        <v>Az üzemelő viziközmű elem működése közben előforduló eseti meghibásodások fordulhatnak elő, melyek előre nem tervezhetők</v>
      </c>
      <c r="F776" s="150" t="str">
        <f>Csatár!F35</f>
        <v>A kiépített rendszer működőképességének megóvása, a biztonságos üzemelés biztosítása miatt van szükség a munka elvégzésére</v>
      </c>
      <c r="G776" s="150" t="str">
        <f>Csatár!G35</f>
        <v>A beavatkozás után egy hatékonyan működő viziközmű elemet kapunk, mely a kor elvárásainak megfelel. A rendszer üzembiztos, hatékony, és korszerű lesz</v>
      </c>
      <c r="H776" s="149">
        <f>Csatár!H35</f>
        <v>0</v>
      </c>
      <c r="I776" s="461" t="str">
        <f>Csatár!I35</f>
        <v>Csatár</v>
      </c>
      <c r="J776" s="162">
        <f>Csatár!J35</f>
        <v>11700</v>
      </c>
      <c r="K776" s="162">
        <f>Csatár!K35</f>
        <v>0</v>
      </c>
      <c r="L776" s="456">
        <f>Csatár!L35</f>
        <v>44927</v>
      </c>
      <c r="M776" s="456">
        <f>Csatár!M35</f>
        <v>48579</v>
      </c>
      <c r="N776" s="162" t="str">
        <f>Csatár!N35</f>
        <v>hosszú</v>
      </c>
      <c r="O776" s="45"/>
      <c r="P776" s="46">
        <f>Csatár!P35</f>
        <v>0</v>
      </c>
      <c r="Q776" s="46">
        <f>Csatár!Q35</f>
        <v>0</v>
      </c>
      <c r="R776" s="46">
        <f>Csatár!R35</f>
        <v>0</v>
      </c>
      <c r="S776" s="46">
        <f>Csatár!S35</f>
        <v>0</v>
      </c>
      <c r="T776" s="47">
        <f>Csatár!T35</f>
        <v>700</v>
      </c>
      <c r="U776" s="47">
        <f>Csatár!U35</f>
        <v>1200</v>
      </c>
      <c r="V776" s="47">
        <f>Csatár!V35</f>
        <v>0</v>
      </c>
      <c r="W776" s="47">
        <f>Csatár!W35</f>
        <v>400</v>
      </c>
      <c r="X776" s="47">
        <f>Csatár!X35</f>
        <v>0</v>
      </c>
      <c r="Y776" s="47">
        <f>Csatár!Y35</f>
        <v>400</v>
      </c>
      <c r="Z776" s="47">
        <f>Csatár!Z35</f>
        <v>1500</v>
      </c>
      <c r="AA776" s="47">
        <f>Csatár!AA35</f>
        <v>4500</v>
      </c>
      <c r="AB776" s="47">
        <f>Csatár!AB35</f>
        <v>1500</v>
      </c>
      <c r="AC776" s="48">
        <f>Csatár!AC35</f>
        <v>1500</v>
      </c>
      <c r="AE776" s="160"/>
    </row>
    <row r="777" spans="1:31" s="182" customFormat="1" ht="60" x14ac:dyDescent="0.25">
      <c r="A777" s="149">
        <f>Csatár!A36</f>
        <v>67</v>
      </c>
      <c r="B777" s="149">
        <f>Csatár!B36</f>
        <v>0</v>
      </c>
      <c r="C777" s="150" t="str">
        <f>Csatár!C36</f>
        <v>Csatár Szabadság u. 17.</v>
      </c>
      <c r="D777" s="150" t="str">
        <f>Csatár!D36</f>
        <v>HBA szivattyú csere</v>
      </c>
      <c r="E777" s="150" t="str">
        <f>Csatár!E36</f>
        <v>Az üzemelő viziközmű elem működése közben előforduló eseti meghibásodások fordulhatnak elő, melyek előre nem tervezhetők</v>
      </c>
      <c r="F777" s="150" t="str">
        <f>Csatár!F36</f>
        <v>A kiépített rendszer működőképességének megóvása, a biztonságos üzemelés biztosítása miatt van szükség a munka elvégzésére</v>
      </c>
      <c r="G777" s="150" t="str">
        <f>Csatár!G36</f>
        <v>A beavatkozás után egy hatékonyan működő viziközmű elemet kapunk, mely a kor elvárásainak megfelel. A rendszer üzembiztos, hatékony, és korszerű lesz</v>
      </c>
      <c r="H777" s="149">
        <f>Csatár!H36</f>
        <v>0</v>
      </c>
      <c r="I777" s="461" t="str">
        <f>Csatár!I36</f>
        <v>Csatár</v>
      </c>
      <c r="J777" s="162">
        <f>Csatár!J36</f>
        <v>320</v>
      </c>
      <c r="K777" s="162">
        <f>Csatár!K36</f>
        <v>0</v>
      </c>
      <c r="L777" s="456">
        <f>Csatár!L36</f>
        <v>43101</v>
      </c>
      <c r="M777" s="456">
        <f>Csatár!M36</f>
        <v>43465</v>
      </c>
      <c r="N777" s="162" t="str">
        <f>Csatár!N36</f>
        <v>rövid</v>
      </c>
      <c r="O777" s="45">
        <f>Csatár!O36</f>
        <v>320</v>
      </c>
      <c r="P777" s="46">
        <f>Csatár!P36</f>
        <v>0</v>
      </c>
      <c r="Q777" s="46">
        <f>Csatár!Q36</f>
        <v>0</v>
      </c>
      <c r="R777" s="46">
        <f>Csatár!R36</f>
        <v>0</v>
      </c>
      <c r="S777" s="46">
        <f>Csatár!S36</f>
        <v>0</v>
      </c>
      <c r="T777" s="47">
        <f>Csatár!T36</f>
        <v>0</v>
      </c>
      <c r="U777" s="47">
        <f>Csatár!U36</f>
        <v>0</v>
      </c>
      <c r="V777" s="47">
        <f>Csatár!V36</f>
        <v>0</v>
      </c>
      <c r="W777" s="47">
        <f>Csatár!W36</f>
        <v>0</v>
      </c>
      <c r="X777" s="47">
        <f>Csatár!X36</f>
        <v>0</v>
      </c>
      <c r="Y777" s="47">
        <f>Csatár!Y36</f>
        <v>0</v>
      </c>
      <c r="Z777" s="47">
        <f>Csatár!Z36</f>
        <v>0</v>
      </c>
      <c r="AA777" s="47">
        <f>Csatár!AA36</f>
        <v>0</v>
      </c>
      <c r="AB777" s="47">
        <f>Csatár!AB36</f>
        <v>0</v>
      </c>
      <c r="AC777" s="48">
        <f>Csatár!AC36</f>
        <v>0</v>
      </c>
      <c r="AE777" s="160"/>
    </row>
    <row r="778" spans="1:31" s="182" customFormat="1" ht="60" x14ac:dyDescent="0.25">
      <c r="A778" s="149">
        <f>Csatár!A37</f>
        <v>163</v>
      </c>
      <c r="B778" s="149">
        <f>Csatár!B37</f>
        <v>0</v>
      </c>
      <c r="C778" s="150" t="str">
        <f>Csatár!C37</f>
        <v>Csatár</v>
      </c>
      <c r="D778" s="150" t="str">
        <f>Csatár!D37</f>
        <v>HBA gépészeti rekonstrukció (1-6)</v>
      </c>
      <c r="E778" s="150" t="str">
        <f>Csatár!E37</f>
        <v>Az üzemelő viziközmű elem működése közben előforduló eseti meghibásodások fordulhatnak elő, melyek előre nem tervezhetők</v>
      </c>
      <c r="F778" s="150" t="str">
        <f>Csatár!F37</f>
        <v>A kiépített rendszer működőképességének megóvása, a biztonságos üzemelés biztosítása miatt van szükség a munka elvégzésére</v>
      </c>
      <c r="G778" s="150" t="str">
        <f>Csatár!G37</f>
        <v>A beavatkozás után egy hatékonyan működő viziközmű elemet kapunk, mely a kor elvárásainak megfelel. A rendszer üzembiztos, hatékony, és korszerű lesz</v>
      </c>
      <c r="H778" s="149">
        <f>Csatár!H37</f>
        <v>0</v>
      </c>
      <c r="I778" s="461" t="str">
        <f>Csatár!I37</f>
        <v>Csatár</v>
      </c>
      <c r="J778" s="162">
        <f>Csatár!J37</f>
        <v>340</v>
      </c>
      <c r="K778" s="162">
        <f>Csatár!K37</f>
        <v>0</v>
      </c>
      <c r="L778" s="456">
        <f>Csatár!L37</f>
        <v>43466</v>
      </c>
      <c r="M778" s="456">
        <f>Csatár!M37</f>
        <v>44926</v>
      </c>
      <c r="N778" s="162" t="str">
        <f>Csatár!N37</f>
        <v>közép</v>
      </c>
      <c r="O778" s="45"/>
      <c r="P778" s="46">
        <f>Csatár!P37</f>
        <v>185</v>
      </c>
      <c r="Q778" s="46">
        <f>Csatár!Q37</f>
        <v>90</v>
      </c>
      <c r="R778" s="46">
        <f>Csatár!R37</f>
        <v>0</v>
      </c>
      <c r="S778" s="46">
        <f>Csatár!S37</f>
        <v>65</v>
      </c>
      <c r="T778" s="47">
        <f>Csatár!T37</f>
        <v>0</v>
      </c>
      <c r="U778" s="47">
        <f>Csatár!U37</f>
        <v>0</v>
      </c>
      <c r="V778" s="47">
        <f>Csatár!V37</f>
        <v>0</v>
      </c>
      <c r="W778" s="47">
        <f>Csatár!W37</f>
        <v>0</v>
      </c>
      <c r="X778" s="47">
        <f>Csatár!X37</f>
        <v>0</v>
      </c>
      <c r="Y778" s="47">
        <f>Csatár!Y37</f>
        <v>0</v>
      </c>
      <c r="Z778" s="47">
        <f>Csatár!Z37</f>
        <v>0</v>
      </c>
      <c r="AA778" s="47">
        <f>Csatár!AA37</f>
        <v>0</v>
      </c>
      <c r="AB778" s="47">
        <f>Csatár!AB37</f>
        <v>0</v>
      </c>
      <c r="AC778" s="48">
        <f>Csatár!AC37</f>
        <v>0</v>
      </c>
      <c r="AE778" s="160"/>
    </row>
    <row r="779" spans="1:31" s="182" customFormat="1" ht="60" x14ac:dyDescent="0.25">
      <c r="A779" s="149">
        <f>Csatár!A38</f>
        <v>750</v>
      </c>
      <c r="B779" s="149">
        <f>Csatár!B38</f>
        <v>0</v>
      </c>
      <c r="C779" s="150" t="str">
        <f>Csatár!C38</f>
        <v>Csatár</v>
      </c>
      <c r="D779" s="150" t="str">
        <f>Csatár!D38</f>
        <v>HBA gépészeti rekonstrukció (1-6)</v>
      </c>
      <c r="E779" s="150" t="str">
        <f>Csatár!E38</f>
        <v>Az üzemelő viziközmű elem működése közben előforduló eseti meghibásodások fordulhatnak elő, melyek előre nem tervezhetők</v>
      </c>
      <c r="F779" s="150" t="str">
        <f>Csatár!F38</f>
        <v>A kiépített rendszer működőképességének megóvása, a biztonságos üzemelés biztosítása miatt van szükség a munka elvégzésére</v>
      </c>
      <c r="G779" s="150" t="str">
        <f>Csatár!G38</f>
        <v>A beavatkozás után egy hatékonyan működő viziközmű elemet kapunk, mely a kor elvárásainak megfelel. A rendszer üzembiztos, hatékony, és korszerű lesz</v>
      </c>
      <c r="H779" s="149">
        <f>Csatár!H38</f>
        <v>0</v>
      </c>
      <c r="I779" s="461" t="str">
        <f>Csatár!I38</f>
        <v>Csatár</v>
      </c>
      <c r="J779" s="162">
        <f>Csatár!J38</f>
        <v>2065</v>
      </c>
      <c r="K779" s="162">
        <f>Csatár!K38</f>
        <v>0</v>
      </c>
      <c r="L779" s="456">
        <f>Csatár!L38</f>
        <v>45292</v>
      </c>
      <c r="M779" s="456">
        <f>Csatár!M38</f>
        <v>48579</v>
      </c>
      <c r="N779" s="162" t="str">
        <f>Csatár!N38</f>
        <v>hosszú</v>
      </c>
      <c r="O779" s="45"/>
      <c r="P779" s="46">
        <f>Csatár!P38</f>
        <v>0</v>
      </c>
      <c r="Q779" s="46">
        <f>Csatár!Q38</f>
        <v>0</v>
      </c>
      <c r="R779" s="46">
        <f>Csatár!R38</f>
        <v>0</v>
      </c>
      <c r="S779" s="46">
        <f>Csatár!S38</f>
        <v>0</v>
      </c>
      <c r="T779" s="47">
        <f>Csatár!T38</f>
        <v>0</v>
      </c>
      <c r="U779" s="47">
        <f>Csatár!U38</f>
        <v>65</v>
      </c>
      <c r="V779" s="47">
        <f>Csatár!V38</f>
        <v>0</v>
      </c>
      <c r="W779" s="47">
        <f>Csatár!W38</f>
        <v>275</v>
      </c>
      <c r="X779" s="47">
        <f>Csatár!X38</f>
        <v>0</v>
      </c>
      <c r="Y779" s="47">
        <f>Csatár!Y38</f>
        <v>275</v>
      </c>
      <c r="Z779" s="47">
        <f>Csatár!Z38</f>
        <v>0</v>
      </c>
      <c r="AA779" s="47">
        <f>Csatár!AA38</f>
        <v>1175</v>
      </c>
      <c r="AB779" s="47">
        <f>Csatár!AB38</f>
        <v>0</v>
      </c>
      <c r="AC779" s="48">
        <f>Csatár!AC38</f>
        <v>275</v>
      </c>
      <c r="AE779" s="160"/>
    </row>
    <row r="780" spans="1:31" s="182" customFormat="1" ht="60" x14ac:dyDescent="0.25">
      <c r="A780" s="149">
        <f>Csonkahegyhát!A31</f>
        <v>168</v>
      </c>
      <c r="B780" s="149">
        <f>Csonkahegyhát!B31</f>
        <v>0</v>
      </c>
      <c r="C780" s="150" t="str">
        <f>Csonkahegyhát!C31</f>
        <v>Csonkahegyhát</v>
      </c>
      <c r="D780" s="150" t="str">
        <f>Csonkahegyhát!D31</f>
        <v>gépészeti rekonstrukció (1-6)</v>
      </c>
      <c r="E780" s="150" t="str">
        <f>Csonkahegyhát!E31</f>
        <v>Az üzemelő viziközmű elem működése közben előforduló eseti meghibásodások fordulhatnak elő, melyek előre nem tervezhetők</v>
      </c>
      <c r="F780" s="150" t="str">
        <f>Csonkahegyhát!F31</f>
        <v>A kiépített rendszer működőképességének megóvása, a biztonságos üzemelés biztosítása miatt van szükség a munka elvégzésére</v>
      </c>
      <c r="G780" s="150" t="str">
        <f>Csonkahegyhát!G31</f>
        <v>A beavatkozás után egy hatékonyan működő viziközmű elemet kapunk, mely a kor elvárásainak megfelel. A rendszer üzembiztos, hatékony, és korszerű lesz</v>
      </c>
      <c r="H780" s="149">
        <f>Csonkahegyhát!H31</f>
        <v>0</v>
      </c>
      <c r="I780" s="461" t="str">
        <f>Csonkahegyhát!I31</f>
        <v>Csonkahegyhát</v>
      </c>
      <c r="J780" s="162">
        <f>Csonkahegyhát!J31</f>
        <v>13200</v>
      </c>
      <c r="K780" s="162">
        <f>Csonkahegyhát!K31</f>
        <v>0</v>
      </c>
      <c r="L780" s="456">
        <f>Csonkahegyhát!L31</f>
        <v>43466</v>
      </c>
      <c r="M780" s="456">
        <f>Csonkahegyhát!M31</f>
        <v>44926</v>
      </c>
      <c r="N780" s="162" t="str">
        <f>Csonkahegyhát!N31</f>
        <v>közép</v>
      </c>
      <c r="O780" s="45"/>
      <c r="P780" s="46">
        <f>Csonkahegyhát!P31</f>
        <v>200</v>
      </c>
      <c r="Q780" s="46">
        <f>Csonkahegyhát!Q31</f>
        <v>550</v>
      </c>
      <c r="R780" s="46">
        <f>Csonkahegyhát!R31</f>
        <v>11700</v>
      </c>
      <c r="S780" s="46">
        <f>Csonkahegyhát!S31</f>
        <v>750</v>
      </c>
      <c r="T780" s="47">
        <f>Csonkahegyhát!T31</f>
        <v>0</v>
      </c>
      <c r="U780" s="47">
        <f>Csonkahegyhát!U31</f>
        <v>0</v>
      </c>
      <c r="V780" s="47">
        <f>Csonkahegyhát!V31</f>
        <v>0</v>
      </c>
      <c r="W780" s="47">
        <f>Csonkahegyhát!W31</f>
        <v>0</v>
      </c>
      <c r="X780" s="47">
        <f>Csonkahegyhát!X31</f>
        <v>0</v>
      </c>
      <c r="Y780" s="47">
        <f>Csonkahegyhát!Y31</f>
        <v>0</v>
      </c>
      <c r="Z780" s="47">
        <f>Csonkahegyhát!Z31</f>
        <v>0</v>
      </c>
      <c r="AA780" s="47">
        <f>Csonkahegyhát!AA31</f>
        <v>0</v>
      </c>
      <c r="AB780" s="47">
        <f>Csonkahegyhát!AB31</f>
        <v>0</v>
      </c>
      <c r="AC780" s="48">
        <f>Csonkahegyhát!AC31</f>
        <v>0</v>
      </c>
      <c r="AE780" s="160"/>
    </row>
    <row r="781" spans="1:31" s="182" customFormat="1" ht="60" x14ac:dyDescent="0.25">
      <c r="A781" s="149">
        <f>Csonkahegyhát!A32</f>
        <v>579</v>
      </c>
      <c r="B781" s="149">
        <f>Csonkahegyhát!B32</f>
        <v>0</v>
      </c>
      <c r="C781" s="150" t="str">
        <f>Csonkahegyhát!C32</f>
        <v>Csonkahegyhát</v>
      </c>
      <c r="D781" s="150" t="str">
        <f>Csonkahegyhát!D32</f>
        <v>gépészeti rekonstrukció (1-6)</v>
      </c>
      <c r="E781" s="150" t="str">
        <f>Csonkahegyhát!E32</f>
        <v>Az üzemelő viziközmű elem működése közben előforduló eseti meghibásodások fordulhatnak elő, melyek előre nem tervezhetők</v>
      </c>
      <c r="F781" s="150" t="str">
        <f>Csonkahegyhát!F32</f>
        <v>A kiépített rendszer működőképességének megóvása, a biztonságos üzemelés biztosítása miatt van szükség a munka elvégzésére</v>
      </c>
      <c r="G781" s="150" t="str">
        <f>Csonkahegyhát!G32</f>
        <v>A beavatkozás után egy hatékonyan működő viziközmű elemet kapunk, mely a kor elvárásainak megfelel. A rendszer üzembiztos, hatékony, és korszerű lesz</v>
      </c>
      <c r="H781" s="149">
        <f>Csonkahegyhát!H32</f>
        <v>0</v>
      </c>
      <c r="I781" s="461" t="str">
        <f>Csonkahegyhát!I32</f>
        <v>Csonkahegyhát</v>
      </c>
      <c r="J781" s="162">
        <f>Csonkahegyhát!J32</f>
        <v>20700</v>
      </c>
      <c r="K781" s="162">
        <f>Csonkahegyhát!K32</f>
        <v>0</v>
      </c>
      <c r="L781" s="456">
        <f>Csonkahegyhát!L32</f>
        <v>44927</v>
      </c>
      <c r="M781" s="456">
        <f>Csonkahegyhát!M32</f>
        <v>48579</v>
      </c>
      <c r="N781" s="162" t="str">
        <f>Csonkahegyhát!N32</f>
        <v>hosszú</v>
      </c>
      <c r="O781" s="45"/>
      <c r="P781" s="46">
        <f>Csonkahegyhát!P32</f>
        <v>0</v>
      </c>
      <c r="Q781" s="46">
        <f>Csonkahegyhát!Q32</f>
        <v>0</v>
      </c>
      <c r="R781" s="46">
        <f>Csonkahegyhát!R32</f>
        <v>0</v>
      </c>
      <c r="S781" s="46">
        <f>Csonkahegyhát!S32</f>
        <v>0</v>
      </c>
      <c r="T781" s="47">
        <f>Csonkahegyhát!T32</f>
        <v>1000</v>
      </c>
      <c r="U781" s="47">
        <f>Csonkahegyhát!U32</f>
        <v>2550</v>
      </c>
      <c r="V781" s="47">
        <f>Csonkahegyhát!V32</f>
        <v>1200</v>
      </c>
      <c r="W781" s="47">
        <f>Csonkahegyhát!W32</f>
        <v>1250</v>
      </c>
      <c r="X781" s="47">
        <f>Csonkahegyhát!X32</f>
        <v>0</v>
      </c>
      <c r="Y781" s="47">
        <f>Csonkahegyhát!Y32</f>
        <v>750</v>
      </c>
      <c r="Z781" s="47">
        <f>Csonkahegyhát!Z32</f>
        <v>0</v>
      </c>
      <c r="AA781" s="47">
        <f>Csonkahegyhát!AA32</f>
        <v>12450</v>
      </c>
      <c r="AB781" s="47">
        <f>Csonkahegyhát!AB32</f>
        <v>750</v>
      </c>
      <c r="AC781" s="48">
        <f>Csonkahegyhát!AC32</f>
        <v>750</v>
      </c>
      <c r="AE781" s="160"/>
    </row>
    <row r="782" spans="1:31" s="182" customFormat="1" ht="60" x14ac:dyDescent="0.25">
      <c r="A782" s="149">
        <f>Csonkahegyhát!A33</f>
        <v>367</v>
      </c>
      <c r="B782" s="149">
        <f>Csonkahegyhát!B33</f>
        <v>0</v>
      </c>
      <c r="C782" s="150" t="str">
        <f>Csonkahegyhát!C33</f>
        <v>Csonkahegyhát</v>
      </c>
      <c r="D782" s="150" t="str">
        <f>Csonkahegyhát!D33</f>
        <v>HBA gépészeti rekonstrukció (1-6)</v>
      </c>
      <c r="E782" s="150" t="str">
        <f>Csonkahegyhát!E33</f>
        <v>Az üzemelő viziközmű elem működése közben előforduló eseti meghibásodások fordulhatnak elő, melyek előre nem tervezhetők</v>
      </c>
      <c r="F782" s="150" t="str">
        <f>Csonkahegyhát!F33</f>
        <v>A kiépített rendszer működőképességének megóvása, a biztonságos üzemelés biztosítása miatt van szükség a munka elvégzésére</v>
      </c>
      <c r="G782" s="150" t="str">
        <f>Csonkahegyhát!G33</f>
        <v>A beavatkozás után egy hatékonyan működő viziközmű elemet kapunk, mely a kor elvárásainak megfelel. A rendszer üzembiztos, hatékony, és korszerű lesz</v>
      </c>
      <c r="H782" s="149">
        <f>Csonkahegyhát!H33</f>
        <v>0</v>
      </c>
      <c r="I782" s="461" t="str">
        <f>Csonkahegyhát!I33</f>
        <v>Csonkahegyhát</v>
      </c>
      <c r="J782" s="162">
        <f>Csonkahegyhát!J33</f>
        <v>379</v>
      </c>
      <c r="K782" s="162">
        <f>Csonkahegyhát!K33</f>
        <v>0</v>
      </c>
      <c r="L782" s="456">
        <f>Csonkahegyhát!L33</f>
        <v>43831</v>
      </c>
      <c r="M782" s="456">
        <f>Csonkahegyhát!M33</f>
        <v>44926</v>
      </c>
      <c r="N782" s="162" t="str">
        <f>Csonkahegyhát!N33</f>
        <v>közép</v>
      </c>
      <c r="O782" s="45"/>
      <c r="P782" s="46">
        <f>Csonkahegyhát!P33</f>
        <v>0</v>
      </c>
      <c r="Q782" s="46">
        <f>Csonkahegyhát!Q33</f>
        <v>64</v>
      </c>
      <c r="R782" s="46">
        <f>Csonkahegyhát!R33</f>
        <v>250</v>
      </c>
      <c r="S782" s="46">
        <f>Csonkahegyhát!S33</f>
        <v>65</v>
      </c>
      <c r="T782" s="47">
        <f>Csonkahegyhát!T33</f>
        <v>0</v>
      </c>
      <c r="U782" s="47">
        <f>Csonkahegyhát!U33</f>
        <v>0</v>
      </c>
      <c r="V782" s="47">
        <f>Csonkahegyhát!V33</f>
        <v>0</v>
      </c>
      <c r="W782" s="47">
        <f>Csonkahegyhát!W33</f>
        <v>0</v>
      </c>
      <c r="X782" s="47">
        <f>Csonkahegyhát!X33</f>
        <v>0</v>
      </c>
      <c r="Y782" s="47">
        <f>Csonkahegyhát!Y33</f>
        <v>0</v>
      </c>
      <c r="Z782" s="47">
        <f>Csonkahegyhát!Z33</f>
        <v>0</v>
      </c>
      <c r="AA782" s="47">
        <f>Csonkahegyhát!AA33</f>
        <v>0</v>
      </c>
      <c r="AB782" s="47">
        <f>Csonkahegyhát!AB33</f>
        <v>0</v>
      </c>
      <c r="AC782" s="48">
        <f>Csonkahegyhát!AC33</f>
        <v>0</v>
      </c>
      <c r="AE782" s="160"/>
    </row>
    <row r="783" spans="1:31" s="182" customFormat="1" ht="60" x14ac:dyDescent="0.25">
      <c r="A783" s="149">
        <f>Csonkahegyhát!A34</f>
        <v>580</v>
      </c>
      <c r="B783" s="149">
        <f>Csonkahegyhát!B34</f>
        <v>0</v>
      </c>
      <c r="C783" s="150" t="str">
        <f>Csonkahegyhát!C34</f>
        <v>Csonkahegyhát</v>
      </c>
      <c r="D783" s="150" t="str">
        <f>Csonkahegyhát!D34</f>
        <v>HBA gépészeti rekonstrukció (1-6)</v>
      </c>
      <c r="E783" s="150" t="str">
        <f>Csonkahegyhát!E34</f>
        <v>Az üzemelő viziközmű elem működése közben előforduló eseti meghibásodások fordulhatnak elő, melyek előre nem tervezhetők</v>
      </c>
      <c r="F783" s="150" t="str">
        <f>Csonkahegyhát!F34</f>
        <v>A kiépített rendszer működőképességének megóvása, a biztonságos üzemelés biztosítása miatt van szükség a munka elvégzésére</v>
      </c>
      <c r="G783" s="150" t="str">
        <f>Csonkahegyhát!G34</f>
        <v>A beavatkozás után egy hatékonyan működő viziközmű elemet kapunk, mely a kor elvárásainak megfelel. A rendszer üzembiztos, hatékony, és korszerű lesz</v>
      </c>
      <c r="H783" s="149">
        <f>Csonkahegyhát!H34</f>
        <v>0</v>
      </c>
      <c r="I783" s="461" t="str">
        <f>Csonkahegyhát!I34</f>
        <v>Csonkahegyhát</v>
      </c>
      <c r="J783" s="162">
        <f>Csonkahegyhát!J34</f>
        <v>1145</v>
      </c>
      <c r="K783" s="162">
        <f>Csonkahegyhát!K34</f>
        <v>0</v>
      </c>
      <c r="L783" s="456">
        <f>Csonkahegyhát!L34</f>
        <v>44927</v>
      </c>
      <c r="M783" s="456">
        <f>Csonkahegyhát!M34</f>
        <v>48579</v>
      </c>
      <c r="N783" s="162" t="str">
        <f>Csonkahegyhát!N34</f>
        <v>hosszú</v>
      </c>
      <c r="O783" s="45"/>
      <c r="P783" s="46">
        <f>Csonkahegyhát!P34</f>
        <v>0</v>
      </c>
      <c r="Q783" s="46">
        <f>Csonkahegyhát!Q34</f>
        <v>0</v>
      </c>
      <c r="R783" s="46">
        <f>Csonkahegyhát!R34</f>
        <v>0</v>
      </c>
      <c r="S783" s="46">
        <f>Csonkahegyhát!S34</f>
        <v>0</v>
      </c>
      <c r="T783" s="47">
        <f>Csonkahegyhát!T34</f>
        <v>80</v>
      </c>
      <c r="U783" s="47">
        <f>Csonkahegyhát!U34</f>
        <v>65</v>
      </c>
      <c r="V783" s="47">
        <f>Csonkahegyhát!V34</f>
        <v>250</v>
      </c>
      <c r="W783" s="47">
        <f>Csonkahegyhát!W34</f>
        <v>145</v>
      </c>
      <c r="X783" s="47">
        <f>Csonkahegyhát!X34</f>
        <v>250</v>
      </c>
      <c r="Y783" s="47">
        <f>Csonkahegyhát!Y34</f>
        <v>65</v>
      </c>
      <c r="Z783" s="47">
        <f>Csonkahegyhát!Z34</f>
        <v>80</v>
      </c>
      <c r="AA783" s="47">
        <f>Csonkahegyhát!AA34</f>
        <v>65</v>
      </c>
      <c r="AB783" s="47">
        <f>Csonkahegyhát!AB34</f>
        <v>80</v>
      </c>
      <c r="AC783" s="48">
        <f>Csonkahegyhát!AC34</f>
        <v>65</v>
      </c>
      <c r="AE783" s="160"/>
    </row>
    <row r="784" spans="1:31" s="182" customFormat="1" ht="60" x14ac:dyDescent="0.25">
      <c r="A784" s="149">
        <f>Egervár!A35</f>
        <v>172</v>
      </c>
      <c r="B784" s="149">
        <f>Egervár!B35</f>
        <v>0</v>
      </c>
      <c r="C784" s="150" t="str">
        <f>Egervár!C35</f>
        <v>Egervár</v>
      </c>
      <c r="D784" s="150" t="str">
        <f>Egervár!D35</f>
        <v>gépészeti rekonstrukció (1-6)</v>
      </c>
      <c r="E784" s="150" t="str">
        <f>Egervár!E35</f>
        <v>Az üzemelő viziközmű elem működése közben előforduló eseti meghibásodások fordulhatnak elő, melyek előre nem tervezhetők</v>
      </c>
      <c r="F784" s="150" t="str">
        <f>Egervár!F35</f>
        <v>A kiépített rendszer működőképességének megóvása, a biztonságos üzemelés biztosítása miatt van szükség a munka elvégzésére</v>
      </c>
      <c r="G784" s="150" t="str">
        <f>Egervár!G35</f>
        <v>A beavatkozás után egy hatékonyan működő viziközmű elemet kapunk, mely a kor elvárásainak megfelel. A rendszer üzembiztos, hatékony, és korszerű lesz</v>
      </c>
      <c r="H784" s="149">
        <f>Egervár!H35</f>
        <v>0</v>
      </c>
      <c r="I784" s="461" t="str">
        <f>Egervár!I35</f>
        <v>Egervár</v>
      </c>
      <c r="J784" s="162">
        <f>Egervár!J35</f>
        <v>11520</v>
      </c>
      <c r="K784" s="162">
        <f>Egervár!K35</f>
        <v>0</v>
      </c>
      <c r="L784" s="456">
        <f>Egervár!L35</f>
        <v>43466</v>
      </c>
      <c r="M784" s="456">
        <f>Egervár!M35</f>
        <v>44926</v>
      </c>
      <c r="N784" s="162" t="str">
        <f>Egervár!N35</f>
        <v>közép</v>
      </c>
      <c r="O784" s="45"/>
      <c r="P784" s="46">
        <f>Egervár!P35</f>
        <v>2160</v>
      </c>
      <c r="Q784" s="46">
        <f>Egervár!Q35</f>
        <v>8450</v>
      </c>
      <c r="R784" s="46">
        <f>Egervár!R35</f>
        <v>0</v>
      </c>
      <c r="S784" s="46">
        <f>Egervár!S35</f>
        <v>910</v>
      </c>
      <c r="T784" s="47">
        <f>Egervár!T35</f>
        <v>0</v>
      </c>
      <c r="U784" s="47">
        <f>Egervár!U35</f>
        <v>0</v>
      </c>
      <c r="V784" s="47">
        <f>Egervár!V35</f>
        <v>0</v>
      </c>
      <c r="W784" s="47">
        <f>Egervár!W35</f>
        <v>0</v>
      </c>
      <c r="X784" s="47">
        <f>Egervár!X35</f>
        <v>0</v>
      </c>
      <c r="Y784" s="47">
        <f>Egervár!Y35</f>
        <v>0</v>
      </c>
      <c r="Z784" s="47">
        <f>Egervár!Z35</f>
        <v>0</v>
      </c>
      <c r="AA784" s="47">
        <f>Egervár!AA35</f>
        <v>0</v>
      </c>
      <c r="AB784" s="47">
        <f>Egervár!AB35</f>
        <v>0</v>
      </c>
      <c r="AC784" s="48">
        <f>Egervár!AC35</f>
        <v>0</v>
      </c>
      <c r="AE784" s="160"/>
    </row>
    <row r="785" spans="1:31" s="182" customFormat="1" ht="60" x14ac:dyDescent="0.25">
      <c r="A785" s="149">
        <f>Egervár!A36</f>
        <v>751</v>
      </c>
      <c r="B785" s="149">
        <f>Egervár!B36</f>
        <v>0</v>
      </c>
      <c r="C785" s="150" t="str">
        <f>Egervár!C36</f>
        <v>Egervár</v>
      </c>
      <c r="D785" s="150" t="str">
        <f>Egervár!D36</f>
        <v>gépészeti rekonstrukció (1-6)</v>
      </c>
      <c r="E785" s="150" t="str">
        <f>Egervár!E36</f>
        <v>Az üzemelő viziközmű elem működése közben előforduló eseti meghibásodások fordulhatnak elő, melyek előre nem tervezhetők</v>
      </c>
      <c r="F785" s="150" t="str">
        <f>Egervár!F36</f>
        <v>A kiépített rendszer működőképességének megóvása, a biztonságos üzemelés biztosítása miatt van szükség a munka elvégzésére</v>
      </c>
      <c r="G785" s="150" t="str">
        <f>Egervár!G36</f>
        <v>A beavatkozás után egy hatékonyan működő viziközmű elemet kapunk, mely a kor elvárásainak megfelel. A rendszer üzembiztos, hatékony, és korszerű lesz</v>
      </c>
      <c r="H785" s="149">
        <f>Egervár!H36</f>
        <v>0</v>
      </c>
      <c r="I785" s="461" t="str">
        <f>Egervár!I36</f>
        <v>Egervár</v>
      </c>
      <c r="J785" s="162">
        <f>Egervár!J36</f>
        <v>16650</v>
      </c>
      <c r="K785" s="162">
        <f>Egervár!K36</f>
        <v>0</v>
      </c>
      <c r="L785" s="456">
        <f>Egervár!L36</f>
        <v>45292</v>
      </c>
      <c r="M785" s="456">
        <f>Egervár!M36</f>
        <v>48579</v>
      </c>
      <c r="N785" s="162" t="str">
        <f>Egervár!N36</f>
        <v>hosszú</v>
      </c>
      <c r="O785" s="45"/>
      <c r="P785" s="46">
        <f>Egervár!P36</f>
        <v>0</v>
      </c>
      <c r="Q785" s="46">
        <f>Egervár!Q36</f>
        <v>0</v>
      </c>
      <c r="R785" s="46">
        <f>Egervár!R36</f>
        <v>0</v>
      </c>
      <c r="S785" s="46">
        <f>Egervár!S36</f>
        <v>0</v>
      </c>
      <c r="T785" s="47">
        <f>Egervár!T36</f>
        <v>0</v>
      </c>
      <c r="U785" s="47">
        <f>Egervár!U36</f>
        <v>910</v>
      </c>
      <c r="V785" s="47">
        <f>Egervár!V36</f>
        <v>0</v>
      </c>
      <c r="W785" s="47">
        <f>Egervár!W36</f>
        <v>910</v>
      </c>
      <c r="X785" s="47">
        <f>Egervár!X36</f>
        <v>4400</v>
      </c>
      <c r="Y785" s="47">
        <f>Egervár!Y36</f>
        <v>7700</v>
      </c>
      <c r="Z785" s="47">
        <f>Egervár!Z36</f>
        <v>910</v>
      </c>
      <c r="AA785" s="47">
        <f>Egervár!AA36</f>
        <v>0</v>
      </c>
      <c r="AB785" s="47">
        <f>Egervár!AB36</f>
        <v>910</v>
      </c>
      <c r="AC785" s="48">
        <f>Egervár!AC36</f>
        <v>910</v>
      </c>
      <c r="AE785" s="160"/>
    </row>
    <row r="786" spans="1:31" s="182" customFormat="1" ht="60" x14ac:dyDescent="0.25">
      <c r="A786" s="149">
        <f>Egervár!A37</f>
        <v>173</v>
      </c>
      <c r="B786" s="149">
        <f>Egervár!B37</f>
        <v>0</v>
      </c>
      <c r="C786" s="150" t="str">
        <f>Egervár!C37</f>
        <v>Egervár</v>
      </c>
      <c r="D786" s="150" t="str">
        <f>Egervár!D37</f>
        <v>HBA gépészeti rekonstrukció (1-6)</v>
      </c>
      <c r="E786" s="150" t="str">
        <f>Egervár!E37</f>
        <v>Az üzemelő viziközmű elem működése közben előforduló eseti meghibásodások fordulhatnak elő, melyek előre nem tervezhetők</v>
      </c>
      <c r="F786" s="150" t="str">
        <f>Egervár!F37</f>
        <v>A kiépített rendszer működőképességének megóvása, a biztonságos üzemelés biztosítása miatt van szükség a munka elvégzésére</v>
      </c>
      <c r="G786" s="150" t="str">
        <f>Egervár!G37</f>
        <v>A beavatkozás után egy hatékonyan működő viziközmű elemet kapunk, mely a kor elvárásainak megfelel. A rendszer üzembiztos, hatékony, és korszerű lesz</v>
      </c>
      <c r="H786" s="149">
        <f>Egervár!H37</f>
        <v>0</v>
      </c>
      <c r="I786" s="461" t="str">
        <f>Egervár!I37</f>
        <v>Egervár</v>
      </c>
      <c r="J786" s="162">
        <f>Egervár!J37</f>
        <v>440</v>
      </c>
      <c r="K786" s="162">
        <f>Egervár!K37</f>
        <v>0</v>
      </c>
      <c r="L786" s="456">
        <f>Egervár!L37</f>
        <v>43466</v>
      </c>
      <c r="M786" s="456">
        <f>Egervár!M37</f>
        <v>44926</v>
      </c>
      <c r="N786" s="162" t="str">
        <f>Egervár!N37</f>
        <v>közép</v>
      </c>
      <c r="O786" s="45"/>
      <c r="P786" s="46">
        <f>Egervár!P37</f>
        <v>130</v>
      </c>
      <c r="Q786" s="46">
        <f>Egervár!Q37</f>
        <v>250</v>
      </c>
      <c r="R786" s="46">
        <f>Egervár!R37</f>
        <v>0</v>
      </c>
      <c r="S786" s="46">
        <f>Egervár!S37</f>
        <v>60</v>
      </c>
      <c r="T786" s="47">
        <f>Egervár!T37</f>
        <v>0</v>
      </c>
      <c r="U786" s="47">
        <f>Egervár!U37</f>
        <v>0</v>
      </c>
      <c r="V786" s="47">
        <f>Egervár!V37</f>
        <v>0</v>
      </c>
      <c r="W786" s="47">
        <f>Egervár!W37</f>
        <v>0</v>
      </c>
      <c r="X786" s="47">
        <f>Egervár!X37</f>
        <v>0</v>
      </c>
      <c r="Y786" s="47">
        <f>Egervár!Y37</f>
        <v>0</v>
      </c>
      <c r="Z786" s="47">
        <f>Egervár!Z37</f>
        <v>0</v>
      </c>
      <c r="AA786" s="47">
        <f>Egervár!AA37</f>
        <v>0</v>
      </c>
      <c r="AB786" s="47">
        <f>Egervár!AB37</f>
        <v>0</v>
      </c>
      <c r="AC786" s="48">
        <f>Egervár!AC37</f>
        <v>0</v>
      </c>
      <c r="AE786" s="160"/>
    </row>
    <row r="787" spans="1:31" s="182" customFormat="1" ht="60" x14ac:dyDescent="0.25">
      <c r="A787" s="149">
        <f>Egervár!A38</f>
        <v>585</v>
      </c>
      <c r="B787" s="149">
        <f>Egervár!B38</f>
        <v>0</v>
      </c>
      <c r="C787" s="150" t="str">
        <f>Egervár!C38</f>
        <v>Egervár</v>
      </c>
      <c r="D787" s="150" t="str">
        <f>Egervár!D38</f>
        <v>HBA gépészeti rekonstrukció (1-6)</v>
      </c>
      <c r="E787" s="150" t="str">
        <f>Egervár!E38</f>
        <v>Az üzemelő viziközmű elem működése közben előforduló eseti meghibásodások fordulhatnak elő, melyek előre nem tervezhetők</v>
      </c>
      <c r="F787" s="150" t="str">
        <f>Egervár!F38</f>
        <v>A kiépített rendszer működőképességének megóvása, a biztonságos üzemelés biztosítása miatt van szükség a munka elvégzésére</v>
      </c>
      <c r="G787" s="150" t="str">
        <f>Egervár!G38</f>
        <v>A beavatkozás után egy hatékonyan működő viziközmű elemet kapunk, mely a kor elvárásainak megfelel. A rendszer üzembiztos, hatékony, és korszerű lesz</v>
      </c>
      <c r="H787" s="149">
        <f>Egervár!H38</f>
        <v>0</v>
      </c>
      <c r="I787" s="461" t="str">
        <f>Egervár!I38</f>
        <v>Egervár</v>
      </c>
      <c r="J787" s="162">
        <f>Egervár!J38</f>
        <v>1900</v>
      </c>
      <c r="K787" s="162">
        <f>Egervár!K38</f>
        <v>0</v>
      </c>
      <c r="L787" s="456">
        <f>Egervár!L38</f>
        <v>44927</v>
      </c>
      <c r="M787" s="456">
        <f>Egervár!M38</f>
        <v>48579</v>
      </c>
      <c r="N787" s="162" t="str">
        <f>Egervár!N38</f>
        <v>hosszú</v>
      </c>
      <c r="O787" s="45"/>
      <c r="P787" s="46">
        <f>Egervár!P38</f>
        <v>0</v>
      </c>
      <c r="Q787" s="46">
        <f>Egervár!Q38</f>
        <v>0</v>
      </c>
      <c r="R787" s="46">
        <f>Egervár!R38</f>
        <v>0</v>
      </c>
      <c r="S787" s="46">
        <f>Egervár!S38</f>
        <v>0</v>
      </c>
      <c r="T787" s="47">
        <f>Egervár!T38</f>
        <v>130</v>
      </c>
      <c r="U787" s="47">
        <f>Egervár!U38</f>
        <v>250</v>
      </c>
      <c r="V787" s="47">
        <f>Egervár!V38</f>
        <v>130</v>
      </c>
      <c r="W787" s="47">
        <f>Egervár!W38</f>
        <v>250</v>
      </c>
      <c r="X787" s="47">
        <f>Egervár!X38</f>
        <v>130</v>
      </c>
      <c r="Y787" s="47">
        <f>Egervár!Y38</f>
        <v>250</v>
      </c>
      <c r="Z787" s="47">
        <f>Egervár!Z38</f>
        <v>130</v>
      </c>
      <c r="AA787" s="47">
        <f>Egervár!AA38</f>
        <v>250</v>
      </c>
      <c r="AB787" s="47">
        <f>Egervár!AB38</f>
        <v>130</v>
      </c>
      <c r="AC787" s="48">
        <f>Egervár!AC38</f>
        <v>250</v>
      </c>
      <c r="AE787" s="160"/>
    </row>
    <row r="788" spans="1:31" s="182" customFormat="1" ht="60" x14ac:dyDescent="0.25">
      <c r="A788" s="149">
        <f>Gősfa!A31</f>
        <v>178</v>
      </c>
      <c r="B788" s="149">
        <f>Gősfa!B31</f>
        <v>0</v>
      </c>
      <c r="C788" s="150" t="str">
        <f>Gősfa!C31</f>
        <v>Gősfa</v>
      </c>
      <c r="D788" s="150" t="str">
        <f>Gősfa!D31</f>
        <v>gépészeti rekonstrukció (1-6)</v>
      </c>
      <c r="E788" s="150" t="str">
        <f>Gősfa!E31</f>
        <v>Az üzemelő viziközmű elem működése közben előforduló eseti meghibásodások fordulhatnak elő, melyek előre nem tervezhetők</v>
      </c>
      <c r="F788" s="150" t="str">
        <f>Gősfa!F31</f>
        <v>A kiépített rendszer működőképességének megóvása, a biztonságos üzemelés biztosítása miatt van szükség a munka elvégzésére</v>
      </c>
      <c r="G788" s="150" t="str">
        <f>Gősfa!G31</f>
        <v>A beavatkozás után egy hatékonyan működő viziközmű elemet kapunk, mely a kor elvárásainak megfelel. A rendszer üzembiztos, hatékony, és korszerű lesz</v>
      </c>
      <c r="H788" s="150">
        <f>Gősfa!H31</f>
        <v>0</v>
      </c>
      <c r="I788" s="461" t="str">
        <f>Gősfa!I31</f>
        <v>Gősfa</v>
      </c>
      <c r="J788" s="162">
        <f>Gősfa!J31</f>
        <v>3750</v>
      </c>
      <c r="K788" s="162">
        <f>Gősfa!K31</f>
        <v>0</v>
      </c>
      <c r="L788" s="456">
        <f>Gősfa!L31</f>
        <v>43466</v>
      </c>
      <c r="M788" s="456">
        <f>Gősfa!M31</f>
        <v>44926</v>
      </c>
      <c r="N788" s="162" t="str">
        <f>Gősfa!N31</f>
        <v>közép</v>
      </c>
      <c r="O788" s="45"/>
      <c r="P788" s="46">
        <f>Gősfa!P31</f>
        <v>2650</v>
      </c>
      <c r="Q788" s="46">
        <f>Gősfa!Q31</f>
        <v>400</v>
      </c>
      <c r="R788" s="46">
        <f>Gősfa!R31</f>
        <v>150</v>
      </c>
      <c r="S788" s="46">
        <f>Gősfa!S31</f>
        <v>550</v>
      </c>
      <c r="T788" s="47">
        <f>Gősfa!T31</f>
        <v>0</v>
      </c>
      <c r="U788" s="47">
        <f>Gősfa!U31</f>
        <v>0</v>
      </c>
      <c r="V788" s="47">
        <f>Gősfa!V31</f>
        <v>0</v>
      </c>
      <c r="W788" s="47">
        <f>Gősfa!W31</f>
        <v>0</v>
      </c>
      <c r="X788" s="47">
        <f>Gősfa!X31</f>
        <v>0</v>
      </c>
      <c r="Y788" s="47">
        <f>Gősfa!Y31</f>
        <v>0</v>
      </c>
      <c r="Z788" s="47">
        <f>Gősfa!Z31</f>
        <v>0</v>
      </c>
      <c r="AA788" s="47">
        <f>Gősfa!AA31</f>
        <v>0</v>
      </c>
      <c r="AB788" s="47">
        <f>Gősfa!AB31</f>
        <v>0</v>
      </c>
      <c r="AC788" s="48">
        <f>Gősfa!AC31</f>
        <v>0</v>
      </c>
      <c r="AE788" s="160"/>
    </row>
    <row r="789" spans="1:31" s="182" customFormat="1" ht="60" x14ac:dyDescent="0.25">
      <c r="A789" s="149">
        <f>Gősfa!A32</f>
        <v>587</v>
      </c>
      <c r="B789" s="149">
        <f>Gősfa!B32</f>
        <v>0</v>
      </c>
      <c r="C789" s="150" t="str">
        <f>Gősfa!C32</f>
        <v>Gősfa</v>
      </c>
      <c r="D789" s="150" t="str">
        <f>Gősfa!D32</f>
        <v>gépészeti rekonstrukció (1-6)</v>
      </c>
      <c r="E789" s="150" t="str">
        <f>Gősfa!E32</f>
        <v>Az üzemelő viziközmű elem működése közben előforduló eseti meghibásodások fordulhatnak elő, melyek előre nem tervezhetők</v>
      </c>
      <c r="F789" s="150" t="str">
        <f>Gősfa!F32</f>
        <v>A kiépített rendszer működőképességének megóvása, a biztonságos üzemelés biztosítása miatt van szükség a munka elvégzésére</v>
      </c>
      <c r="G789" s="150" t="str">
        <f>Gősfa!G32</f>
        <v>A beavatkozás után egy hatékonyan működő viziközmű elemet kapunk, mely a kor elvárásainak megfelel. A rendszer üzembiztos, hatékony, és korszerű lesz</v>
      </c>
      <c r="H789" s="150">
        <f>Gősfa!H32</f>
        <v>0</v>
      </c>
      <c r="I789" s="461" t="str">
        <f>Gősfa!I32</f>
        <v>Gősfa</v>
      </c>
      <c r="J789" s="162">
        <f>Gősfa!J32</f>
        <v>14150</v>
      </c>
      <c r="K789" s="162">
        <f>Gősfa!K32</f>
        <v>0</v>
      </c>
      <c r="L789" s="456">
        <f>Gősfa!L32</f>
        <v>44927</v>
      </c>
      <c r="M789" s="456">
        <f>Gősfa!M32</f>
        <v>48579</v>
      </c>
      <c r="N789" s="162" t="str">
        <f>Gősfa!N32</f>
        <v>hosszú</v>
      </c>
      <c r="O789" s="45"/>
      <c r="P789" s="46">
        <f>Gősfa!P32</f>
        <v>0</v>
      </c>
      <c r="Q789" s="46">
        <f>Gősfa!Q32</f>
        <v>0</v>
      </c>
      <c r="R789" s="46">
        <f>Gősfa!R32</f>
        <v>0</v>
      </c>
      <c r="S789" s="46">
        <f>Gősfa!S32</f>
        <v>0</v>
      </c>
      <c r="T789" s="47">
        <f>Gősfa!T32</f>
        <v>250</v>
      </c>
      <c r="U789" s="47">
        <f>Gősfa!U32</f>
        <v>550</v>
      </c>
      <c r="V789" s="47">
        <f>Gősfa!V32</f>
        <v>250</v>
      </c>
      <c r="W789" s="47">
        <f>Gősfa!W32</f>
        <v>550</v>
      </c>
      <c r="X789" s="47">
        <f>Gősfa!X32</f>
        <v>250</v>
      </c>
      <c r="Y789" s="47">
        <f>Gősfa!Y32</f>
        <v>2750</v>
      </c>
      <c r="Z789" s="47">
        <f>Gősfa!Z32</f>
        <v>2350</v>
      </c>
      <c r="AA789" s="47">
        <f>Gősfa!AA32</f>
        <v>2400</v>
      </c>
      <c r="AB789" s="47">
        <f>Gősfa!AB32</f>
        <v>2400</v>
      </c>
      <c r="AC789" s="48">
        <f>Gősfa!AC32</f>
        <v>2400</v>
      </c>
      <c r="AE789" s="160"/>
    </row>
    <row r="790" spans="1:31" s="182" customFormat="1" ht="60" x14ac:dyDescent="0.25">
      <c r="A790" s="149">
        <f>Gősfa!A33</f>
        <v>179</v>
      </c>
      <c r="B790" s="149">
        <f>Gősfa!B33</f>
        <v>0</v>
      </c>
      <c r="C790" s="150" t="str">
        <f>Gősfa!C33</f>
        <v>Gősfa</v>
      </c>
      <c r="D790" s="150" t="str">
        <f>Gősfa!D33</f>
        <v>HBA gépészeti rekonstrukció (1-6)</v>
      </c>
      <c r="E790" s="150" t="str">
        <f>Gősfa!E33</f>
        <v>Az üzemelő viziközmű elem működése közben előforduló eseti meghibásodások fordulhatnak elő, melyek előre nem tervezhetők</v>
      </c>
      <c r="F790" s="150" t="str">
        <f>Gősfa!F33</f>
        <v>A kiépített rendszer működőképességének megóvása, a biztonságos üzemelés biztosítása miatt van szükség a munka elvégzésére</v>
      </c>
      <c r="G790" s="150" t="str">
        <f>Gősfa!G33</f>
        <v>A beavatkozás után egy hatékonyan működő viziközmű elemet kapunk, mely a kor elvárásainak megfelel. A rendszer üzembiztos, hatékony, és korszerű lesz</v>
      </c>
      <c r="H790" s="150">
        <f>Gősfa!H33</f>
        <v>0</v>
      </c>
      <c r="I790" s="461" t="str">
        <f>Gősfa!I33</f>
        <v>Gősfa</v>
      </c>
      <c r="J790" s="162">
        <f>Gősfa!J33</f>
        <v>400</v>
      </c>
      <c r="K790" s="162">
        <f>Gősfa!K33</f>
        <v>0</v>
      </c>
      <c r="L790" s="456">
        <f>Gősfa!L33</f>
        <v>43466</v>
      </c>
      <c r="M790" s="456">
        <f>Gősfa!M33</f>
        <v>44926</v>
      </c>
      <c r="N790" s="162" t="str">
        <f>Gősfa!N33</f>
        <v>közép</v>
      </c>
      <c r="O790" s="45"/>
      <c r="P790" s="46">
        <f>Gősfa!P33</f>
        <v>60</v>
      </c>
      <c r="Q790" s="46">
        <f>Gősfa!Q33</f>
        <v>60</v>
      </c>
      <c r="R790" s="46">
        <f>Gősfa!R33</f>
        <v>60</v>
      </c>
      <c r="S790" s="46">
        <f>Gősfa!S33</f>
        <v>220</v>
      </c>
      <c r="T790" s="47">
        <f>Gősfa!T33</f>
        <v>0</v>
      </c>
      <c r="U790" s="47">
        <f>Gősfa!U33</f>
        <v>0</v>
      </c>
      <c r="V790" s="47">
        <f>Gősfa!V33</f>
        <v>0</v>
      </c>
      <c r="W790" s="47">
        <f>Gősfa!W33</f>
        <v>0</v>
      </c>
      <c r="X790" s="47">
        <f>Gősfa!X33</f>
        <v>0</v>
      </c>
      <c r="Y790" s="47">
        <f>Gősfa!Y33</f>
        <v>0</v>
      </c>
      <c r="Z790" s="47">
        <f>Gősfa!Z33</f>
        <v>0</v>
      </c>
      <c r="AA790" s="47">
        <f>Gősfa!AA33</f>
        <v>0</v>
      </c>
      <c r="AB790" s="47">
        <f>Gősfa!AB33</f>
        <v>0</v>
      </c>
      <c r="AC790" s="48">
        <f>Gősfa!AC33</f>
        <v>0</v>
      </c>
      <c r="AE790" s="160"/>
    </row>
    <row r="791" spans="1:31" s="182" customFormat="1" ht="60" x14ac:dyDescent="0.25">
      <c r="A791" s="149">
        <f>Gősfa!A34</f>
        <v>588</v>
      </c>
      <c r="B791" s="149">
        <f>Gősfa!B34</f>
        <v>0</v>
      </c>
      <c r="C791" s="150" t="str">
        <f>Gősfa!C34</f>
        <v>Gősfa</v>
      </c>
      <c r="D791" s="150" t="str">
        <f>Gősfa!D34</f>
        <v>HBA gépészeti rekonstrukció (1-6)</v>
      </c>
      <c r="E791" s="150" t="str">
        <f>Gősfa!E34</f>
        <v>Az üzemelő viziközmű elem működése közben előforduló eseti meghibásodások fordulhatnak elő, melyek előre nem tervezhetők</v>
      </c>
      <c r="F791" s="150" t="str">
        <f>Gősfa!F34</f>
        <v>A kiépített rendszer működőképességének megóvása, a biztonságos üzemelés biztosítása miatt van szükség a munka elvégzésére</v>
      </c>
      <c r="G791" s="150" t="str">
        <f>Gősfa!G34</f>
        <v>A beavatkozás után egy hatékonyan működő viziközmű elemet kapunk, mely a kor elvárásainak megfelel. A rendszer üzembiztos, hatékony, és korszerű lesz</v>
      </c>
      <c r="H791" s="150">
        <f>Gősfa!H34</f>
        <v>0</v>
      </c>
      <c r="I791" s="461" t="str">
        <f>Gősfa!I34</f>
        <v>Gősfa</v>
      </c>
      <c r="J791" s="162">
        <f>Gősfa!J34</f>
        <v>740</v>
      </c>
      <c r="K791" s="162">
        <f>Gősfa!K34</f>
        <v>0</v>
      </c>
      <c r="L791" s="456">
        <f>Gősfa!L34</f>
        <v>44927</v>
      </c>
      <c r="M791" s="456">
        <f>Gősfa!M34</f>
        <v>48213</v>
      </c>
      <c r="N791" s="162" t="str">
        <f>Gősfa!N34</f>
        <v>hosszú</v>
      </c>
      <c r="O791" s="45"/>
      <c r="P791" s="46">
        <f>Gősfa!P34</f>
        <v>0</v>
      </c>
      <c r="Q791" s="46">
        <f>Gősfa!Q34</f>
        <v>0</v>
      </c>
      <c r="R791" s="46">
        <f>Gősfa!R34</f>
        <v>0</v>
      </c>
      <c r="S791" s="46">
        <f>Gősfa!S34</f>
        <v>0</v>
      </c>
      <c r="T791" s="47">
        <f>Gősfa!T34</f>
        <v>60</v>
      </c>
      <c r="U791" s="47">
        <f>Gősfa!U34</f>
        <v>0</v>
      </c>
      <c r="V791" s="47">
        <f>Gősfa!V34</f>
        <v>60</v>
      </c>
      <c r="W791" s="47">
        <f>Gősfa!W34</f>
        <v>220</v>
      </c>
      <c r="X791" s="47">
        <f>Gősfa!X34</f>
        <v>60</v>
      </c>
      <c r="Y791" s="47">
        <f>Gősfa!Y34</f>
        <v>0</v>
      </c>
      <c r="Z791" s="47">
        <f>Gősfa!Z34</f>
        <v>60</v>
      </c>
      <c r="AA791" s="47">
        <f>Gősfa!AA34</f>
        <v>220</v>
      </c>
      <c r="AB791" s="47">
        <f>Gősfa!AB34</f>
        <v>60</v>
      </c>
      <c r="AC791" s="48">
        <f>Gősfa!AC34</f>
        <v>0</v>
      </c>
      <c r="AE791" s="160"/>
    </row>
    <row r="792" spans="1:31" s="182" customFormat="1" ht="60" x14ac:dyDescent="0.25">
      <c r="A792" s="149">
        <f>Hagyárosbörönd!A32</f>
        <v>181</v>
      </c>
      <c r="B792" s="149">
        <f>Hagyárosbörönd!B32</f>
        <v>0</v>
      </c>
      <c r="C792" s="150" t="str">
        <f>Hagyárosbörönd!C32</f>
        <v>Hagyárosbörönd</v>
      </c>
      <c r="D792" s="150" t="str">
        <f>Hagyárosbörönd!D32</f>
        <v>gépészeti rekonstrukció (1-6)</v>
      </c>
      <c r="E792" s="150" t="str">
        <f>Hagyárosbörönd!E32</f>
        <v>Az üzemelő viziközmű elem működése közben előforduló eseti meghibásodások fordulhatnak elő, melyek előre nem tervezhetők</v>
      </c>
      <c r="F792" s="150" t="str">
        <f>Hagyárosbörönd!F32</f>
        <v>A kiépített rendszer működőképességének megóvása, a biztonságos üzemelés biztosítása miatt van szükség a munka elvégzésére</v>
      </c>
      <c r="G792" s="150" t="str">
        <f>Hagyárosbörönd!G32</f>
        <v>A beavatkozás után egy hatékonyan működő viziközmű elemet kapunk, mely a kor elvárásainak megfelel. A rendszer üzembiztos, hatékony, és korszerű lesz</v>
      </c>
      <c r="H792" s="149">
        <f>Hagyárosbörönd!H32</f>
        <v>0</v>
      </c>
      <c r="I792" s="461" t="str">
        <f>Hagyárosbörönd!I32</f>
        <v>Hagyárosbörönd</v>
      </c>
      <c r="J792" s="162">
        <f>Hagyárosbörönd!J32</f>
        <v>850</v>
      </c>
      <c r="K792" s="162">
        <f>Hagyárosbörönd!K32</f>
        <v>0</v>
      </c>
      <c r="L792" s="456">
        <f>Hagyárosbörönd!L32</f>
        <v>43466</v>
      </c>
      <c r="M792" s="456">
        <f>Hagyárosbörönd!M32</f>
        <v>44926</v>
      </c>
      <c r="N792" s="162" t="str">
        <f>Hagyárosbörönd!N32</f>
        <v>közép</v>
      </c>
      <c r="O792" s="45"/>
      <c r="P792" s="46">
        <f>Hagyárosbörönd!P32</f>
        <v>150</v>
      </c>
      <c r="Q792" s="46">
        <f>Hagyárosbörönd!Q32</f>
        <v>350</v>
      </c>
      <c r="R792" s="46">
        <f>Hagyárosbörönd!R32</f>
        <v>150</v>
      </c>
      <c r="S792" s="46">
        <f>Hagyárosbörönd!S32</f>
        <v>200</v>
      </c>
      <c r="T792" s="47">
        <f>Hagyárosbörönd!T32</f>
        <v>0</v>
      </c>
      <c r="U792" s="47">
        <f>Hagyárosbörönd!U32</f>
        <v>0</v>
      </c>
      <c r="V792" s="47">
        <f>Hagyárosbörönd!V32</f>
        <v>0</v>
      </c>
      <c r="W792" s="47">
        <f>Hagyárosbörönd!W32</f>
        <v>0</v>
      </c>
      <c r="X792" s="47">
        <f>Hagyárosbörönd!X32</f>
        <v>0</v>
      </c>
      <c r="Y792" s="47">
        <f>Hagyárosbörönd!Y32</f>
        <v>0</v>
      </c>
      <c r="Z792" s="47">
        <f>Hagyárosbörönd!Z32</f>
        <v>0</v>
      </c>
      <c r="AA792" s="47">
        <f>Hagyárosbörönd!AA32</f>
        <v>0</v>
      </c>
      <c r="AB792" s="47">
        <f>Hagyárosbörönd!AB32</f>
        <v>0</v>
      </c>
      <c r="AC792" s="48">
        <f>Hagyárosbörönd!AC32</f>
        <v>0</v>
      </c>
      <c r="AE792" s="160"/>
    </row>
    <row r="793" spans="1:31" s="182" customFormat="1" ht="60" x14ac:dyDescent="0.25">
      <c r="A793" s="149">
        <f>Hagyárosbörönd!A33</f>
        <v>591</v>
      </c>
      <c r="B793" s="149">
        <f>Hagyárosbörönd!B33</f>
        <v>0</v>
      </c>
      <c r="C793" s="150" t="str">
        <f>Hagyárosbörönd!C33</f>
        <v>Hagyárosbörönd</v>
      </c>
      <c r="D793" s="150" t="str">
        <f>Hagyárosbörönd!D33</f>
        <v>gépészeti rekonstrukció (1-6)</v>
      </c>
      <c r="E793" s="150" t="str">
        <f>Hagyárosbörönd!E33</f>
        <v>Az üzemelő viziközmű elem működése közben előforduló eseti meghibásodások fordulhatnak elő, melyek előre nem tervezhetők</v>
      </c>
      <c r="F793" s="150" t="str">
        <f>Hagyárosbörönd!F33</f>
        <v>A kiépített rendszer működőképességének megóvása, a biztonságos üzemelés biztosítása miatt van szükség a munka elvégzésére</v>
      </c>
      <c r="G793" s="150" t="str">
        <f>Hagyárosbörönd!G33</f>
        <v>A beavatkozás után egy hatékonyan működő viziközmű elemet kapunk, mely a kor elvárásainak megfelel. A rendszer üzembiztos, hatékony, és korszerű lesz</v>
      </c>
      <c r="H793" s="149">
        <f>Hagyárosbörönd!H33</f>
        <v>0</v>
      </c>
      <c r="I793" s="461" t="str">
        <f>Hagyárosbörönd!I33</f>
        <v>Hagyárosbörönd</v>
      </c>
      <c r="J793" s="162">
        <f>Hagyárosbörönd!J33</f>
        <v>15150</v>
      </c>
      <c r="K793" s="162">
        <f>Hagyárosbörönd!K33</f>
        <v>0</v>
      </c>
      <c r="L793" s="456">
        <f>Hagyárosbörönd!L33</f>
        <v>44927</v>
      </c>
      <c r="M793" s="456">
        <f>Hagyárosbörönd!M33</f>
        <v>48579</v>
      </c>
      <c r="N793" s="162" t="str">
        <f>Hagyárosbörönd!N33</f>
        <v>hosszú</v>
      </c>
      <c r="O793" s="45"/>
      <c r="P793" s="46">
        <f>Hagyárosbörönd!P33</f>
        <v>0</v>
      </c>
      <c r="Q793" s="46">
        <f>Hagyárosbörönd!Q33</f>
        <v>0</v>
      </c>
      <c r="R793" s="46">
        <f>Hagyárosbörönd!R33</f>
        <v>0</v>
      </c>
      <c r="S793" s="46">
        <f>Hagyárosbörönd!S33</f>
        <v>0</v>
      </c>
      <c r="T793" s="47">
        <f>Hagyárosbörönd!T33</f>
        <v>150</v>
      </c>
      <c r="U793" s="47">
        <f>Hagyárosbörönd!U33</f>
        <v>4200</v>
      </c>
      <c r="V793" s="47">
        <f>Hagyárosbörönd!V33</f>
        <v>6450</v>
      </c>
      <c r="W793" s="47">
        <f>Hagyárosbörönd!W33</f>
        <v>3300</v>
      </c>
      <c r="X793" s="47">
        <f>Hagyárosbörönd!X33</f>
        <v>150</v>
      </c>
      <c r="Y793" s="47">
        <f>Hagyárosbörönd!Y33</f>
        <v>200</v>
      </c>
      <c r="Z793" s="47">
        <f>Hagyárosbörönd!Z33</f>
        <v>150</v>
      </c>
      <c r="AA793" s="47">
        <f>Hagyárosbörönd!AA33</f>
        <v>200</v>
      </c>
      <c r="AB793" s="47">
        <f>Hagyárosbörönd!AB33</f>
        <v>150</v>
      </c>
      <c r="AC793" s="48">
        <f>Hagyárosbörönd!AC33</f>
        <v>200</v>
      </c>
      <c r="AE793" s="160"/>
    </row>
    <row r="794" spans="1:31" s="182" customFormat="1" ht="60" x14ac:dyDescent="0.25">
      <c r="A794" s="149">
        <f>Hagyárosbörönd!A34</f>
        <v>370</v>
      </c>
      <c r="B794" s="149">
        <f>Hagyárosbörönd!B34</f>
        <v>0</v>
      </c>
      <c r="C794" s="150" t="str">
        <f>Hagyárosbörönd!C34</f>
        <v>Hagyárosbörönd</v>
      </c>
      <c r="D794" s="150" t="str">
        <f>Hagyárosbörönd!D34</f>
        <v>HBA gépészeti rekonstrukció (1-6)</v>
      </c>
      <c r="E794" s="150" t="str">
        <f>Hagyárosbörönd!E34</f>
        <v>Az üzemelő viziközmű elem működése közben előforduló eseti meghibásodások fordulhatnak elő, melyek előre nem tervezhetők</v>
      </c>
      <c r="F794" s="150" t="str">
        <f>Hagyárosbörönd!F34</f>
        <v>A kiépített rendszer működőképességének megóvása, a biztonságos üzemelés biztosítása miatt van szükség a munka elvégzésére</v>
      </c>
      <c r="G794" s="150" t="str">
        <f>Hagyárosbörönd!G34</f>
        <v>A beavatkozás után egy hatékonyan működő viziközmű elemet kapunk, mely a kor elvárásainak megfelel. A rendszer üzembiztos, hatékony, és korszerű lesz</v>
      </c>
      <c r="H794" s="149">
        <f>Hagyárosbörönd!H34</f>
        <v>0</v>
      </c>
      <c r="I794" s="461" t="str">
        <f>Hagyárosbörönd!I34</f>
        <v>Hagyárosbörönd</v>
      </c>
      <c r="J794" s="162">
        <f>Hagyárosbörönd!J34</f>
        <v>70</v>
      </c>
      <c r="K794" s="162">
        <f>Hagyárosbörönd!K34</f>
        <v>0</v>
      </c>
      <c r="L794" s="456">
        <f>Hagyárosbörönd!L34</f>
        <v>43831</v>
      </c>
      <c r="M794" s="456">
        <f>Hagyárosbörönd!M34</f>
        <v>44926</v>
      </c>
      <c r="N794" s="162" t="str">
        <f>Hagyárosbörönd!N34</f>
        <v>közép</v>
      </c>
      <c r="O794" s="45"/>
      <c r="P794" s="46">
        <f>Hagyárosbörönd!P34</f>
        <v>0</v>
      </c>
      <c r="Q794" s="46">
        <f>Hagyárosbörönd!Q34</f>
        <v>35</v>
      </c>
      <c r="R794" s="46">
        <f>Hagyárosbörönd!R34</f>
        <v>0</v>
      </c>
      <c r="S794" s="46">
        <f>Hagyárosbörönd!S34</f>
        <v>35</v>
      </c>
      <c r="T794" s="47">
        <f>Hagyárosbörönd!T34</f>
        <v>0</v>
      </c>
      <c r="U794" s="47">
        <f>Hagyárosbörönd!U34</f>
        <v>0</v>
      </c>
      <c r="V794" s="47">
        <f>Hagyárosbörönd!V34</f>
        <v>0</v>
      </c>
      <c r="W794" s="47">
        <f>Hagyárosbörönd!W34</f>
        <v>0</v>
      </c>
      <c r="X794" s="47">
        <f>Hagyárosbörönd!X34</f>
        <v>0</v>
      </c>
      <c r="Y794" s="47">
        <f>Hagyárosbörönd!Y34</f>
        <v>0</v>
      </c>
      <c r="Z794" s="47">
        <f>Hagyárosbörönd!Z34</f>
        <v>0</v>
      </c>
      <c r="AA794" s="47">
        <f>Hagyárosbörönd!AA34</f>
        <v>0</v>
      </c>
      <c r="AB794" s="47">
        <f>Hagyárosbörönd!AB34</f>
        <v>0</v>
      </c>
      <c r="AC794" s="48">
        <f>Hagyárosbörönd!AC34</f>
        <v>0</v>
      </c>
      <c r="AE794" s="160"/>
    </row>
    <row r="795" spans="1:31" s="182" customFormat="1" ht="60" x14ac:dyDescent="0.25">
      <c r="A795" s="149">
        <f>Hagyárosbörönd!A35</f>
        <v>755</v>
      </c>
      <c r="B795" s="149">
        <f>Hagyárosbörönd!B35</f>
        <v>0</v>
      </c>
      <c r="C795" s="150" t="str">
        <f>Hagyárosbörönd!C35</f>
        <v>Hagyárosbörönd</v>
      </c>
      <c r="D795" s="150" t="str">
        <f>Hagyárosbörönd!D35</f>
        <v>HBA gépészeti rekonstrukció (1-6)</v>
      </c>
      <c r="E795" s="150" t="str">
        <f>Hagyárosbörönd!E35</f>
        <v>Az üzemelő viziközmű elem működése közben előforduló eseti meghibásodások fordulhatnak elő, melyek előre nem tervezhetők</v>
      </c>
      <c r="F795" s="150" t="str">
        <f>Hagyárosbörönd!F35</f>
        <v>A kiépített rendszer működőképességének megóvása, a biztonságos üzemelés biztosítása miatt van szükség a munka elvégzésére</v>
      </c>
      <c r="G795" s="150" t="str">
        <f>Hagyárosbörönd!G35</f>
        <v>A beavatkozás után egy hatékonyan működő viziközmű elemet kapunk, mely a kor elvárásainak megfelel. A rendszer üzembiztos, hatékony, és korszerű lesz</v>
      </c>
      <c r="H795" s="149">
        <f>Hagyárosbörönd!H35</f>
        <v>0</v>
      </c>
      <c r="I795" s="461" t="str">
        <f>Hagyárosbörönd!I35</f>
        <v>Hagyárosbörönd</v>
      </c>
      <c r="J795" s="162">
        <f>Hagyárosbörönd!J35</f>
        <v>800</v>
      </c>
      <c r="K795" s="162">
        <f>Hagyárosbörönd!K35</f>
        <v>0</v>
      </c>
      <c r="L795" s="456">
        <f>Hagyárosbörönd!L35</f>
        <v>45292</v>
      </c>
      <c r="M795" s="456">
        <f>Hagyárosbörönd!M35</f>
        <v>48579</v>
      </c>
      <c r="N795" s="162" t="str">
        <f>Hagyárosbörönd!N35</f>
        <v>hosszú</v>
      </c>
      <c r="O795" s="45"/>
      <c r="P795" s="46">
        <f>Hagyárosbörönd!P35</f>
        <v>0</v>
      </c>
      <c r="Q795" s="46">
        <f>Hagyárosbörönd!Q35</f>
        <v>0</v>
      </c>
      <c r="R795" s="46">
        <f>Hagyárosbörönd!R35</f>
        <v>0</v>
      </c>
      <c r="S795" s="46">
        <f>Hagyárosbörönd!S35</f>
        <v>0</v>
      </c>
      <c r="T795" s="47">
        <f>Hagyárosbörönd!T35</f>
        <v>0</v>
      </c>
      <c r="U795" s="47">
        <f>Hagyárosbörönd!U35</f>
        <v>35</v>
      </c>
      <c r="V795" s="47">
        <f>Hagyárosbörönd!V35</f>
        <v>0</v>
      </c>
      <c r="W795" s="47">
        <f>Hagyárosbörönd!W35</f>
        <v>75</v>
      </c>
      <c r="X795" s="47">
        <f>Hagyárosbörönd!X35</f>
        <v>155</v>
      </c>
      <c r="Y795" s="47">
        <f>Hagyárosbörönd!Y35</f>
        <v>75</v>
      </c>
      <c r="Z795" s="47">
        <f>Hagyárosbörönd!Z35</f>
        <v>155</v>
      </c>
      <c r="AA795" s="47">
        <f>Hagyárosbörönd!AA35</f>
        <v>75</v>
      </c>
      <c r="AB795" s="47">
        <f>Hagyárosbörönd!AB35</f>
        <v>155</v>
      </c>
      <c r="AC795" s="48">
        <f>Hagyárosbörönd!AC35</f>
        <v>75</v>
      </c>
      <c r="AE795" s="160"/>
    </row>
    <row r="796" spans="1:31" s="182" customFormat="1" ht="60" x14ac:dyDescent="0.25">
      <c r="A796" s="149">
        <f>Hottó!A33</f>
        <v>72</v>
      </c>
      <c r="B796" s="149">
        <f>Hottó!B33</f>
        <v>0</v>
      </c>
      <c r="C796" s="150" t="str">
        <f>Hottó!C33</f>
        <v>Hottó I. átemelő</v>
      </c>
      <c r="D796" s="150" t="str">
        <f>Hottó!D33</f>
        <v>átfolyásmérő csere</v>
      </c>
      <c r="E796" s="150" t="str">
        <f>Hottó!E33</f>
        <v>Az üzemelő viziközmű elem működése közben előforduló eseti meghibásodások fordulhatnak elő, melyek előre nem tervezhetők</v>
      </c>
      <c r="F796" s="150" t="str">
        <f>Hottó!F33</f>
        <v>A kiépített rendszer működőképességének megóvása, a biztonságos üzemelés biztosítása miatt van szükség a munka elvégzésére</v>
      </c>
      <c r="G796" s="150" t="str">
        <f>Hottó!G33</f>
        <v>A beavatkozás után egy hatékonyan működő viziközmű elemet kapunk, mely a kor elvárásainak megfelel. A rendszer üzembiztos, hatékony, és korszerű lesz</v>
      </c>
      <c r="H796" s="149">
        <f>Hottó!H33</f>
        <v>0</v>
      </c>
      <c r="I796" s="461" t="str">
        <f>Hottó!I33</f>
        <v>Hottó</v>
      </c>
      <c r="J796" s="162">
        <f>Hottó!J33</f>
        <v>1000</v>
      </c>
      <c r="K796" s="162">
        <f>Hottó!K33</f>
        <v>0</v>
      </c>
      <c r="L796" s="456">
        <f>Hottó!L33</f>
        <v>43101</v>
      </c>
      <c r="M796" s="456">
        <f>Hottó!M33</f>
        <v>43465</v>
      </c>
      <c r="N796" s="162" t="str">
        <f>Hottó!N33</f>
        <v>rövid</v>
      </c>
      <c r="O796" s="45">
        <f>Hottó!O33</f>
        <v>1000</v>
      </c>
      <c r="P796" s="46"/>
      <c r="Q796" s="46"/>
      <c r="R796" s="46"/>
      <c r="S796" s="46"/>
      <c r="T796" s="47"/>
      <c r="U796" s="47"/>
      <c r="V796" s="47"/>
      <c r="W796" s="47"/>
      <c r="X796" s="47"/>
      <c r="Y796" s="47"/>
      <c r="Z796" s="47"/>
      <c r="AA796" s="47"/>
      <c r="AB796" s="47"/>
      <c r="AC796" s="48"/>
      <c r="AE796" s="160"/>
    </row>
    <row r="797" spans="1:31" s="182" customFormat="1" ht="60" x14ac:dyDescent="0.25">
      <c r="A797" s="149">
        <f>Hottó!A34</f>
        <v>185</v>
      </c>
      <c r="B797" s="149">
        <f>Hottó!B34</f>
        <v>0</v>
      </c>
      <c r="C797" s="150" t="str">
        <f>Hottó!C34</f>
        <v>Hottó</v>
      </c>
      <c r="D797" s="150" t="str">
        <f>Hottó!D34</f>
        <v>gépészeti rekonstrukció (1-6)</v>
      </c>
      <c r="E797" s="150" t="str">
        <f>Hottó!E34</f>
        <v>Az üzemelő viziközmű elem működése közben előforduló eseti meghibásodások fordulhatnak elő, melyek előre nem tervezhetők</v>
      </c>
      <c r="F797" s="150" t="str">
        <f>Hottó!F34</f>
        <v>A kiépített rendszer működőképességének megóvása, a biztonságos üzemelés biztosítása miatt van szükség a munka elvégzésére</v>
      </c>
      <c r="G797" s="150" t="str">
        <f>Hottó!G34</f>
        <v>A beavatkozás után egy hatékonyan működő viziközmű elemet kapunk, mely a kor elvárásainak megfelel. A rendszer üzembiztos, hatékony, és korszerű lesz</v>
      </c>
      <c r="H797" s="149">
        <f>Hottó!H34</f>
        <v>0</v>
      </c>
      <c r="I797" s="461" t="str">
        <f>Hottó!I34</f>
        <v>Hottó</v>
      </c>
      <c r="J797" s="162">
        <f>Hottó!J34</f>
        <v>11800</v>
      </c>
      <c r="K797" s="162">
        <f>Hottó!K34</f>
        <v>0</v>
      </c>
      <c r="L797" s="456">
        <f>Hottó!L34</f>
        <v>43466</v>
      </c>
      <c r="M797" s="456">
        <f>Hottó!M34</f>
        <v>44561</v>
      </c>
      <c r="N797" s="162" t="str">
        <f>Hottó!N34</f>
        <v>közép</v>
      </c>
      <c r="O797" s="45"/>
      <c r="P797" s="46">
        <f>Hottó!P34</f>
        <v>8350</v>
      </c>
      <c r="Q797" s="46">
        <f>Hottó!Q34</f>
        <v>2900</v>
      </c>
      <c r="R797" s="46">
        <f>Hottó!R34</f>
        <v>550</v>
      </c>
      <c r="S797" s="46">
        <f>Hottó!S34</f>
        <v>0</v>
      </c>
      <c r="T797" s="47">
        <f>Hottó!T34</f>
        <v>0</v>
      </c>
      <c r="U797" s="47">
        <f>Hottó!U34</f>
        <v>0</v>
      </c>
      <c r="V797" s="47">
        <f>Hottó!V34</f>
        <v>0</v>
      </c>
      <c r="W797" s="47">
        <f>Hottó!W34</f>
        <v>0</v>
      </c>
      <c r="X797" s="47">
        <f>Hottó!X34</f>
        <v>0</v>
      </c>
      <c r="Y797" s="47">
        <f>Hottó!Y34</f>
        <v>0</v>
      </c>
      <c r="Z797" s="47">
        <f>Hottó!Z34</f>
        <v>0</v>
      </c>
      <c r="AA797" s="47">
        <f>Hottó!AA34</f>
        <v>0</v>
      </c>
      <c r="AB797" s="47">
        <f>Hottó!AB34</f>
        <v>0</v>
      </c>
      <c r="AC797" s="48">
        <f>Hottó!AC34</f>
        <v>0</v>
      </c>
      <c r="AE797" s="160"/>
    </row>
    <row r="798" spans="1:31" s="182" customFormat="1" ht="60" x14ac:dyDescent="0.25">
      <c r="A798" s="149">
        <f>Hottó!A35</f>
        <v>593</v>
      </c>
      <c r="B798" s="149">
        <f>Hottó!B35</f>
        <v>0</v>
      </c>
      <c r="C798" s="150" t="str">
        <f>Hottó!C35</f>
        <v>Hottó</v>
      </c>
      <c r="D798" s="150" t="str">
        <f>Hottó!D35</f>
        <v>gépészeti rekonstrukció (1-6)</v>
      </c>
      <c r="E798" s="150" t="str">
        <f>Hottó!E35</f>
        <v>Az üzemelő viziközmű elem működése közben előforduló eseti meghibásodások fordulhatnak elő, melyek előre nem tervezhetők</v>
      </c>
      <c r="F798" s="150" t="str">
        <f>Hottó!F35</f>
        <v>A kiépített rendszer működőképességének megóvása, a biztonságos üzemelés biztosítása miatt van szükség a munka elvégzésére</v>
      </c>
      <c r="G798" s="150" t="str">
        <f>Hottó!G35</f>
        <v>A beavatkozás után egy hatékonyan működő viziközmű elemet kapunk, mely a kor elvárásainak megfelel. A rendszer üzembiztos, hatékony, és korszerű lesz</v>
      </c>
      <c r="H798" s="149">
        <f>Hottó!H35</f>
        <v>0</v>
      </c>
      <c r="I798" s="461" t="str">
        <f>Hottó!I35</f>
        <v>Hottó</v>
      </c>
      <c r="J798" s="162">
        <f>Hottó!J35</f>
        <v>15900</v>
      </c>
      <c r="K798" s="162">
        <f>Hottó!K35</f>
        <v>0</v>
      </c>
      <c r="L798" s="456">
        <f>Hottó!L35</f>
        <v>44927</v>
      </c>
      <c r="M798" s="456">
        <f>Hottó!M35</f>
        <v>48579</v>
      </c>
      <c r="N798" s="162" t="str">
        <f>Hottó!N35</f>
        <v>hosszú</v>
      </c>
      <c r="O798" s="45"/>
      <c r="P798" s="46">
        <f>Hottó!P35</f>
        <v>0</v>
      </c>
      <c r="Q798" s="46">
        <f>Hottó!Q35</f>
        <v>0</v>
      </c>
      <c r="R798" s="46">
        <f>Hottó!R35</f>
        <v>0</v>
      </c>
      <c r="S798" s="46">
        <f>Hottó!S35</f>
        <v>0</v>
      </c>
      <c r="T798" s="47">
        <f>Hottó!T35</f>
        <v>3050</v>
      </c>
      <c r="U798" s="47">
        <f>Hottó!U35</f>
        <v>700</v>
      </c>
      <c r="V798" s="47">
        <f>Hottó!V35</f>
        <v>1250</v>
      </c>
      <c r="W798" s="47">
        <f>Hottó!W35</f>
        <v>0</v>
      </c>
      <c r="X798" s="47">
        <f>Hottó!X35</f>
        <v>4300</v>
      </c>
      <c r="Y798" s="47">
        <f>Hottó!Y35</f>
        <v>2750</v>
      </c>
      <c r="Z798" s="47">
        <f>Hottó!Z35</f>
        <v>2650</v>
      </c>
      <c r="AA798" s="47">
        <f>Hottó!AA35</f>
        <v>400</v>
      </c>
      <c r="AB798" s="47">
        <f>Hottó!AB35</f>
        <v>400</v>
      </c>
      <c r="AC798" s="48">
        <f>Hottó!AC35</f>
        <v>400</v>
      </c>
      <c r="AE798" s="160"/>
    </row>
    <row r="799" spans="1:31" s="182" customFormat="1" ht="60" x14ac:dyDescent="0.25">
      <c r="A799" s="149">
        <f>Hottó!A36</f>
        <v>186</v>
      </c>
      <c r="B799" s="149">
        <f>Hottó!B36</f>
        <v>0</v>
      </c>
      <c r="C799" s="150" t="str">
        <f>Hottó!C36</f>
        <v>Hottó</v>
      </c>
      <c r="D799" s="150" t="str">
        <f>Hottó!D36</f>
        <v>HBA gépészeti rekonstrukció (1-6)</v>
      </c>
      <c r="E799" s="150" t="str">
        <f>Hottó!E36</f>
        <v>Az üzemelő viziközmű elem működése közben előforduló eseti meghibásodások fordulhatnak elő, melyek előre nem tervezhetők</v>
      </c>
      <c r="F799" s="150" t="str">
        <f>Hottó!F36</f>
        <v>A kiépített rendszer működőképességének megóvása, a biztonságos üzemelés biztosítása miatt van szükség a munka elvégzésére</v>
      </c>
      <c r="G799" s="150" t="str">
        <f>Hottó!G36</f>
        <v>A beavatkozás után egy hatékonyan működő viziközmű elemet kapunk, mely a kor elvárásainak megfelel. A rendszer üzembiztos, hatékony, és korszerű lesz</v>
      </c>
      <c r="H799" s="149">
        <f>Hottó!H36</f>
        <v>0</v>
      </c>
      <c r="I799" s="461" t="str">
        <f>Hottó!I36</f>
        <v>Hottó</v>
      </c>
      <c r="J799" s="162">
        <f>Hottó!J36</f>
        <v>460</v>
      </c>
      <c r="K799" s="162">
        <f>Hottó!K36</f>
        <v>0</v>
      </c>
      <c r="L799" s="456">
        <f>Hottó!L36</f>
        <v>43466</v>
      </c>
      <c r="M799" s="456">
        <f>Hottó!M36</f>
        <v>44926</v>
      </c>
      <c r="N799" s="162" t="str">
        <f>Hottó!N36</f>
        <v>közép</v>
      </c>
      <c r="O799" s="45"/>
      <c r="P799" s="46">
        <f>Hottó!P36</f>
        <v>80</v>
      </c>
      <c r="Q799" s="46">
        <f>Hottó!Q36</f>
        <v>65</v>
      </c>
      <c r="R799" s="46">
        <f>Hottó!R36</f>
        <v>250</v>
      </c>
      <c r="S799" s="46">
        <f>Hottó!S36</f>
        <v>65</v>
      </c>
      <c r="T799" s="47">
        <f>Hottó!T36</f>
        <v>0</v>
      </c>
      <c r="U799" s="47">
        <f>Hottó!U36</f>
        <v>0</v>
      </c>
      <c r="V799" s="47">
        <f>Hottó!V36</f>
        <v>0</v>
      </c>
      <c r="W799" s="47">
        <f>Hottó!W36</f>
        <v>0</v>
      </c>
      <c r="X799" s="47">
        <f>Hottó!X36</f>
        <v>0</v>
      </c>
      <c r="Y799" s="47">
        <f>Hottó!Y36</f>
        <v>0</v>
      </c>
      <c r="Z799" s="47">
        <f>Hottó!Z36</f>
        <v>0</v>
      </c>
      <c r="AA799" s="47">
        <f>Hottó!AA36</f>
        <v>0</v>
      </c>
      <c r="AB799" s="47">
        <f>Hottó!AB36</f>
        <v>0</v>
      </c>
      <c r="AC799" s="48">
        <f>Hottó!AC36</f>
        <v>0</v>
      </c>
      <c r="AE799" s="160"/>
    </row>
    <row r="800" spans="1:31" s="182" customFormat="1" ht="60" x14ac:dyDescent="0.25">
      <c r="A800" s="149">
        <f>Hottó!A37</f>
        <v>594</v>
      </c>
      <c r="B800" s="149">
        <f>Hottó!B37</f>
        <v>0</v>
      </c>
      <c r="C800" s="150" t="str">
        <f>Hottó!C37</f>
        <v>Hottó</v>
      </c>
      <c r="D800" s="150" t="str">
        <f>Hottó!D37</f>
        <v>HBA gépészeti rekonstrukció (1-6)</v>
      </c>
      <c r="E800" s="150" t="str">
        <f>Hottó!E37</f>
        <v>Az üzemelő viziközmű elem működése közben előforduló eseti meghibásodások fordulhatnak elő, melyek előre nem tervezhetők</v>
      </c>
      <c r="F800" s="150" t="str">
        <f>Hottó!F37</f>
        <v>A kiépített rendszer működőképességének megóvása, a biztonságos üzemelés biztosítása miatt van szükség a munka elvégzésére</v>
      </c>
      <c r="G800" s="150" t="str">
        <f>Hottó!G37</f>
        <v>A beavatkozás után egy hatékonyan működő viziközmű elemet kapunk, mely a kor elvárásainak megfelel. A rendszer üzembiztos, hatékony, és korszerű lesz</v>
      </c>
      <c r="H800" s="149">
        <f>Hottó!H37</f>
        <v>0</v>
      </c>
      <c r="I800" s="461" t="str">
        <f>Hottó!I37</f>
        <v>Hottó</v>
      </c>
      <c r="J800" s="162">
        <f>Hottó!J37</f>
        <v>905</v>
      </c>
      <c r="K800" s="162">
        <f>Hottó!K37</f>
        <v>0</v>
      </c>
      <c r="L800" s="456">
        <f>Hottó!L37</f>
        <v>44927</v>
      </c>
      <c r="M800" s="456">
        <f>Hottó!M37</f>
        <v>48579</v>
      </c>
      <c r="N800" s="162" t="str">
        <f>Hottó!N37</f>
        <v>hosszú</v>
      </c>
      <c r="O800" s="45"/>
      <c r="P800" s="46">
        <f>Hottó!P37</f>
        <v>0</v>
      </c>
      <c r="Q800" s="46">
        <f>Hottó!Q37</f>
        <v>0</v>
      </c>
      <c r="R800" s="46">
        <f>Hottó!R37</f>
        <v>0</v>
      </c>
      <c r="S800" s="46">
        <f>Hottó!S37</f>
        <v>0</v>
      </c>
      <c r="T800" s="47">
        <f>Hottó!T37</f>
        <v>80</v>
      </c>
      <c r="U800" s="47">
        <f>Hottó!U37</f>
        <v>65</v>
      </c>
      <c r="V800" s="47">
        <f>Hottó!V37</f>
        <v>0</v>
      </c>
      <c r="W800" s="47">
        <f>Hottó!W37</f>
        <v>65</v>
      </c>
      <c r="X800" s="47">
        <f>Hottó!X37</f>
        <v>0</v>
      </c>
      <c r="Y800" s="47">
        <f>Hottó!Y37</f>
        <v>65</v>
      </c>
      <c r="Z800" s="47">
        <f>Hottó!Z37</f>
        <v>250</v>
      </c>
      <c r="AA800" s="47">
        <f>Hottó!AA37</f>
        <v>65</v>
      </c>
      <c r="AB800" s="47">
        <f>Hottó!AB37</f>
        <v>250</v>
      </c>
      <c r="AC800" s="48">
        <f>Hottó!AC37</f>
        <v>65</v>
      </c>
      <c r="AE800" s="160"/>
    </row>
    <row r="801" spans="1:31" s="182" customFormat="1" ht="60" x14ac:dyDescent="0.25">
      <c r="A801" s="149">
        <f>Kávás!A29</f>
        <v>189</v>
      </c>
      <c r="B801" s="149">
        <f>Kávás!B29</f>
        <v>0</v>
      </c>
      <c r="C801" s="150" t="str">
        <f>Kávás!C29</f>
        <v>Kávás</v>
      </c>
      <c r="D801" s="150" t="str">
        <f>Kávás!D29</f>
        <v>gépészeti rekonstrukció (1-6)</v>
      </c>
      <c r="E801" s="150" t="str">
        <f>Kávás!E29</f>
        <v>Az üzemelő viziközmű elem működése közben előforduló eseti meghibásodások fordulhatnak elő, melyek előre nem tervezhetők</v>
      </c>
      <c r="F801" s="150" t="str">
        <f>Kávás!F29</f>
        <v>A kiépített rendszer működőképességének megóvása, a biztonságos üzemelés biztosítása miatt van szükség a munka elvégzésére</v>
      </c>
      <c r="G801" s="150" t="str">
        <f>Kávás!G29</f>
        <v>A beavatkozás után egy hatékonyan működő viziközmű elemet kapunk, mely a kor elvárásainak megfelel. A rendszer üzembiztos, hatékony, és korszerű lesz</v>
      </c>
      <c r="H801" s="149">
        <f>Kávás!H29</f>
        <v>0</v>
      </c>
      <c r="I801" s="461" t="str">
        <f>Kávás!I29</f>
        <v>Kávás</v>
      </c>
      <c r="J801" s="162">
        <f>Kávás!J29</f>
        <v>7100</v>
      </c>
      <c r="K801" s="162">
        <f>Kávás!K29</f>
        <v>0</v>
      </c>
      <c r="L801" s="456">
        <f>Kávás!L29</f>
        <v>43466</v>
      </c>
      <c r="M801" s="456">
        <f>Kávás!M29</f>
        <v>44561</v>
      </c>
      <c r="N801" s="162" t="str">
        <f>Kávás!N29</f>
        <v>közép</v>
      </c>
      <c r="O801" s="45"/>
      <c r="P801" s="46">
        <f>Kávás!P29</f>
        <v>6050</v>
      </c>
      <c r="Q801" s="46">
        <f>Kávás!Q29</f>
        <v>0</v>
      </c>
      <c r="R801" s="46">
        <f>Kávás!R29</f>
        <v>1050</v>
      </c>
      <c r="S801" s="46">
        <f>Kávás!S29</f>
        <v>0</v>
      </c>
      <c r="T801" s="47">
        <f>Kávás!T29</f>
        <v>0</v>
      </c>
      <c r="U801" s="47">
        <f>Kávás!U29</f>
        <v>0</v>
      </c>
      <c r="V801" s="47">
        <f>Kávás!V29</f>
        <v>0</v>
      </c>
      <c r="W801" s="47">
        <f>Kávás!W29</f>
        <v>0</v>
      </c>
      <c r="X801" s="47">
        <f>Kávás!X29</f>
        <v>0</v>
      </c>
      <c r="Y801" s="47">
        <f>Kávás!Y29</f>
        <v>0</v>
      </c>
      <c r="Z801" s="47">
        <f>Kávás!Z29</f>
        <v>0</v>
      </c>
      <c r="AA801" s="47">
        <f>Kávás!AA29</f>
        <v>0</v>
      </c>
      <c r="AB801" s="47">
        <f>Kávás!AB29</f>
        <v>0</v>
      </c>
      <c r="AC801" s="48">
        <f>Kávás!AC29</f>
        <v>0</v>
      </c>
      <c r="AE801" s="160"/>
    </row>
    <row r="802" spans="1:31" s="182" customFormat="1" ht="60" x14ac:dyDescent="0.25">
      <c r="A802" s="149">
        <f>Kávás!A30</f>
        <v>596</v>
      </c>
      <c r="B802" s="149">
        <f>Kávás!B30</f>
        <v>0</v>
      </c>
      <c r="C802" s="150" t="str">
        <f>Kávás!C30</f>
        <v>Kávás</v>
      </c>
      <c r="D802" s="150" t="str">
        <f>Kávás!D30</f>
        <v>gépészeti rekonstrukció (1-6)</v>
      </c>
      <c r="E802" s="150" t="str">
        <f>Kávás!E30</f>
        <v>Az üzemelő viziközmű elem működése közben előforduló eseti meghibásodások fordulhatnak elő, melyek előre nem tervezhetők</v>
      </c>
      <c r="F802" s="150" t="str">
        <f>Kávás!F30</f>
        <v>A kiépített rendszer működőképességének megóvása, a biztonságos üzemelés biztosítása miatt van szükség a munka elvégzésére</v>
      </c>
      <c r="G802" s="150" t="str">
        <f>Kávás!G30</f>
        <v>A beavatkozás után egy hatékonyan működő viziközmű elemet kapunk, mely a kor elvárásainak megfelel. A rendszer üzembiztos, hatékony, és korszerű lesz</v>
      </c>
      <c r="H802" s="149">
        <f>Kávás!H30</f>
        <v>0</v>
      </c>
      <c r="I802" s="461" t="str">
        <f>Kávás!I30</f>
        <v>Kávás</v>
      </c>
      <c r="J802" s="162">
        <f>Kávás!J30</f>
        <v>7300</v>
      </c>
      <c r="K802" s="162">
        <f>Kávás!K30</f>
        <v>0</v>
      </c>
      <c r="L802" s="456">
        <f>Kávás!L30</f>
        <v>44927</v>
      </c>
      <c r="M802" s="456">
        <f>Kávás!M30</f>
        <v>47119</v>
      </c>
      <c r="N802" s="162" t="str">
        <f>Kávás!N30</f>
        <v>hosszú</v>
      </c>
      <c r="O802" s="45"/>
      <c r="P802" s="46">
        <f>Kávás!P30</f>
        <v>0</v>
      </c>
      <c r="Q802" s="46">
        <f>Kávás!Q30</f>
        <v>0</v>
      </c>
      <c r="R802" s="46">
        <f>Kávás!R30</f>
        <v>0</v>
      </c>
      <c r="S802" s="46">
        <f>Kávás!S30</f>
        <v>0</v>
      </c>
      <c r="T802" s="47">
        <f>Kávás!T30</f>
        <v>250</v>
      </c>
      <c r="U802" s="47">
        <f>Kávás!U30</f>
        <v>0</v>
      </c>
      <c r="V802" s="47">
        <f>Kávás!V30</f>
        <v>2750</v>
      </c>
      <c r="W802" s="47">
        <f>Kávás!W30</f>
        <v>0</v>
      </c>
      <c r="X802" s="47">
        <f>Kávás!X30</f>
        <v>250</v>
      </c>
      <c r="Y802" s="47">
        <f>Kávás!Y30</f>
        <v>0</v>
      </c>
      <c r="Z802" s="47">
        <f>Kávás!Z30</f>
        <v>4050</v>
      </c>
      <c r="AA802" s="47">
        <f>Kávás!AA30</f>
        <v>0</v>
      </c>
      <c r="AB802" s="47">
        <f>Kávás!AB30</f>
        <v>0</v>
      </c>
      <c r="AC802" s="48">
        <f>Kávás!AC30</f>
        <v>0</v>
      </c>
      <c r="AE802" s="160"/>
    </row>
    <row r="803" spans="1:31" s="36" customFormat="1" ht="105" x14ac:dyDescent="0.25">
      <c r="A803" s="469">
        <f>Kemendollár!A36</f>
        <v>75</v>
      </c>
      <c r="B803" s="149">
        <f>Kemendollár!B36</f>
        <v>0</v>
      </c>
      <c r="C803" s="150" t="str">
        <f>Kemendollár!C36</f>
        <v>Kemendollár III. átemelő</v>
      </c>
      <c r="D803" s="150" t="str">
        <f>Kemendollár!D36</f>
        <v>gépészeti felújítás (1-6)</v>
      </c>
      <c r="E803" s="150" t="str">
        <f>Kemendollár!E36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03" s="150" t="str">
        <f>Kemendollár!F36</f>
        <v>A kiépített rendszer működőképességének megóvása, a biztonságos üzemelés biztosítása miatt van szükség a munka elvégzésére.</v>
      </c>
      <c r="G803" s="150" t="str">
        <f>Kemendollár!G36</f>
        <v>A viziközmű elem állapota megközelíti az új elem berendezés állapotát. Az üzembiztonság jelentősen növekszik.</v>
      </c>
      <c r="H803" s="149">
        <f>Kemendollár!H36</f>
        <v>0</v>
      </c>
      <c r="I803" s="461" t="str">
        <f>Kemendollár!I36</f>
        <v>Kemendollár</v>
      </c>
      <c r="J803" s="162">
        <f>Kemendollár!J36</f>
        <v>800</v>
      </c>
      <c r="K803" s="162">
        <f>Kemendollár!K36</f>
        <v>0</v>
      </c>
      <c r="L803" s="456">
        <f>Kemendollár!L36</f>
        <v>43101</v>
      </c>
      <c r="M803" s="456">
        <f>Kemendollár!M36</f>
        <v>43465</v>
      </c>
      <c r="N803" s="470" t="str">
        <f>Kemendollár!N36</f>
        <v>rövid</v>
      </c>
      <c r="O803" s="142">
        <f>Kemendollár!O36</f>
        <v>800</v>
      </c>
      <c r="P803" s="46"/>
      <c r="Q803" s="46"/>
      <c r="R803" s="46"/>
      <c r="S803" s="46"/>
      <c r="T803" s="47"/>
      <c r="U803" s="47"/>
      <c r="V803" s="47"/>
      <c r="W803" s="47"/>
      <c r="X803" s="47"/>
      <c r="Y803" s="47"/>
      <c r="Z803" s="47"/>
      <c r="AA803" s="47"/>
      <c r="AB803" s="47"/>
      <c r="AC803" s="47"/>
      <c r="AE803" s="160"/>
    </row>
    <row r="804" spans="1:31" s="182" customFormat="1" ht="60" x14ac:dyDescent="0.25">
      <c r="A804" s="469">
        <f>Kemendollár!A37</f>
        <v>193</v>
      </c>
      <c r="B804" s="149">
        <f>Kemendollár!B37</f>
        <v>0</v>
      </c>
      <c r="C804" s="150" t="str">
        <f>Kemendollár!C37</f>
        <v>Kemendollár</v>
      </c>
      <c r="D804" s="150" t="str">
        <f>Kemendollár!D37</f>
        <v>gépészeti rekonstrukció (1-6)</v>
      </c>
      <c r="E804" s="150" t="str">
        <f>Kemendollár!E37</f>
        <v>Az üzemelő viziközmű elem működése közben előforduló eseti meghibásodások fordulhatnak elő, melyek előre nem tervezhetők</v>
      </c>
      <c r="F804" s="150" t="str">
        <f>Kemendollár!F37</f>
        <v>A kiépített rendszer működőképességének megóvása, a biztonságos üzemelés biztosítása miatt van szükség a munka elvégzésére</v>
      </c>
      <c r="G804" s="150" t="str">
        <f>Kemendollár!G37</f>
        <v>A beavatkozás után egy hatékonyan működő viziközmű elemet kapunk, mely a kor elvárásainak megfelel. A rendszer üzembiztos, hatékony, és korszerű lesz</v>
      </c>
      <c r="H804" s="149">
        <f>Kemendollár!H37</f>
        <v>0</v>
      </c>
      <c r="I804" s="461" t="str">
        <f>Kemendollár!I37</f>
        <v>Kemendollár</v>
      </c>
      <c r="J804" s="162">
        <f>Kemendollár!J37</f>
        <v>14350</v>
      </c>
      <c r="K804" s="162">
        <f>Kemendollár!K37</f>
        <v>0</v>
      </c>
      <c r="L804" s="456">
        <f>Kemendollár!L37</f>
        <v>43466</v>
      </c>
      <c r="M804" s="456">
        <f>Kemendollár!M37</f>
        <v>44926</v>
      </c>
      <c r="N804" s="470" t="str">
        <f>Kemendollár!N37</f>
        <v>közép</v>
      </c>
      <c r="O804" s="45"/>
      <c r="P804" s="46">
        <f>Kemendollár!P37</f>
        <v>8000</v>
      </c>
      <c r="Q804" s="46">
        <f>Kemendollár!Q37</f>
        <v>800</v>
      </c>
      <c r="R804" s="46">
        <f>Kemendollár!R37</f>
        <v>2950</v>
      </c>
      <c r="S804" s="46">
        <f>Kemendollár!S37</f>
        <v>2600</v>
      </c>
      <c r="T804" s="47">
        <f>Kemendollár!T37</f>
        <v>0</v>
      </c>
      <c r="U804" s="47">
        <f>Kemendollár!U37</f>
        <v>0</v>
      </c>
      <c r="V804" s="47">
        <f>Kemendollár!V37</f>
        <v>0</v>
      </c>
      <c r="W804" s="47">
        <f>Kemendollár!W37</f>
        <v>0</v>
      </c>
      <c r="X804" s="47">
        <f>Kemendollár!X37</f>
        <v>0</v>
      </c>
      <c r="Y804" s="47">
        <f>Kemendollár!Y37</f>
        <v>0</v>
      </c>
      <c r="Z804" s="47">
        <f>Kemendollár!Z37</f>
        <v>0</v>
      </c>
      <c r="AA804" s="47">
        <f>Kemendollár!AA37</f>
        <v>0</v>
      </c>
      <c r="AB804" s="47">
        <f>Kemendollár!AB37</f>
        <v>0</v>
      </c>
      <c r="AC804" s="48">
        <f>Kemendollár!AC37</f>
        <v>0</v>
      </c>
      <c r="AE804" s="160"/>
    </row>
    <row r="805" spans="1:31" s="182" customFormat="1" ht="60" x14ac:dyDescent="0.25">
      <c r="A805" s="469">
        <f>Kemendollár!A38</f>
        <v>598</v>
      </c>
      <c r="B805" s="149">
        <f>Kemendollár!B38</f>
        <v>0</v>
      </c>
      <c r="C805" s="150" t="str">
        <f>Kemendollár!C38</f>
        <v>Kemendollár</v>
      </c>
      <c r="D805" s="150" t="str">
        <f>Kemendollár!D38</f>
        <v>gépészeti rekonstrukció (1-6)</v>
      </c>
      <c r="E805" s="150" t="str">
        <f>Kemendollár!E38</f>
        <v>Az üzemelő viziközmű elem működése közben előforduló eseti meghibásodások fordulhatnak elő, melyek előre nem tervezhetők</v>
      </c>
      <c r="F805" s="150" t="str">
        <f>Kemendollár!F38</f>
        <v>A kiépített rendszer működőképességének megóvása, a biztonságos üzemelés biztosítása miatt van szükség a munka elvégzésére</v>
      </c>
      <c r="G805" s="150" t="str">
        <f>Kemendollár!G38</f>
        <v>A beavatkozás után egy hatékonyan működő viziközmű elemet kapunk, mely a kor elvárásainak megfelel. A rendszer üzembiztos, hatékony, és korszerű lesz</v>
      </c>
      <c r="H805" s="149">
        <f>Kemendollár!H38</f>
        <v>0</v>
      </c>
      <c r="I805" s="461" t="str">
        <f>Kemendollár!I38</f>
        <v>Kemendollár</v>
      </c>
      <c r="J805" s="162">
        <f>Kemendollár!J38</f>
        <v>34730</v>
      </c>
      <c r="K805" s="162">
        <f>Kemendollár!K38</f>
        <v>0</v>
      </c>
      <c r="L805" s="456">
        <f>Kemendollár!L38</f>
        <v>44927</v>
      </c>
      <c r="M805" s="456">
        <f>Kemendollár!M38</f>
        <v>48579</v>
      </c>
      <c r="N805" s="470" t="str">
        <f>Kemendollár!N38</f>
        <v>hosszú</v>
      </c>
      <c r="O805" s="45"/>
      <c r="P805" s="46">
        <f>Kemendollár!P38</f>
        <v>0</v>
      </c>
      <c r="Q805" s="46">
        <f>Kemendollár!Q38</f>
        <v>0</v>
      </c>
      <c r="R805" s="46">
        <f>Kemendollár!R38</f>
        <v>0</v>
      </c>
      <c r="S805" s="46">
        <f>Kemendollár!S38</f>
        <v>0</v>
      </c>
      <c r="T805" s="47">
        <f>Kemendollár!T38</f>
        <v>850</v>
      </c>
      <c r="U805" s="47">
        <f>Kemendollár!U38</f>
        <v>500</v>
      </c>
      <c r="V805" s="47">
        <f>Kemendollár!V38</f>
        <v>850</v>
      </c>
      <c r="W805" s="47">
        <f>Kemendollár!W38</f>
        <v>500</v>
      </c>
      <c r="X805" s="47">
        <f>Kemendollár!X38</f>
        <v>3000</v>
      </c>
      <c r="Y805" s="47">
        <f>Kemendollár!Y38</f>
        <v>2600</v>
      </c>
      <c r="Z805" s="47">
        <f>Kemendollár!Z38</f>
        <v>5030</v>
      </c>
      <c r="AA805" s="47">
        <f>Kemendollár!AA38</f>
        <v>11400</v>
      </c>
      <c r="AB805" s="47">
        <f>Kemendollár!AB38</f>
        <v>5000</v>
      </c>
      <c r="AC805" s="48">
        <f>Kemendollár!AC38</f>
        <v>5000</v>
      </c>
      <c r="AE805" s="160"/>
    </row>
    <row r="806" spans="1:31" s="182" customFormat="1" ht="60" x14ac:dyDescent="0.25">
      <c r="A806" s="469">
        <f>Kemendollár!A39</f>
        <v>377</v>
      </c>
      <c r="B806" s="149">
        <f>Kemendollár!B39</f>
        <v>0</v>
      </c>
      <c r="C806" s="150" t="str">
        <f>Kemendollár!C39</f>
        <v>Kemendollár</v>
      </c>
      <c r="D806" s="150" t="str">
        <f>Kemendollár!D39</f>
        <v>HBA gépészeti rekonstrukció (1-6)</v>
      </c>
      <c r="E806" s="150" t="str">
        <f>Kemendollár!E39</f>
        <v>Az üzemelő viziközmű elem működése közben előforduló eseti meghibásodások fordulhatnak elő, melyek előre nem tervezhetők</v>
      </c>
      <c r="F806" s="150" t="str">
        <f>Kemendollár!F39</f>
        <v>A kiépített rendszer működőképességének megóvása, a biztonságos üzemelés biztosítása miatt van szükség a munka elvégzésére</v>
      </c>
      <c r="G806" s="150" t="str">
        <f>Kemendollár!G39</f>
        <v>A beavatkozás után egy hatékonyan működő viziközmű elemet kapunk, mely a kor elvárásainak megfelel. A rendszer üzembiztos, hatékony, és korszerű lesz</v>
      </c>
      <c r="H806" s="149">
        <f>Kemendollár!H39</f>
        <v>0</v>
      </c>
      <c r="I806" s="461" t="str">
        <f>Kemendollár!I39</f>
        <v>Kemendollár</v>
      </c>
      <c r="J806" s="162">
        <f>Kemendollár!J39</f>
        <v>165</v>
      </c>
      <c r="K806" s="162">
        <f>Kemendollár!K39</f>
        <v>0</v>
      </c>
      <c r="L806" s="456">
        <f>Kemendollár!L39</f>
        <v>43831</v>
      </c>
      <c r="M806" s="456">
        <f>Kemendollár!M39</f>
        <v>44926</v>
      </c>
      <c r="N806" s="470" t="str">
        <f>Kemendollár!N39</f>
        <v>közép</v>
      </c>
      <c r="O806" s="45"/>
      <c r="P806" s="46">
        <f>Kemendollár!P39</f>
        <v>0</v>
      </c>
      <c r="Q806" s="46">
        <f>Kemendollár!Q39</f>
        <v>35</v>
      </c>
      <c r="R806" s="46">
        <f>Kemendollár!R39</f>
        <v>0</v>
      </c>
      <c r="S806" s="46">
        <f>Kemendollár!S39</f>
        <v>130</v>
      </c>
      <c r="T806" s="47">
        <f>Kemendollár!T39</f>
        <v>0</v>
      </c>
      <c r="U806" s="47">
        <f>Kemendollár!U39</f>
        <v>0</v>
      </c>
      <c r="V806" s="47">
        <f>Kemendollár!V39</f>
        <v>0</v>
      </c>
      <c r="W806" s="47">
        <f>Kemendollár!W39</f>
        <v>0</v>
      </c>
      <c r="X806" s="47">
        <f>Kemendollár!X39</f>
        <v>0</v>
      </c>
      <c r="Y806" s="47">
        <f>Kemendollár!Y39</f>
        <v>0</v>
      </c>
      <c r="Z806" s="47">
        <f>Kemendollár!Z39</f>
        <v>0</v>
      </c>
      <c r="AA806" s="47">
        <f>Kemendollár!AA39</f>
        <v>0</v>
      </c>
      <c r="AB806" s="47">
        <f>Kemendollár!AB39</f>
        <v>0</v>
      </c>
      <c r="AC806" s="48">
        <f>Kemendollár!AC39</f>
        <v>0</v>
      </c>
      <c r="AE806" s="160"/>
    </row>
    <row r="807" spans="1:31" s="182" customFormat="1" ht="60" x14ac:dyDescent="0.25">
      <c r="A807" s="469">
        <f>Kemendollár!A40</f>
        <v>599</v>
      </c>
      <c r="B807" s="149">
        <f>Kemendollár!B40</f>
        <v>0</v>
      </c>
      <c r="C807" s="150" t="str">
        <f>Kemendollár!C40</f>
        <v>Kemendollár</v>
      </c>
      <c r="D807" s="150" t="str">
        <f>Kemendollár!D40</f>
        <v>HBA gépészeti rekonstrukció (1-6)</v>
      </c>
      <c r="E807" s="150" t="str">
        <f>Kemendollár!E40</f>
        <v>Az üzemelő viziközmű elem működése közben előforduló eseti meghibásodások fordulhatnak elő, melyek előre nem tervezhetők</v>
      </c>
      <c r="F807" s="150" t="str">
        <f>Kemendollár!F40</f>
        <v>A kiépített rendszer működőképességének megóvása, a biztonságos üzemelés biztosítása miatt van szükség a munka elvégzésére</v>
      </c>
      <c r="G807" s="150" t="str">
        <f>Kemendollár!G40</f>
        <v>A beavatkozás után egy hatékonyan működő viziközmű elemet kapunk, mely a kor elvárásainak megfelel. A rendszer üzembiztos, hatékony, és korszerű lesz</v>
      </c>
      <c r="H807" s="149">
        <f>Kemendollár!H40</f>
        <v>0</v>
      </c>
      <c r="I807" s="461" t="str">
        <f>Kemendollár!I40</f>
        <v>Kemendollár</v>
      </c>
      <c r="J807" s="162">
        <f>Kemendollár!J40</f>
        <v>720</v>
      </c>
      <c r="K807" s="162">
        <f>Kemendollár!K40</f>
        <v>0</v>
      </c>
      <c r="L807" s="456">
        <f>Kemendollár!L40</f>
        <v>44927</v>
      </c>
      <c r="M807" s="456">
        <f>Kemendollár!M40</f>
        <v>48579</v>
      </c>
      <c r="N807" s="470" t="str">
        <f>Kemendollár!N40</f>
        <v>hosszú</v>
      </c>
      <c r="O807" s="45"/>
      <c r="P807" s="46">
        <f>Kemendollár!P40</f>
        <v>0</v>
      </c>
      <c r="Q807" s="46">
        <f>Kemendollár!Q40</f>
        <v>0</v>
      </c>
      <c r="R807" s="46">
        <f>Kemendollár!R40</f>
        <v>0</v>
      </c>
      <c r="S807" s="46">
        <f>Kemendollár!S40</f>
        <v>0</v>
      </c>
      <c r="T807" s="47">
        <f>Kemendollár!T40</f>
        <v>90</v>
      </c>
      <c r="U807" s="47">
        <f>Kemendollár!U40</f>
        <v>130</v>
      </c>
      <c r="V807" s="47">
        <f>Kemendollár!V40</f>
        <v>0</v>
      </c>
      <c r="W807" s="47">
        <f>Kemendollár!W40</f>
        <v>0</v>
      </c>
      <c r="X807" s="47">
        <f>Kemendollár!X40</f>
        <v>130</v>
      </c>
      <c r="Y807" s="47">
        <f>Kemendollár!Y40</f>
        <v>90</v>
      </c>
      <c r="Z807" s="47">
        <f>Kemendollár!Z40</f>
        <v>0</v>
      </c>
      <c r="AA807" s="47">
        <f>Kemendollár!AA40</f>
        <v>150</v>
      </c>
      <c r="AB807" s="47">
        <f>Kemendollár!AB40</f>
        <v>0</v>
      </c>
      <c r="AC807" s="48">
        <f>Kemendollár!AC40</f>
        <v>130</v>
      </c>
      <c r="AE807" s="160"/>
    </row>
    <row r="808" spans="1:31" s="182" customFormat="1" ht="60" x14ac:dyDescent="0.25">
      <c r="A808" s="149">
        <f>Keménfa!A28</f>
        <v>197</v>
      </c>
      <c r="B808" s="149">
        <f>Keménfa!B28</f>
        <v>0</v>
      </c>
      <c r="C808" s="150" t="str">
        <f>Keménfa!C28</f>
        <v>Keménfa</v>
      </c>
      <c r="D808" s="150" t="str">
        <f>Keménfa!D28</f>
        <v>gépészeti rekonstrukció (1-6)</v>
      </c>
      <c r="E808" s="150" t="str">
        <f>Keménfa!E28</f>
        <v>Az üzemelő viziközmű elem működése közben előforduló eseti meghibásodások fordulhatnak elő, melyek előre nem tervezhetők</v>
      </c>
      <c r="F808" s="150" t="str">
        <f>Keménfa!F28</f>
        <v>A kiépített rendszer működőképességének megóvása, a biztonságos üzemelés biztosítása miatt van szükség a munka elvégzésére</v>
      </c>
      <c r="G808" s="150" t="str">
        <f>Keménfa!G28</f>
        <v>A beavatkozás után egy hatékonyan működő viziközmű elemet kapunk, mely a kor elvárásainak megfelel. A rendszer üzembiztos, hatékony, és korszerű lesz</v>
      </c>
      <c r="H808" s="149">
        <f>Keménfa!H28</f>
        <v>0</v>
      </c>
      <c r="I808" s="461" t="str">
        <f>Keménfa!I28</f>
        <v>Keménfa</v>
      </c>
      <c r="J808" s="162">
        <f>Keménfa!J28</f>
        <v>3850</v>
      </c>
      <c r="K808" s="162">
        <f>Keménfa!K28</f>
        <v>0</v>
      </c>
      <c r="L808" s="456">
        <f>Keménfa!L28</f>
        <v>43466</v>
      </c>
      <c r="M808" s="456">
        <f>Keménfa!M28</f>
        <v>44926</v>
      </c>
      <c r="N808" s="162" t="str">
        <f>Keménfa!N28</f>
        <v>közép</v>
      </c>
      <c r="O808" s="45"/>
      <c r="P808" s="46">
        <f>Keménfa!P28</f>
        <v>1150</v>
      </c>
      <c r="Q808" s="46">
        <f>Keménfa!Q28</f>
        <v>650</v>
      </c>
      <c r="R808" s="46">
        <f>Keménfa!R28</f>
        <v>1800</v>
      </c>
      <c r="S808" s="46">
        <f>Keménfa!S28</f>
        <v>250</v>
      </c>
      <c r="T808" s="47">
        <f>Keménfa!T28</f>
        <v>0</v>
      </c>
      <c r="U808" s="47">
        <f>Keménfa!U28</f>
        <v>0</v>
      </c>
      <c r="V808" s="47">
        <f>Keménfa!V28</f>
        <v>0</v>
      </c>
      <c r="W808" s="47">
        <f>Keménfa!W28</f>
        <v>0</v>
      </c>
      <c r="X808" s="47">
        <f>Keménfa!X28</f>
        <v>0</v>
      </c>
      <c r="Y808" s="47">
        <f>Keménfa!Y28</f>
        <v>0</v>
      </c>
      <c r="Z808" s="47">
        <f>Keménfa!Z28</f>
        <v>0</v>
      </c>
      <c r="AA808" s="47">
        <f>Keménfa!AA28</f>
        <v>0</v>
      </c>
      <c r="AB808" s="47">
        <f>Keménfa!AB28</f>
        <v>0</v>
      </c>
      <c r="AC808" s="48">
        <f>Keménfa!AC28</f>
        <v>0</v>
      </c>
      <c r="AE808" s="160"/>
    </row>
    <row r="809" spans="1:31" s="182" customFormat="1" ht="60" x14ac:dyDescent="0.25">
      <c r="A809" s="149">
        <f>Keménfa!A29</f>
        <v>603</v>
      </c>
      <c r="B809" s="149">
        <f>Keménfa!B29</f>
        <v>0</v>
      </c>
      <c r="C809" s="150" t="str">
        <f>Keménfa!C29</f>
        <v>Keménfa</v>
      </c>
      <c r="D809" s="150" t="str">
        <f>Keménfa!D29</f>
        <v>gépészeti rekonstrukció (1-6)</v>
      </c>
      <c r="E809" s="150" t="str">
        <f>Keménfa!E29</f>
        <v>Az üzemelő viziközmű elem működése közben előforduló eseti meghibásodások fordulhatnak elő, melyek előre nem tervezhetők</v>
      </c>
      <c r="F809" s="150" t="str">
        <f>Keménfa!F29</f>
        <v>A kiépített rendszer működőképességének megóvása, a biztonságos üzemelés biztosítása miatt van szükség a munka elvégzésére</v>
      </c>
      <c r="G809" s="150" t="str">
        <f>Keménfa!G29</f>
        <v>A beavatkozás után egy hatékonyan működő viziközmű elemet kapunk, mely a kor elvárásainak megfelel. A rendszer üzembiztos, hatékony, és korszerű lesz</v>
      </c>
      <c r="H809" s="149">
        <f>Keménfa!H29</f>
        <v>0</v>
      </c>
      <c r="I809" s="461" t="str">
        <f>Keménfa!I29</f>
        <v>Keménfa</v>
      </c>
      <c r="J809" s="162">
        <f>Keménfa!J29</f>
        <v>5000</v>
      </c>
      <c r="K809" s="162">
        <f>Keménfa!K29</f>
        <v>0</v>
      </c>
      <c r="L809" s="456">
        <f>Keménfa!L29</f>
        <v>44927</v>
      </c>
      <c r="M809" s="456">
        <f>Keménfa!M29</f>
        <v>48579</v>
      </c>
      <c r="N809" s="162" t="str">
        <f>Keménfa!N29</f>
        <v>hosszú</v>
      </c>
      <c r="O809" s="45"/>
      <c r="P809" s="46">
        <f>Keménfa!P29</f>
        <v>0</v>
      </c>
      <c r="Q809" s="46">
        <f>Keménfa!Q29</f>
        <v>0</v>
      </c>
      <c r="R809" s="46">
        <f>Keménfa!R29</f>
        <v>0</v>
      </c>
      <c r="S809" s="46">
        <f>Keménfa!S29</f>
        <v>0</v>
      </c>
      <c r="T809" s="47">
        <f>Keménfa!T29</f>
        <v>700</v>
      </c>
      <c r="U809" s="47">
        <f>Keménfa!U29</f>
        <v>750</v>
      </c>
      <c r="V809" s="47">
        <f>Keménfa!V29</f>
        <v>0</v>
      </c>
      <c r="W809" s="47">
        <f>Keménfa!W29</f>
        <v>250</v>
      </c>
      <c r="X809" s="47">
        <f>Keménfa!X29</f>
        <v>0</v>
      </c>
      <c r="Y809" s="47">
        <f>Keménfa!Y29</f>
        <v>250</v>
      </c>
      <c r="Z809" s="47">
        <f>Keménfa!Z29</f>
        <v>650</v>
      </c>
      <c r="AA809" s="47">
        <f>Keménfa!AA29</f>
        <v>1900</v>
      </c>
      <c r="AB809" s="47">
        <f>Keménfa!AB29</f>
        <v>250</v>
      </c>
      <c r="AC809" s="48">
        <f>Keménfa!AC29</f>
        <v>250</v>
      </c>
      <c r="AE809" s="160"/>
    </row>
    <row r="810" spans="1:31" s="182" customFormat="1" ht="60" x14ac:dyDescent="0.25">
      <c r="A810" s="149">
        <f>Kisbucsa!A33</f>
        <v>201</v>
      </c>
      <c r="B810" s="149">
        <f>Kisbucsa!B33</f>
        <v>0</v>
      </c>
      <c r="C810" s="150" t="str">
        <f>Kisbucsa!C33</f>
        <v>Kisbucsa</v>
      </c>
      <c r="D810" s="150" t="str">
        <f>Kisbucsa!D33</f>
        <v>gépészeti rekonstrukció (1-6)</v>
      </c>
      <c r="E810" s="150" t="str">
        <f>Kisbucsa!E33</f>
        <v>Az üzemelő viziközmű elem működése közben előforduló eseti meghibásodások fordulhatnak elő, melyek előre nem tervezhetők</v>
      </c>
      <c r="F810" s="150" t="str">
        <f>Kisbucsa!F33</f>
        <v>A kiépített rendszer működőképességének megóvása, a biztonságos üzemelés biztosítása miatt van szükség a munka elvégzésére</v>
      </c>
      <c r="G810" s="150" t="str">
        <f>Kisbucsa!G33</f>
        <v>A beavatkozás után egy hatékonyan működő viziközmű elemet kapunk, mely a kor elvárásainak megfelel. A rendszer üzembiztos, hatékony, és korszerű lesz</v>
      </c>
      <c r="H810" s="149">
        <f>Kisbucsa!H33</f>
        <v>0</v>
      </c>
      <c r="I810" s="461" t="str">
        <f>Kisbucsa!I33</f>
        <v>Kisbucsa</v>
      </c>
      <c r="J810" s="162">
        <f>Kisbucsa!J33</f>
        <v>11800</v>
      </c>
      <c r="K810" s="162">
        <f>Kisbucsa!K33</f>
        <v>0</v>
      </c>
      <c r="L810" s="456">
        <f>Kisbucsa!L33</f>
        <v>43466</v>
      </c>
      <c r="M810" s="456">
        <f>Kisbucsa!M33</f>
        <v>44926</v>
      </c>
      <c r="N810" s="162" t="str">
        <f>Kisbucsa!N33</f>
        <v>közép</v>
      </c>
      <c r="O810" s="45"/>
      <c r="P810" s="46">
        <f>Kisbucsa!P33</f>
        <v>8800</v>
      </c>
      <c r="Q810" s="46">
        <f>Kisbucsa!Q33</f>
        <v>2200</v>
      </c>
      <c r="R810" s="46">
        <f>Kisbucsa!R33</f>
        <v>500</v>
      </c>
      <c r="S810" s="46">
        <f>Kisbucsa!S33</f>
        <v>300</v>
      </c>
      <c r="T810" s="47">
        <f>Kisbucsa!T33</f>
        <v>0</v>
      </c>
      <c r="U810" s="47">
        <f>Kisbucsa!U33</f>
        <v>0</v>
      </c>
      <c r="V810" s="47">
        <f>Kisbucsa!V33</f>
        <v>0</v>
      </c>
      <c r="W810" s="47">
        <f>Kisbucsa!W33</f>
        <v>0</v>
      </c>
      <c r="X810" s="47">
        <f>Kisbucsa!X33</f>
        <v>0</v>
      </c>
      <c r="Y810" s="47">
        <f>Kisbucsa!Y33</f>
        <v>0</v>
      </c>
      <c r="Z810" s="47">
        <f>Kisbucsa!Z33</f>
        <v>0</v>
      </c>
      <c r="AA810" s="47">
        <f>Kisbucsa!AA33</f>
        <v>0</v>
      </c>
      <c r="AB810" s="47">
        <f>Kisbucsa!AB33</f>
        <v>0</v>
      </c>
      <c r="AC810" s="48">
        <f>Kisbucsa!AC33</f>
        <v>0</v>
      </c>
      <c r="AE810" s="160"/>
    </row>
    <row r="811" spans="1:31" s="182" customFormat="1" ht="60" x14ac:dyDescent="0.25">
      <c r="A811" s="149">
        <f>Kisbucsa!A34</f>
        <v>608</v>
      </c>
      <c r="B811" s="149">
        <f>Kisbucsa!B34</f>
        <v>0</v>
      </c>
      <c r="C811" s="150" t="str">
        <f>Kisbucsa!C34</f>
        <v>Kisbucsa</v>
      </c>
      <c r="D811" s="150" t="str">
        <f>Kisbucsa!D34</f>
        <v>gépészeti rekonstrukció (1-6)</v>
      </c>
      <c r="E811" s="150" t="str">
        <f>Kisbucsa!E34</f>
        <v>Az üzemelő viziközmű elem működése közben előforduló eseti meghibásodások fordulhatnak elő, melyek előre nem tervezhetők</v>
      </c>
      <c r="F811" s="150" t="str">
        <f>Kisbucsa!F34</f>
        <v>A kiépített rendszer működőképességének megóvása, a biztonságos üzemelés biztosítása miatt van szükség a munka elvégzésére</v>
      </c>
      <c r="G811" s="150" t="str">
        <f>Kisbucsa!G34</f>
        <v>A beavatkozás után egy hatékonyan működő viziközmű elemet kapunk, mely a kor elvárásainak megfelel. A rendszer üzembiztos, hatékony, és korszerű lesz</v>
      </c>
      <c r="H811" s="149">
        <f>Kisbucsa!H34</f>
        <v>0</v>
      </c>
      <c r="I811" s="461" t="str">
        <f>Kisbucsa!I34</f>
        <v>Kisbucsa</v>
      </c>
      <c r="J811" s="162">
        <f>Kisbucsa!J34</f>
        <v>18550</v>
      </c>
      <c r="K811" s="162">
        <f>Kisbucsa!K34</f>
        <v>0</v>
      </c>
      <c r="L811" s="456">
        <f>Kisbucsa!L34</f>
        <v>44927</v>
      </c>
      <c r="M811" s="456">
        <f>Kisbucsa!M34</f>
        <v>48579</v>
      </c>
      <c r="N811" s="162" t="str">
        <f>Kisbucsa!N34</f>
        <v>hosszú</v>
      </c>
      <c r="O811" s="45"/>
      <c r="P811" s="46">
        <f>Kisbucsa!P34</f>
        <v>0</v>
      </c>
      <c r="Q811" s="46">
        <f>Kisbucsa!Q34</f>
        <v>0</v>
      </c>
      <c r="R811" s="46">
        <f>Kisbucsa!R34</f>
        <v>0</v>
      </c>
      <c r="S811" s="46">
        <f>Kisbucsa!S34</f>
        <v>0</v>
      </c>
      <c r="T811" s="47">
        <f>Kisbucsa!T34</f>
        <v>550</v>
      </c>
      <c r="U811" s="47">
        <f>Kisbucsa!U34</f>
        <v>1050</v>
      </c>
      <c r="V811" s="47">
        <f>Kisbucsa!V34</f>
        <v>3050</v>
      </c>
      <c r="W811" s="47">
        <f>Kisbucsa!W34</f>
        <v>1000</v>
      </c>
      <c r="X811" s="47">
        <f>Kisbucsa!X34</f>
        <v>1750</v>
      </c>
      <c r="Y811" s="47">
        <f>Kisbucsa!Y34</f>
        <v>300</v>
      </c>
      <c r="Z811" s="47">
        <f>Kisbucsa!Z34</f>
        <v>3800</v>
      </c>
      <c r="AA811" s="47">
        <f>Kisbucsa!AA34</f>
        <v>4050</v>
      </c>
      <c r="AB811" s="47">
        <f>Kisbucsa!AB34</f>
        <v>1500</v>
      </c>
      <c r="AC811" s="48">
        <f>Kisbucsa!AC34</f>
        <v>1500</v>
      </c>
      <c r="AE811" s="160"/>
    </row>
    <row r="812" spans="1:31" s="182" customFormat="1" ht="60" x14ac:dyDescent="0.25">
      <c r="A812" s="149">
        <f>Kisbucsa!A35</f>
        <v>380</v>
      </c>
      <c r="B812" s="149">
        <f>Kisbucsa!B35</f>
        <v>0</v>
      </c>
      <c r="C812" s="150" t="str">
        <f>Kisbucsa!C35</f>
        <v>Kisbucsa</v>
      </c>
      <c r="D812" s="150" t="str">
        <f>Kisbucsa!D35</f>
        <v>HBA gépészeti rekonstrukció (1-6)</v>
      </c>
      <c r="E812" s="150" t="str">
        <f>Kisbucsa!E35</f>
        <v>Az üzemelő viziközmű elem működése közben előforduló eseti meghibásodások fordulhatnak elő, melyek előre nem tervezhetők</v>
      </c>
      <c r="F812" s="150" t="str">
        <f>Kisbucsa!F35</f>
        <v>A kiépített rendszer működőképességének megóvása, a biztonságos üzemelés biztosítása miatt van szükség a munka elvégzésére</v>
      </c>
      <c r="G812" s="150" t="str">
        <f>Kisbucsa!G35</f>
        <v>A beavatkozás után egy hatékonyan működő viziközmű elemet kapunk, mely a kor elvárásainak megfelel. A rendszer üzembiztos, hatékony, és korszerű lesz</v>
      </c>
      <c r="H812" s="149">
        <f>Kisbucsa!H35</f>
        <v>0</v>
      </c>
      <c r="I812" s="461" t="str">
        <f>Kisbucsa!I35</f>
        <v>Kisbucsa</v>
      </c>
      <c r="J812" s="162">
        <f>Kisbucsa!J35</f>
        <v>145</v>
      </c>
      <c r="K812" s="162">
        <f>Kisbucsa!K35</f>
        <v>0</v>
      </c>
      <c r="L812" s="456">
        <f>Kisbucsa!L35</f>
        <v>43831</v>
      </c>
      <c r="M812" s="456">
        <f>Kisbucsa!M35</f>
        <v>44926</v>
      </c>
      <c r="N812" s="162" t="str">
        <f>Kisbucsa!N35</f>
        <v>közép</v>
      </c>
      <c r="O812" s="45"/>
      <c r="P812" s="46">
        <f>Kisbucsa!P35</f>
        <v>0</v>
      </c>
      <c r="Q812" s="46">
        <f>Kisbucsa!Q35</f>
        <v>35</v>
      </c>
      <c r="R812" s="46">
        <f>Kisbucsa!R35</f>
        <v>75</v>
      </c>
      <c r="S812" s="46">
        <f>Kisbucsa!S35</f>
        <v>35</v>
      </c>
      <c r="T812" s="47">
        <f>Kisbucsa!T35</f>
        <v>0</v>
      </c>
      <c r="U812" s="47">
        <f>Kisbucsa!U35</f>
        <v>0</v>
      </c>
      <c r="V812" s="47">
        <f>Kisbucsa!V35</f>
        <v>0</v>
      </c>
      <c r="W812" s="47">
        <f>Kisbucsa!W35</f>
        <v>0</v>
      </c>
      <c r="X812" s="47">
        <f>Kisbucsa!X35</f>
        <v>0</v>
      </c>
      <c r="Y812" s="47">
        <f>Kisbucsa!Y35</f>
        <v>0</v>
      </c>
      <c r="Z812" s="47">
        <f>Kisbucsa!Z35</f>
        <v>0</v>
      </c>
      <c r="AA812" s="47">
        <f>Kisbucsa!AA35</f>
        <v>0</v>
      </c>
      <c r="AB812" s="47">
        <f>Kisbucsa!AB35</f>
        <v>0</v>
      </c>
      <c r="AC812" s="48">
        <f>Kisbucsa!AC35</f>
        <v>0</v>
      </c>
      <c r="AE812" s="160"/>
    </row>
    <row r="813" spans="1:31" s="182" customFormat="1" ht="60" x14ac:dyDescent="0.25">
      <c r="A813" s="149">
        <f>Kisbucsa!A36</f>
        <v>764</v>
      </c>
      <c r="B813" s="149">
        <f>Kisbucsa!B36</f>
        <v>0</v>
      </c>
      <c r="C813" s="150" t="str">
        <f>Kisbucsa!C36</f>
        <v>Kisbucsa</v>
      </c>
      <c r="D813" s="150" t="str">
        <f>Kisbucsa!D36</f>
        <v>HBA gépészeti rekonstrukció (1-6)</v>
      </c>
      <c r="E813" s="150" t="str">
        <f>Kisbucsa!E36</f>
        <v>Az üzemelő viziközmű elem működése közben előforduló eseti meghibásodások fordulhatnak elő, melyek előre nem tervezhetők</v>
      </c>
      <c r="F813" s="150" t="str">
        <f>Kisbucsa!F36</f>
        <v>A kiépített rendszer működőképességének megóvása, a biztonságos üzemelés biztosítása miatt van szükség a munka elvégzésére</v>
      </c>
      <c r="G813" s="150" t="str">
        <f>Kisbucsa!G36</f>
        <v>A beavatkozás után egy hatékonyan működő viziközmű elemet kapunk, mely a kor elvárásainak megfelel. A rendszer üzembiztos, hatékony, és korszerű lesz</v>
      </c>
      <c r="H813" s="149">
        <f>Kisbucsa!H36</f>
        <v>0</v>
      </c>
      <c r="I813" s="461" t="str">
        <f>Kisbucsa!I36</f>
        <v>Kisbucsa</v>
      </c>
      <c r="J813" s="162">
        <f>Kisbucsa!J36</f>
        <v>450</v>
      </c>
      <c r="K813" s="162">
        <f>Kisbucsa!K36</f>
        <v>0</v>
      </c>
      <c r="L813" s="456">
        <f>Kisbucsa!L36</f>
        <v>45292</v>
      </c>
      <c r="M813" s="456">
        <f>Kisbucsa!M36</f>
        <v>48579</v>
      </c>
      <c r="N813" s="162" t="str">
        <f>Kisbucsa!N36</f>
        <v>hosszú</v>
      </c>
      <c r="O813" s="45"/>
      <c r="P813" s="46">
        <f>Kisbucsa!P36</f>
        <v>0</v>
      </c>
      <c r="Q813" s="46">
        <f>Kisbucsa!Q36</f>
        <v>0</v>
      </c>
      <c r="R813" s="46">
        <f>Kisbucsa!R36</f>
        <v>0</v>
      </c>
      <c r="S813" s="46">
        <f>Kisbucsa!S36</f>
        <v>0</v>
      </c>
      <c r="T813" s="47">
        <f>Kisbucsa!T36</f>
        <v>0</v>
      </c>
      <c r="U813" s="47">
        <f>Kisbucsa!U36</f>
        <v>135</v>
      </c>
      <c r="V813" s="47">
        <f>Kisbucsa!V36</f>
        <v>0</v>
      </c>
      <c r="W813" s="47">
        <f>Kisbucsa!W36</f>
        <v>35</v>
      </c>
      <c r="X813" s="47">
        <f>Kisbucsa!X36</f>
        <v>75</v>
      </c>
      <c r="Y813" s="47">
        <f>Kisbucsa!Y36</f>
        <v>35</v>
      </c>
      <c r="Z813" s="47">
        <f>Kisbucsa!Z36</f>
        <v>0</v>
      </c>
      <c r="AA813" s="47">
        <f>Kisbucsa!AA36</f>
        <v>135</v>
      </c>
      <c r="AB813" s="47">
        <f>Kisbucsa!AB36</f>
        <v>0</v>
      </c>
      <c r="AC813" s="48">
        <f>Kisbucsa!AC36</f>
        <v>35</v>
      </c>
      <c r="AE813" s="160"/>
    </row>
    <row r="814" spans="1:31" s="182" customFormat="1" ht="60" x14ac:dyDescent="0.25">
      <c r="A814" s="149">
        <f>Kiskutas!A30</f>
        <v>205</v>
      </c>
      <c r="B814" s="149">
        <f>Kiskutas!B30</f>
        <v>0</v>
      </c>
      <c r="C814" s="150" t="str">
        <f>Kiskutas!C30</f>
        <v>Kiskutas</v>
      </c>
      <c r="D814" s="150" t="str">
        <f>Kiskutas!D30</f>
        <v>gépészeti rekonstrukció (1-6)</v>
      </c>
      <c r="E814" s="150" t="str">
        <f>Kiskutas!E30</f>
        <v>Az üzemelő viziközmű elem működése közben előforduló eseti meghibásodások fordulhatnak elő, melyek előre nem tervezhetők</v>
      </c>
      <c r="F814" s="150" t="str">
        <f>Kiskutas!F30</f>
        <v>A kiépített rendszer működőképességének megóvása, a biztonságos üzemelés biztosítása miatt van szükség a munka elvégzésére</v>
      </c>
      <c r="G814" s="150" t="str">
        <f>Kiskutas!G30</f>
        <v>A beavatkozás után egy hatékonyan működő viziközmű elemet kapunk, mely a kor elvárásainak megfelel. A rendszer üzembiztos, hatékony, és korszerű lesz</v>
      </c>
      <c r="H814" s="149">
        <f>Kiskutas!H30</f>
        <v>0</v>
      </c>
      <c r="I814" s="461" t="str">
        <f>Kiskutas!I30</f>
        <v>Kiskutas</v>
      </c>
      <c r="J814" s="162">
        <f>Kiskutas!J30</f>
        <v>8200</v>
      </c>
      <c r="K814" s="162">
        <f>Kiskutas!K30</f>
        <v>0</v>
      </c>
      <c r="L814" s="456">
        <f>Kiskutas!L30</f>
        <v>43466</v>
      </c>
      <c r="M814" s="456">
        <f>Kiskutas!M30</f>
        <v>44926</v>
      </c>
      <c r="N814" s="162" t="str">
        <f>Kiskutas!N30</f>
        <v>közép</v>
      </c>
      <c r="O814" s="45"/>
      <c r="P814" s="46">
        <f>Kiskutas!P30</f>
        <v>1650</v>
      </c>
      <c r="Q814" s="46">
        <f>Kiskutas!Q30</f>
        <v>6150</v>
      </c>
      <c r="R814" s="46">
        <f>Kiskutas!R30</f>
        <v>0</v>
      </c>
      <c r="S814" s="46">
        <f>Kiskutas!S30</f>
        <v>400</v>
      </c>
      <c r="T814" s="47">
        <f>Kiskutas!T30</f>
        <v>0</v>
      </c>
      <c r="U814" s="47">
        <f>Kiskutas!U30</f>
        <v>0</v>
      </c>
      <c r="V814" s="47">
        <f>Kiskutas!V30</f>
        <v>0</v>
      </c>
      <c r="W814" s="47">
        <f>Kiskutas!W30</f>
        <v>0</v>
      </c>
      <c r="X814" s="47">
        <f>Kiskutas!X30</f>
        <v>0</v>
      </c>
      <c r="Y814" s="47">
        <f>Kiskutas!Y30</f>
        <v>0</v>
      </c>
      <c r="Z814" s="47">
        <f>Kiskutas!Z30</f>
        <v>0</v>
      </c>
      <c r="AA814" s="47">
        <f>Kiskutas!AA30</f>
        <v>0</v>
      </c>
      <c r="AB814" s="47">
        <f>Kiskutas!AB30</f>
        <v>0</v>
      </c>
      <c r="AC814" s="48">
        <f>Kiskutas!AC30</f>
        <v>0</v>
      </c>
      <c r="AE814" s="160"/>
    </row>
    <row r="815" spans="1:31" s="182" customFormat="1" ht="60" x14ac:dyDescent="0.25">
      <c r="A815" s="149">
        <f>Kiskutas!A31</f>
        <v>768</v>
      </c>
      <c r="B815" s="149">
        <f>Kiskutas!B31</f>
        <v>0</v>
      </c>
      <c r="C815" s="150" t="str">
        <f>Kiskutas!C31</f>
        <v>Kiskutas</v>
      </c>
      <c r="D815" s="150" t="str">
        <f>Kiskutas!D31</f>
        <v>gépészeti rekonstrukció (1-6)</v>
      </c>
      <c r="E815" s="150" t="str">
        <f>Kiskutas!E31</f>
        <v>Az üzemelő viziközmű elem működése közben előforduló eseti meghibásodások fordulhatnak elő, melyek előre nem tervezhetők</v>
      </c>
      <c r="F815" s="150" t="str">
        <f>Kiskutas!F31</f>
        <v>A kiépített rendszer működőképességének megóvása, a biztonságos üzemelés biztosítása miatt van szükség a munka elvégzésére</v>
      </c>
      <c r="G815" s="150" t="str">
        <f>Kiskutas!G31</f>
        <v>A beavatkozás után egy hatékonyan működő viziközmű elemet kapunk, mely a kor elvárásainak megfelel. A rendszer üzembiztos, hatékony, és korszerű lesz</v>
      </c>
      <c r="H815" s="149">
        <f>Kiskutas!H31</f>
        <v>0</v>
      </c>
      <c r="I815" s="461" t="str">
        <f>Kiskutas!I31</f>
        <v>Kiskutas</v>
      </c>
      <c r="J815" s="162">
        <f>Kiskutas!J31</f>
        <v>12250</v>
      </c>
      <c r="K815" s="162">
        <f>Kiskutas!K31</f>
        <v>0</v>
      </c>
      <c r="L815" s="456">
        <f>Kiskutas!L31</f>
        <v>45292</v>
      </c>
      <c r="M815" s="456">
        <f>Kiskutas!M31</f>
        <v>48579</v>
      </c>
      <c r="N815" s="162" t="str">
        <f>Kiskutas!N31</f>
        <v>hosszú</v>
      </c>
      <c r="O815" s="45"/>
      <c r="P815" s="46">
        <f>Kiskutas!P31</f>
        <v>0</v>
      </c>
      <c r="Q815" s="46">
        <f>Kiskutas!Q31</f>
        <v>0</v>
      </c>
      <c r="R815" s="46">
        <f>Kiskutas!R31</f>
        <v>0</v>
      </c>
      <c r="S815" s="46">
        <f>Kiskutas!S31</f>
        <v>0</v>
      </c>
      <c r="T815" s="47">
        <f>Kiskutas!T31</f>
        <v>0</v>
      </c>
      <c r="U815" s="47">
        <f>Kiskutas!U31</f>
        <v>1200</v>
      </c>
      <c r="V815" s="47">
        <f>Kiskutas!V31</f>
        <v>650</v>
      </c>
      <c r="W815" s="47">
        <f>Kiskutas!W31</f>
        <v>400</v>
      </c>
      <c r="X815" s="47">
        <f>Kiskutas!X31</f>
        <v>0</v>
      </c>
      <c r="Y815" s="47">
        <f>Kiskutas!Y31</f>
        <v>1800</v>
      </c>
      <c r="Z815" s="47">
        <f>Kiskutas!Z31</f>
        <v>0</v>
      </c>
      <c r="AA815" s="47">
        <f>Kiskutas!AA31</f>
        <v>6400</v>
      </c>
      <c r="AB815" s="47">
        <f>Kiskutas!AB31</f>
        <v>0</v>
      </c>
      <c r="AC815" s="48">
        <f>Kiskutas!AC31</f>
        <v>1800</v>
      </c>
      <c r="AE815" s="160"/>
    </row>
    <row r="816" spans="1:31" s="182" customFormat="1" ht="60" x14ac:dyDescent="0.25">
      <c r="A816" s="149">
        <f>Kispáli!A32</f>
        <v>209</v>
      </c>
      <c r="B816" s="149">
        <f>Kispáli!B32</f>
        <v>0</v>
      </c>
      <c r="C816" s="150" t="str">
        <f>Kispáli!C32</f>
        <v>Kispáli</v>
      </c>
      <c r="D816" s="150" t="str">
        <f>Kispáli!D32</f>
        <v>gépészeti rekonstrukció (1-6)</v>
      </c>
      <c r="E816" s="150" t="str">
        <f>Kispáli!E32</f>
        <v>Az üzemelő viziközmű elem működése közben előforduló eseti meghibásodások fordulhatnak elő, melyek előre nem tervezhetők</v>
      </c>
      <c r="F816" s="150" t="str">
        <f>Kispáli!F32</f>
        <v>A kiépített rendszer működőképességének megóvása, a biztonságos üzemelés biztosítása miatt van szükség a munka elvégzésére</v>
      </c>
      <c r="G816" s="150" t="str">
        <f>Kispáli!G32</f>
        <v>A beavatkozás után egy hatékonyan működő viziközmű elemet kapunk, mely a kor elvárásainak megfelel. A rendszer üzembiztos, hatékony, és korszerű lesz</v>
      </c>
      <c r="H816" s="149">
        <f>Kispáli!H32</f>
        <v>0</v>
      </c>
      <c r="I816" s="461" t="str">
        <f>Kispáli!I32</f>
        <v>Kispáli</v>
      </c>
      <c r="J816" s="162">
        <f>Kispáli!J32</f>
        <v>6350</v>
      </c>
      <c r="K816" s="162">
        <f>Kispáli!K32</f>
        <v>0</v>
      </c>
      <c r="L816" s="456">
        <f>Kispáli!L32</f>
        <v>43466</v>
      </c>
      <c r="M816" s="456">
        <f>Kispáli!M32</f>
        <v>44561</v>
      </c>
      <c r="N816" s="162" t="str">
        <f>Kispáli!N32</f>
        <v>közép</v>
      </c>
      <c r="O816" s="45"/>
      <c r="P816" s="46">
        <f>Kispáli!P32</f>
        <v>3750</v>
      </c>
      <c r="Q816" s="46">
        <f>Kispáli!Q32</f>
        <v>2200</v>
      </c>
      <c r="R816" s="46">
        <f>Kispáli!R32</f>
        <v>400</v>
      </c>
      <c r="S816" s="46">
        <f>Kispáli!S32</f>
        <v>0</v>
      </c>
      <c r="T816" s="47">
        <f>Kispáli!T32</f>
        <v>0</v>
      </c>
      <c r="U816" s="47">
        <f>Kispáli!U32</f>
        <v>0</v>
      </c>
      <c r="V816" s="47">
        <f>Kispáli!V32</f>
        <v>0</v>
      </c>
      <c r="W816" s="47">
        <f>Kispáli!W32</f>
        <v>0</v>
      </c>
      <c r="X816" s="47">
        <f>Kispáli!X32</f>
        <v>0</v>
      </c>
      <c r="Y816" s="47">
        <f>Kispáli!Y32</f>
        <v>0</v>
      </c>
      <c r="Z816" s="47">
        <f>Kispáli!Z32</f>
        <v>0</v>
      </c>
      <c r="AA816" s="47">
        <f>Kispáli!AA32</f>
        <v>0</v>
      </c>
      <c r="AB816" s="47">
        <f>Kispáli!AB32</f>
        <v>0</v>
      </c>
      <c r="AC816" s="48">
        <f>Kispáli!AC32</f>
        <v>0</v>
      </c>
      <c r="AE816" s="160"/>
    </row>
    <row r="817" spans="1:31" s="182" customFormat="1" ht="60" x14ac:dyDescent="0.25">
      <c r="A817" s="149">
        <f>Kispáli!A33</f>
        <v>612</v>
      </c>
      <c r="B817" s="149">
        <f>Kispáli!B33</f>
        <v>0</v>
      </c>
      <c r="C817" s="150" t="str">
        <f>Kispáli!C33</f>
        <v>Kispáli</v>
      </c>
      <c r="D817" s="150" t="str">
        <f>Kispáli!D33</f>
        <v>gépészeti rekonstrukció (1-6)</v>
      </c>
      <c r="E817" s="150" t="str">
        <f>Kispáli!E33</f>
        <v>Az üzemelő viziközmű elem működése közben előforduló eseti meghibásodások fordulhatnak elő, melyek előre nem tervezhetők</v>
      </c>
      <c r="F817" s="150" t="str">
        <f>Kispáli!F33</f>
        <v>A kiépített rendszer működőképességének megóvása, a biztonságos üzemelés biztosítása miatt van szükség a munka elvégzésére</v>
      </c>
      <c r="G817" s="150" t="str">
        <f>Kispáli!G33</f>
        <v>A beavatkozás után egy hatékonyan működő viziközmű elemet kapunk, mely a kor elvárásainak megfelel. A rendszer üzembiztos, hatékony, és korszerű lesz</v>
      </c>
      <c r="H817" s="149">
        <f>Kispáli!H33</f>
        <v>0</v>
      </c>
      <c r="I817" s="461" t="str">
        <f>Kispáli!I33</f>
        <v>Kispáli</v>
      </c>
      <c r="J817" s="162">
        <f>Kispáli!J33</f>
        <v>9450</v>
      </c>
      <c r="K817" s="162">
        <f>Kispáli!K33</f>
        <v>0</v>
      </c>
      <c r="L817" s="456">
        <f>Kispáli!L33</f>
        <v>44927</v>
      </c>
      <c r="M817" s="456">
        <f>Kispáli!M33</f>
        <v>48579</v>
      </c>
      <c r="N817" s="162" t="str">
        <f>Kispáli!N33</f>
        <v>hosszú</v>
      </c>
      <c r="O817" s="45"/>
      <c r="P817" s="46">
        <f>Kispáli!P33</f>
        <v>0</v>
      </c>
      <c r="Q817" s="46">
        <f>Kispáli!Q33</f>
        <v>0</v>
      </c>
      <c r="R817" s="46">
        <f>Kispáli!R33</f>
        <v>0</v>
      </c>
      <c r="S817" s="46">
        <f>Kispáli!S33</f>
        <v>0</v>
      </c>
      <c r="T817" s="47">
        <f>Kispáli!T33</f>
        <v>450</v>
      </c>
      <c r="U817" s="47">
        <f>Kispáli!U33</f>
        <v>800</v>
      </c>
      <c r="V817" s="47">
        <f>Kispáli!V33</f>
        <v>1200</v>
      </c>
      <c r="W817" s="47">
        <f>Kispáli!W33</f>
        <v>0</v>
      </c>
      <c r="X817" s="47">
        <f>Kispáli!X33</f>
        <v>500</v>
      </c>
      <c r="Y817" s="47">
        <f>Kispáli!Y33</f>
        <v>0</v>
      </c>
      <c r="Z817" s="47">
        <f>Kispáli!Z33</f>
        <v>3750</v>
      </c>
      <c r="AA817" s="47">
        <f>Kispáli!AA33</f>
        <v>2250</v>
      </c>
      <c r="AB817" s="47">
        <f>Kispáli!AB33</f>
        <v>0</v>
      </c>
      <c r="AC817" s="48">
        <f>Kispáli!AC33</f>
        <v>500</v>
      </c>
      <c r="AE817" s="160"/>
    </row>
    <row r="818" spans="1:31" s="182" customFormat="1" ht="60" x14ac:dyDescent="0.25">
      <c r="A818" s="149">
        <f>Kispáli!A34</f>
        <v>210</v>
      </c>
      <c r="B818" s="149">
        <f>Kispáli!B34</f>
        <v>0</v>
      </c>
      <c r="C818" s="150" t="str">
        <f>Kispáli!C34</f>
        <v>Kispáli</v>
      </c>
      <c r="D818" s="150" t="str">
        <f>Kispáli!D34</f>
        <v>HBA gépészeti rekonstrukció (1-6)</v>
      </c>
      <c r="E818" s="150" t="str">
        <f>Kispáli!E34</f>
        <v>Az üzemelő viziközmű elem működése közben előforduló eseti meghibásodások fordulhatnak elő, melyek előre nem tervezhetők</v>
      </c>
      <c r="F818" s="150" t="str">
        <f>Kispáli!F34</f>
        <v>A kiépített rendszer működőképességének megóvása, a biztonságos üzemelés biztosítása miatt van szükség a munka elvégzésére</v>
      </c>
      <c r="G818" s="150" t="str">
        <f>Kispáli!G34</f>
        <v>A beavatkozás után egy hatékonyan működő viziközmű elemet kapunk, mely a kor elvárásainak megfelel. A rendszer üzembiztos, hatékony, és korszerű lesz</v>
      </c>
      <c r="H818" s="149">
        <f>Kispáli!H34</f>
        <v>0</v>
      </c>
      <c r="I818" s="461" t="str">
        <f>Kispáli!I34</f>
        <v>Kispáli</v>
      </c>
      <c r="J818" s="162">
        <f>Kispáli!J34</f>
        <v>135</v>
      </c>
      <c r="K818" s="162">
        <f>Kispáli!K34</f>
        <v>0</v>
      </c>
      <c r="L818" s="456">
        <f>Kispáli!L34</f>
        <v>43466</v>
      </c>
      <c r="M818" s="456">
        <f>Kispáli!M34</f>
        <v>44926</v>
      </c>
      <c r="N818" s="162" t="str">
        <f>Kispáli!N34</f>
        <v>közép</v>
      </c>
      <c r="O818" s="45"/>
      <c r="P818" s="46">
        <f>Kispáli!P34</f>
        <v>65</v>
      </c>
      <c r="Q818" s="46">
        <f>Kispáli!Q34</f>
        <v>35</v>
      </c>
      <c r="R818" s="46">
        <f>Kispáli!R34</f>
        <v>0</v>
      </c>
      <c r="S818" s="46">
        <f>Kispáli!S34</f>
        <v>35</v>
      </c>
      <c r="T818" s="47">
        <f>Kispáli!T34</f>
        <v>0</v>
      </c>
      <c r="U818" s="47">
        <f>Kispáli!U34</f>
        <v>0</v>
      </c>
      <c r="V818" s="47">
        <f>Kispáli!V34</f>
        <v>0</v>
      </c>
      <c r="W818" s="47">
        <f>Kispáli!W34</f>
        <v>0</v>
      </c>
      <c r="X818" s="47">
        <f>Kispáli!X34</f>
        <v>0</v>
      </c>
      <c r="Y818" s="47">
        <f>Kispáli!Y34</f>
        <v>0</v>
      </c>
      <c r="Z818" s="47">
        <f>Kispáli!Z34</f>
        <v>0</v>
      </c>
      <c r="AA818" s="47">
        <f>Kispáli!AA34</f>
        <v>0</v>
      </c>
      <c r="AB818" s="47">
        <f>Kispáli!AB34</f>
        <v>0</v>
      </c>
      <c r="AC818" s="48">
        <f>Kispáli!AC34</f>
        <v>0</v>
      </c>
      <c r="AE818" s="160"/>
    </row>
    <row r="819" spans="1:31" s="182" customFormat="1" ht="60" x14ac:dyDescent="0.25">
      <c r="A819" s="149">
        <f>Kispáli!A35</f>
        <v>770</v>
      </c>
      <c r="B819" s="149">
        <f>Kispáli!B35</f>
        <v>0</v>
      </c>
      <c r="C819" s="150" t="str">
        <f>Kispáli!C35</f>
        <v>Kispáli</v>
      </c>
      <c r="D819" s="150" t="str">
        <f>Kispáli!D35</f>
        <v>HBA gépészeti rekonstrukció (1-6)</v>
      </c>
      <c r="E819" s="150" t="str">
        <f>Kispáli!E35</f>
        <v>Az üzemelő viziközmű elem működése közben előforduló eseti meghibásodások fordulhatnak elő, melyek előre nem tervezhetők</v>
      </c>
      <c r="F819" s="150" t="str">
        <f>Kispáli!F35</f>
        <v>A kiépített rendszer működőképességének megóvása, a biztonságos üzemelés biztosítása miatt van szükség a munka elvégzésére</v>
      </c>
      <c r="G819" s="150" t="str">
        <f>Kispáli!G35</f>
        <v>A beavatkozás után egy hatékonyan működő viziközmű elemet kapunk, mely a kor elvárásainak megfelel. A rendszer üzembiztos, hatékony, és korszerű lesz</v>
      </c>
      <c r="H819" s="149">
        <f>Kispáli!H35</f>
        <v>0</v>
      </c>
      <c r="I819" s="461" t="str">
        <f>Kispáli!I35</f>
        <v>Kispáli</v>
      </c>
      <c r="J819" s="162">
        <f>Kispáli!J35</f>
        <v>475</v>
      </c>
      <c r="K819" s="162">
        <f>Kispáli!K35</f>
        <v>0</v>
      </c>
      <c r="L819" s="456">
        <f>Kispáli!L35</f>
        <v>45292</v>
      </c>
      <c r="M819" s="456">
        <f>Kispáli!M35</f>
        <v>48579</v>
      </c>
      <c r="N819" s="162" t="str">
        <f>Kispáli!N35</f>
        <v>hosszú</v>
      </c>
      <c r="O819" s="45"/>
      <c r="P819" s="46">
        <f>Kispáli!P35</f>
        <v>0</v>
      </c>
      <c r="Q819" s="46">
        <f>Kispáli!Q35</f>
        <v>0</v>
      </c>
      <c r="R819" s="46">
        <f>Kispáli!R35</f>
        <v>0</v>
      </c>
      <c r="S819" s="46">
        <f>Kispáli!S35</f>
        <v>0</v>
      </c>
      <c r="T819" s="47">
        <f>Kispáli!T35</f>
        <v>0</v>
      </c>
      <c r="U819" s="47">
        <f>Kispáli!U35</f>
        <v>65</v>
      </c>
      <c r="V819" s="47">
        <f>Kispáli!V35</f>
        <v>35</v>
      </c>
      <c r="W819" s="47">
        <f>Kispáli!W35</f>
        <v>200</v>
      </c>
      <c r="X819" s="47">
        <f>Kispáli!X35</f>
        <v>0</v>
      </c>
      <c r="Y819" s="47">
        <f>Kispáli!Y35</f>
        <v>35</v>
      </c>
      <c r="Z819" s="47">
        <f>Kispáli!Z35</f>
        <v>35</v>
      </c>
      <c r="AA819" s="47">
        <f>Kispáli!AA35</f>
        <v>35</v>
      </c>
      <c r="AB819" s="47">
        <f>Kispáli!AB35</f>
        <v>35</v>
      </c>
      <c r="AC819" s="48">
        <f>Kispáli!AC35</f>
        <v>35</v>
      </c>
      <c r="AE819" s="160"/>
    </row>
    <row r="820" spans="1:31" s="36" customFormat="1" ht="105" x14ac:dyDescent="0.25">
      <c r="A820" s="469">
        <f>Lakhegy!A29</f>
        <v>76</v>
      </c>
      <c r="B820" s="149">
        <f>Lakhegy!B29</f>
        <v>0</v>
      </c>
      <c r="C820" s="150" t="str">
        <f>Lakhegy!C29</f>
        <v>Lakhegy VI. átemelő</v>
      </c>
      <c r="D820" s="150" t="str">
        <f>Lakhegy!D29</f>
        <v>gépészeti felújítás (1-6)</v>
      </c>
      <c r="E820" s="150" t="str">
        <f>Lakhegy!E29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20" s="150" t="str">
        <f>Lakhegy!F29</f>
        <v>A kiépített rendszer működőképességének megóvása, a biztonságos üzemelés biztosítása miatt van szükség a munka elvégzésére.</v>
      </c>
      <c r="G820" s="150" t="str">
        <f>Lakhegy!G29</f>
        <v>A viziközmű elem állapota megközelíti az új elem berendezés állapotát. Az üzembiztonság jelentősen növekszik.</v>
      </c>
      <c r="H820" s="149">
        <f>Lakhegy!H29</f>
        <v>0</v>
      </c>
      <c r="I820" s="461" t="str">
        <f>Lakhegy!I29</f>
        <v>Lakhegy</v>
      </c>
      <c r="J820" s="162">
        <f>Lakhegy!J29</f>
        <v>1200</v>
      </c>
      <c r="K820" s="162">
        <f>Lakhegy!K29</f>
        <v>0</v>
      </c>
      <c r="L820" s="456">
        <f>Lakhegy!L29</f>
        <v>43101</v>
      </c>
      <c r="M820" s="456">
        <f>Lakhegy!M29</f>
        <v>43465</v>
      </c>
      <c r="N820" s="470" t="str">
        <f>Lakhegy!N29</f>
        <v>rövid</v>
      </c>
      <c r="O820" s="142">
        <f>Lakhegy!O29</f>
        <v>1200</v>
      </c>
      <c r="P820" s="46"/>
      <c r="Q820" s="46"/>
      <c r="R820" s="46"/>
      <c r="S820" s="46"/>
      <c r="T820" s="47"/>
      <c r="U820" s="47"/>
      <c r="V820" s="47"/>
      <c r="W820" s="47"/>
      <c r="X820" s="47"/>
      <c r="Y820" s="47"/>
      <c r="Z820" s="47"/>
      <c r="AA820" s="47"/>
      <c r="AB820" s="47"/>
      <c r="AC820" s="47"/>
      <c r="AE820" s="160"/>
    </row>
    <row r="821" spans="1:31" s="182" customFormat="1" ht="60" x14ac:dyDescent="0.25">
      <c r="A821" s="469">
        <f>Lakhegy!A30</f>
        <v>214</v>
      </c>
      <c r="B821" s="149">
        <f>Lakhegy!B30</f>
        <v>0</v>
      </c>
      <c r="C821" s="150" t="str">
        <f>Lakhegy!C30</f>
        <v>Lakhegy</v>
      </c>
      <c r="D821" s="150" t="str">
        <f>Lakhegy!D30</f>
        <v>gépészeti rekonstrukció (1-6)</v>
      </c>
      <c r="E821" s="150" t="str">
        <f>Lakhegy!E30</f>
        <v>Az üzemelő viziközmű elem működése közben előforduló eseti meghibásodások fordulhatnak elő, melyek előre nem tervezhetők</v>
      </c>
      <c r="F821" s="150" t="str">
        <f>Lakhegy!F30</f>
        <v>A kiépített rendszer működőképességének megóvása, a biztonságos üzemelés biztosítása miatt van szükség a munka elvégzésére</v>
      </c>
      <c r="G821" s="150" t="str">
        <f>Lakhegy!G30</f>
        <v>A beavatkozás után egy hatékonyan működő viziközmű elemet kapunk, mely a kor elvárásainak megfelel. A rendszer üzembiztos, hatékony, és korszerű lesz</v>
      </c>
      <c r="H821" s="149">
        <f>Lakhegy!H30</f>
        <v>0</v>
      </c>
      <c r="I821" s="461" t="str">
        <f>Lakhegy!I30</f>
        <v>Lakhegy</v>
      </c>
      <c r="J821" s="162">
        <f>Lakhegy!J30</f>
        <v>8000</v>
      </c>
      <c r="K821" s="162">
        <f>Lakhegy!K30</f>
        <v>0</v>
      </c>
      <c r="L821" s="456">
        <f>Lakhegy!L30</f>
        <v>43466</v>
      </c>
      <c r="M821" s="456">
        <f>Lakhegy!M30</f>
        <v>44926</v>
      </c>
      <c r="N821" s="470" t="str">
        <f>Lakhegy!N30</f>
        <v>közép</v>
      </c>
      <c r="O821" s="45"/>
      <c r="P821" s="46">
        <f>Lakhegy!P30</f>
        <v>3450</v>
      </c>
      <c r="Q821" s="46">
        <f>Lakhegy!Q30</f>
        <v>3350</v>
      </c>
      <c r="R821" s="46">
        <f>Lakhegy!R30</f>
        <v>650</v>
      </c>
      <c r="S821" s="46">
        <f>Lakhegy!S30</f>
        <v>550</v>
      </c>
      <c r="T821" s="47">
        <f>Lakhegy!T30</f>
        <v>0</v>
      </c>
      <c r="U821" s="47">
        <f>Lakhegy!U30</f>
        <v>0</v>
      </c>
      <c r="V821" s="47">
        <f>Lakhegy!V30</f>
        <v>0</v>
      </c>
      <c r="W821" s="47">
        <f>Lakhegy!W30</f>
        <v>0</v>
      </c>
      <c r="X821" s="47">
        <f>Lakhegy!X30</f>
        <v>0</v>
      </c>
      <c r="Y821" s="47">
        <f>Lakhegy!Y30</f>
        <v>0</v>
      </c>
      <c r="Z821" s="47">
        <f>Lakhegy!Z30</f>
        <v>0</v>
      </c>
      <c r="AA821" s="47">
        <f>Lakhegy!AA30</f>
        <v>0</v>
      </c>
      <c r="AB821" s="47">
        <f>Lakhegy!AB30</f>
        <v>0</v>
      </c>
      <c r="AC821" s="48">
        <f>Lakhegy!AC30</f>
        <v>0</v>
      </c>
      <c r="AE821" s="160"/>
    </row>
    <row r="822" spans="1:31" s="182" customFormat="1" ht="60" x14ac:dyDescent="0.25">
      <c r="A822" s="469">
        <f>Lakhegy!A31</f>
        <v>615</v>
      </c>
      <c r="B822" s="149">
        <f>Lakhegy!B31</f>
        <v>0</v>
      </c>
      <c r="C822" s="150" t="str">
        <f>Lakhegy!C31</f>
        <v>Lakhegy</v>
      </c>
      <c r="D822" s="150" t="str">
        <f>Lakhegy!D31</f>
        <v>gépészeti rekonstrukció (1-6)</v>
      </c>
      <c r="E822" s="150" t="str">
        <f>Lakhegy!E31</f>
        <v>Az üzemelő viziközmű elem működése közben előforduló eseti meghibásodások fordulhatnak elő, melyek előre nem tervezhetők</v>
      </c>
      <c r="F822" s="150" t="str">
        <f>Lakhegy!F31</f>
        <v>A kiépített rendszer működőképességének megóvása, a biztonságos üzemelés biztosítása miatt van szükség a munka elvégzésére</v>
      </c>
      <c r="G822" s="150" t="str">
        <f>Lakhegy!G31</f>
        <v>A beavatkozás után egy hatékonyan működő viziközmű elemet kapunk, mely a kor elvárásainak megfelel. A rendszer üzembiztos, hatékony, és korszerű lesz</v>
      </c>
      <c r="H822" s="149">
        <f>Lakhegy!H31</f>
        <v>0</v>
      </c>
      <c r="I822" s="461" t="str">
        <f>Lakhegy!I31</f>
        <v>Lakhegy</v>
      </c>
      <c r="J822" s="162">
        <f>Lakhegy!J31</f>
        <v>20600</v>
      </c>
      <c r="K822" s="162">
        <f>Lakhegy!K31</f>
        <v>0</v>
      </c>
      <c r="L822" s="456">
        <f>Lakhegy!L31</f>
        <v>44927</v>
      </c>
      <c r="M822" s="456">
        <f>Lakhegy!M31</f>
        <v>48579</v>
      </c>
      <c r="N822" s="470" t="str">
        <f>Lakhegy!N31</f>
        <v>hosszú</v>
      </c>
      <c r="O822" s="45"/>
      <c r="P822" s="46">
        <f>Lakhegy!P31</f>
        <v>0</v>
      </c>
      <c r="Q822" s="46">
        <f>Lakhegy!Q31</f>
        <v>0</v>
      </c>
      <c r="R822" s="46">
        <f>Lakhegy!R31</f>
        <v>0</v>
      </c>
      <c r="S822" s="46">
        <f>Lakhegy!S31</f>
        <v>0</v>
      </c>
      <c r="T822" s="47">
        <f>Lakhegy!T31</f>
        <v>650</v>
      </c>
      <c r="U822" s="47">
        <f>Lakhegy!U31</f>
        <v>550</v>
      </c>
      <c r="V822" s="47">
        <f>Lakhegy!V31</f>
        <v>650</v>
      </c>
      <c r="W822" s="47">
        <f>Lakhegy!W31</f>
        <v>550</v>
      </c>
      <c r="X822" s="47">
        <f>Lakhegy!X31</f>
        <v>4950</v>
      </c>
      <c r="Y822" s="47">
        <f>Lakhegy!Y31</f>
        <v>4850</v>
      </c>
      <c r="Z822" s="47">
        <f>Lakhegy!Z31</f>
        <v>650</v>
      </c>
      <c r="AA822" s="47">
        <f>Lakhegy!AA31</f>
        <v>550</v>
      </c>
      <c r="AB822" s="47">
        <f>Lakhegy!AB31</f>
        <v>550</v>
      </c>
      <c r="AC822" s="48">
        <f>Lakhegy!AC31</f>
        <v>6650</v>
      </c>
      <c r="AE822" s="160"/>
    </row>
    <row r="823" spans="1:31" s="182" customFormat="1" ht="60" x14ac:dyDescent="0.25">
      <c r="A823" s="149">
        <f>Nagykutas!A30</f>
        <v>218</v>
      </c>
      <c r="B823" s="149">
        <f>Nagykutas!B30</f>
        <v>0</v>
      </c>
      <c r="C823" s="150" t="str">
        <f>Nagykutas!C30</f>
        <v>Nagykutas</v>
      </c>
      <c r="D823" s="150" t="str">
        <f>Nagykutas!D30</f>
        <v>gépészeti rekonstrukció (1-6)</v>
      </c>
      <c r="E823" s="150" t="str">
        <f>Nagykutas!E30</f>
        <v>Az üzemelő viziközmű elem működése közben előforduló eseti meghibásodások fordulhatnak elő, melyek előre nem tervezhetők</v>
      </c>
      <c r="F823" s="150" t="str">
        <f>Nagykutas!F30</f>
        <v>A kiépített rendszer működőképességének megóvása, a biztonságos üzemelés biztosítása miatt van szükség a munka elvégzésére</v>
      </c>
      <c r="G823" s="150" t="str">
        <f>Nagykutas!G30</f>
        <v>A beavatkozás után egy hatékonyan működő viziközmű elemet kapunk, mely a kor elvárásainak megfelel. A rendszer üzembiztos, hatékony, és korszerű lesz</v>
      </c>
      <c r="H823" s="149">
        <f>Nagykutas!H30</f>
        <v>0</v>
      </c>
      <c r="I823" s="461" t="str">
        <f>Nagykutas!I30</f>
        <v>Nagykutas</v>
      </c>
      <c r="J823" s="162">
        <f>Nagykutas!J30</f>
        <v>4800</v>
      </c>
      <c r="K823" s="162">
        <f>Nagykutas!K30</f>
        <v>0</v>
      </c>
      <c r="L823" s="456">
        <f>Nagykutas!L30</f>
        <v>43466</v>
      </c>
      <c r="M823" s="456">
        <f>Nagykutas!M30</f>
        <v>44926</v>
      </c>
      <c r="N823" s="162" t="str">
        <f>Nagykutas!N30</f>
        <v>közép</v>
      </c>
      <c r="O823" s="45"/>
      <c r="P823" s="46">
        <f>Nagykutas!P30</f>
        <v>1750</v>
      </c>
      <c r="Q823" s="46">
        <f>Nagykutas!Q30</f>
        <v>2650</v>
      </c>
      <c r="R823" s="46">
        <f>Nagykutas!R30</f>
        <v>0</v>
      </c>
      <c r="S823" s="46">
        <f>Nagykutas!S30</f>
        <v>400</v>
      </c>
      <c r="T823" s="47">
        <f>Nagykutas!T30</f>
        <v>0</v>
      </c>
      <c r="U823" s="47">
        <f>Nagykutas!U30</f>
        <v>0</v>
      </c>
      <c r="V823" s="47">
        <f>Nagykutas!V30</f>
        <v>0</v>
      </c>
      <c r="W823" s="47">
        <f>Nagykutas!W30</f>
        <v>0</v>
      </c>
      <c r="X823" s="47">
        <f>Nagykutas!X30</f>
        <v>0</v>
      </c>
      <c r="Y823" s="47">
        <f>Nagykutas!Y30</f>
        <v>0</v>
      </c>
      <c r="Z823" s="47">
        <f>Nagykutas!Z30</f>
        <v>0</v>
      </c>
      <c r="AA823" s="47">
        <f>Nagykutas!AA30</f>
        <v>0</v>
      </c>
      <c r="AB823" s="47">
        <f>Nagykutas!AB30</f>
        <v>0</v>
      </c>
      <c r="AC823" s="48">
        <f>Nagykutas!AC30</f>
        <v>0</v>
      </c>
      <c r="AE823" s="160"/>
    </row>
    <row r="824" spans="1:31" s="182" customFormat="1" ht="60" x14ac:dyDescent="0.25">
      <c r="A824" s="149">
        <f>Nagykutas!A31</f>
        <v>772</v>
      </c>
      <c r="B824" s="149">
        <f>Nagykutas!B31</f>
        <v>0</v>
      </c>
      <c r="C824" s="150" t="str">
        <f>Nagykutas!C31</f>
        <v>Nagykutas</v>
      </c>
      <c r="D824" s="150" t="str">
        <f>Nagykutas!D31</f>
        <v>gépészeti rekonstrukció (1-6)</v>
      </c>
      <c r="E824" s="150" t="str">
        <f>Nagykutas!E31</f>
        <v>Az üzemelő viziközmű elem működése közben előforduló eseti meghibásodások fordulhatnak elő, melyek előre nem tervezhetők</v>
      </c>
      <c r="F824" s="150" t="str">
        <f>Nagykutas!F31</f>
        <v>A kiépített rendszer működőképességének megóvása, a biztonságos üzemelés biztosítása miatt van szükség a munka elvégzésére</v>
      </c>
      <c r="G824" s="150" t="str">
        <f>Nagykutas!G31</f>
        <v>A beavatkozás után egy hatékonyan működő viziközmű elemet kapunk, mely a kor elvárásainak megfelel. A rendszer üzembiztos, hatékony, és korszerű lesz</v>
      </c>
      <c r="H824" s="149">
        <f>Nagykutas!H31</f>
        <v>0</v>
      </c>
      <c r="I824" s="461" t="str">
        <f>Nagykutas!I31</f>
        <v>Nagykutas</v>
      </c>
      <c r="J824" s="162">
        <f>Nagykutas!J31</f>
        <v>7150</v>
      </c>
      <c r="K824" s="162">
        <f>Nagykutas!K31</f>
        <v>0</v>
      </c>
      <c r="L824" s="456">
        <f>Nagykutas!L31</f>
        <v>45292</v>
      </c>
      <c r="M824" s="456">
        <f>Nagykutas!M31</f>
        <v>48579</v>
      </c>
      <c r="N824" s="162" t="str">
        <f>Nagykutas!N31</f>
        <v>hosszú</v>
      </c>
      <c r="O824" s="45"/>
      <c r="P824" s="46">
        <f>Nagykutas!P31</f>
        <v>0</v>
      </c>
      <c r="Q824" s="46">
        <f>Nagykutas!Q31</f>
        <v>0</v>
      </c>
      <c r="R824" s="46">
        <f>Nagykutas!R31</f>
        <v>0</v>
      </c>
      <c r="S824" s="46">
        <f>Nagykutas!S31</f>
        <v>0</v>
      </c>
      <c r="T824" s="247">
        <f>Nagykutas!T31</f>
        <v>0</v>
      </c>
      <c r="U824" s="247">
        <f>Nagykutas!U31</f>
        <v>1100</v>
      </c>
      <c r="V824" s="247">
        <f>Nagykutas!V31</f>
        <v>800</v>
      </c>
      <c r="W824" s="247">
        <f>Nagykutas!W31</f>
        <v>450</v>
      </c>
      <c r="X824" s="247">
        <f>Nagykutas!X31</f>
        <v>0</v>
      </c>
      <c r="Y824" s="247">
        <f>Nagykutas!Y31</f>
        <v>1750</v>
      </c>
      <c r="Z824" s="247">
        <f>Nagykutas!Z31</f>
        <v>150</v>
      </c>
      <c r="AA824" s="247">
        <f>Nagykutas!AA31</f>
        <v>2750</v>
      </c>
      <c r="AB824" s="247">
        <f>Nagykutas!AB31</f>
        <v>0</v>
      </c>
      <c r="AC824" s="248">
        <f>Nagykutas!AC31</f>
        <v>150</v>
      </c>
      <c r="AE824" s="160"/>
    </row>
    <row r="825" spans="1:31" s="36" customFormat="1" ht="105" x14ac:dyDescent="0.25">
      <c r="A825" s="469">
        <f>Nagypáli!A28</f>
        <v>78</v>
      </c>
      <c r="B825" s="149">
        <f>Nagypáli!B28</f>
        <v>0</v>
      </c>
      <c r="C825" s="150" t="str">
        <f>Nagypáli!C28</f>
        <v>Nagypáli I. átemelő</v>
      </c>
      <c r="D825" s="150" t="str">
        <f>Nagypáli!D28</f>
        <v>gépészeti felújítás (1-6)</v>
      </c>
      <c r="E825" s="150" t="str">
        <f>Nagypáli!E28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25" s="150" t="str">
        <f>Nagypáli!F28</f>
        <v>A kiépített rendszer működőképességének megóvása, a biztonságos üzemelés biztosítása miatt van szükség a munka elvégzésére.</v>
      </c>
      <c r="G825" s="150" t="str">
        <f>Nagypáli!G28</f>
        <v>A viziközmű elem állapota megközelíti az új elem berendezés állapotát. Az üzembiztonság jelentősen növekszik.</v>
      </c>
      <c r="H825" s="149">
        <f>Nagypáli!H28</f>
        <v>0</v>
      </c>
      <c r="I825" s="461" t="str">
        <f>Nagypáli!I28</f>
        <v>Nagypáli</v>
      </c>
      <c r="J825" s="162">
        <f>Nagypáli!J28</f>
        <v>850</v>
      </c>
      <c r="K825" s="162">
        <f>Nagypáli!K28</f>
        <v>0</v>
      </c>
      <c r="L825" s="456">
        <f>Nagypáli!L28</f>
        <v>43101</v>
      </c>
      <c r="M825" s="456">
        <f>Nagypáli!M28</f>
        <v>43465</v>
      </c>
      <c r="N825" s="470" t="str">
        <f>Nagypáli!N28</f>
        <v>rövid</v>
      </c>
      <c r="O825" s="142">
        <f>Nagypáli!O28</f>
        <v>850</v>
      </c>
      <c r="P825" s="46"/>
      <c r="Q825" s="46"/>
      <c r="R825" s="46"/>
      <c r="S825" s="46"/>
      <c r="T825" s="47"/>
      <c r="U825" s="47"/>
      <c r="V825" s="47"/>
      <c r="W825" s="47"/>
      <c r="X825" s="47"/>
      <c r="Y825" s="47"/>
      <c r="Z825" s="47"/>
      <c r="AA825" s="47"/>
      <c r="AB825" s="47"/>
      <c r="AC825" s="47"/>
      <c r="AE825" s="160"/>
    </row>
    <row r="826" spans="1:31" s="182" customFormat="1" ht="60" x14ac:dyDescent="0.25">
      <c r="A826" s="469">
        <f>Nagypáli!A29</f>
        <v>222</v>
      </c>
      <c r="B826" s="149">
        <f>Nagypáli!B29</f>
        <v>0</v>
      </c>
      <c r="C826" s="150" t="str">
        <f>Nagypáli!C29</f>
        <v>Nagypáli</v>
      </c>
      <c r="D826" s="150" t="str">
        <f>Nagypáli!D29</f>
        <v>gépészeti rekonstrukció (1-6)</v>
      </c>
      <c r="E826" s="150" t="str">
        <f>Nagypáli!E29</f>
        <v>Az üzemelő viziközmű elem működése közben előforduló eseti meghibásodások fordulhatnak elő, melyek előre nem tervezhetők</v>
      </c>
      <c r="F826" s="150" t="str">
        <f>Nagypáli!F29</f>
        <v>A kiépített rendszer működőképességének megóvása, a biztonságos üzemelés biztosítása miatt van szükség a munka elvégzésére</v>
      </c>
      <c r="G826" s="150" t="str">
        <f>Nagypáli!G29</f>
        <v>A beavatkozás után egy hatékonyan működő viziközmű elemet kapunk, mely a kor elvárásainak megfelel. A rendszer üzembiztos, hatékony, és korszerű lesz</v>
      </c>
      <c r="H826" s="149">
        <f>Nagypáli!H29</f>
        <v>0</v>
      </c>
      <c r="I826" s="461" t="str">
        <f>Nagypáli!I29</f>
        <v>Nagypáli</v>
      </c>
      <c r="J826" s="162">
        <f>Nagypáli!J29</f>
        <v>12500</v>
      </c>
      <c r="K826" s="162">
        <f>Nagypáli!K29</f>
        <v>0</v>
      </c>
      <c r="L826" s="456">
        <f>Nagypáli!L29</f>
        <v>43466</v>
      </c>
      <c r="M826" s="456">
        <f>Nagypáli!M29</f>
        <v>44926</v>
      </c>
      <c r="N826" s="470" t="str">
        <f>Nagypáli!N29</f>
        <v>közép</v>
      </c>
      <c r="O826" s="45"/>
      <c r="P826" s="46">
        <f>Nagypáli!P29</f>
        <v>4250</v>
      </c>
      <c r="Q826" s="46">
        <f>Nagypáli!Q29</f>
        <v>5150</v>
      </c>
      <c r="R826" s="46">
        <f>Nagypáli!R29</f>
        <v>2950</v>
      </c>
      <c r="S826" s="46">
        <f>Nagypáli!S29</f>
        <v>150</v>
      </c>
      <c r="T826" s="47">
        <f>Nagypáli!T29</f>
        <v>0</v>
      </c>
      <c r="U826" s="47">
        <f>Nagypáli!U29</f>
        <v>0</v>
      </c>
      <c r="V826" s="47">
        <f>Nagypáli!V29</f>
        <v>0</v>
      </c>
      <c r="W826" s="47">
        <f>Nagypáli!W29</f>
        <v>0</v>
      </c>
      <c r="X826" s="47">
        <f>Nagypáli!X29</f>
        <v>0</v>
      </c>
      <c r="Y826" s="47">
        <f>Nagypáli!Y29</f>
        <v>0</v>
      </c>
      <c r="Z826" s="47">
        <f>Nagypáli!Z29</f>
        <v>0</v>
      </c>
      <c r="AA826" s="47">
        <f>Nagypáli!AA29</f>
        <v>0</v>
      </c>
      <c r="AB826" s="47">
        <f>Nagypáli!AB29</f>
        <v>0</v>
      </c>
      <c r="AC826" s="48">
        <f>Nagypáli!AC29</f>
        <v>0</v>
      </c>
      <c r="AE826" s="160"/>
    </row>
    <row r="827" spans="1:31" s="182" customFormat="1" ht="60" x14ac:dyDescent="0.25">
      <c r="A827" s="469">
        <f>Nagypáli!A30</f>
        <v>620</v>
      </c>
      <c r="B827" s="149">
        <f>Nagypáli!B30</f>
        <v>0</v>
      </c>
      <c r="C827" s="150" t="str">
        <f>Nagypáli!C30</f>
        <v>Nagypáli</v>
      </c>
      <c r="D827" s="150" t="str">
        <f>Nagypáli!D30</f>
        <v>gépészeti rekonstrukció (1-6)</v>
      </c>
      <c r="E827" s="150" t="str">
        <f>Nagypáli!E30</f>
        <v>Az üzemelő viziközmű elem működése közben előforduló eseti meghibásodások fordulhatnak elő, melyek előre nem tervezhetők</v>
      </c>
      <c r="F827" s="150" t="str">
        <f>Nagypáli!F30</f>
        <v>A kiépített rendszer működőképességének megóvása, a biztonságos üzemelés biztosítása miatt van szükség a munka elvégzésére</v>
      </c>
      <c r="G827" s="150" t="str">
        <f>Nagypáli!G30</f>
        <v>A beavatkozás után egy hatékonyan működő viziközmű elemet kapunk, mely a kor elvárásainak megfelel. A rendszer üzembiztos, hatékony, és korszerű lesz</v>
      </c>
      <c r="H827" s="149">
        <f>Nagypáli!H30</f>
        <v>0</v>
      </c>
      <c r="I827" s="461" t="str">
        <f>Nagypáli!I30</f>
        <v>Nagypáli</v>
      </c>
      <c r="J827" s="162">
        <f>Nagypáli!J30</f>
        <v>16000</v>
      </c>
      <c r="K827" s="162">
        <f>Nagypáli!K30</f>
        <v>0</v>
      </c>
      <c r="L827" s="456">
        <f>Nagypáli!L30</f>
        <v>44927</v>
      </c>
      <c r="M827" s="456">
        <f>Nagypáli!M30</f>
        <v>48579</v>
      </c>
      <c r="N827" s="470" t="str">
        <f>Nagypáli!N30</f>
        <v>hosszú</v>
      </c>
      <c r="O827" s="45"/>
      <c r="P827" s="46">
        <f>Nagypáli!P30</f>
        <v>0</v>
      </c>
      <c r="Q827" s="46">
        <f>Nagypáli!Q30</f>
        <v>0</v>
      </c>
      <c r="R827" s="46">
        <f>Nagypáli!R30</f>
        <v>0</v>
      </c>
      <c r="S827" s="46">
        <f>Nagypáli!S30</f>
        <v>0</v>
      </c>
      <c r="T827" s="47">
        <f>Nagypáli!T30</f>
        <v>550</v>
      </c>
      <c r="U827" s="47">
        <f>Nagypáli!U30</f>
        <v>950</v>
      </c>
      <c r="V827" s="47">
        <f>Nagypáli!V30</f>
        <v>1200</v>
      </c>
      <c r="W827" s="47">
        <f>Nagypáli!W30</f>
        <v>150</v>
      </c>
      <c r="X827" s="47">
        <f>Nagypáli!X30</f>
        <v>550</v>
      </c>
      <c r="Y827" s="47">
        <f>Nagypáli!Y30</f>
        <v>3600</v>
      </c>
      <c r="Z827" s="47">
        <f>Nagypáli!Z30</f>
        <v>1900</v>
      </c>
      <c r="AA827" s="47">
        <f>Nagypáli!AA30</f>
        <v>5600</v>
      </c>
      <c r="AB827" s="47">
        <f>Nagypáli!AB30</f>
        <v>550</v>
      </c>
      <c r="AC827" s="48">
        <f>Nagypáli!AC30</f>
        <v>950</v>
      </c>
      <c r="AE827" s="160"/>
    </row>
    <row r="828" spans="1:31" s="182" customFormat="1" ht="60" x14ac:dyDescent="0.25">
      <c r="A828" s="149">
        <f>Nemesapáti!A35</f>
        <v>226</v>
      </c>
      <c r="B828" s="149">
        <f>Nemesapáti!B35</f>
        <v>0</v>
      </c>
      <c r="C828" s="150" t="str">
        <f>Nemesapáti!C35</f>
        <v>Nemesapáti</v>
      </c>
      <c r="D828" s="150" t="str">
        <f>Nemesapáti!D35</f>
        <v>gépészeti rekonstrukció (1-6)</v>
      </c>
      <c r="E828" s="150" t="str">
        <f>Nemesapáti!E35</f>
        <v>Az üzemelő viziközmű elem működése közben előforduló eseti meghibásodások fordulhatnak elő, melyek előre nem tervezhetők</v>
      </c>
      <c r="F828" s="150" t="str">
        <f>Nemesapáti!F35</f>
        <v>A kiépített rendszer működőképességének megóvása, a biztonságos üzemelés biztosítása miatt van szükség a munka elvégzésére</v>
      </c>
      <c r="G828" s="150" t="str">
        <f>Nemesapáti!G35</f>
        <v>A beavatkozás után egy hatékonyan működő viziközmű elemet kapunk, mely a kor elvárásainak megfelel. A rendszer üzembiztos, hatékony, és korszerű lesz</v>
      </c>
      <c r="H828" s="149">
        <f>Nemesapáti!H35</f>
        <v>0</v>
      </c>
      <c r="I828" s="461" t="str">
        <f>Nemesapáti!I35</f>
        <v>Nemesapáti</v>
      </c>
      <c r="J828" s="162">
        <f>Nemesapáti!J35</f>
        <v>12800</v>
      </c>
      <c r="K828" s="162">
        <f>Nemesapáti!K35</f>
        <v>0</v>
      </c>
      <c r="L828" s="456">
        <f>Nemesapáti!L35</f>
        <v>43466</v>
      </c>
      <c r="M828" s="456">
        <f>Nemesapáti!M35</f>
        <v>44926</v>
      </c>
      <c r="N828" s="162" t="str">
        <f>Nemesapáti!N35</f>
        <v>közép</v>
      </c>
      <c r="O828" s="45"/>
      <c r="P828" s="46">
        <f>Nemesapáti!P35</f>
        <v>2200</v>
      </c>
      <c r="Q828" s="46">
        <f>Nemesapáti!Q35</f>
        <v>6750</v>
      </c>
      <c r="R828" s="46">
        <f>Nemesapáti!R35</f>
        <v>3150</v>
      </c>
      <c r="S828" s="46">
        <f>Nemesapáti!S35</f>
        <v>700</v>
      </c>
      <c r="T828" s="47">
        <f>Nemesapáti!T35</f>
        <v>0</v>
      </c>
      <c r="U828" s="47">
        <f>Nemesapáti!U35</f>
        <v>0</v>
      </c>
      <c r="V828" s="47">
        <f>Nemesapáti!V35</f>
        <v>0</v>
      </c>
      <c r="W828" s="47">
        <f>Nemesapáti!W35</f>
        <v>0</v>
      </c>
      <c r="X828" s="47">
        <f>Nemesapáti!X35</f>
        <v>0</v>
      </c>
      <c r="Y828" s="47">
        <f>Nemesapáti!Y35</f>
        <v>0</v>
      </c>
      <c r="Z828" s="47">
        <f>Nemesapáti!Z35</f>
        <v>0</v>
      </c>
      <c r="AA828" s="47">
        <f>Nemesapáti!AA35</f>
        <v>0</v>
      </c>
      <c r="AB828" s="47">
        <f>Nemesapáti!AB35</f>
        <v>0</v>
      </c>
      <c r="AC828" s="48">
        <f>Nemesapáti!AC35</f>
        <v>0</v>
      </c>
      <c r="AE828" s="160"/>
    </row>
    <row r="829" spans="1:31" s="182" customFormat="1" ht="60" x14ac:dyDescent="0.25">
      <c r="A829" s="149">
        <f>Nemesapáti!A36</f>
        <v>623</v>
      </c>
      <c r="B829" s="149">
        <f>Nemesapáti!B36</f>
        <v>0</v>
      </c>
      <c r="C829" s="150" t="str">
        <f>Nemesapáti!C36</f>
        <v>Nemesapáti</v>
      </c>
      <c r="D829" s="150" t="str">
        <f>Nemesapáti!D36</f>
        <v>gépészeti rekonstrukció (1-6)</v>
      </c>
      <c r="E829" s="150" t="str">
        <f>Nemesapáti!E36</f>
        <v>Az üzemelő viziközmű elem működése közben előforduló eseti meghibásodások fordulhatnak elő, melyek előre nem tervezhetők</v>
      </c>
      <c r="F829" s="150" t="str">
        <f>Nemesapáti!F36</f>
        <v>A kiépített rendszer működőképességének megóvása, a biztonságos üzemelés biztosítása miatt van szükség a munka elvégzésére</v>
      </c>
      <c r="G829" s="150" t="str">
        <f>Nemesapáti!G36</f>
        <v>A beavatkozás után egy hatékonyan működő viziközmű elemet kapunk, mely a kor elvárásainak megfelel. A rendszer üzembiztos, hatékony, és korszerű lesz</v>
      </c>
      <c r="H829" s="149">
        <f>Nemesapáti!H36</f>
        <v>0</v>
      </c>
      <c r="I829" s="461" t="str">
        <f>Nemesapáti!I36</f>
        <v>Nemesapáti</v>
      </c>
      <c r="J829" s="162">
        <f>Nemesapáti!J36</f>
        <v>19450</v>
      </c>
      <c r="K829" s="162">
        <f>Nemesapáti!K36</f>
        <v>0</v>
      </c>
      <c r="L829" s="456">
        <f>Nemesapáti!L36</f>
        <v>44927</v>
      </c>
      <c r="M829" s="456">
        <f>Nemesapáti!M36</f>
        <v>48579</v>
      </c>
      <c r="N829" s="162" t="str">
        <f>Nemesapáti!N36</f>
        <v>hosszú</v>
      </c>
      <c r="O829" s="45"/>
      <c r="P829" s="46">
        <f>Nemesapáti!P36</f>
        <v>0</v>
      </c>
      <c r="Q829" s="46">
        <f>Nemesapáti!Q36</f>
        <v>0</v>
      </c>
      <c r="R829" s="46">
        <f>Nemesapáti!R36</f>
        <v>0</v>
      </c>
      <c r="S829" s="46">
        <f>Nemesapáti!S36</f>
        <v>0</v>
      </c>
      <c r="T829" s="47">
        <f>Nemesapáti!T36</f>
        <v>500</v>
      </c>
      <c r="U829" s="47">
        <f>Nemesapáti!U36</f>
        <v>1400</v>
      </c>
      <c r="V829" s="47">
        <f>Nemesapáti!V36</f>
        <v>500</v>
      </c>
      <c r="W829" s="47">
        <f>Nemesapáti!W36</f>
        <v>2050</v>
      </c>
      <c r="X829" s="47">
        <f>Nemesapáti!X36</f>
        <v>500</v>
      </c>
      <c r="Y829" s="47">
        <f>Nemesapáti!Y36</f>
        <v>650</v>
      </c>
      <c r="Z829" s="47">
        <f>Nemesapáti!Z36</f>
        <v>3600</v>
      </c>
      <c r="AA829" s="47">
        <f>Nemesapáti!AA36</f>
        <v>9100</v>
      </c>
      <c r="AB829" s="47">
        <f>Nemesapáti!AB36</f>
        <v>500</v>
      </c>
      <c r="AC829" s="48">
        <f>Nemesapáti!AC36</f>
        <v>650</v>
      </c>
      <c r="AE829" s="160"/>
    </row>
    <row r="830" spans="1:31" s="182" customFormat="1" ht="60" x14ac:dyDescent="0.25">
      <c r="A830" s="149">
        <f>Nemesapáti!A37</f>
        <v>227</v>
      </c>
      <c r="B830" s="149">
        <f>Nemesapáti!B37</f>
        <v>0</v>
      </c>
      <c r="C830" s="150" t="str">
        <f>Nemesapáti!C37</f>
        <v>Nemesapáti</v>
      </c>
      <c r="D830" s="150" t="str">
        <f>Nemesapáti!D37</f>
        <v>HBA gépészeti rekonstrukció (1-6)</v>
      </c>
      <c r="E830" s="150" t="str">
        <f>Nemesapáti!E37</f>
        <v>Az üzemelő viziközmű elem működése közben előforduló eseti meghibásodások fordulhatnak elő, melyek előre nem tervezhetők</v>
      </c>
      <c r="F830" s="150" t="str">
        <f>Nemesapáti!F37</f>
        <v>A kiépített rendszer működőképességének megóvása, a biztonságos üzemelés biztosítása miatt van szükség a munka elvégzésére</v>
      </c>
      <c r="G830" s="150" t="str">
        <f>Nemesapáti!G37</f>
        <v>A beavatkozás után egy hatékonyan működő viziközmű elemet kapunk, mely a kor elvárásainak megfelel. A rendszer üzembiztos, hatékony, és korszerű lesz</v>
      </c>
      <c r="H830" s="149">
        <f>Nemesapáti!H37</f>
        <v>0</v>
      </c>
      <c r="I830" s="461" t="str">
        <f>Nemesapáti!I37</f>
        <v>Nemesapáti</v>
      </c>
      <c r="J830" s="162">
        <f>Nemesapáti!J37</f>
        <v>1900</v>
      </c>
      <c r="K830" s="162">
        <f>Nemesapáti!K37</f>
        <v>0</v>
      </c>
      <c r="L830" s="456">
        <f>Nemesapáti!L37</f>
        <v>43466</v>
      </c>
      <c r="M830" s="456">
        <f>Nemesapáti!M37</f>
        <v>44926</v>
      </c>
      <c r="N830" s="162" t="str">
        <f>Nemesapáti!N37</f>
        <v>rövid</v>
      </c>
      <c r="O830" s="45"/>
      <c r="P830" s="46">
        <f>Nemesapáti!P37</f>
        <v>1200</v>
      </c>
      <c r="Q830" s="46">
        <f>Nemesapáti!Q37</f>
        <v>150</v>
      </c>
      <c r="R830" s="46">
        <f>Nemesapáti!R37</f>
        <v>400</v>
      </c>
      <c r="S830" s="46">
        <f>Nemesapáti!S37</f>
        <v>150</v>
      </c>
      <c r="T830" s="47">
        <f>Nemesapáti!T37</f>
        <v>0</v>
      </c>
      <c r="U830" s="47">
        <f>Nemesapáti!U37</f>
        <v>0</v>
      </c>
      <c r="V830" s="47">
        <f>Nemesapáti!V37</f>
        <v>0</v>
      </c>
      <c r="W830" s="47">
        <f>Nemesapáti!W37</f>
        <v>0</v>
      </c>
      <c r="X830" s="47">
        <f>Nemesapáti!X37</f>
        <v>0</v>
      </c>
      <c r="Y830" s="47">
        <f>Nemesapáti!Y37</f>
        <v>0</v>
      </c>
      <c r="Z830" s="47">
        <f>Nemesapáti!Z37</f>
        <v>0</v>
      </c>
      <c r="AA830" s="47">
        <f>Nemesapáti!AA37</f>
        <v>0</v>
      </c>
      <c r="AB830" s="47">
        <f>Nemesapáti!AB37</f>
        <v>0</v>
      </c>
      <c r="AC830" s="48">
        <f>Nemesapáti!AC37</f>
        <v>0</v>
      </c>
      <c r="AE830" s="160"/>
    </row>
    <row r="831" spans="1:31" s="182" customFormat="1" ht="60" x14ac:dyDescent="0.25">
      <c r="A831" s="149">
        <f>Nemesapáti!A38</f>
        <v>780</v>
      </c>
      <c r="B831" s="149">
        <f>Nemesapáti!B38</f>
        <v>0</v>
      </c>
      <c r="C831" s="150" t="str">
        <f>Nemesapáti!C38</f>
        <v>Nemesapáti</v>
      </c>
      <c r="D831" s="150" t="str">
        <f>Nemesapáti!D38</f>
        <v>HBA gépészeti rekonstrukció (1-6)</v>
      </c>
      <c r="E831" s="150" t="str">
        <f>Nemesapáti!E38</f>
        <v>Az üzemelő viziközmű elem működése közben előforduló eseti meghibásodások fordulhatnak elő, melyek előre nem tervezhetők</v>
      </c>
      <c r="F831" s="150" t="str">
        <f>Nemesapáti!F38</f>
        <v>A kiépített rendszer működőképességének megóvása, a biztonságos üzemelés biztosítása miatt van szükség a munka elvégzésére</v>
      </c>
      <c r="G831" s="150" t="str">
        <f>Nemesapáti!G38</f>
        <v>A beavatkozás után egy hatékonyan működő viziközmű elemet kapunk, mely a kor elvárásainak megfelel. A rendszer üzembiztos, hatékony, és korszerű lesz</v>
      </c>
      <c r="H831" s="149">
        <f>Nemesapáti!H38</f>
        <v>0</v>
      </c>
      <c r="I831" s="461" t="str">
        <f>Nemesapáti!I38</f>
        <v>Nemesapáti</v>
      </c>
      <c r="J831" s="162">
        <f>Nemesapáti!J38</f>
        <v>2800</v>
      </c>
      <c r="K831" s="162">
        <f>Nemesapáti!K38</f>
        <v>0</v>
      </c>
      <c r="L831" s="456">
        <f>Nemesapáti!L38</f>
        <v>45292</v>
      </c>
      <c r="M831" s="456">
        <f>Nemesapáti!M38</f>
        <v>48579</v>
      </c>
      <c r="N831" s="162" t="str">
        <f>Nemesapáti!N38</f>
        <v>közép</v>
      </c>
      <c r="O831" s="45"/>
      <c r="P831" s="46">
        <f>Nemesapáti!P38</f>
        <v>0</v>
      </c>
      <c r="Q831" s="46">
        <f>Nemesapáti!Q38</f>
        <v>0</v>
      </c>
      <c r="R831" s="46">
        <f>Nemesapáti!R38</f>
        <v>0</v>
      </c>
      <c r="S831" s="46">
        <f>Nemesapáti!S38</f>
        <v>0</v>
      </c>
      <c r="T831" s="47">
        <f>Nemesapáti!T38</f>
        <v>0</v>
      </c>
      <c r="U831" s="47">
        <f>Nemesapáti!U38</f>
        <v>250</v>
      </c>
      <c r="V831" s="47">
        <f>Nemesapáti!V38</f>
        <v>0</v>
      </c>
      <c r="W831" s="47">
        <f>Nemesapáti!W38</f>
        <v>150</v>
      </c>
      <c r="X831" s="47">
        <f>Nemesapáti!X38</f>
        <v>0</v>
      </c>
      <c r="Y831" s="47">
        <f>Nemesapáti!Y38</f>
        <v>250</v>
      </c>
      <c r="Z831" s="47">
        <f>Nemesapáti!Z38</f>
        <v>1200</v>
      </c>
      <c r="AA831" s="47">
        <f>Nemesapáti!AA38</f>
        <v>550</v>
      </c>
      <c r="AB831" s="47">
        <f>Nemesapáti!AB38</f>
        <v>250</v>
      </c>
      <c r="AC831" s="48">
        <f>Nemesapáti!AC38</f>
        <v>150</v>
      </c>
      <c r="AE831" s="160"/>
    </row>
    <row r="832" spans="1:31" s="182" customFormat="1" ht="60" x14ac:dyDescent="0.25">
      <c r="A832" s="149">
        <f>Nemeshetés!A34</f>
        <v>231</v>
      </c>
      <c r="B832" s="149">
        <f>Nemeshetés!B34</f>
        <v>0</v>
      </c>
      <c r="C832" s="150" t="str">
        <f>Nemeshetés!C34</f>
        <v>Nemeshetés</v>
      </c>
      <c r="D832" s="150" t="str">
        <f>Nemeshetés!D34</f>
        <v>gépészeti rekonstrukció (1-6)</v>
      </c>
      <c r="E832" s="150" t="str">
        <f>Nemeshetés!E34</f>
        <v>Az üzemelő viziközmű elem működése közben előforduló eseti meghibásodások fordulhatnak elő, melyek előre nem tervezhetők</v>
      </c>
      <c r="F832" s="150" t="str">
        <f>Nemeshetés!F34</f>
        <v>A kiépített rendszer működőképességének megóvása, a biztonságos üzemelés biztosítása miatt van szükség a munka elvégzésére</v>
      </c>
      <c r="G832" s="150" t="str">
        <f>Nemeshetés!G34</f>
        <v>A beavatkozás után egy hatékonyan működő viziközmű elemet kapunk, mely a kor elvárásainak megfelel. A rendszer üzembiztos, hatékony, és korszerű lesz</v>
      </c>
      <c r="H832" s="149">
        <f>Nemeshetés!H34</f>
        <v>0</v>
      </c>
      <c r="I832" s="461" t="str">
        <f>Nemeshetés!I34</f>
        <v>Nemeshetés</v>
      </c>
      <c r="J832" s="162">
        <f>Nemeshetés!J34</f>
        <v>7400</v>
      </c>
      <c r="K832" s="162">
        <f>Nemeshetés!K34</f>
        <v>0</v>
      </c>
      <c r="L832" s="456">
        <f>Nemeshetés!L34</f>
        <v>43466</v>
      </c>
      <c r="M832" s="456">
        <f>Nemeshetés!M34</f>
        <v>44926</v>
      </c>
      <c r="N832" s="162" t="str">
        <f>Nemeshetés!N34</f>
        <v>közép</v>
      </c>
      <c r="O832" s="45"/>
      <c r="P832" s="46">
        <f>Nemeshetés!P34</f>
        <v>1950</v>
      </c>
      <c r="Q832" s="46">
        <f>Nemeshetés!Q34</f>
        <v>4800</v>
      </c>
      <c r="R832" s="46">
        <f>Nemeshetés!R34</f>
        <v>350</v>
      </c>
      <c r="S832" s="46">
        <f>Nemeshetés!S34</f>
        <v>300</v>
      </c>
      <c r="T832" s="47">
        <f>Nemeshetés!T34</f>
        <v>0</v>
      </c>
      <c r="U832" s="47">
        <f>Nemeshetés!U34</f>
        <v>0</v>
      </c>
      <c r="V832" s="47">
        <f>Nemeshetés!V34</f>
        <v>0</v>
      </c>
      <c r="W832" s="47">
        <f>Nemeshetés!W34</f>
        <v>0</v>
      </c>
      <c r="X832" s="47">
        <f>Nemeshetés!X34</f>
        <v>0</v>
      </c>
      <c r="Y832" s="47">
        <f>Nemeshetés!Y34</f>
        <v>0</v>
      </c>
      <c r="Z832" s="47">
        <f>Nemeshetés!Z34</f>
        <v>0</v>
      </c>
      <c r="AA832" s="47">
        <f>Nemeshetés!AA34</f>
        <v>0</v>
      </c>
      <c r="AB832" s="47">
        <f>Nemeshetés!AB34</f>
        <v>0</v>
      </c>
      <c r="AC832" s="48">
        <f>Nemeshetés!AC34</f>
        <v>0</v>
      </c>
      <c r="AE832" s="160"/>
    </row>
    <row r="833" spans="1:31" s="182" customFormat="1" ht="60" x14ac:dyDescent="0.25">
      <c r="A833" s="149">
        <f>Nemeshetés!A35</f>
        <v>626</v>
      </c>
      <c r="B833" s="149">
        <f>Nemeshetés!B35</f>
        <v>0</v>
      </c>
      <c r="C833" s="150" t="str">
        <f>Nemeshetés!C35</f>
        <v>Nemeshetés</v>
      </c>
      <c r="D833" s="150" t="str">
        <f>Nemeshetés!D35</f>
        <v>gépészeti rekonstrukció (1-6)</v>
      </c>
      <c r="E833" s="150" t="str">
        <f>Nemeshetés!E35</f>
        <v>Az üzemelő viziközmű elem működése közben előforduló eseti meghibásodások fordulhatnak elő, melyek előre nem tervezhetők</v>
      </c>
      <c r="F833" s="150" t="str">
        <f>Nemeshetés!F35</f>
        <v>A kiépített rendszer működőképességének megóvása, a biztonságos üzemelés biztosítása miatt van szükség a munka elvégzésére</v>
      </c>
      <c r="G833" s="150" t="str">
        <f>Nemeshetés!G35</f>
        <v>A beavatkozás után egy hatékonyan működő viziközmű elemet kapunk, mely a kor elvárásainak megfelel. A rendszer üzembiztos, hatékony, és korszerű lesz</v>
      </c>
      <c r="H833" s="149">
        <f>Nemeshetés!H35</f>
        <v>0</v>
      </c>
      <c r="I833" s="461" t="str">
        <f>Nemeshetés!I35</f>
        <v>Nemeshetés</v>
      </c>
      <c r="J833" s="162">
        <f>Nemeshetés!J35</f>
        <v>13650</v>
      </c>
      <c r="K833" s="162">
        <f>Nemeshetés!K35</f>
        <v>0</v>
      </c>
      <c r="L833" s="456">
        <f>Nemeshetés!L35</f>
        <v>44927</v>
      </c>
      <c r="M833" s="456">
        <f>Nemeshetés!M35</f>
        <v>48579</v>
      </c>
      <c r="N833" s="162" t="str">
        <f>Nemeshetés!N35</f>
        <v>hosszú</v>
      </c>
      <c r="O833" s="45"/>
      <c r="P833" s="46">
        <f>Nemeshetés!P35</f>
        <v>0</v>
      </c>
      <c r="Q833" s="46">
        <f>Nemeshetés!Q35</f>
        <v>0</v>
      </c>
      <c r="R833" s="46">
        <f>Nemeshetés!R35</f>
        <v>0</v>
      </c>
      <c r="S833" s="46">
        <f>Nemeshetés!S35</f>
        <v>0</v>
      </c>
      <c r="T833" s="47">
        <f>Nemeshetés!T35</f>
        <v>350</v>
      </c>
      <c r="U833" s="47">
        <f>Nemeshetés!U35</f>
        <v>1300</v>
      </c>
      <c r="V833" s="47">
        <f>Nemeshetés!V35</f>
        <v>350</v>
      </c>
      <c r="W833" s="47">
        <f>Nemeshetés!W35</f>
        <v>300</v>
      </c>
      <c r="X833" s="47">
        <f>Nemeshetés!X35</f>
        <v>350</v>
      </c>
      <c r="Y833" s="47">
        <f>Nemeshetés!Y35</f>
        <v>300</v>
      </c>
      <c r="Z833" s="47">
        <f>Nemeshetés!Z35</f>
        <v>1950</v>
      </c>
      <c r="AA833" s="47">
        <f>Nemeshetés!AA35</f>
        <v>7750</v>
      </c>
      <c r="AB833" s="47">
        <f>Nemeshetés!AB35</f>
        <v>500</v>
      </c>
      <c r="AC833" s="48">
        <f>Nemeshetés!AC35</f>
        <v>500</v>
      </c>
      <c r="AE833" s="160"/>
    </row>
    <row r="834" spans="1:31" s="182" customFormat="1" ht="60" x14ac:dyDescent="0.25">
      <c r="A834" s="149">
        <f>Nemeshetés!A36</f>
        <v>390</v>
      </c>
      <c r="B834" s="149">
        <f>Nemeshetés!B36</f>
        <v>0</v>
      </c>
      <c r="C834" s="150" t="str">
        <f>Nemeshetés!C36</f>
        <v>Nemeshetés</v>
      </c>
      <c r="D834" s="150" t="str">
        <f>Nemeshetés!D36</f>
        <v>HBA gépészeti rekonstrukció (1-6)</v>
      </c>
      <c r="E834" s="150" t="str">
        <f>Nemeshetés!E36</f>
        <v>Az üzemelő viziközmű elem működése közben előforduló eseti meghibásodások fordulhatnak elő, melyek előre nem tervezhetők</v>
      </c>
      <c r="F834" s="150" t="str">
        <f>Nemeshetés!F36</f>
        <v>A kiépített rendszer működőképességének megóvása, a biztonságos üzemelés biztosítása miatt van szükség a munka elvégzésére</v>
      </c>
      <c r="G834" s="150" t="str">
        <f>Nemeshetés!G36</f>
        <v>A beavatkozás után egy hatékonyan működő viziközmű elemet kapunk, mely a kor elvárásainak megfelel. A rendszer üzembiztos, hatékony, és korszerű lesz</v>
      </c>
      <c r="H834" s="149">
        <f>Nemeshetés!H36</f>
        <v>0</v>
      </c>
      <c r="I834" s="461" t="str">
        <f>Nemeshetés!I36</f>
        <v>Nemeshetés</v>
      </c>
      <c r="J834" s="162">
        <f>Nemeshetés!J36</f>
        <v>130</v>
      </c>
      <c r="K834" s="162">
        <f>Nemeshetés!K36</f>
        <v>0</v>
      </c>
      <c r="L834" s="456">
        <f>Nemeshetés!L36</f>
        <v>43831</v>
      </c>
      <c r="M834" s="456">
        <f>Nemeshetés!M36</f>
        <v>44926</v>
      </c>
      <c r="N834" s="162" t="str">
        <f>Nemeshetés!N36</f>
        <v>közép</v>
      </c>
      <c r="O834" s="45"/>
      <c r="P834" s="46">
        <f>Nemeshetés!P36</f>
        <v>0</v>
      </c>
      <c r="Q834" s="46">
        <f>Nemeshetés!Q36</f>
        <v>65</v>
      </c>
      <c r="R834" s="46">
        <f>Nemeshetés!R36</f>
        <v>0</v>
      </c>
      <c r="S834" s="46">
        <f>Nemeshetés!S36</f>
        <v>65</v>
      </c>
      <c r="T834" s="47">
        <f>Nemeshetés!T36</f>
        <v>0</v>
      </c>
      <c r="U834" s="47">
        <f>Nemeshetés!U36</f>
        <v>0</v>
      </c>
      <c r="V834" s="47">
        <f>Nemeshetés!V36</f>
        <v>0</v>
      </c>
      <c r="W834" s="47">
        <f>Nemeshetés!W36</f>
        <v>0</v>
      </c>
      <c r="X834" s="47">
        <f>Nemeshetés!X36</f>
        <v>0</v>
      </c>
      <c r="Y834" s="47">
        <f>Nemeshetés!Y36</f>
        <v>0</v>
      </c>
      <c r="Z834" s="47">
        <f>Nemeshetés!Z36</f>
        <v>0</v>
      </c>
      <c r="AA834" s="47">
        <f>Nemeshetés!AA36</f>
        <v>0</v>
      </c>
      <c r="AB834" s="47">
        <f>Nemeshetés!AB36</f>
        <v>0</v>
      </c>
      <c r="AC834" s="48">
        <f>Nemeshetés!AC36</f>
        <v>0</v>
      </c>
      <c r="AE834" s="160"/>
    </row>
    <row r="835" spans="1:31" s="182" customFormat="1" ht="60" x14ac:dyDescent="0.25">
      <c r="A835" s="149">
        <f>Nemeshetés!A37</f>
        <v>627</v>
      </c>
      <c r="B835" s="149">
        <f>Nemeshetés!B37</f>
        <v>0</v>
      </c>
      <c r="C835" s="150" t="str">
        <f>Nemeshetés!C37</f>
        <v>Nemeshetés</v>
      </c>
      <c r="D835" s="150" t="str">
        <f>Nemeshetés!D37</f>
        <v>HBA gépészeti rekonstrukció (1-6)</v>
      </c>
      <c r="E835" s="150" t="str">
        <f>Nemeshetés!E37</f>
        <v>Az üzemelő viziközmű elem működése közben előforduló eseti meghibásodások fordulhatnak elő, melyek előre nem tervezhetők</v>
      </c>
      <c r="F835" s="150" t="str">
        <f>Nemeshetés!F37</f>
        <v>A kiépített rendszer működőképességének megóvása, a biztonságos üzemelés biztosítása miatt van szükség a munka elvégzésére</v>
      </c>
      <c r="G835" s="150" t="str">
        <f>Nemeshetés!G37</f>
        <v>A beavatkozás után egy hatékonyan működő viziközmű elemet kapunk, mely a kor elvárásainak megfelel. A rendszer üzembiztos, hatékony, és korszerű lesz</v>
      </c>
      <c r="H835" s="149">
        <f>Nemeshetés!H37</f>
        <v>0</v>
      </c>
      <c r="I835" s="461" t="str">
        <f>Nemeshetés!I37</f>
        <v>Nemeshetés</v>
      </c>
      <c r="J835" s="162">
        <f>Nemeshetés!J37</f>
        <v>1025</v>
      </c>
      <c r="K835" s="162">
        <f>Nemeshetés!K37</f>
        <v>0</v>
      </c>
      <c r="L835" s="456">
        <f>Nemeshetés!L37</f>
        <v>44927</v>
      </c>
      <c r="M835" s="456">
        <f>Nemeshetés!M37</f>
        <v>48579</v>
      </c>
      <c r="N835" s="162" t="str">
        <f>Nemeshetés!N37</f>
        <v>hosszú</v>
      </c>
      <c r="O835" s="45"/>
      <c r="P835" s="46">
        <f>Nemeshetés!P37</f>
        <v>0</v>
      </c>
      <c r="Q835" s="46">
        <f>Nemeshetés!Q37</f>
        <v>0</v>
      </c>
      <c r="R835" s="46">
        <f>Nemeshetés!R37</f>
        <v>0</v>
      </c>
      <c r="S835" s="46">
        <f>Nemeshetés!S37</f>
        <v>0</v>
      </c>
      <c r="T835" s="47">
        <f>Nemeshetés!T37</f>
        <v>350</v>
      </c>
      <c r="U835" s="47">
        <f>Nemeshetés!U37</f>
        <v>65</v>
      </c>
      <c r="V835" s="47">
        <f>Nemeshetés!V37</f>
        <v>0</v>
      </c>
      <c r="W835" s="47">
        <f>Nemeshetés!W37</f>
        <v>65</v>
      </c>
      <c r="X835" s="47">
        <f>Nemeshetés!X37</f>
        <v>0</v>
      </c>
      <c r="Y835" s="47">
        <f>Nemeshetés!Y37</f>
        <v>315</v>
      </c>
      <c r="Z835" s="47">
        <f>Nemeshetés!Z37</f>
        <v>0</v>
      </c>
      <c r="AA835" s="47">
        <f>Nemeshetés!AA37</f>
        <v>165</v>
      </c>
      <c r="AB835" s="47">
        <f>Nemeshetés!AB37</f>
        <v>0</v>
      </c>
      <c r="AC835" s="48">
        <f>Nemeshetés!AC37</f>
        <v>65</v>
      </c>
      <c r="AE835" s="160"/>
    </row>
    <row r="836" spans="1:31" s="182" customFormat="1" ht="60" x14ac:dyDescent="0.25">
      <c r="A836" s="149">
        <f>Nemesándorháza!A32</f>
        <v>234</v>
      </c>
      <c r="B836" s="149">
        <f>Nemesándorháza!B32</f>
        <v>0</v>
      </c>
      <c r="C836" s="150" t="str">
        <f>Nemesándorháza!C32</f>
        <v>Nemessándorháza</v>
      </c>
      <c r="D836" s="150" t="str">
        <f>Nemesándorháza!D32</f>
        <v>gépészeti rekonstrukció (1-6)</v>
      </c>
      <c r="E836" s="150" t="str">
        <f>Nemesándorháza!E32</f>
        <v>Az üzemelő viziközmű elem működése közben előforduló eseti meghibásodások fordulhatnak elő, melyek előre nem tervezhetők</v>
      </c>
      <c r="F836" s="150" t="str">
        <f>Nemesándorháza!F32</f>
        <v>A kiépített rendszer működőképességének megóvása, a biztonságos üzemelés biztosítása miatt van szükség a munka elvégzésére</v>
      </c>
      <c r="G836" s="150" t="str">
        <f>Nemesándorháza!G32</f>
        <v>A beavatkozás után egy hatékonyan működő viziközmű elemet kapunk, mely a kor elvárásainak megfelel. A rendszer üzembiztos, hatékony, és korszerű lesz</v>
      </c>
      <c r="H836" s="149">
        <f>Nemesándorháza!H32</f>
        <v>0</v>
      </c>
      <c r="I836" s="461" t="str">
        <f>Nemesándorháza!I32</f>
        <v>Nemessándorháza</v>
      </c>
      <c r="J836" s="162">
        <f>Nemesándorháza!J32</f>
        <v>6300</v>
      </c>
      <c r="K836" s="162">
        <f>Nemesándorháza!K32</f>
        <v>0</v>
      </c>
      <c r="L836" s="456">
        <f>Nemesándorháza!L32</f>
        <v>43466</v>
      </c>
      <c r="M836" s="456">
        <f>Nemesándorháza!M32</f>
        <v>44926</v>
      </c>
      <c r="N836" s="162" t="str">
        <f>Nemesándorháza!N32</f>
        <v>közép</v>
      </c>
      <c r="O836" s="45"/>
      <c r="P836" s="46">
        <f>Nemesándorháza!P32</f>
        <v>2650</v>
      </c>
      <c r="Q836" s="46">
        <f>Nemesándorháza!Q32</f>
        <v>1700</v>
      </c>
      <c r="R836" s="46">
        <f>Nemesándorháza!R32</f>
        <v>950</v>
      </c>
      <c r="S836" s="46">
        <f>Nemesándorháza!S32</f>
        <v>1000</v>
      </c>
      <c r="T836" s="47">
        <f>Nemesándorháza!T32</f>
        <v>0</v>
      </c>
      <c r="U836" s="47">
        <f>Nemesándorháza!U32</f>
        <v>0</v>
      </c>
      <c r="V836" s="47">
        <f>Nemesándorháza!V32</f>
        <v>0</v>
      </c>
      <c r="W836" s="47">
        <f>Nemesándorháza!W32</f>
        <v>0</v>
      </c>
      <c r="X836" s="47">
        <f>Nemesándorháza!X32</f>
        <v>0</v>
      </c>
      <c r="Y836" s="47">
        <f>Nemesándorháza!Y32</f>
        <v>0</v>
      </c>
      <c r="Z836" s="47">
        <f>Nemesándorháza!Z32</f>
        <v>0</v>
      </c>
      <c r="AA836" s="47">
        <f>Nemesándorháza!AA32</f>
        <v>0</v>
      </c>
      <c r="AB836" s="47">
        <f>Nemesándorháza!AB32</f>
        <v>0</v>
      </c>
      <c r="AC836" s="48">
        <f>Nemesándorháza!AC32</f>
        <v>0</v>
      </c>
      <c r="AE836" s="160"/>
    </row>
    <row r="837" spans="1:31" s="182" customFormat="1" ht="60" x14ac:dyDescent="0.25">
      <c r="A837" s="149">
        <f>Nemesándorháza!A33</f>
        <v>629</v>
      </c>
      <c r="B837" s="149">
        <f>Nemesándorháza!B33</f>
        <v>0</v>
      </c>
      <c r="C837" s="150" t="str">
        <f>Nemesándorháza!C33</f>
        <v>Nemessándorháza</v>
      </c>
      <c r="D837" s="150" t="str">
        <f>Nemesándorháza!D33</f>
        <v>gépészeti rekonstrukció (1-6)</v>
      </c>
      <c r="E837" s="150" t="str">
        <f>Nemesándorháza!E33</f>
        <v>Az üzemelő viziközmű elem működése közben előforduló eseti meghibásodások fordulhatnak elő, melyek előre nem tervezhetők</v>
      </c>
      <c r="F837" s="150" t="str">
        <f>Nemesándorháza!F33</f>
        <v>A kiépített rendszer működőképességének megóvása, a biztonságos üzemelés biztosítása miatt van szükség a munka elvégzésére</v>
      </c>
      <c r="G837" s="150" t="str">
        <f>Nemesándorháza!G33</f>
        <v>A beavatkozás után egy hatékonyan működő viziközmű elemet kapunk, mely a kor elvárásainak megfelel. A rendszer üzembiztos, hatékony, és korszerű lesz</v>
      </c>
      <c r="H837" s="149">
        <f>Nemesándorháza!H33</f>
        <v>0</v>
      </c>
      <c r="I837" s="461" t="str">
        <f>Nemesándorháza!I33</f>
        <v>Nemessándorháza</v>
      </c>
      <c r="J837" s="162">
        <f>Nemesándorháza!J33</f>
        <v>6550</v>
      </c>
      <c r="K837" s="162">
        <f>Nemesándorháza!K33</f>
        <v>0</v>
      </c>
      <c r="L837" s="456">
        <f>Nemesándorháza!L33</f>
        <v>44927</v>
      </c>
      <c r="M837" s="456">
        <f>Nemesándorháza!M33</f>
        <v>48579</v>
      </c>
      <c r="N837" s="162" t="str">
        <f>Nemesándorháza!N33</f>
        <v>hosszú</v>
      </c>
      <c r="O837" s="45"/>
      <c r="P837" s="46">
        <f>Nemesándorháza!P33</f>
        <v>0</v>
      </c>
      <c r="Q837" s="46">
        <f>Nemesándorháza!Q33</f>
        <v>0</v>
      </c>
      <c r="R837" s="46">
        <f>Nemesándorháza!R33</f>
        <v>0</v>
      </c>
      <c r="S837" s="46">
        <f>Nemesándorháza!S33</f>
        <v>0</v>
      </c>
      <c r="T837" s="47">
        <f>Nemesándorháza!T33</f>
        <v>150</v>
      </c>
      <c r="U837" s="47">
        <f>Nemesándorháza!U33</f>
        <v>300</v>
      </c>
      <c r="V837" s="47">
        <f>Nemesándorháza!V33</f>
        <v>150</v>
      </c>
      <c r="W837" s="47">
        <f>Nemesándorháza!W33</f>
        <v>300</v>
      </c>
      <c r="X837" s="47">
        <f>Nemesándorháza!X33</f>
        <v>150</v>
      </c>
      <c r="Y837" s="47">
        <f>Nemesándorháza!Y33</f>
        <v>2500</v>
      </c>
      <c r="Z837" s="47">
        <f>Nemesándorháza!Z33</f>
        <v>500</v>
      </c>
      <c r="AA837" s="47">
        <f>Nemesándorháza!AA33</f>
        <v>1500</v>
      </c>
      <c r="AB837" s="47">
        <f>Nemesándorháza!AB33</f>
        <v>500</v>
      </c>
      <c r="AC837" s="48">
        <f>Nemesándorháza!AC33</f>
        <v>500</v>
      </c>
      <c r="AE837" s="160"/>
    </row>
    <row r="838" spans="1:31" s="182" customFormat="1" ht="60" x14ac:dyDescent="0.25">
      <c r="A838" s="149">
        <f>Nemesándorháza!A34</f>
        <v>235</v>
      </c>
      <c r="B838" s="149">
        <f>Nemesándorháza!B34</f>
        <v>0</v>
      </c>
      <c r="C838" s="150" t="str">
        <f>Nemesándorháza!C34</f>
        <v>Nemessándorháza</v>
      </c>
      <c r="D838" s="150" t="str">
        <f>Nemesándorháza!D34</f>
        <v>HBA gépészeti rekonstrukció (1-6)</v>
      </c>
      <c r="E838" s="150" t="str">
        <f>Nemesándorháza!E34</f>
        <v>Az üzemelő viziközmű elem működése közben előforduló eseti meghibásodások fordulhatnak elő, melyek előre nem tervezhetők</v>
      </c>
      <c r="F838" s="150" t="str">
        <f>Nemesándorháza!F34</f>
        <v>A kiépített rendszer működőképességének megóvása, a biztonságos üzemelés biztosítása miatt van szükség a munka elvégzésére</v>
      </c>
      <c r="G838" s="150" t="str">
        <f>Nemesándorháza!G34</f>
        <v>A beavatkozás után egy hatékonyan működő viziközmű elemet kapunk, mely a kor elvárásainak megfelel. A rendszer üzembiztos, hatékony, és korszerű lesz</v>
      </c>
      <c r="H838" s="149">
        <f>Nemesándorháza!H34</f>
        <v>0</v>
      </c>
      <c r="I838" s="461" t="str">
        <f>Nemesándorháza!I34</f>
        <v>Nemessándorháza</v>
      </c>
      <c r="J838" s="162">
        <f>Nemesándorháza!J34</f>
        <v>480</v>
      </c>
      <c r="K838" s="162">
        <f>Nemesándorháza!K34</f>
        <v>0</v>
      </c>
      <c r="L838" s="456">
        <f>Nemesándorháza!L34</f>
        <v>43466</v>
      </c>
      <c r="M838" s="456">
        <f>Nemesándorháza!M34</f>
        <v>44926</v>
      </c>
      <c r="N838" s="162" t="str">
        <f>Nemesándorháza!N34</f>
        <v>közép</v>
      </c>
      <c r="O838" s="45"/>
      <c r="P838" s="46">
        <f>Nemesándorháza!P34</f>
        <v>65</v>
      </c>
      <c r="Q838" s="46">
        <f>Nemesándorháza!Q34</f>
        <v>0</v>
      </c>
      <c r="R838" s="46">
        <f>Nemesándorháza!R34</f>
        <v>165</v>
      </c>
      <c r="S838" s="46">
        <f>Nemesándorháza!S34</f>
        <v>250</v>
      </c>
      <c r="T838" s="47">
        <f>Nemesándorháza!T34</f>
        <v>0</v>
      </c>
      <c r="U838" s="47">
        <f>Nemesándorháza!U34</f>
        <v>0</v>
      </c>
      <c r="V838" s="47">
        <f>Nemesándorháza!V34</f>
        <v>0</v>
      </c>
      <c r="W838" s="47">
        <f>Nemesándorháza!W34</f>
        <v>0</v>
      </c>
      <c r="X838" s="47">
        <f>Nemesándorháza!X34</f>
        <v>0</v>
      </c>
      <c r="Y838" s="47">
        <f>Nemesándorháza!Y34</f>
        <v>0</v>
      </c>
      <c r="Z838" s="47">
        <f>Nemesándorháza!Z34</f>
        <v>0</v>
      </c>
      <c r="AA838" s="47">
        <f>Nemesándorháza!AA34</f>
        <v>0</v>
      </c>
      <c r="AB838" s="47">
        <f>Nemesándorháza!AB34</f>
        <v>0</v>
      </c>
      <c r="AC838" s="48">
        <f>Nemesándorháza!AC34</f>
        <v>0</v>
      </c>
      <c r="AE838" s="160"/>
    </row>
    <row r="839" spans="1:31" s="182" customFormat="1" ht="60" x14ac:dyDescent="0.25">
      <c r="A839" s="149">
        <f>Nemesándorháza!A35</f>
        <v>630</v>
      </c>
      <c r="B839" s="149">
        <f>Nemesándorháza!B35</f>
        <v>0</v>
      </c>
      <c r="C839" s="150" t="str">
        <f>Nemesándorháza!C35</f>
        <v>Nemessándorháza</v>
      </c>
      <c r="D839" s="150" t="str">
        <f>Nemesándorháza!D35</f>
        <v>HBA gépészeti rekonstrukció (1-6)</v>
      </c>
      <c r="E839" s="150" t="str">
        <f>Nemesándorháza!E35</f>
        <v>Az üzemelő viziközmű elem működése közben előforduló eseti meghibásodások fordulhatnak elő, melyek előre nem tervezhetők</v>
      </c>
      <c r="F839" s="150" t="str">
        <f>Nemesándorháza!F35</f>
        <v>A kiépített rendszer működőképességének megóvása, a biztonságos üzemelés biztosítása miatt van szükség a munka elvégzésére</v>
      </c>
      <c r="G839" s="150" t="str">
        <f>Nemesándorháza!G35</f>
        <v>A beavatkozás után egy hatékonyan működő viziközmű elemet kapunk, mely a kor elvárásainak megfelel. A rendszer üzembiztos, hatékony, és korszerű lesz</v>
      </c>
      <c r="H839" s="149">
        <f>Nemesándorháza!H35</f>
        <v>0</v>
      </c>
      <c r="I839" s="461" t="str">
        <f>Nemesándorháza!I35</f>
        <v>Nemessándorháza</v>
      </c>
      <c r="J839" s="162">
        <f>Nemesándorháza!J35</f>
        <v>1025</v>
      </c>
      <c r="K839" s="162">
        <f>Nemesándorháza!K35</f>
        <v>0</v>
      </c>
      <c r="L839" s="456">
        <f>Nemesándorháza!L35</f>
        <v>44927</v>
      </c>
      <c r="M839" s="456">
        <f>Nemesándorháza!M35</f>
        <v>48213</v>
      </c>
      <c r="N839" s="162" t="str">
        <f>Nemesándorháza!N35</f>
        <v>hosszú</v>
      </c>
      <c r="O839" s="45"/>
      <c r="P839" s="46">
        <f>Nemesándorháza!P35</f>
        <v>0</v>
      </c>
      <c r="Q839" s="46">
        <f>Nemesándorháza!Q35</f>
        <v>0</v>
      </c>
      <c r="R839" s="46">
        <f>Nemesándorháza!R35</f>
        <v>0</v>
      </c>
      <c r="S839" s="46">
        <f>Nemesándorháza!S35</f>
        <v>0</v>
      </c>
      <c r="T839" s="47">
        <f>Nemesándorháza!T35</f>
        <v>65</v>
      </c>
      <c r="U839" s="47">
        <f>Nemesándorháza!U35</f>
        <v>0</v>
      </c>
      <c r="V839" s="47">
        <f>Nemesándorháza!V35</f>
        <v>165</v>
      </c>
      <c r="W839" s="47">
        <f>Nemesándorháza!W35</f>
        <v>250</v>
      </c>
      <c r="X839" s="47">
        <f>Nemesándorháza!X35</f>
        <v>65</v>
      </c>
      <c r="Y839" s="47">
        <f>Nemesándorháza!Y35</f>
        <v>0</v>
      </c>
      <c r="Z839" s="47">
        <f>Nemesándorháza!Z35</f>
        <v>165</v>
      </c>
      <c r="AA839" s="47">
        <f>Nemesándorháza!AA35</f>
        <v>250</v>
      </c>
      <c r="AB839" s="47">
        <f>Nemesándorháza!AB35</f>
        <v>65</v>
      </c>
      <c r="AC839" s="48">
        <f>Nemesándorháza!AC35</f>
        <v>0</v>
      </c>
      <c r="AE839" s="160"/>
    </row>
    <row r="840" spans="1:31" s="182" customFormat="1" ht="60" x14ac:dyDescent="0.25">
      <c r="A840" s="149">
        <f>Nemesszentandrás!A29</f>
        <v>239</v>
      </c>
      <c r="B840" s="149">
        <f>Nemesszentandrás!B29</f>
        <v>0</v>
      </c>
      <c r="C840" s="150" t="str">
        <f>Nemesszentandrás!C29</f>
        <v>Nemesszentandrás</v>
      </c>
      <c r="D840" s="150" t="str">
        <f>Nemesszentandrás!D29</f>
        <v>gépészeti rekonstrukció (1-6)</v>
      </c>
      <c r="E840" s="150" t="str">
        <f>Nemesszentandrás!E29</f>
        <v>Az üzemelő viziközmű elem működése közben előforduló eseti meghibásodások fordulhatnak elő, melyek előre nem tervezhetők</v>
      </c>
      <c r="F840" s="150" t="str">
        <f>Nemesszentandrás!F29</f>
        <v>A kiépített rendszer működőképességének megóvása, a biztonságos üzemelés biztosítása miatt van szükség a munka elvégzésére</v>
      </c>
      <c r="G840" s="150" t="str">
        <f>Nemesszentandrás!G29</f>
        <v>A beavatkozás után egy hatékonyan működő viziközmű elemet kapunk, mely a kor elvárásainak megfelel. A rendszer üzembiztos, hatékony, és korszerű lesz</v>
      </c>
      <c r="H840" s="149">
        <f>Nemesszentandrás!H29</f>
        <v>0</v>
      </c>
      <c r="I840" s="461" t="str">
        <f>Nemesszentandrás!I29</f>
        <v>Nemesszentandrás</v>
      </c>
      <c r="J840" s="162">
        <f>Nemesszentandrás!J29</f>
        <v>7650</v>
      </c>
      <c r="K840" s="162">
        <f>Nemesszentandrás!K29</f>
        <v>0</v>
      </c>
      <c r="L840" s="456">
        <f>Nemesszentandrás!L29</f>
        <v>43466</v>
      </c>
      <c r="M840" s="456">
        <f>Nemesszentandrás!M29</f>
        <v>43830</v>
      </c>
      <c r="N840" s="162" t="str">
        <f>Nemesszentandrás!N29</f>
        <v>közép</v>
      </c>
      <c r="O840" s="45"/>
      <c r="P840" s="46">
        <f>Nemesszentandrás!P29</f>
        <v>2300</v>
      </c>
      <c r="Q840" s="46">
        <f>Nemesszentandrás!Q29</f>
        <v>3200</v>
      </c>
      <c r="R840" s="46">
        <f>Nemesszentandrás!R29</f>
        <v>1200</v>
      </c>
      <c r="S840" s="46">
        <f>Nemesszentandrás!S29</f>
        <v>950</v>
      </c>
      <c r="T840" s="47">
        <f>Nemesszentandrás!T29</f>
        <v>0</v>
      </c>
      <c r="U840" s="47">
        <f>Nemesszentandrás!U29</f>
        <v>0</v>
      </c>
      <c r="V840" s="47">
        <f>Nemesszentandrás!V29</f>
        <v>0</v>
      </c>
      <c r="W840" s="47">
        <f>Nemesszentandrás!W29</f>
        <v>0</v>
      </c>
      <c r="X840" s="47">
        <f>Nemesszentandrás!X29</f>
        <v>0</v>
      </c>
      <c r="Y840" s="47">
        <f>Nemesszentandrás!Y29</f>
        <v>0</v>
      </c>
      <c r="Z840" s="47">
        <f>Nemesszentandrás!Z29</f>
        <v>0</v>
      </c>
      <c r="AA840" s="47">
        <f>Nemesszentandrás!AA29</f>
        <v>0</v>
      </c>
      <c r="AB840" s="47">
        <f>Nemesszentandrás!AB29</f>
        <v>0</v>
      </c>
      <c r="AC840" s="48">
        <f>Nemesszentandrás!AC29</f>
        <v>0</v>
      </c>
      <c r="AE840" s="160"/>
    </row>
    <row r="841" spans="1:31" s="182" customFormat="1" ht="60" x14ac:dyDescent="0.25">
      <c r="A841" s="149">
        <f>Nemesszentandrás!A30</f>
        <v>633</v>
      </c>
      <c r="B841" s="149">
        <f>Nemesszentandrás!B30</f>
        <v>0</v>
      </c>
      <c r="C841" s="150" t="str">
        <f>Nemesszentandrás!C30</f>
        <v>Nemesszentandrás</v>
      </c>
      <c r="D841" s="150" t="str">
        <f>Nemesszentandrás!D30</f>
        <v>gépészeti rekonstrukció (1-6)</v>
      </c>
      <c r="E841" s="150" t="str">
        <f>Nemesszentandrás!E30</f>
        <v>Az üzemelő viziközmű elem működése közben előforduló eseti meghibásodások fordulhatnak elő, melyek előre nem tervezhetők</v>
      </c>
      <c r="F841" s="150" t="str">
        <f>Nemesszentandrás!F30</f>
        <v>A kiépített rendszer működőképességének megóvása, a biztonságos üzemelés biztosítása miatt van szükség a munka elvégzésére</v>
      </c>
      <c r="G841" s="150" t="str">
        <f>Nemesszentandrás!G30</f>
        <v>A beavatkozás után egy hatékonyan működő viziközmű elemet kapunk, mely a kor elvárásainak megfelel. A rendszer üzembiztos, hatékony, és korszerű lesz</v>
      </c>
      <c r="H841" s="149">
        <f>Nemesszentandrás!H30</f>
        <v>0</v>
      </c>
      <c r="I841" s="461" t="str">
        <f>Nemesszentandrás!I30</f>
        <v>Nemesszentandrás</v>
      </c>
      <c r="J841" s="162">
        <f>Nemesszentandrás!J30</f>
        <v>8950</v>
      </c>
      <c r="K841" s="162">
        <f>Nemesszentandrás!K30</f>
        <v>0</v>
      </c>
      <c r="L841" s="456">
        <f>Nemesszentandrás!L30</f>
        <v>44927</v>
      </c>
      <c r="M841" s="456">
        <f>Nemesszentandrás!M30</f>
        <v>48579</v>
      </c>
      <c r="N841" s="162" t="str">
        <f>Nemesszentandrás!N30</f>
        <v>hosszú</v>
      </c>
      <c r="O841" s="45"/>
      <c r="P841" s="46">
        <f>Nemesszentandrás!P30</f>
        <v>0</v>
      </c>
      <c r="Q841" s="46">
        <f>Nemesszentandrás!Q30</f>
        <v>0</v>
      </c>
      <c r="R841" s="46">
        <f>Nemesszentandrás!R30</f>
        <v>0</v>
      </c>
      <c r="S841" s="46">
        <f>Nemesszentandrás!S30</f>
        <v>0</v>
      </c>
      <c r="T841" s="47">
        <f>Nemesszentandrás!T30</f>
        <v>1100</v>
      </c>
      <c r="U841" s="47">
        <f>Nemesszentandrás!U30</f>
        <v>250</v>
      </c>
      <c r="V841" s="47">
        <f>Nemesszentandrás!V30</f>
        <v>400</v>
      </c>
      <c r="W841" s="47">
        <f>Nemesszentandrás!W30</f>
        <v>250</v>
      </c>
      <c r="X841" s="47">
        <f>Nemesszentandrás!X30</f>
        <v>400</v>
      </c>
      <c r="Y841" s="47">
        <f>Nemesszentandrás!Y30</f>
        <v>1750</v>
      </c>
      <c r="Z841" s="47">
        <f>Nemesszentandrás!Z30</f>
        <v>2400</v>
      </c>
      <c r="AA841" s="47">
        <f>Nemesszentandrás!AA30</f>
        <v>1750</v>
      </c>
      <c r="AB841" s="47">
        <f>Nemesszentandrás!AB30</f>
        <v>400</v>
      </c>
      <c r="AC841" s="48">
        <f>Nemesszentandrás!AC30</f>
        <v>250</v>
      </c>
      <c r="AE841" s="160"/>
    </row>
    <row r="842" spans="1:31" s="182" customFormat="1" ht="60" x14ac:dyDescent="0.25">
      <c r="A842" s="149">
        <f>Németfalu!A30</f>
        <v>243</v>
      </c>
      <c r="B842" s="149">
        <f>Németfalu!B30</f>
        <v>0</v>
      </c>
      <c r="C842" s="150" t="str">
        <f>Németfalu!C30</f>
        <v>Németfalu</v>
      </c>
      <c r="D842" s="150" t="str">
        <f>Németfalu!D30</f>
        <v>gépészeti rekonstrukció (1-6)</v>
      </c>
      <c r="E842" s="150" t="str">
        <f>Németfalu!E30</f>
        <v>Az üzemelő viziközmű elem működése közben előforduló eseti meghibásodások fordulhatnak elő, melyek előre nem tervezhetők</v>
      </c>
      <c r="F842" s="150" t="str">
        <f>Németfalu!F30</f>
        <v>A kiépített rendszer működőképességének megóvása, a biztonságos üzemelés biztosítása miatt van szükség a munka elvégzésére</v>
      </c>
      <c r="G842" s="150" t="str">
        <f>Németfalu!G30</f>
        <v>A beavatkozás után egy hatékonyan működő viziközmű elemet kapunk, mely a kor elvárásainak megfelel. A rendszer üzembiztos, hatékony, és korszerű lesz</v>
      </c>
      <c r="H842" s="149">
        <f>Németfalu!H30</f>
        <v>0</v>
      </c>
      <c r="I842" s="461" t="str">
        <f>Németfalu!I30</f>
        <v>Németfalu</v>
      </c>
      <c r="J842" s="162">
        <f>Németfalu!J30</f>
        <v>6800</v>
      </c>
      <c r="K842" s="162">
        <f>Németfalu!K30</f>
        <v>0</v>
      </c>
      <c r="L842" s="456">
        <f>Németfalu!L30</f>
        <v>43466</v>
      </c>
      <c r="M842" s="456">
        <f>Németfalu!M30</f>
        <v>44926</v>
      </c>
      <c r="N842" s="162" t="str">
        <f>Németfalu!N30</f>
        <v>közép</v>
      </c>
      <c r="O842" s="45"/>
      <c r="P842" s="46">
        <f>Németfalu!P30</f>
        <v>1000</v>
      </c>
      <c r="Q842" s="46">
        <f>Németfalu!Q30</f>
        <v>350</v>
      </c>
      <c r="R842" s="46">
        <f>Németfalu!R30</f>
        <v>5100</v>
      </c>
      <c r="S842" s="46">
        <f>Németfalu!S30</f>
        <v>350</v>
      </c>
      <c r="T842" s="47">
        <f>Németfalu!T30</f>
        <v>0</v>
      </c>
      <c r="U842" s="47">
        <f>Németfalu!U30</f>
        <v>0</v>
      </c>
      <c r="V842" s="47">
        <f>Németfalu!V30</f>
        <v>0</v>
      </c>
      <c r="W842" s="47">
        <f>Németfalu!W30</f>
        <v>0</v>
      </c>
      <c r="X842" s="47">
        <f>Németfalu!X30</f>
        <v>0</v>
      </c>
      <c r="Y842" s="47">
        <f>Németfalu!Y30</f>
        <v>0</v>
      </c>
      <c r="Z842" s="47">
        <f>Németfalu!Z30</f>
        <v>0</v>
      </c>
      <c r="AA842" s="47">
        <f>Németfalu!AA30</f>
        <v>0</v>
      </c>
      <c r="AB842" s="47">
        <f>Németfalu!AB30</f>
        <v>0</v>
      </c>
      <c r="AC842" s="48">
        <f>Németfalu!AC30</f>
        <v>0</v>
      </c>
      <c r="AE842" s="160"/>
    </row>
    <row r="843" spans="1:31" s="182" customFormat="1" ht="60" x14ac:dyDescent="0.25">
      <c r="A843" s="149">
        <f>Németfalu!A31</f>
        <v>788</v>
      </c>
      <c r="B843" s="149">
        <f>Németfalu!B31</f>
        <v>0</v>
      </c>
      <c r="C843" s="150" t="str">
        <f>Németfalu!C31</f>
        <v>Németfalu</v>
      </c>
      <c r="D843" s="150" t="str">
        <f>Németfalu!D31</f>
        <v>gépészeti rekonstrukció (1-6)</v>
      </c>
      <c r="E843" s="150" t="str">
        <f>Németfalu!E31</f>
        <v>Az üzemelő viziközmű elem működése közben előforduló eseti meghibásodások fordulhatnak elő, melyek előre nem tervezhetők</v>
      </c>
      <c r="F843" s="150" t="str">
        <f>Németfalu!F31</f>
        <v>A kiépített rendszer működőképességének megóvása, a biztonságos üzemelés biztosítása miatt van szükség a munka elvégzésére</v>
      </c>
      <c r="G843" s="150" t="str">
        <f>Németfalu!G31</f>
        <v>A beavatkozás után egy hatékonyan működő viziközmű elemet kapunk, mely a kor elvárásainak megfelel. A rendszer üzembiztos, hatékony, és korszerű lesz</v>
      </c>
      <c r="H843" s="149">
        <f>Németfalu!H31</f>
        <v>0</v>
      </c>
      <c r="I843" s="461" t="str">
        <f>Németfalu!I31</f>
        <v>Németfalu</v>
      </c>
      <c r="J843" s="162">
        <f>Németfalu!J31</f>
        <v>7450</v>
      </c>
      <c r="K843" s="162">
        <f>Németfalu!K31</f>
        <v>0</v>
      </c>
      <c r="L843" s="456">
        <f>Németfalu!L31</f>
        <v>45292</v>
      </c>
      <c r="M843" s="456">
        <f>Németfalu!M31</f>
        <v>48579</v>
      </c>
      <c r="N843" s="162" t="str">
        <f>Németfalu!N31</f>
        <v>hosszú</v>
      </c>
      <c r="O843" s="45"/>
      <c r="P843" s="46">
        <f>Németfalu!P31</f>
        <v>0</v>
      </c>
      <c r="Q843" s="46">
        <f>Németfalu!Q31</f>
        <v>0</v>
      </c>
      <c r="R843" s="46">
        <f>Németfalu!R31</f>
        <v>0</v>
      </c>
      <c r="S843" s="46">
        <f>Németfalu!S31</f>
        <v>0</v>
      </c>
      <c r="T843" s="47">
        <f>Németfalu!T31</f>
        <v>0</v>
      </c>
      <c r="U843" s="47">
        <f>Németfalu!U31</f>
        <v>1150</v>
      </c>
      <c r="V843" s="47">
        <f>Németfalu!V31</f>
        <v>0</v>
      </c>
      <c r="W843" s="47">
        <f>Németfalu!W31</f>
        <v>350</v>
      </c>
      <c r="X843" s="47">
        <f>Németfalu!X31</f>
        <v>0</v>
      </c>
      <c r="Y843" s="47">
        <f>Németfalu!Y31</f>
        <v>350</v>
      </c>
      <c r="Z843" s="47">
        <f>Németfalu!Z31</f>
        <v>0</v>
      </c>
      <c r="AA843" s="47">
        <f>Németfalu!AA31</f>
        <v>5250</v>
      </c>
      <c r="AB843" s="47">
        <f>Németfalu!AB31</f>
        <v>0</v>
      </c>
      <c r="AC843" s="48">
        <f>Németfalu!AC31</f>
        <v>350</v>
      </c>
      <c r="AE843" s="160"/>
    </row>
    <row r="844" spans="1:31" s="182" customFormat="1" ht="60" x14ac:dyDescent="0.25">
      <c r="A844" s="149">
        <f>Németfalu!A32</f>
        <v>244</v>
      </c>
      <c r="B844" s="149">
        <f>Németfalu!B32</f>
        <v>0</v>
      </c>
      <c r="C844" s="150" t="str">
        <f>Németfalu!C32</f>
        <v>Németfalu</v>
      </c>
      <c r="D844" s="150" t="str">
        <f>Németfalu!D32</f>
        <v>HBA gépészeti rekonstrukció (1-6)</v>
      </c>
      <c r="E844" s="150" t="str">
        <f>Németfalu!E32</f>
        <v>Az üzemelő viziközmű elem működése közben előforduló eseti meghibásodások fordulhatnak elő, melyek előre nem tervezhetők</v>
      </c>
      <c r="F844" s="150" t="str">
        <f>Németfalu!F32</f>
        <v>A kiépített rendszer működőképességének megóvása, a biztonságos üzemelés biztosítása miatt van szükség a munka elvégzésére</v>
      </c>
      <c r="G844" s="150" t="str">
        <f>Németfalu!G32</f>
        <v>A beavatkozás után egy hatékonyan működő viziközmű elemet kapunk, mely a kor elvárásainak megfelel. A rendszer üzembiztos, hatékony, és korszerű lesz</v>
      </c>
      <c r="H844" s="149">
        <f>Németfalu!H32</f>
        <v>0</v>
      </c>
      <c r="I844" s="461" t="str">
        <f>Németfalu!I32</f>
        <v>Németfalu</v>
      </c>
      <c r="J844" s="162">
        <f>Németfalu!J32</f>
        <v>405</v>
      </c>
      <c r="K844" s="162">
        <f>Németfalu!K32</f>
        <v>0</v>
      </c>
      <c r="L844" s="456">
        <f>Németfalu!L32</f>
        <v>43466</v>
      </c>
      <c r="M844" s="456">
        <f>Németfalu!M32</f>
        <v>44561</v>
      </c>
      <c r="N844" s="162" t="str">
        <f>Németfalu!N32</f>
        <v>közép</v>
      </c>
      <c r="O844" s="45"/>
      <c r="P844" s="46">
        <f>Németfalu!P32</f>
        <v>250</v>
      </c>
      <c r="Q844" s="46">
        <f>Németfalu!Q32</f>
        <v>0</v>
      </c>
      <c r="R844" s="46">
        <f>Németfalu!R32</f>
        <v>155</v>
      </c>
      <c r="S844" s="46">
        <f>Németfalu!S32</f>
        <v>0</v>
      </c>
      <c r="T844" s="47">
        <f>Németfalu!T32</f>
        <v>0</v>
      </c>
      <c r="U844" s="47">
        <f>Németfalu!U32</f>
        <v>0</v>
      </c>
      <c r="V844" s="47">
        <f>Németfalu!V32</f>
        <v>0</v>
      </c>
      <c r="W844" s="47">
        <f>Németfalu!W32</f>
        <v>0</v>
      </c>
      <c r="X844" s="47">
        <f>Németfalu!X32</f>
        <v>0</v>
      </c>
      <c r="Y844" s="47">
        <f>Németfalu!Y32</f>
        <v>0</v>
      </c>
      <c r="Z844" s="47">
        <f>Németfalu!Z32</f>
        <v>0</v>
      </c>
      <c r="AA844" s="47">
        <f>Németfalu!AA32</f>
        <v>0</v>
      </c>
      <c r="AB844" s="47">
        <f>Németfalu!AB32</f>
        <v>0</v>
      </c>
      <c r="AC844" s="48">
        <f>Németfalu!AC32</f>
        <v>0</v>
      </c>
      <c r="AE844" s="160"/>
    </row>
    <row r="845" spans="1:31" s="182" customFormat="1" ht="60" x14ac:dyDescent="0.25">
      <c r="A845" s="149">
        <f>Németfalu!A33</f>
        <v>789</v>
      </c>
      <c r="B845" s="149">
        <f>Németfalu!B33</f>
        <v>0</v>
      </c>
      <c r="C845" s="150" t="str">
        <f>Németfalu!C33</f>
        <v>Németfalu</v>
      </c>
      <c r="D845" s="150" t="str">
        <f>Németfalu!D33</f>
        <v>HBA gépészeti rekonstrukció (1-6)</v>
      </c>
      <c r="E845" s="150" t="str">
        <f>Németfalu!E33</f>
        <v>Az üzemelő viziközmű elem működése közben előforduló eseti meghibásodások fordulhatnak elő, melyek előre nem tervezhetők</v>
      </c>
      <c r="F845" s="150" t="str">
        <f>Németfalu!F33</f>
        <v>A kiépített rendszer működőképességének megóvása, a biztonságos üzemelés biztosítása miatt van szükség a munka elvégzésére</v>
      </c>
      <c r="G845" s="150" t="str">
        <f>Németfalu!G33</f>
        <v>A beavatkozás után egy hatékonyan működő viziközmű elemet kapunk, mely a kor elvárásainak megfelel. A rendszer üzembiztos, hatékony, és korszerű lesz</v>
      </c>
      <c r="H845" s="149">
        <f>Németfalu!H33</f>
        <v>0</v>
      </c>
      <c r="I845" s="461" t="str">
        <f>Németfalu!I33</f>
        <v>Németfalu</v>
      </c>
      <c r="J845" s="162">
        <f>Németfalu!J33</f>
        <v>535</v>
      </c>
      <c r="K845" s="162">
        <f>Németfalu!K33</f>
        <v>0</v>
      </c>
      <c r="L845" s="456">
        <f>Németfalu!L33</f>
        <v>45292</v>
      </c>
      <c r="M845" s="456">
        <f>Németfalu!M33</f>
        <v>47848</v>
      </c>
      <c r="N845" s="162" t="str">
        <f>Németfalu!N33</f>
        <v>hosszú</v>
      </c>
      <c r="O845" s="45"/>
      <c r="P845" s="46">
        <f>Németfalu!P33</f>
        <v>0</v>
      </c>
      <c r="Q845" s="46">
        <f>Németfalu!Q33</f>
        <v>0</v>
      </c>
      <c r="R845" s="46">
        <f>Németfalu!R33</f>
        <v>0</v>
      </c>
      <c r="S845" s="46">
        <f>Németfalu!S33</f>
        <v>0</v>
      </c>
      <c r="T845" s="47">
        <f>Németfalu!T33</f>
        <v>0</v>
      </c>
      <c r="U845" s="47">
        <f>Németfalu!U33</f>
        <v>65</v>
      </c>
      <c r="V845" s="47">
        <f>Németfalu!V33</f>
        <v>0</v>
      </c>
      <c r="W845" s="47">
        <f>Németfalu!W33</f>
        <v>0</v>
      </c>
      <c r="X845" s="47">
        <f>Németfalu!X33</f>
        <v>65</v>
      </c>
      <c r="Y845" s="47">
        <f>Németfalu!Y33</f>
        <v>340</v>
      </c>
      <c r="Z845" s="47">
        <f>Németfalu!Z33</f>
        <v>0</v>
      </c>
      <c r="AA845" s="47">
        <f>Németfalu!AA33</f>
        <v>65</v>
      </c>
      <c r="AB845" s="47">
        <f>Németfalu!AB33</f>
        <v>0</v>
      </c>
      <c r="AC845" s="48">
        <f>Németfalu!AC33</f>
        <v>0</v>
      </c>
      <c r="AE845" s="160"/>
    </row>
    <row r="846" spans="1:31" s="182" customFormat="1" ht="60" x14ac:dyDescent="0.25">
      <c r="A846" s="149">
        <f>Ozmánbük!A28</f>
        <v>395</v>
      </c>
      <c r="B846" s="149">
        <f>Ozmánbük!B28</f>
        <v>0</v>
      </c>
      <c r="C846" s="150" t="str">
        <f>Ozmánbük!C28</f>
        <v>Ozmánbük</v>
      </c>
      <c r="D846" s="150" t="str">
        <f>Ozmánbük!D28</f>
        <v>gépészeti rekonstrukció (1-6)</v>
      </c>
      <c r="E846" s="150" t="str">
        <f>Ozmánbük!E28</f>
        <v>Az üzemelő viziközmű elem működése közben előforduló eseti meghibásodások fordulhatnak elő, melyek előre nem tervezhetők</v>
      </c>
      <c r="F846" s="150" t="str">
        <f>Ozmánbük!F28</f>
        <v>A kiépített rendszer működőképességének megóvása, a biztonságos üzemelés biztosítása miatt van szükség a munka elvégzésére</v>
      </c>
      <c r="G846" s="150" t="str">
        <f>Ozmánbük!G28</f>
        <v>A beavatkozás után egy hatékonyan működő viziközmű elemet kapunk, mely a kor elvárásainak megfelel. A rendszer üzembiztos, hatékony, és korszerű lesz</v>
      </c>
      <c r="H846" s="149">
        <f>Ozmánbük!H28</f>
        <v>0</v>
      </c>
      <c r="I846" s="461" t="str">
        <f>Ozmánbük!I28</f>
        <v>Ozmánbük</v>
      </c>
      <c r="J846" s="162">
        <f>Ozmánbük!J28</f>
        <v>800</v>
      </c>
      <c r="K846" s="162">
        <f>Ozmánbük!K28</f>
        <v>0</v>
      </c>
      <c r="L846" s="456">
        <f>Ozmánbük!L28</f>
        <v>43831</v>
      </c>
      <c r="M846" s="456">
        <f>Ozmánbük!M28</f>
        <v>44926</v>
      </c>
      <c r="N846" s="162" t="str">
        <f>Ozmánbük!N28</f>
        <v>közép</v>
      </c>
      <c r="O846" s="45"/>
      <c r="P846" s="46">
        <f>Ozmánbük!P28</f>
        <v>0</v>
      </c>
      <c r="Q846" s="46">
        <f>Ozmánbük!Q28</f>
        <v>400</v>
      </c>
      <c r="R846" s="46">
        <f>Ozmánbük!R28</f>
        <v>0</v>
      </c>
      <c r="S846" s="46">
        <f>Ozmánbük!S28</f>
        <v>400</v>
      </c>
      <c r="T846" s="47">
        <f>Ozmánbük!T28</f>
        <v>0</v>
      </c>
      <c r="U846" s="47">
        <f>Ozmánbük!U28</f>
        <v>0</v>
      </c>
      <c r="V846" s="47">
        <f>Ozmánbük!V28</f>
        <v>0</v>
      </c>
      <c r="W846" s="47">
        <f>Ozmánbük!W28</f>
        <v>0</v>
      </c>
      <c r="X846" s="47">
        <f>Ozmánbük!X28</f>
        <v>0</v>
      </c>
      <c r="Y846" s="47">
        <f>Ozmánbük!Y28</f>
        <v>0</v>
      </c>
      <c r="Z846" s="47">
        <f>Ozmánbük!Z28</f>
        <v>0</v>
      </c>
      <c r="AA846" s="47">
        <f>Ozmánbük!AA28</f>
        <v>0</v>
      </c>
      <c r="AB846" s="47">
        <f>Ozmánbük!AB28</f>
        <v>0</v>
      </c>
      <c r="AC846" s="48">
        <f>Ozmánbük!AC28</f>
        <v>0</v>
      </c>
      <c r="AE846" s="160"/>
    </row>
    <row r="847" spans="1:31" s="182" customFormat="1" ht="60" x14ac:dyDescent="0.25">
      <c r="A847" s="149">
        <f>Ozmánbük!A29</f>
        <v>792</v>
      </c>
      <c r="B847" s="149">
        <f>Ozmánbük!B29</f>
        <v>0</v>
      </c>
      <c r="C847" s="150" t="str">
        <f>Ozmánbük!C29</f>
        <v>Ozmánbük</v>
      </c>
      <c r="D847" s="150" t="str">
        <f>Ozmánbük!D29</f>
        <v>gépészeti rekonstrukció (1-6)</v>
      </c>
      <c r="E847" s="150" t="str">
        <f>Ozmánbük!E29</f>
        <v>Az üzemelő viziközmű elem működése közben előforduló eseti meghibásodások fordulhatnak elő, melyek előre nem tervezhetők</v>
      </c>
      <c r="F847" s="150" t="str">
        <f>Ozmánbük!F29</f>
        <v>A kiépített rendszer működőképességének megóvása, a biztonságos üzemelés biztosítása miatt van szükség a munka elvégzésére</v>
      </c>
      <c r="G847" s="150" t="str">
        <f>Ozmánbük!G29</f>
        <v>A beavatkozás után egy hatékonyan működő viziközmű elemet kapunk, mely a kor elvárásainak megfelel. A rendszer üzembiztos, hatékony, és korszerű lesz</v>
      </c>
      <c r="H847" s="149">
        <f>Ozmánbük!H29</f>
        <v>0</v>
      </c>
      <c r="I847" s="461" t="str">
        <f>Ozmánbük!I29</f>
        <v>Ozmánbük</v>
      </c>
      <c r="J847" s="162">
        <f>Ozmánbük!J29</f>
        <v>13200</v>
      </c>
      <c r="K847" s="162">
        <f>Ozmánbük!K29</f>
        <v>0</v>
      </c>
      <c r="L847" s="456">
        <f>Ozmánbük!L29</f>
        <v>45292</v>
      </c>
      <c r="M847" s="456">
        <f>Ozmánbük!M29</f>
        <v>47848</v>
      </c>
      <c r="N847" s="162" t="str">
        <f>Ozmánbük!N29</f>
        <v>hosszú</v>
      </c>
      <c r="O847" s="45"/>
      <c r="P847" s="46">
        <f>Ozmánbük!P29</f>
        <v>0</v>
      </c>
      <c r="Q847" s="46">
        <f>Ozmánbük!Q29</f>
        <v>0</v>
      </c>
      <c r="R847" s="46">
        <f>Ozmánbük!R29</f>
        <v>0</v>
      </c>
      <c r="S847" s="46">
        <f>Ozmánbük!S29</f>
        <v>0</v>
      </c>
      <c r="T847" s="47">
        <f>Ozmánbük!T29</f>
        <v>0</v>
      </c>
      <c r="U847" s="47">
        <f>Ozmánbük!U29</f>
        <v>2400</v>
      </c>
      <c r="V847" s="47">
        <f>Ozmánbük!V29</f>
        <v>5000</v>
      </c>
      <c r="W847" s="47">
        <f>Ozmánbük!W29</f>
        <v>3500</v>
      </c>
      <c r="X847" s="47">
        <f>Ozmánbük!X29</f>
        <v>0</v>
      </c>
      <c r="Y847" s="47">
        <f>Ozmánbük!Y29</f>
        <v>1900</v>
      </c>
      <c r="Z847" s="47">
        <f>Ozmánbük!Z29</f>
        <v>0</v>
      </c>
      <c r="AA847" s="47">
        <f>Ozmánbük!AA29</f>
        <v>400</v>
      </c>
      <c r="AB847" s="47">
        <f>Ozmánbük!AB29</f>
        <v>0</v>
      </c>
      <c r="AC847" s="48">
        <f>Ozmánbük!AC29</f>
        <v>0</v>
      </c>
      <c r="AE847" s="160"/>
    </row>
    <row r="848" spans="1:31" s="182" customFormat="1" ht="60" x14ac:dyDescent="0.25">
      <c r="A848" s="149">
        <f>Ozmánbük!A30</f>
        <v>396</v>
      </c>
      <c r="B848" s="149">
        <f>Ozmánbük!B30</f>
        <v>0</v>
      </c>
      <c r="C848" s="150" t="str">
        <f>Ozmánbük!C30</f>
        <v>Ozmánbük</v>
      </c>
      <c r="D848" s="150" t="str">
        <f>Ozmánbük!D30</f>
        <v>HBA gépészeti rekonstrukció (1-6)</v>
      </c>
      <c r="E848" s="150" t="str">
        <f>Ozmánbük!E30</f>
        <v>Az üzemelő viziközmű elem működése közben előforduló eseti meghibásodások fordulhatnak elő, melyek előre nem tervezhetők</v>
      </c>
      <c r="F848" s="150" t="str">
        <f>Ozmánbük!F30</f>
        <v>A kiépített rendszer működőképességének megóvása, a biztonságos üzemelés biztosítása miatt van szükség a munka elvégzésére</v>
      </c>
      <c r="G848" s="150" t="str">
        <f>Ozmánbük!G30</f>
        <v>A beavatkozás után egy hatékonyan működő viziközmű elemet kapunk, mely a kor elvárásainak megfelel. A rendszer üzembiztos, hatékony, és korszerű lesz</v>
      </c>
      <c r="H848" s="149">
        <f>Ozmánbük!H30</f>
        <v>0</v>
      </c>
      <c r="I848" s="461" t="str">
        <f>Ozmánbük!I30</f>
        <v>Ozmánbük</v>
      </c>
      <c r="J848" s="162">
        <f>Ozmánbük!J30</f>
        <v>70</v>
      </c>
      <c r="K848" s="162">
        <f>Ozmánbük!K30</f>
        <v>0</v>
      </c>
      <c r="L848" s="456">
        <f>Ozmánbük!L30</f>
        <v>43831</v>
      </c>
      <c r="M848" s="456">
        <f>Ozmánbük!M30</f>
        <v>44926</v>
      </c>
      <c r="N848" s="162" t="str">
        <f>Ozmánbük!N30</f>
        <v>közép</v>
      </c>
      <c r="O848" s="45"/>
      <c r="P848" s="46">
        <f>Ozmánbük!P30</f>
        <v>0</v>
      </c>
      <c r="Q848" s="46">
        <f>Ozmánbük!Q30</f>
        <v>35</v>
      </c>
      <c r="R848" s="46">
        <f>Ozmánbük!R30</f>
        <v>0</v>
      </c>
      <c r="S848" s="46">
        <f>Ozmánbük!S30</f>
        <v>35</v>
      </c>
      <c r="T848" s="47">
        <f>Ozmánbük!T30</f>
        <v>0</v>
      </c>
      <c r="U848" s="47">
        <f>Ozmánbük!U30</f>
        <v>0</v>
      </c>
      <c r="V848" s="47">
        <f>Ozmánbük!V30</f>
        <v>0</v>
      </c>
      <c r="W848" s="47">
        <f>Ozmánbük!W30</f>
        <v>0</v>
      </c>
      <c r="X848" s="47">
        <f>Ozmánbük!X30</f>
        <v>0</v>
      </c>
      <c r="Y848" s="47">
        <f>Ozmánbük!Y30</f>
        <v>0</v>
      </c>
      <c r="Z848" s="47">
        <f>Ozmánbük!Z30</f>
        <v>0</v>
      </c>
      <c r="AA848" s="47">
        <f>Ozmánbük!AA30</f>
        <v>0</v>
      </c>
      <c r="AB848" s="47">
        <f>Ozmánbük!AB30</f>
        <v>0</v>
      </c>
      <c r="AC848" s="48">
        <f>Ozmánbük!AC30</f>
        <v>0</v>
      </c>
      <c r="AE848" s="160"/>
    </row>
    <row r="849" spans="1:31" s="182" customFormat="1" ht="60" x14ac:dyDescent="0.25">
      <c r="A849" s="149">
        <f>Ozmánbük!A31</f>
        <v>793</v>
      </c>
      <c r="B849" s="149">
        <f>Ozmánbük!B31</f>
        <v>0</v>
      </c>
      <c r="C849" s="150" t="str">
        <f>Ozmánbük!C31</f>
        <v>Ozmánbük</v>
      </c>
      <c r="D849" s="150" t="str">
        <f>Ozmánbük!D31</f>
        <v>HBA gépészeti rekonstrukció (1-6)</v>
      </c>
      <c r="E849" s="150" t="str">
        <f>Ozmánbük!E31</f>
        <v>Az üzemelő viziközmű elem működése közben előforduló eseti meghibásodások fordulhatnak elő, melyek előre nem tervezhetők</v>
      </c>
      <c r="F849" s="150" t="str">
        <f>Ozmánbük!F31</f>
        <v>A kiépített rendszer működőképességének megóvása, a biztonságos üzemelés biztosítása miatt van szükség a munka elvégzésére</v>
      </c>
      <c r="G849" s="150" t="str">
        <f>Ozmánbük!G31</f>
        <v>A beavatkozás után egy hatékonyan működő viziközmű elemet kapunk, mely a kor elvárásainak megfelel. A rendszer üzembiztos, hatékony, és korszerű lesz</v>
      </c>
      <c r="H849" s="149">
        <f>Ozmánbük!H31</f>
        <v>0</v>
      </c>
      <c r="I849" s="461" t="str">
        <f>Ozmánbük!I31</f>
        <v>Ozmánbük</v>
      </c>
      <c r="J849" s="162">
        <f>Ozmánbük!J31</f>
        <v>490</v>
      </c>
      <c r="K849" s="162">
        <f>Ozmánbük!K31</f>
        <v>0</v>
      </c>
      <c r="L849" s="456">
        <f>Ozmánbük!L31</f>
        <v>45292</v>
      </c>
      <c r="M849" s="456">
        <f>Ozmánbük!M31</f>
        <v>48579</v>
      </c>
      <c r="N849" s="162" t="str">
        <f>Ozmánbük!N31</f>
        <v>hosszú</v>
      </c>
      <c r="O849" s="45"/>
      <c r="P849" s="46">
        <f>Ozmánbük!P31</f>
        <v>0</v>
      </c>
      <c r="Q849" s="46">
        <f>Ozmánbük!Q31</f>
        <v>0</v>
      </c>
      <c r="R849" s="46">
        <f>Ozmánbük!R31</f>
        <v>0</v>
      </c>
      <c r="S849" s="46">
        <f>Ozmánbük!S31</f>
        <v>0</v>
      </c>
      <c r="T849" s="47">
        <f>Ozmánbük!T31</f>
        <v>0</v>
      </c>
      <c r="U849" s="47">
        <f>Ozmánbük!U31</f>
        <v>35</v>
      </c>
      <c r="V849" s="47">
        <f>Ozmánbük!V31</f>
        <v>0</v>
      </c>
      <c r="W849" s="47">
        <f>Ozmánbük!W31</f>
        <v>75</v>
      </c>
      <c r="X849" s="47">
        <f>Ozmánbük!X31</f>
        <v>115</v>
      </c>
      <c r="Y849" s="47">
        <f>Ozmánbük!Y31</f>
        <v>0</v>
      </c>
      <c r="Z849" s="47">
        <f>Ozmánbük!Z31</f>
        <v>75</v>
      </c>
      <c r="AA849" s="47">
        <f>Ozmánbük!AA31</f>
        <v>115</v>
      </c>
      <c r="AB849" s="47">
        <f>Ozmánbük!AB31</f>
        <v>0</v>
      </c>
      <c r="AC849" s="48">
        <f>Ozmánbük!AC31</f>
        <v>75</v>
      </c>
      <c r="AE849" s="160"/>
    </row>
    <row r="850" spans="1:31" s="182" customFormat="1" ht="60" x14ac:dyDescent="0.25">
      <c r="A850" s="149">
        <f>Pethőhenye!A36</f>
        <v>250</v>
      </c>
      <c r="B850" s="149">
        <f>Pethőhenye!B36</f>
        <v>0</v>
      </c>
      <c r="C850" s="150" t="str">
        <f>Pethőhenye!C36</f>
        <v>Pethőhenye</v>
      </c>
      <c r="D850" s="150" t="str">
        <f>Pethőhenye!D36</f>
        <v>gépészeti rekonstrukció (1-6)</v>
      </c>
      <c r="E850" s="150" t="str">
        <f>Pethőhenye!E36</f>
        <v>Az üzemelő viziközmű elem működése közben előforduló eseti meghibásodások fordulhatnak elő, melyek előre nem tervezhetők</v>
      </c>
      <c r="F850" s="150" t="str">
        <f>Pethőhenye!F36</f>
        <v>A kiépített rendszer működőképességének megóvása, a biztonságos üzemelés biztosítása miatt van szükség a munka elvégzésére</v>
      </c>
      <c r="G850" s="150" t="str">
        <f>Pethőhenye!G36</f>
        <v>A beavatkozás után egy hatékonyan működő viziközmű elemet kapunk, mely a kor elvárásainak megfelel. A rendszer üzembiztos, hatékony, és korszerű lesz</v>
      </c>
      <c r="H850" s="149">
        <f>Pethőhenye!H36</f>
        <v>0</v>
      </c>
      <c r="I850" s="461" t="str">
        <f>Pethőhenye!I36</f>
        <v>Pethőhenye</v>
      </c>
      <c r="J850" s="162">
        <f>Pethőhenye!J36</f>
        <v>5350</v>
      </c>
      <c r="K850" s="162">
        <f>Pethőhenye!K36</f>
        <v>0</v>
      </c>
      <c r="L850" s="456">
        <f>Pethőhenye!L36</f>
        <v>43466</v>
      </c>
      <c r="M850" s="456">
        <f>Pethőhenye!M36</f>
        <v>44926</v>
      </c>
      <c r="N850" s="162" t="str">
        <f>Pethőhenye!N36</f>
        <v>közép</v>
      </c>
      <c r="O850" s="45"/>
      <c r="P850" s="46">
        <f>Pethőhenye!P36</f>
        <v>250</v>
      </c>
      <c r="Q850" s="46">
        <f>Pethőhenye!Q36</f>
        <v>2400</v>
      </c>
      <c r="R850" s="46">
        <f>Pethőhenye!R36</f>
        <v>1800</v>
      </c>
      <c r="S850" s="46">
        <f>Pethőhenye!S36</f>
        <v>900</v>
      </c>
      <c r="T850" s="47">
        <f>Pethőhenye!T36</f>
        <v>0</v>
      </c>
      <c r="U850" s="47">
        <f>Pethőhenye!U36</f>
        <v>0</v>
      </c>
      <c r="V850" s="47">
        <f>Pethőhenye!V36</f>
        <v>0</v>
      </c>
      <c r="W850" s="47">
        <f>Pethőhenye!W36</f>
        <v>0</v>
      </c>
      <c r="X850" s="47">
        <f>Pethőhenye!X36</f>
        <v>0</v>
      </c>
      <c r="Y850" s="47">
        <f>Pethőhenye!Y36</f>
        <v>0</v>
      </c>
      <c r="Z850" s="47">
        <f>Pethőhenye!Z36</f>
        <v>0</v>
      </c>
      <c r="AA850" s="47">
        <f>Pethőhenye!AA36</f>
        <v>0</v>
      </c>
      <c r="AB850" s="47">
        <f>Pethőhenye!AB36</f>
        <v>0</v>
      </c>
      <c r="AC850" s="48">
        <f>Pethőhenye!AC36</f>
        <v>0</v>
      </c>
      <c r="AE850" s="160"/>
    </row>
    <row r="851" spans="1:31" s="182" customFormat="1" ht="60" x14ac:dyDescent="0.25">
      <c r="A851" s="149">
        <f>Pethőhenye!A37</f>
        <v>637</v>
      </c>
      <c r="B851" s="149">
        <f>Pethőhenye!B37</f>
        <v>0</v>
      </c>
      <c r="C851" s="150" t="str">
        <f>Pethőhenye!C37</f>
        <v>Pethőhenye</v>
      </c>
      <c r="D851" s="150" t="str">
        <f>Pethőhenye!D37</f>
        <v>gépészeti rekonstrukció (1-6)</v>
      </c>
      <c r="E851" s="150" t="str">
        <f>Pethőhenye!E37</f>
        <v>Az üzemelő viziközmű elem működése közben előforduló eseti meghibásodások fordulhatnak elő, melyek előre nem tervezhetők</v>
      </c>
      <c r="F851" s="150" t="str">
        <f>Pethőhenye!F37</f>
        <v>A kiépített rendszer működőképességének megóvása, a biztonságos üzemelés biztosítása miatt van szükség a munka elvégzésére</v>
      </c>
      <c r="G851" s="150" t="str">
        <f>Pethőhenye!G37</f>
        <v>A beavatkozás után egy hatékonyan működő viziközmű elemet kapunk, mely a kor elvárásainak megfelel. A rendszer üzembiztos, hatékony, és korszerű lesz</v>
      </c>
      <c r="H851" s="149">
        <f>Pethőhenye!H37</f>
        <v>0</v>
      </c>
      <c r="I851" s="461" t="str">
        <f>Pethőhenye!I37</f>
        <v>Pethőhenye</v>
      </c>
      <c r="J851" s="162">
        <f>Pethőhenye!J37</f>
        <v>26400</v>
      </c>
      <c r="K851" s="162">
        <f>Pethőhenye!K37</f>
        <v>0</v>
      </c>
      <c r="L851" s="456">
        <f>Pethőhenye!L37</f>
        <v>44927</v>
      </c>
      <c r="M851" s="456">
        <f>Pethőhenye!M37</f>
        <v>48579</v>
      </c>
      <c r="N851" s="162" t="str">
        <f>Pethőhenye!N37</f>
        <v>hosszú</v>
      </c>
      <c r="O851" s="45"/>
      <c r="P851" s="46">
        <f>Pethőhenye!P37</f>
        <v>0</v>
      </c>
      <c r="Q851" s="46">
        <f>Pethőhenye!Q37</f>
        <v>0</v>
      </c>
      <c r="R851" s="46">
        <f>Pethőhenye!R37</f>
        <v>0</v>
      </c>
      <c r="S851" s="46">
        <f>Pethőhenye!S37</f>
        <v>0</v>
      </c>
      <c r="T851" s="47">
        <f>Pethőhenye!T37</f>
        <v>8800</v>
      </c>
      <c r="U851" s="47">
        <f>Pethőhenye!U37</f>
        <v>300</v>
      </c>
      <c r="V851" s="47">
        <f>Pethőhenye!V37</f>
        <v>600</v>
      </c>
      <c r="W851" s="47">
        <f>Pethőhenye!W37</f>
        <v>300</v>
      </c>
      <c r="X851" s="47">
        <f>Pethőhenye!X37</f>
        <v>600</v>
      </c>
      <c r="Y851" s="47">
        <f>Pethőhenye!Y37</f>
        <v>300</v>
      </c>
      <c r="Z851" s="47">
        <f>Pethőhenye!Z37</f>
        <v>3100</v>
      </c>
      <c r="AA851" s="47">
        <f>Pethőhenye!AA37</f>
        <v>11300</v>
      </c>
      <c r="AB851" s="47">
        <f>Pethőhenye!AB37</f>
        <v>500</v>
      </c>
      <c r="AC851" s="48">
        <f>Pethőhenye!AC37</f>
        <v>600</v>
      </c>
      <c r="AE851" s="160"/>
    </row>
    <row r="852" spans="1:31" s="182" customFormat="1" ht="60" x14ac:dyDescent="0.25">
      <c r="A852" s="149">
        <f>Pethőhenye!A38</f>
        <v>397</v>
      </c>
      <c r="B852" s="149">
        <f>Pethőhenye!B38</f>
        <v>0</v>
      </c>
      <c r="C852" s="150" t="str">
        <f>Pethőhenye!C38</f>
        <v>Pethőhenye</v>
      </c>
      <c r="D852" s="150" t="str">
        <f>Pethőhenye!D38</f>
        <v>HBA gépészeti rekonstrukció (1-6)</v>
      </c>
      <c r="E852" s="150" t="str">
        <f>Pethőhenye!E38</f>
        <v>Az üzemelő viziközmű elem működése közben előforduló eseti meghibásodások fordulhatnak elő, melyek előre nem tervezhetők</v>
      </c>
      <c r="F852" s="150" t="str">
        <f>Pethőhenye!F38</f>
        <v>A kiépített rendszer működőképességének megóvása, a biztonságos üzemelés biztosítása miatt van szükség a munka elvégzésére</v>
      </c>
      <c r="G852" s="150" t="str">
        <f>Pethőhenye!G38</f>
        <v>A beavatkozás után egy hatékonyan működő viziközmű elemet kapunk, mely a kor elvárásainak megfelel. A rendszer üzembiztos, hatékony, és korszerű lesz</v>
      </c>
      <c r="H852" s="149">
        <f>Pethőhenye!H38</f>
        <v>0</v>
      </c>
      <c r="I852" s="461" t="str">
        <f>Pethőhenye!I38</f>
        <v>Pethőhenye</v>
      </c>
      <c r="J852" s="162">
        <f>Pethőhenye!J38</f>
        <v>120</v>
      </c>
      <c r="K852" s="162">
        <f>Pethőhenye!K38</f>
        <v>0</v>
      </c>
      <c r="L852" s="456">
        <f>Pethőhenye!L38</f>
        <v>43831</v>
      </c>
      <c r="M852" s="456">
        <f>Pethőhenye!M38</f>
        <v>44926</v>
      </c>
      <c r="N852" s="162" t="str">
        <f>Pethőhenye!N38</f>
        <v>közép</v>
      </c>
      <c r="O852" s="45"/>
      <c r="P852" s="46">
        <f>Pethőhenye!P38</f>
        <v>0</v>
      </c>
      <c r="Q852" s="46">
        <f>Pethőhenye!Q38</f>
        <v>60</v>
      </c>
      <c r="R852" s="46">
        <f>Pethőhenye!R38</f>
        <v>0</v>
      </c>
      <c r="S852" s="46">
        <f>Pethőhenye!S38</f>
        <v>60</v>
      </c>
      <c r="T852" s="47">
        <f>Pethőhenye!T38</f>
        <v>0</v>
      </c>
      <c r="U852" s="47">
        <f>Pethőhenye!U38</f>
        <v>0</v>
      </c>
      <c r="V852" s="47">
        <f>Pethőhenye!V38</f>
        <v>0</v>
      </c>
      <c r="W852" s="47">
        <f>Pethőhenye!W38</f>
        <v>0</v>
      </c>
      <c r="X852" s="47">
        <f>Pethőhenye!X38</f>
        <v>0</v>
      </c>
      <c r="Y852" s="47">
        <f>Pethőhenye!Y38</f>
        <v>0</v>
      </c>
      <c r="Z852" s="47">
        <f>Pethőhenye!Z38</f>
        <v>0</v>
      </c>
      <c r="AA852" s="47">
        <f>Pethőhenye!AA38</f>
        <v>0</v>
      </c>
      <c r="AB852" s="47">
        <f>Pethőhenye!AB38</f>
        <v>0</v>
      </c>
      <c r="AC852" s="48">
        <f>Pethőhenye!AC38</f>
        <v>0</v>
      </c>
      <c r="AE852" s="160"/>
    </row>
    <row r="853" spans="1:31" s="182" customFormat="1" ht="60" x14ac:dyDescent="0.25">
      <c r="A853" s="149">
        <f>Pethőhenye!A39</f>
        <v>638</v>
      </c>
      <c r="B853" s="149">
        <f>Pethőhenye!B39</f>
        <v>0</v>
      </c>
      <c r="C853" s="150" t="str">
        <f>Pethőhenye!C39</f>
        <v>Pethőhenye</v>
      </c>
      <c r="D853" s="150" t="str">
        <f>Pethőhenye!D39</f>
        <v>HBA gépészeti rekonstrukció (1-6)</v>
      </c>
      <c r="E853" s="150" t="str">
        <f>Pethőhenye!E39</f>
        <v>Az üzemelő viziközmű elem működése közben előforduló eseti meghibásodások fordulhatnak elő, melyek előre nem tervezhetők</v>
      </c>
      <c r="F853" s="150" t="str">
        <f>Pethőhenye!F39</f>
        <v>A kiépített rendszer működőképességének megóvása, a biztonságos üzemelés biztosítása miatt van szükség a munka elvégzésére</v>
      </c>
      <c r="G853" s="150" t="str">
        <f>Pethőhenye!G39</f>
        <v>A beavatkozás után egy hatékonyan működő viziközmű elemet kapunk, mely a kor elvárásainak megfelel. A rendszer üzembiztos, hatékony, és korszerű lesz</v>
      </c>
      <c r="H853" s="149">
        <f>Pethőhenye!H39</f>
        <v>0</v>
      </c>
      <c r="I853" s="461" t="str">
        <f>Pethőhenye!I39</f>
        <v>Pethőhenye</v>
      </c>
      <c r="J853" s="162">
        <f>Pethőhenye!J39</f>
        <v>760</v>
      </c>
      <c r="K853" s="162">
        <f>Pethőhenye!K39</f>
        <v>0</v>
      </c>
      <c r="L853" s="456">
        <f>Pethőhenye!L39</f>
        <v>44927</v>
      </c>
      <c r="M853" s="456">
        <f>Pethőhenye!M39</f>
        <v>48579</v>
      </c>
      <c r="N853" s="162" t="str">
        <f>Pethőhenye!N39</f>
        <v>hosszú</v>
      </c>
      <c r="O853" s="45"/>
      <c r="P853" s="46">
        <f>Pethőhenye!P39</f>
        <v>0</v>
      </c>
      <c r="Q853" s="46">
        <f>Pethőhenye!Q39</f>
        <v>0</v>
      </c>
      <c r="R853" s="46">
        <f>Pethőhenye!R39</f>
        <v>0</v>
      </c>
      <c r="S853" s="46">
        <f>Pethőhenye!S39</f>
        <v>0</v>
      </c>
      <c r="T853" s="47">
        <f>Pethőhenye!T39</f>
        <v>90</v>
      </c>
      <c r="U853" s="47">
        <f>Pethőhenye!U39</f>
        <v>60</v>
      </c>
      <c r="V853" s="47">
        <f>Pethőhenye!V39</f>
        <v>100</v>
      </c>
      <c r="W853" s="47">
        <f>Pethőhenye!W39</f>
        <v>60</v>
      </c>
      <c r="X853" s="47">
        <f>Pethőhenye!X39</f>
        <v>90</v>
      </c>
      <c r="Y853" s="47">
        <f>Pethőhenye!Y39</f>
        <v>60</v>
      </c>
      <c r="Z853" s="47">
        <f>Pethőhenye!Z39</f>
        <v>0</v>
      </c>
      <c r="AA853" s="47">
        <f>Pethőhenye!AA39</f>
        <v>150</v>
      </c>
      <c r="AB853" s="47">
        <f>Pethőhenye!AB39</f>
        <v>60</v>
      </c>
      <c r="AC853" s="48">
        <f>Pethőhenye!AC39</f>
        <v>90</v>
      </c>
      <c r="AE853" s="160"/>
    </row>
    <row r="854" spans="1:31" s="182" customFormat="1" ht="60" x14ac:dyDescent="0.25">
      <c r="A854" s="149">
        <f>Pókaszepetk!A31</f>
        <v>255</v>
      </c>
      <c r="B854" s="149">
        <f>Pókaszepetk!B31</f>
        <v>0</v>
      </c>
      <c r="C854" s="150" t="str">
        <f>Pókaszepetk!C31</f>
        <v>Pókaszepetk</v>
      </c>
      <c r="D854" s="150" t="str">
        <f>Pókaszepetk!D31</f>
        <v>gépészeti rekonstrukció (1-6)</v>
      </c>
      <c r="E854" s="150" t="str">
        <f>Pókaszepetk!E31</f>
        <v>Az üzemelő viziközmű elem működése közben előforduló eseti meghibásodások fordulhatnak elő, melyek előre nem tervezhetők</v>
      </c>
      <c r="F854" s="150" t="str">
        <f>Pókaszepetk!F31</f>
        <v>A kiépített rendszer működőképességének megóvása, a biztonságos üzemelés biztosítása miatt van szükség a munka elvégzésére</v>
      </c>
      <c r="G854" s="150" t="str">
        <f>Pókaszepetk!G31</f>
        <v>A beavatkozás után egy hatékonyan működő viziközmű elemet kapunk, mely a kor elvárásainak megfelel. A rendszer üzembiztos, hatékony, és korszerű lesz</v>
      </c>
      <c r="H854" s="149">
        <f>Pókaszepetk!H31</f>
        <v>0</v>
      </c>
      <c r="I854" s="461" t="str">
        <f>Pókaszepetk!I31</f>
        <v>Pókaszepetk</v>
      </c>
      <c r="J854" s="162">
        <f>Pókaszepetk!J31</f>
        <v>15400</v>
      </c>
      <c r="K854" s="162">
        <f>Pókaszepetk!K31</f>
        <v>0</v>
      </c>
      <c r="L854" s="456">
        <f>Pókaszepetk!L31</f>
        <v>43466</v>
      </c>
      <c r="M854" s="456">
        <f>Pókaszepetk!M31</f>
        <v>44926</v>
      </c>
      <c r="N854" s="162" t="str">
        <f>Pókaszepetk!N31</f>
        <v>közép</v>
      </c>
      <c r="O854" s="45"/>
      <c r="P854" s="46">
        <f>Pókaszepetk!P31</f>
        <v>300</v>
      </c>
      <c r="Q854" s="46">
        <f>Pókaszepetk!Q31</f>
        <v>14000</v>
      </c>
      <c r="R854" s="46">
        <f>Pókaszepetk!R31</f>
        <v>250</v>
      </c>
      <c r="S854" s="46">
        <f>Pókaszepetk!S31</f>
        <v>850</v>
      </c>
      <c r="T854" s="47">
        <f>Pókaszepetk!T31</f>
        <v>0</v>
      </c>
      <c r="U854" s="47">
        <f>Pókaszepetk!U31</f>
        <v>0</v>
      </c>
      <c r="V854" s="47">
        <f>Pókaszepetk!V31</f>
        <v>0</v>
      </c>
      <c r="W854" s="47">
        <f>Pókaszepetk!W31</f>
        <v>0</v>
      </c>
      <c r="X854" s="47">
        <f>Pókaszepetk!X31</f>
        <v>0</v>
      </c>
      <c r="Y854" s="47">
        <f>Pókaszepetk!Y31</f>
        <v>0</v>
      </c>
      <c r="Z854" s="47">
        <f>Pókaszepetk!Z31</f>
        <v>0</v>
      </c>
      <c r="AA854" s="47">
        <f>Pókaszepetk!AA31</f>
        <v>0</v>
      </c>
      <c r="AB854" s="47">
        <f>Pókaszepetk!AB31</f>
        <v>0</v>
      </c>
      <c r="AC854" s="48">
        <f>Pókaszepetk!AC31</f>
        <v>0</v>
      </c>
      <c r="AE854" s="160"/>
    </row>
    <row r="855" spans="1:31" s="182" customFormat="1" ht="60" x14ac:dyDescent="0.25">
      <c r="A855" s="149">
        <f>Pókaszepetk!A32</f>
        <v>797</v>
      </c>
      <c r="B855" s="149">
        <f>Pókaszepetk!B32</f>
        <v>0</v>
      </c>
      <c r="C855" s="150" t="str">
        <f>Pókaszepetk!C32</f>
        <v>Pókaszepetk</v>
      </c>
      <c r="D855" s="150" t="str">
        <f>Pókaszepetk!D32</f>
        <v>gépészeti rekonstrukció (1-6)</v>
      </c>
      <c r="E855" s="150" t="str">
        <f>Pókaszepetk!E32</f>
        <v>Az üzemelő viziközmű elem működése közben előforduló eseti meghibásodások fordulhatnak elő, melyek előre nem tervezhetők</v>
      </c>
      <c r="F855" s="150" t="str">
        <f>Pókaszepetk!F32</f>
        <v>A kiépített rendszer működőképességének megóvása, a biztonságos üzemelés biztosítása miatt van szükség a munka elvégzésére</v>
      </c>
      <c r="G855" s="150" t="str">
        <f>Pókaszepetk!G32</f>
        <v>A beavatkozás után egy hatékonyan működő viziközmű elemet kapunk, mely a kor elvárásainak megfelel. A rendszer üzembiztos, hatékony, és korszerű lesz</v>
      </c>
      <c r="H855" s="149">
        <f>Pókaszepetk!H32</f>
        <v>0</v>
      </c>
      <c r="I855" s="461" t="str">
        <f>Pókaszepetk!I32</f>
        <v>Pókaszepetk</v>
      </c>
      <c r="J855" s="162">
        <f>Pókaszepetk!J32</f>
        <v>19100</v>
      </c>
      <c r="K855" s="162">
        <f>Pókaszepetk!K32</f>
        <v>0</v>
      </c>
      <c r="L855" s="456">
        <f>Pókaszepetk!L32</f>
        <v>45292</v>
      </c>
      <c r="M855" s="456">
        <f>Pókaszepetk!M32</f>
        <v>47848</v>
      </c>
      <c r="N855" s="162" t="str">
        <f>Pókaszepetk!N32</f>
        <v>hosszú</v>
      </c>
      <c r="O855" s="45"/>
      <c r="P855" s="46">
        <f>Pókaszepetk!P32</f>
        <v>0</v>
      </c>
      <c r="Q855" s="46">
        <f>Pókaszepetk!Q32</f>
        <v>0</v>
      </c>
      <c r="R855" s="46">
        <f>Pókaszepetk!R32</f>
        <v>0</v>
      </c>
      <c r="S855" s="46">
        <f>Pókaszepetk!S32</f>
        <v>0</v>
      </c>
      <c r="T855" s="47">
        <f>Pókaszepetk!T32</f>
        <v>0</v>
      </c>
      <c r="U855" s="47">
        <f>Pókaszepetk!U32</f>
        <v>850</v>
      </c>
      <c r="V855" s="47">
        <f>Pókaszepetk!V32</f>
        <v>0</v>
      </c>
      <c r="W855" s="47">
        <f>Pókaszepetk!W32</f>
        <v>850</v>
      </c>
      <c r="X855" s="47">
        <f>Pókaszepetk!X32</f>
        <v>0</v>
      </c>
      <c r="Y855" s="47">
        <f>Pókaszepetk!Y32</f>
        <v>5250</v>
      </c>
      <c r="Z855" s="47">
        <f>Pókaszepetk!Z32</f>
        <v>9300</v>
      </c>
      <c r="AA855" s="47">
        <f>Pókaszepetk!AA32</f>
        <v>2850</v>
      </c>
      <c r="AB855" s="47">
        <f>Pókaszepetk!AB32</f>
        <v>0</v>
      </c>
      <c r="AC855" s="48">
        <f>Pókaszepetk!AC32</f>
        <v>0</v>
      </c>
      <c r="AE855" s="160"/>
    </row>
    <row r="856" spans="1:31" s="182" customFormat="1" ht="60" x14ac:dyDescent="0.25">
      <c r="A856" s="149">
        <f>Pusztaszenlászló!A35</f>
        <v>88</v>
      </c>
      <c r="B856" s="149">
        <f>Pusztaszenlászló!B35</f>
        <v>0</v>
      </c>
      <c r="C856" s="150" t="str">
        <f>Pusztaszenlászló!C35</f>
        <v>Pusztaszentlászló 2.2 átemelő</v>
      </c>
      <c r="D856" s="150" t="str">
        <f>Pusztaszenlászló!D35</f>
        <v>2 db szivattyú csere</v>
      </c>
      <c r="E856" s="150" t="str">
        <f>Pusztaszenlászló!E35</f>
        <v>Az üzemelő viziközmű elem működése közben előforduló eseti meghibásodások fordulhatnak elő, melyek előre nem tervezhetők</v>
      </c>
      <c r="F856" s="150" t="str">
        <f>Pusztaszenlászló!F35</f>
        <v>A viziközmű rendszer hatékonyságának növelése, az üzemeltetési költségek szinten tartása miatt szükséges</v>
      </c>
      <c r="G856" s="150" t="str">
        <f>Pusztaszenlászló!G35</f>
        <v>A beavatkozás után egy hatékonyan működő viziközmű elemet kapunk, mely a kor elvárásainak megfelel. A rendszer üzembiztos, hatékony, és korszerű lesz</v>
      </c>
      <c r="H856" s="149">
        <f>Pusztaszenlászló!H35</f>
        <v>0</v>
      </c>
      <c r="I856" s="461" t="str">
        <f>Pusztaszenlászló!I35</f>
        <v>Pusztaszentlászló</v>
      </c>
      <c r="J856" s="162">
        <f>Pusztaszenlászló!J35</f>
        <v>1400</v>
      </c>
      <c r="K856" s="162">
        <f>Pusztaszenlászló!K35</f>
        <v>0</v>
      </c>
      <c r="L856" s="456">
        <f>Pusztaszenlászló!L35</f>
        <v>43101</v>
      </c>
      <c r="M856" s="456">
        <f>Pusztaszenlászló!M35</f>
        <v>43465</v>
      </c>
      <c r="N856" s="162" t="str">
        <f>Pusztaszenlászló!N35</f>
        <v>rövid</v>
      </c>
      <c r="O856" s="45">
        <f>Pusztaszenlászló!O35</f>
        <v>1400</v>
      </c>
      <c r="P856" s="46"/>
      <c r="Q856" s="46"/>
      <c r="R856" s="46"/>
      <c r="S856" s="46"/>
      <c r="T856" s="47"/>
      <c r="U856" s="47"/>
      <c r="V856" s="47"/>
      <c r="W856" s="47"/>
      <c r="X856" s="47"/>
      <c r="Y856" s="47"/>
      <c r="Z856" s="47"/>
      <c r="AA856" s="47"/>
      <c r="AB856" s="47"/>
      <c r="AC856" s="48"/>
      <c r="AE856" s="160"/>
    </row>
    <row r="857" spans="1:31" s="182" customFormat="1" ht="60" x14ac:dyDescent="0.25">
      <c r="A857" s="149">
        <f>Pusztaszenlászló!A36</f>
        <v>259</v>
      </c>
      <c r="B857" s="149">
        <f>Pusztaszenlászló!B36</f>
        <v>0</v>
      </c>
      <c r="C857" s="150" t="str">
        <f>Pusztaszenlászló!C36</f>
        <v>Pusztaszentlászló</v>
      </c>
      <c r="D857" s="150" t="str">
        <f>Pusztaszenlászló!D36</f>
        <v>gépészeti rekonstrukció (1-6)</v>
      </c>
      <c r="E857" s="150" t="str">
        <f>Pusztaszenlászló!E36</f>
        <v>Az üzemelő viziközmű elem működése közben előforduló eseti meghibásodások fordulhatnak elő, melyek előre nem tervezhetők</v>
      </c>
      <c r="F857" s="150" t="str">
        <f>Pusztaszenlászló!F36</f>
        <v>A kiépített rendszer működőképességének megóvása, a biztonságos üzemelés biztosítása miatt van szükség a munka elvégzésére</v>
      </c>
      <c r="G857" s="150" t="str">
        <f>Pusztaszenlászló!G36</f>
        <v>A beavatkozás után egy hatékonyan működő viziközmű elemet kapunk, mely a kor elvárásainak megfelel. A rendszer üzembiztos, hatékony, és korszerű lesz</v>
      </c>
      <c r="H857" s="149">
        <f>Pusztaszenlászló!H36</f>
        <v>0</v>
      </c>
      <c r="I857" s="461" t="str">
        <f>Pusztaszenlászló!I36</f>
        <v>Pusztaszentlászló</v>
      </c>
      <c r="J857" s="162">
        <f>Pusztaszenlászló!J36</f>
        <v>20655</v>
      </c>
      <c r="K857" s="162">
        <f>Pusztaszenlászló!K36</f>
        <v>0</v>
      </c>
      <c r="L857" s="456">
        <f>Pusztaszenlászló!L36</f>
        <v>43466</v>
      </c>
      <c r="M857" s="456">
        <f>Pusztaszenlászló!M36</f>
        <v>44926</v>
      </c>
      <c r="N857" s="162" t="str">
        <f>Pusztaszenlászló!N36</f>
        <v>közép</v>
      </c>
      <c r="O857" s="45"/>
      <c r="P857" s="46">
        <f>Pusztaszenlászló!P36</f>
        <v>2605</v>
      </c>
      <c r="Q857" s="46">
        <f>Pusztaszenlászló!Q36</f>
        <v>300</v>
      </c>
      <c r="R857" s="46">
        <f>Pusztaszenlászló!R36</f>
        <v>14000</v>
      </c>
      <c r="S857" s="46">
        <f>Pusztaszenlászló!S36</f>
        <v>3750</v>
      </c>
      <c r="T857" s="47">
        <f>Pusztaszenlászló!T36</f>
        <v>0</v>
      </c>
      <c r="U857" s="47">
        <f>Pusztaszenlászló!U36</f>
        <v>0</v>
      </c>
      <c r="V857" s="47">
        <f>Pusztaszenlászló!V36</f>
        <v>0</v>
      </c>
      <c r="W857" s="47">
        <f>Pusztaszenlászló!W36</f>
        <v>0</v>
      </c>
      <c r="X857" s="47">
        <f>Pusztaszenlászló!X36</f>
        <v>0</v>
      </c>
      <c r="Y857" s="47">
        <f>Pusztaszenlászló!Y36</f>
        <v>0</v>
      </c>
      <c r="Z857" s="47">
        <f>Pusztaszenlászló!Z36</f>
        <v>0</v>
      </c>
      <c r="AA857" s="47">
        <f>Pusztaszenlászló!AA36</f>
        <v>0</v>
      </c>
      <c r="AB857" s="47">
        <f>Pusztaszenlászló!AB36</f>
        <v>0</v>
      </c>
      <c r="AC857" s="48">
        <f>Pusztaszenlászló!AC36</f>
        <v>0</v>
      </c>
      <c r="AE857" s="160"/>
    </row>
    <row r="858" spans="1:31" s="182" customFormat="1" ht="60" x14ac:dyDescent="0.25">
      <c r="A858" s="149">
        <f>Pusztaszenlászló!A37</f>
        <v>648</v>
      </c>
      <c r="B858" s="149">
        <f>Pusztaszenlászló!B37</f>
        <v>0</v>
      </c>
      <c r="C858" s="150" t="str">
        <f>Pusztaszenlászló!C37</f>
        <v>Pusztaszentlászló</v>
      </c>
      <c r="D858" s="150" t="str">
        <f>Pusztaszenlászló!D37</f>
        <v>gépészeti rekonstrukció (1-6)</v>
      </c>
      <c r="E858" s="150" t="str">
        <f>Pusztaszenlászló!E37</f>
        <v>Az üzemelő viziközmű elem működése közben előforduló eseti meghibásodások fordulhatnak elő, melyek előre nem tervezhetők</v>
      </c>
      <c r="F858" s="150" t="str">
        <f>Pusztaszenlászló!F37</f>
        <v>A kiépített rendszer működőképességének megóvása, a biztonságos üzemelés biztosítása miatt van szükség a munka elvégzésére</v>
      </c>
      <c r="G858" s="150" t="str">
        <f>Pusztaszenlászló!G37</f>
        <v>A beavatkozás után egy hatékonyan működő viziközmű elemet kapunk, mely a kor elvárásainak megfelel. A rendszer üzembiztos, hatékony, és korszerű lesz</v>
      </c>
      <c r="H858" s="149">
        <f>Pusztaszenlászló!H37</f>
        <v>0</v>
      </c>
      <c r="I858" s="461" t="str">
        <f>Pusztaszenlászló!I37</f>
        <v>Pusztaszentlászló</v>
      </c>
      <c r="J858" s="162">
        <f>Pusztaszenlászló!J37</f>
        <v>23500</v>
      </c>
      <c r="K858" s="162">
        <f>Pusztaszenlászló!K37</f>
        <v>0</v>
      </c>
      <c r="L858" s="456">
        <f>Pusztaszenlászló!L37</f>
        <v>44927</v>
      </c>
      <c r="M858" s="456">
        <f>Pusztaszenlászló!M37</f>
        <v>48579</v>
      </c>
      <c r="N858" s="162" t="str">
        <f>Pusztaszenlászló!N37</f>
        <v>hosszú</v>
      </c>
      <c r="O858" s="45"/>
      <c r="P858" s="46">
        <f>Pusztaszenlászló!P37</f>
        <v>0</v>
      </c>
      <c r="Q858" s="46">
        <f>Pusztaszenlászló!Q37</f>
        <v>0</v>
      </c>
      <c r="R858" s="46">
        <f>Pusztaszenlászló!R37</f>
        <v>0</v>
      </c>
      <c r="S858" s="46">
        <f>Pusztaszenlászló!S37</f>
        <v>0</v>
      </c>
      <c r="T858" s="47">
        <f>Pusztaszenlászló!T37</f>
        <v>3800</v>
      </c>
      <c r="U858" s="47">
        <f>Pusztaszenlászló!U37</f>
        <v>450</v>
      </c>
      <c r="V858" s="47">
        <f>Pusztaszenlászló!V37</f>
        <v>600</v>
      </c>
      <c r="W858" s="47">
        <f>Pusztaszenlászló!W37</f>
        <v>450</v>
      </c>
      <c r="X858" s="47">
        <f>Pusztaszenlászló!X37</f>
        <v>600</v>
      </c>
      <c r="Y858" s="47">
        <f>Pusztaszenlászló!Y37</f>
        <v>450</v>
      </c>
      <c r="Z858" s="47">
        <f>Pusztaszenlászló!Z37</f>
        <v>3800</v>
      </c>
      <c r="AA858" s="47">
        <f>Pusztaszenlászló!AA37</f>
        <v>12350</v>
      </c>
      <c r="AB858" s="47">
        <f>Pusztaszenlászló!AB37</f>
        <v>600</v>
      </c>
      <c r="AC858" s="48">
        <f>Pusztaszenlászló!AC37</f>
        <v>400</v>
      </c>
      <c r="AE858" s="160"/>
    </row>
    <row r="859" spans="1:31" s="182" customFormat="1" ht="60" x14ac:dyDescent="0.25">
      <c r="A859" s="149">
        <f>Pusztaszenlászló!A38</f>
        <v>260</v>
      </c>
      <c r="B859" s="149">
        <f>Pusztaszenlászló!B38</f>
        <v>0</v>
      </c>
      <c r="C859" s="150" t="str">
        <f>Pusztaszenlászló!C38</f>
        <v>Pusztaszentlászló</v>
      </c>
      <c r="D859" s="150" t="str">
        <f>Pusztaszenlászló!D38</f>
        <v>HBA gépészeti rekonstrukció (1-6)</v>
      </c>
      <c r="E859" s="150" t="str">
        <f>Pusztaszenlászló!E38</f>
        <v>Az üzemelő viziközmű elem működése közben előforduló eseti meghibásodások fordulhatnak elő, melyek előre nem tervezhetők</v>
      </c>
      <c r="F859" s="150" t="str">
        <f>Pusztaszenlászló!F38</f>
        <v>A kiépített rendszer működőképességének megóvása, a biztonságos üzemelés biztosítása miatt van szükség a munka elvégzésére</v>
      </c>
      <c r="G859" s="150" t="str">
        <f>Pusztaszenlászló!G38</f>
        <v>A beavatkozás után egy hatékonyan működő viziközmű elemet kapunk, mely a kor elvárásainak megfelel. A rendszer üzembiztos, hatékony, és korszerű lesz</v>
      </c>
      <c r="H859" s="149">
        <f>Pusztaszenlászló!H38</f>
        <v>0</v>
      </c>
      <c r="I859" s="461" t="str">
        <f>Pusztaszenlászló!I38</f>
        <v>Pusztaszentlászló</v>
      </c>
      <c r="J859" s="162">
        <f>Pusztaszenlászló!J38</f>
        <v>2500</v>
      </c>
      <c r="K859" s="162">
        <f>Pusztaszenlászló!K38</f>
        <v>0</v>
      </c>
      <c r="L859" s="456">
        <f>Pusztaszenlászló!L38</f>
        <v>43466</v>
      </c>
      <c r="M859" s="456">
        <f>Pusztaszenlászló!M38</f>
        <v>44926</v>
      </c>
      <c r="N859" s="162" t="str">
        <f>Pusztaszenlászló!N38</f>
        <v>közép</v>
      </c>
      <c r="O859" s="45"/>
      <c r="P859" s="46">
        <f>Pusztaszenlászló!P38</f>
        <v>565</v>
      </c>
      <c r="Q859" s="46">
        <f>Pusztaszenlászló!Q38</f>
        <v>685</v>
      </c>
      <c r="R859" s="46">
        <f>Pusztaszenlászló!R38</f>
        <v>565</v>
      </c>
      <c r="S859" s="46">
        <f>Pusztaszenlászló!S38</f>
        <v>685</v>
      </c>
      <c r="T859" s="47">
        <f>Pusztaszenlászló!T38</f>
        <v>0</v>
      </c>
      <c r="U859" s="47">
        <f>Pusztaszenlászló!U38</f>
        <v>0</v>
      </c>
      <c r="V859" s="47">
        <f>Pusztaszenlászló!V38</f>
        <v>0</v>
      </c>
      <c r="W859" s="47">
        <f>Pusztaszenlászló!W38</f>
        <v>0</v>
      </c>
      <c r="X859" s="47">
        <f>Pusztaszenlászló!X38</f>
        <v>0</v>
      </c>
      <c r="Y859" s="47">
        <f>Pusztaszenlászló!Y38</f>
        <v>0</v>
      </c>
      <c r="Z859" s="47">
        <f>Pusztaszenlászló!Z38</f>
        <v>0</v>
      </c>
      <c r="AA859" s="47">
        <f>Pusztaszenlászló!AA38</f>
        <v>0</v>
      </c>
      <c r="AB859" s="47">
        <f>Pusztaszenlászló!AB38</f>
        <v>0</v>
      </c>
      <c r="AC859" s="48">
        <f>Pusztaszenlászló!AC38</f>
        <v>0</v>
      </c>
      <c r="AE859" s="160"/>
    </row>
    <row r="860" spans="1:31" s="182" customFormat="1" ht="60" x14ac:dyDescent="0.25">
      <c r="A860" s="149">
        <f>Pusztaszenlászló!A39</f>
        <v>649</v>
      </c>
      <c r="B860" s="149">
        <f>Pusztaszenlászló!B39</f>
        <v>0</v>
      </c>
      <c r="C860" s="150" t="str">
        <f>Pusztaszenlászló!C39</f>
        <v>Pusztaszentlászló</v>
      </c>
      <c r="D860" s="150" t="str">
        <f>Pusztaszenlászló!D39</f>
        <v>HBA gépészeti rekonstrukció (1-6)</v>
      </c>
      <c r="E860" s="150" t="str">
        <f>Pusztaszenlászló!E39</f>
        <v>Az üzemelő viziközmű elem működése közben előforduló eseti meghibásodások fordulhatnak elő, melyek előre nem tervezhetők</v>
      </c>
      <c r="F860" s="150" t="str">
        <f>Pusztaszenlászló!F39</f>
        <v>A kiépített rendszer működőképességének megóvása, a biztonságos üzemelés biztosítása miatt van szükség a munka elvégzésére</v>
      </c>
      <c r="G860" s="150" t="str">
        <f>Pusztaszenlászló!G39</f>
        <v>A beavatkozás után egy hatékonyan működő viziközmű elemet kapunk, mely a kor elvárásainak megfelel. A rendszer üzembiztos, hatékony, és korszerű lesz</v>
      </c>
      <c r="H860" s="149">
        <f>Pusztaszenlászló!H39</f>
        <v>0</v>
      </c>
      <c r="I860" s="461" t="str">
        <f>Pusztaszenlászló!I39</f>
        <v>Pusztaszentlászló</v>
      </c>
      <c r="J860" s="162">
        <f>Pusztaszenlászló!J39</f>
        <v>2630</v>
      </c>
      <c r="K860" s="162">
        <f>Pusztaszenlászló!K39</f>
        <v>0</v>
      </c>
      <c r="L860" s="456">
        <f>Pusztaszenlászló!L39</f>
        <v>44927</v>
      </c>
      <c r="M860" s="456">
        <f>Pusztaszenlászló!M39</f>
        <v>48579</v>
      </c>
      <c r="N860" s="162" t="str">
        <f>Pusztaszenlászló!N39</f>
        <v>hosszú</v>
      </c>
      <c r="O860" s="45"/>
      <c r="P860" s="46">
        <f>Pusztaszenlászló!P39</f>
        <v>0</v>
      </c>
      <c r="Q860" s="46">
        <f>Pusztaszenlászló!Q39</f>
        <v>0</v>
      </c>
      <c r="R860" s="46">
        <f>Pusztaszenlászló!R39</f>
        <v>0</v>
      </c>
      <c r="S860" s="46">
        <f>Pusztaszenlászló!S39</f>
        <v>0</v>
      </c>
      <c r="T860" s="47">
        <f>Pusztaszenlászló!T39</f>
        <v>565</v>
      </c>
      <c r="U860" s="47">
        <f>Pusztaszenlászló!U39</f>
        <v>685</v>
      </c>
      <c r="V860" s="47">
        <f>Pusztaszenlászló!V39</f>
        <v>65</v>
      </c>
      <c r="W860" s="47">
        <f>Pusztaszenlászló!W39</f>
        <v>185</v>
      </c>
      <c r="X860" s="47">
        <f>Pusztaszenlászló!X39</f>
        <v>65</v>
      </c>
      <c r="Y860" s="47">
        <f>Pusztaszenlászló!Y39</f>
        <v>65</v>
      </c>
      <c r="Z860" s="47">
        <f>Pusztaszenlászló!Z39</f>
        <v>65</v>
      </c>
      <c r="AA860" s="47">
        <f>Pusztaszenlászló!AA39</f>
        <v>685</v>
      </c>
      <c r="AB860" s="47">
        <f>Pusztaszenlászló!AB39</f>
        <v>65</v>
      </c>
      <c r="AC860" s="48">
        <f>Pusztaszenlászló!AC39</f>
        <v>185</v>
      </c>
      <c r="AE860" s="160"/>
    </row>
    <row r="861" spans="1:31" s="182" customFormat="1" ht="60" x14ac:dyDescent="0.25">
      <c r="A861" s="149">
        <f>Salomvár!A32</f>
        <v>265</v>
      </c>
      <c r="B861" s="149">
        <f>Salomvár!B32</f>
        <v>0</v>
      </c>
      <c r="C861" s="150" t="str">
        <f>Salomvár!C32</f>
        <v>Salomvár</v>
      </c>
      <c r="D861" s="150" t="str">
        <f>Salomvár!D32</f>
        <v>gépészeti rekonstrukció (1-6)</v>
      </c>
      <c r="E861" s="150" t="str">
        <f>Salomvár!E32</f>
        <v>Az üzemelő viziközmű elem működése közben előforduló eseti meghibásodások fordulhatnak elő, melyek előre nem tervezhetők</v>
      </c>
      <c r="F861" s="150" t="str">
        <f>Salomvár!F32</f>
        <v>A kiépített rendszer működőképességének megóvása, a biztonságos üzemelés biztosítása miatt van szükség a munka elvégzésére</v>
      </c>
      <c r="G861" s="150" t="str">
        <f>Salomvár!G32</f>
        <v>A beavatkozás után egy hatékonyan működő viziközmű elemet kapunk, mely a kor elvárásainak megfelel. A rendszer üzembiztos, hatékony, és korszerű lesz</v>
      </c>
      <c r="H861" s="149">
        <f>Salomvár!H32</f>
        <v>0</v>
      </c>
      <c r="I861" s="461" t="str">
        <f>Salomvár!I32</f>
        <v>Salomvár</v>
      </c>
      <c r="J861" s="162">
        <f>Salomvár!J32</f>
        <v>7750</v>
      </c>
      <c r="K861" s="162">
        <f>Salomvár!K32</f>
        <v>0</v>
      </c>
      <c r="L861" s="456">
        <f>Salomvár!L32</f>
        <v>43466</v>
      </c>
      <c r="M861" s="456">
        <f>Salomvár!M32</f>
        <v>44926</v>
      </c>
      <c r="N861" s="162" t="str">
        <f>Salomvár!N32</f>
        <v>közép</v>
      </c>
      <c r="O861" s="45"/>
      <c r="P861" s="46">
        <f>Salomvár!P32</f>
        <v>3800</v>
      </c>
      <c r="Q861" s="46">
        <f>Salomvár!Q32</f>
        <v>1800</v>
      </c>
      <c r="R861" s="46">
        <f>Salomvár!R32</f>
        <v>2000</v>
      </c>
      <c r="S861" s="46">
        <f>Salomvár!S32</f>
        <v>150</v>
      </c>
      <c r="T861" s="47">
        <f>Salomvár!T32</f>
        <v>0</v>
      </c>
      <c r="U861" s="47">
        <f>Salomvár!U32</f>
        <v>0</v>
      </c>
      <c r="V861" s="47">
        <f>Salomvár!V32</f>
        <v>0</v>
      </c>
      <c r="W861" s="47">
        <f>Salomvár!W32</f>
        <v>0</v>
      </c>
      <c r="X861" s="47">
        <f>Salomvár!X32</f>
        <v>0</v>
      </c>
      <c r="Y861" s="47">
        <f>Salomvár!Y32</f>
        <v>0</v>
      </c>
      <c r="Z861" s="47">
        <f>Salomvár!Z32</f>
        <v>0</v>
      </c>
      <c r="AA861" s="47">
        <f>Salomvár!AA32</f>
        <v>0</v>
      </c>
      <c r="AB861" s="47">
        <f>Salomvár!AB32</f>
        <v>0</v>
      </c>
      <c r="AC861" s="48">
        <f>Salomvár!AC32</f>
        <v>0</v>
      </c>
      <c r="AE861" s="160"/>
    </row>
    <row r="862" spans="1:31" s="182" customFormat="1" ht="60" x14ac:dyDescent="0.25">
      <c r="A862" s="149">
        <f>Salomvár!A33</f>
        <v>652</v>
      </c>
      <c r="B862" s="149">
        <f>Salomvár!B33</f>
        <v>0</v>
      </c>
      <c r="C862" s="150" t="str">
        <f>Salomvár!C33</f>
        <v>Salomvár</v>
      </c>
      <c r="D862" s="150" t="str">
        <f>Salomvár!D33</f>
        <v>gépészeti rekonstrukció (1-6)</v>
      </c>
      <c r="E862" s="150" t="str">
        <f>Salomvár!E33</f>
        <v>Az üzemelő viziközmű elem működése közben előforduló eseti meghibásodások fordulhatnak elő, melyek előre nem tervezhetők</v>
      </c>
      <c r="F862" s="150" t="str">
        <f>Salomvár!F33</f>
        <v>A kiépített rendszer működőképességének megóvása, a biztonságos üzemelés biztosítása miatt van szükség a munka elvégzésére</v>
      </c>
      <c r="G862" s="150" t="str">
        <f>Salomvár!G33</f>
        <v>A beavatkozás után egy hatékonyan működő viziközmű elemet kapunk, mely a kor elvárásainak megfelel. A rendszer üzembiztos, hatékony, és korszerű lesz</v>
      </c>
      <c r="H862" s="149">
        <f>Salomvár!H33</f>
        <v>0</v>
      </c>
      <c r="I862" s="461" t="str">
        <f>Salomvár!I33</f>
        <v>Salomvár</v>
      </c>
      <c r="J862" s="162">
        <f>Salomvár!J33</f>
        <v>13950</v>
      </c>
      <c r="K862" s="162">
        <f>Salomvár!K33</f>
        <v>0</v>
      </c>
      <c r="L862" s="456">
        <f>Salomvár!L33</f>
        <v>44927</v>
      </c>
      <c r="M862" s="456">
        <f>Salomvár!M33</f>
        <v>48579</v>
      </c>
      <c r="N862" s="162" t="str">
        <f>Salomvár!N33</f>
        <v>hosszú</v>
      </c>
      <c r="O862" s="45"/>
      <c r="P862" s="46">
        <f>Salomvár!P33</f>
        <v>0</v>
      </c>
      <c r="Q862" s="46">
        <f>Salomvár!Q33</f>
        <v>0</v>
      </c>
      <c r="R862" s="46">
        <f>Salomvár!R33</f>
        <v>0</v>
      </c>
      <c r="S862" s="46">
        <f>Salomvár!S33</f>
        <v>0</v>
      </c>
      <c r="T862" s="47">
        <f>Salomvár!T33</f>
        <v>2200</v>
      </c>
      <c r="U862" s="47">
        <f>Salomvár!U33</f>
        <v>950</v>
      </c>
      <c r="V862" s="47">
        <f>Salomvár!V33</f>
        <v>1000</v>
      </c>
      <c r="W862" s="47">
        <f>Salomvár!W33</f>
        <v>800</v>
      </c>
      <c r="X862" s="47">
        <f>Salomvár!X33</f>
        <v>400</v>
      </c>
      <c r="Y862" s="47">
        <f>Salomvár!Y33</f>
        <v>3650</v>
      </c>
      <c r="Z862" s="47">
        <f>Salomvár!Z33</f>
        <v>2000</v>
      </c>
      <c r="AA862" s="47">
        <f>Salomvár!AA33</f>
        <v>1750</v>
      </c>
      <c r="AB862" s="47">
        <f>Salomvár!AB33</f>
        <v>800</v>
      </c>
      <c r="AC862" s="48">
        <f>Salomvár!AC33</f>
        <v>400</v>
      </c>
      <c r="AE862" s="160"/>
    </row>
    <row r="863" spans="1:31" s="182" customFormat="1" ht="60" x14ac:dyDescent="0.25">
      <c r="A863" s="149">
        <f>Salomvár!A34</f>
        <v>404</v>
      </c>
      <c r="B863" s="149">
        <f>Salomvár!B34</f>
        <v>0</v>
      </c>
      <c r="C863" s="150" t="str">
        <f>Salomvár!C34</f>
        <v>Salomvár</v>
      </c>
      <c r="D863" s="150" t="str">
        <f>Salomvár!D34</f>
        <v>HBA gépészeti rekonstrukció (1-6)</v>
      </c>
      <c r="E863" s="150" t="str">
        <f>Salomvár!E34</f>
        <v>Az üzemelő viziközmű elem működése közben előforduló eseti meghibásodások fordulhatnak elő, melyek előre nem tervezhetők</v>
      </c>
      <c r="F863" s="150" t="str">
        <f>Salomvár!F34</f>
        <v>A kiépített rendszer működőképességének megóvása, a biztonságos üzemelés biztosítása miatt van szükség a munka elvégzésére</v>
      </c>
      <c r="G863" s="150" t="str">
        <f>Salomvár!G34</f>
        <v>A beavatkozás után egy hatékonyan működő viziközmű elemet kapunk, mely a kor elvárásainak megfelel. A rendszer üzembiztos, hatékony, és korszerű lesz</v>
      </c>
      <c r="H863" s="149">
        <f>Salomvár!H34</f>
        <v>0</v>
      </c>
      <c r="I863" s="461" t="str">
        <f>Salomvár!I34</f>
        <v>Salomvár</v>
      </c>
      <c r="J863" s="162">
        <f>Salomvár!J34</f>
        <v>170</v>
      </c>
      <c r="K863" s="162">
        <f>Salomvár!K34</f>
        <v>0</v>
      </c>
      <c r="L863" s="456">
        <f>Salomvár!L34</f>
        <v>43831</v>
      </c>
      <c r="M863" s="456">
        <f>Salomvár!M34</f>
        <v>44926</v>
      </c>
      <c r="N863" s="162" t="str">
        <f>Salomvár!N34</f>
        <v>közép</v>
      </c>
      <c r="O863" s="45"/>
      <c r="P863" s="46">
        <f>Salomvár!P34</f>
        <v>0</v>
      </c>
      <c r="Q863" s="46">
        <f>Salomvár!Q34</f>
        <v>35</v>
      </c>
      <c r="R863" s="46">
        <f>Salomvár!R34</f>
        <v>0</v>
      </c>
      <c r="S863" s="46">
        <f>Salomvár!S34</f>
        <v>135</v>
      </c>
      <c r="T863" s="47">
        <f>Salomvár!T34</f>
        <v>0</v>
      </c>
      <c r="U863" s="47">
        <f>Salomvár!U34</f>
        <v>0</v>
      </c>
      <c r="V863" s="47">
        <f>Salomvár!V34</f>
        <v>0</v>
      </c>
      <c r="W863" s="47">
        <f>Salomvár!W34</f>
        <v>0</v>
      </c>
      <c r="X863" s="47">
        <f>Salomvár!X34</f>
        <v>0</v>
      </c>
      <c r="Y863" s="47">
        <f>Salomvár!Y34</f>
        <v>0</v>
      </c>
      <c r="Z863" s="47">
        <f>Salomvár!Z34</f>
        <v>0</v>
      </c>
      <c r="AA863" s="47">
        <f>Salomvár!AA34</f>
        <v>0</v>
      </c>
      <c r="AB863" s="47">
        <f>Salomvár!AB34</f>
        <v>0</v>
      </c>
      <c r="AC863" s="48">
        <f>Salomvár!AC34</f>
        <v>0</v>
      </c>
      <c r="AE863" s="160"/>
    </row>
    <row r="864" spans="1:31" s="182" customFormat="1" ht="60" x14ac:dyDescent="0.25">
      <c r="A864" s="149">
        <f>Salomvár!A35</f>
        <v>653</v>
      </c>
      <c r="B864" s="149">
        <f>Salomvár!B35</f>
        <v>0</v>
      </c>
      <c r="C864" s="150" t="str">
        <f>Salomvár!C35</f>
        <v>Salomvár</v>
      </c>
      <c r="D864" s="150" t="str">
        <f>Salomvár!D35</f>
        <v>HBA gépészeti rekonstrukció (1-6)</v>
      </c>
      <c r="E864" s="150" t="str">
        <f>Salomvár!E35</f>
        <v>Az üzemelő viziközmű elem működése közben előforduló eseti meghibásodások fordulhatnak elő, melyek előre nem tervezhetők</v>
      </c>
      <c r="F864" s="150" t="str">
        <f>Salomvár!F35</f>
        <v>A kiépített rendszer működőképességének megóvása, a biztonságos üzemelés biztosítása miatt van szükség a munka elvégzésére</v>
      </c>
      <c r="G864" s="150" t="str">
        <f>Salomvár!G35</f>
        <v>A beavatkozás után egy hatékonyan működő viziközmű elemet kapunk, mely a kor elvárásainak megfelel. A rendszer üzembiztos, hatékony, és korszerű lesz</v>
      </c>
      <c r="H864" s="149">
        <f>Salomvár!H35</f>
        <v>0</v>
      </c>
      <c r="I864" s="461" t="str">
        <f>Salomvár!I35</f>
        <v>Salomvár</v>
      </c>
      <c r="J864" s="162">
        <f>Salomvár!J35</f>
        <v>490</v>
      </c>
      <c r="K864" s="162">
        <f>Salomvár!K35</f>
        <v>0</v>
      </c>
      <c r="L864" s="456">
        <f>Salomvár!L35</f>
        <v>44927</v>
      </c>
      <c r="M864" s="456">
        <f>Salomvár!M35</f>
        <v>48579</v>
      </c>
      <c r="N864" s="162" t="str">
        <f>Salomvár!N35</f>
        <v>hosszú</v>
      </c>
      <c r="O864" s="45"/>
      <c r="P864" s="46">
        <f>Salomvár!P35</f>
        <v>0</v>
      </c>
      <c r="Q864" s="46">
        <f>Salomvár!Q35</f>
        <v>0</v>
      </c>
      <c r="R864" s="46">
        <f>Salomvár!R35</f>
        <v>0</v>
      </c>
      <c r="S864" s="46">
        <f>Salomvár!S35</f>
        <v>0</v>
      </c>
      <c r="T864" s="47">
        <f>Salomvár!T35</f>
        <v>65</v>
      </c>
      <c r="U864" s="47">
        <f>Salomvár!U35</f>
        <v>35</v>
      </c>
      <c r="V864" s="47">
        <f>Salomvár!V35</f>
        <v>0</v>
      </c>
      <c r="W864" s="47">
        <f>Salomvár!W35</f>
        <v>35</v>
      </c>
      <c r="X864" s="47">
        <f>Salomvár!X35</f>
        <v>65</v>
      </c>
      <c r="Y864" s="47">
        <f>Salomvár!Y35</f>
        <v>135</v>
      </c>
      <c r="Z864" s="47">
        <f>Salomvár!Z35</f>
        <v>0</v>
      </c>
      <c r="AA864" s="47">
        <f>Salomvár!AA35</f>
        <v>90</v>
      </c>
      <c r="AB864" s="47">
        <f>Salomvár!AB35</f>
        <v>0</v>
      </c>
      <c r="AC864" s="48">
        <f>Salomvár!AC35</f>
        <v>65</v>
      </c>
      <c r="AE864" s="160"/>
    </row>
    <row r="865" spans="1:31" s="182" customFormat="1" ht="60" x14ac:dyDescent="0.25">
      <c r="A865" s="149">
        <f>Sárhida!A32</f>
        <v>268</v>
      </c>
      <c r="B865" s="149">
        <f>Sárhida!B32</f>
        <v>0</v>
      </c>
      <c r="C865" s="150" t="str">
        <f>Sárhida!C32</f>
        <v>Sárhida</v>
      </c>
      <c r="D865" s="150" t="str">
        <f>Sárhida!D32</f>
        <v>gépészeti rekonstrukció (1-6)</v>
      </c>
      <c r="E865" s="150" t="str">
        <f>Sárhida!E32</f>
        <v>Az üzemelő viziközmű elem működése közben előforduló eseti meghibásodások fordulhatnak elő, melyek előre nem tervezhetők</v>
      </c>
      <c r="F865" s="150" t="str">
        <f>Sárhida!F32</f>
        <v>A kiépített rendszer működőképességének megóvása, a biztonságos üzemelés biztosítása miatt van szükség a munka elvégzésére</v>
      </c>
      <c r="G865" s="150" t="str">
        <f>Sárhida!G32</f>
        <v>A beavatkozás után egy hatékonyan működő viziközmű elemet kapunk, mely a kor elvárásainak megfelel. A rendszer üzembiztos, hatékony, és korszerű lesz</v>
      </c>
      <c r="H865" s="149">
        <f>Sárhida!H32</f>
        <v>0</v>
      </c>
      <c r="I865" s="461" t="str">
        <f>Sárhida!I32</f>
        <v>Sárhida</v>
      </c>
      <c r="J865" s="162">
        <f>Sárhida!J32</f>
        <v>9000</v>
      </c>
      <c r="K865" s="162">
        <f>Sárhida!K32</f>
        <v>0</v>
      </c>
      <c r="L865" s="456">
        <f>Sárhida!L32</f>
        <v>43466</v>
      </c>
      <c r="M865" s="456">
        <f>Sárhida!M32</f>
        <v>44926</v>
      </c>
      <c r="N865" s="162" t="str">
        <f>Sárhida!N32</f>
        <v>közép</v>
      </c>
      <c r="O865" s="45"/>
      <c r="P865" s="46">
        <f>Sárhida!P32</f>
        <v>4500</v>
      </c>
      <c r="Q865" s="46">
        <f>Sárhida!Q32</f>
        <v>0</v>
      </c>
      <c r="R865" s="46">
        <f>Sárhida!R32</f>
        <v>4200</v>
      </c>
      <c r="S865" s="46">
        <f>Sárhida!S32</f>
        <v>300</v>
      </c>
      <c r="T865" s="47">
        <f>Sárhida!T32</f>
        <v>0</v>
      </c>
      <c r="U865" s="47">
        <f>Sárhida!U32</f>
        <v>0</v>
      </c>
      <c r="V865" s="47">
        <f>Sárhida!V32</f>
        <v>0</v>
      </c>
      <c r="W865" s="47">
        <f>Sárhida!W32</f>
        <v>0</v>
      </c>
      <c r="X865" s="47">
        <f>Sárhida!X32</f>
        <v>0</v>
      </c>
      <c r="Y865" s="47">
        <f>Sárhida!Y32</f>
        <v>0</v>
      </c>
      <c r="Z865" s="47">
        <f>Sárhida!Z32</f>
        <v>0</v>
      </c>
      <c r="AA865" s="47">
        <f>Sárhida!AA32</f>
        <v>0</v>
      </c>
      <c r="AB865" s="47">
        <f>Sárhida!AB32</f>
        <v>0</v>
      </c>
      <c r="AC865" s="48">
        <f>Sárhida!AC32</f>
        <v>0</v>
      </c>
      <c r="AE865" s="160"/>
    </row>
    <row r="866" spans="1:31" s="182" customFormat="1" ht="60" x14ac:dyDescent="0.25">
      <c r="A866" s="149">
        <f>Sárhida!A33</f>
        <v>806</v>
      </c>
      <c r="B866" s="149">
        <f>Sárhida!B33</f>
        <v>0</v>
      </c>
      <c r="C866" s="150" t="str">
        <f>Sárhida!C33</f>
        <v>Sárhida</v>
      </c>
      <c r="D866" s="150" t="str">
        <f>Sárhida!D33</f>
        <v>gépészeti rekonstrukció (1-6)</v>
      </c>
      <c r="E866" s="150" t="str">
        <f>Sárhida!E33</f>
        <v>Az üzemelő viziközmű elem működése közben előforduló eseti meghibásodások fordulhatnak elő, melyek előre nem tervezhetők</v>
      </c>
      <c r="F866" s="150" t="str">
        <f>Sárhida!F33</f>
        <v>A kiépített rendszer működőképességének megóvása, a biztonságos üzemelés biztosítása miatt van szükség a munka elvégzésére</v>
      </c>
      <c r="G866" s="150" t="str">
        <f>Sárhida!G33</f>
        <v>A beavatkozás után egy hatékonyan működő viziközmű elemet kapunk, mely a kor elvárásainak megfelel. A rendszer üzembiztos, hatékony, és korszerű lesz</v>
      </c>
      <c r="H866" s="149">
        <f>Sárhida!H33</f>
        <v>0</v>
      </c>
      <c r="I866" s="461" t="str">
        <f>Sárhida!I33</f>
        <v>Sárhida</v>
      </c>
      <c r="J866" s="162">
        <f>Sárhida!J33</f>
        <v>6850</v>
      </c>
      <c r="K866" s="162">
        <f>Sárhida!K33</f>
        <v>0</v>
      </c>
      <c r="L866" s="456">
        <f>Sárhida!L33</f>
        <v>43466</v>
      </c>
      <c r="M866" s="456">
        <f>Sárhida!M33</f>
        <v>48213</v>
      </c>
      <c r="N866" s="162" t="str">
        <f>Sárhida!N33</f>
        <v>hosszú</v>
      </c>
      <c r="O866" s="45"/>
      <c r="P866" s="46">
        <f>Sárhida!P33</f>
        <v>0</v>
      </c>
      <c r="Q866" s="46">
        <f>Sárhida!Q33</f>
        <v>0</v>
      </c>
      <c r="R866" s="46">
        <f>Sárhida!R33</f>
        <v>0</v>
      </c>
      <c r="S866" s="46">
        <f>Sárhida!S33</f>
        <v>0</v>
      </c>
      <c r="T866" s="47">
        <f>Sárhida!T33</f>
        <v>0</v>
      </c>
      <c r="U866" s="47">
        <f>Sárhida!U33</f>
        <v>1100</v>
      </c>
      <c r="V866" s="47">
        <f>Sárhida!V33</f>
        <v>0</v>
      </c>
      <c r="W866" s="47">
        <f>Sárhida!W33</f>
        <v>300</v>
      </c>
      <c r="X866" s="47">
        <f>Sárhida!X33</f>
        <v>0</v>
      </c>
      <c r="Y866" s="47">
        <f>Sárhida!Y33</f>
        <v>300</v>
      </c>
      <c r="Z866" s="47">
        <f>Sárhida!Z33</f>
        <v>0</v>
      </c>
      <c r="AA866" s="47">
        <f>Sárhida!AA33</f>
        <v>4350</v>
      </c>
      <c r="AB866" s="47">
        <f>Sárhida!AB33</f>
        <v>0</v>
      </c>
      <c r="AC866" s="48">
        <f>Sárhida!AC33</f>
        <v>800</v>
      </c>
      <c r="AE866" s="160"/>
    </row>
    <row r="867" spans="1:31" s="182" customFormat="1" ht="60" x14ac:dyDescent="0.25">
      <c r="A867" s="149">
        <f>Söjtör!A35</f>
        <v>94</v>
      </c>
      <c r="B867" s="149">
        <f>Söjtör!B35</f>
        <v>0</v>
      </c>
      <c r="C867" s="150" t="str">
        <f>Söjtör!C35</f>
        <v>Söjtör 1.2. átemelő</v>
      </c>
      <c r="D867" s="150" t="str">
        <f>Söjtör!D35</f>
        <v>2 db szivattyú csere</v>
      </c>
      <c r="E867" s="150" t="str">
        <f>Söjtör!E35</f>
        <v>Az üzemelő viziközmű elem működése közben előforduló eseti meghibásodások fordulhatnak elő, melyek előre nem tervezhetők</v>
      </c>
      <c r="F867" s="150" t="str">
        <f>Söjtör!F35</f>
        <v>A viziközmű rendszer hatékonyságának növelése, az üzemeltetési költségek szinten tartása miatt szükséges</v>
      </c>
      <c r="G867" s="150" t="str">
        <f>Söjtör!G35</f>
        <v>A beavatkozás után egy hatékonyan működő viziközmű elemet kapunk, mely a kor elvárásainak megfelel. A rendszer üzembiztos, hatékony, és korszerű lesz</v>
      </c>
      <c r="H867" s="149">
        <f>Söjtör!H35</f>
        <v>0</v>
      </c>
      <c r="I867" s="461" t="str">
        <f>Söjtör!I35</f>
        <v>Söjtör</v>
      </c>
      <c r="J867" s="162">
        <f>Söjtör!J35</f>
        <v>1400</v>
      </c>
      <c r="K867" s="162">
        <f>Söjtör!K35</f>
        <v>0</v>
      </c>
      <c r="L867" s="456">
        <f>Söjtör!L35</f>
        <v>43101</v>
      </c>
      <c r="M867" s="456">
        <f>Söjtör!M35</f>
        <v>43465</v>
      </c>
      <c r="N867" s="162" t="str">
        <f>Söjtör!N35</f>
        <v>rövid</v>
      </c>
      <c r="O867" s="45">
        <f>Söjtör!O35</f>
        <v>1400</v>
      </c>
      <c r="P867" s="46"/>
      <c r="Q867" s="46"/>
      <c r="R867" s="46"/>
      <c r="S867" s="46"/>
      <c r="T867" s="47"/>
      <c r="U867" s="47"/>
      <c r="V867" s="47"/>
      <c r="W867" s="47"/>
      <c r="X867" s="47"/>
      <c r="Y867" s="47"/>
      <c r="Z867" s="47"/>
      <c r="AA867" s="47"/>
      <c r="AB867" s="47"/>
      <c r="AC867" s="48"/>
      <c r="AE867" s="160"/>
    </row>
    <row r="868" spans="1:31" s="182" customFormat="1" ht="60" x14ac:dyDescent="0.25">
      <c r="A868" s="149">
        <f>Söjtör!A36</f>
        <v>274</v>
      </c>
      <c r="B868" s="149">
        <f>Söjtör!B36</f>
        <v>0</v>
      </c>
      <c r="C868" s="150" t="str">
        <f>Söjtör!C36</f>
        <v>Söjtör</v>
      </c>
      <c r="D868" s="150" t="str">
        <f>Söjtör!D36</f>
        <v>gépészeti rekonstrukció (1-6)</v>
      </c>
      <c r="E868" s="150" t="str">
        <f>Söjtör!E36</f>
        <v>Az üzemelő viziközmű elem működése közben előforduló eseti meghibásodások fordulhatnak elő, melyek előre nem tervezhetők</v>
      </c>
      <c r="F868" s="150" t="str">
        <f>Söjtör!F36</f>
        <v>A kiépített rendszer működőképességének megóvása, a biztonságos üzemelés biztosítása miatt van szükség a munka elvégzésére</v>
      </c>
      <c r="G868" s="150" t="str">
        <f>Söjtör!G36</f>
        <v>A beavatkozás után egy hatékonyan működő viziközmű elemet kapunk, mely a kor elvárásainak megfelel. A rendszer üzembiztos, hatékony, és korszerű lesz</v>
      </c>
      <c r="H868" s="149">
        <f>Söjtör!H36</f>
        <v>0</v>
      </c>
      <c r="I868" s="461" t="str">
        <f>Söjtör!I36</f>
        <v>Söjtör</v>
      </c>
      <c r="J868" s="162">
        <f>Söjtör!J36</f>
        <v>20050</v>
      </c>
      <c r="K868" s="162">
        <f>Söjtör!K36</f>
        <v>0</v>
      </c>
      <c r="L868" s="456">
        <f>Söjtör!L36</f>
        <v>43466</v>
      </c>
      <c r="M868" s="456">
        <f>Söjtör!M36</f>
        <v>44926</v>
      </c>
      <c r="N868" s="162" t="str">
        <f>Söjtör!N36</f>
        <v>közép</v>
      </c>
      <c r="O868" s="45"/>
      <c r="P868" s="46">
        <f>Söjtör!P36</f>
        <v>8200</v>
      </c>
      <c r="Q868" s="46">
        <f>Söjtör!Q36</f>
        <v>4900</v>
      </c>
      <c r="R868" s="46">
        <f>Söjtör!R36</f>
        <v>4500</v>
      </c>
      <c r="S868" s="46">
        <f>Söjtör!S36</f>
        <v>2450</v>
      </c>
      <c r="T868" s="47">
        <f>Söjtör!T36</f>
        <v>0</v>
      </c>
      <c r="U868" s="47">
        <f>Söjtör!U36</f>
        <v>0</v>
      </c>
      <c r="V868" s="47">
        <f>Söjtör!V36</f>
        <v>0</v>
      </c>
      <c r="W868" s="47">
        <f>Söjtör!W36</f>
        <v>0</v>
      </c>
      <c r="X868" s="47">
        <f>Söjtör!X36</f>
        <v>0</v>
      </c>
      <c r="Y868" s="47">
        <f>Söjtör!Y36</f>
        <v>0</v>
      </c>
      <c r="Z868" s="47">
        <f>Söjtör!Z36</f>
        <v>0</v>
      </c>
      <c r="AA868" s="47">
        <f>Söjtör!AA36</f>
        <v>0</v>
      </c>
      <c r="AB868" s="47">
        <f>Söjtör!AB36</f>
        <v>0</v>
      </c>
      <c r="AC868" s="48">
        <f>Söjtör!AC36</f>
        <v>0</v>
      </c>
      <c r="AE868" s="160"/>
    </row>
    <row r="869" spans="1:31" s="182" customFormat="1" ht="60" x14ac:dyDescent="0.25">
      <c r="A869" s="149">
        <f>Söjtör!A37</f>
        <v>659</v>
      </c>
      <c r="B869" s="149">
        <f>Söjtör!B37</f>
        <v>0</v>
      </c>
      <c r="C869" s="150" t="str">
        <f>Söjtör!C37</f>
        <v>Söjtör</v>
      </c>
      <c r="D869" s="150" t="str">
        <f>Söjtör!D37</f>
        <v>gépészeti rekonstrukció (1-6)</v>
      </c>
      <c r="E869" s="150" t="str">
        <f>Söjtör!E37</f>
        <v>Az üzemelő viziközmű elem működése közben előforduló eseti meghibásodások fordulhatnak elő, melyek előre nem tervezhetők</v>
      </c>
      <c r="F869" s="150" t="str">
        <f>Söjtör!F37</f>
        <v>A kiépített rendszer működőképességének megóvása, a biztonságos üzemelés biztosítása miatt van szükség a munka elvégzésére</v>
      </c>
      <c r="G869" s="150" t="str">
        <f>Söjtör!G37</f>
        <v>A beavatkozás után egy hatékonyan működő viziközmű elemet kapunk, mely a kor elvárásainak megfelel. A rendszer üzembiztos, hatékony, és korszerű lesz</v>
      </c>
      <c r="H869" s="149">
        <f>Söjtör!H37</f>
        <v>0</v>
      </c>
      <c r="I869" s="461" t="str">
        <f>Söjtör!I37</f>
        <v>Söjtör</v>
      </c>
      <c r="J869" s="162">
        <f>Söjtör!J37</f>
        <v>26510</v>
      </c>
      <c r="K869" s="162">
        <f>Söjtör!K37</f>
        <v>0</v>
      </c>
      <c r="L869" s="456">
        <f>Söjtör!L37</f>
        <v>44927</v>
      </c>
      <c r="M869" s="456">
        <f>Söjtör!M37</f>
        <v>48579</v>
      </c>
      <c r="N869" s="162" t="str">
        <f>Söjtör!N37</f>
        <v>hosszú</v>
      </c>
      <c r="O869" s="45"/>
      <c r="P869" s="46">
        <f>Söjtör!P37</f>
        <v>0</v>
      </c>
      <c r="Q869" s="46">
        <f>Söjtör!Q37</f>
        <v>0</v>
      </c>
      <c r="R869" s="46">
        <f>Söjtör!R37</f>
        <v>0</v>
      </c>
      <c r="S869" s="46">
        <f>Söjtör!S37</f>
        <v>0</v>
      </c>
      <c r="T869" s="47">
        <f>Söjtör!T37</f>
        <v>750</v>
      </c>
      <c r="U869" s="47">
        <f>Söjtör!U37</f>
        <v>250</v>
      </c>
      <c r="V869" s="47">
        <f>Söjtör!V37</f>
        <v>750</v>
      </c>
      <c r="W869" s="47">
        <f>Söjtör!W37</f>
        <v>2750</v>
      </c>
      <c r="X869" s="47">
        <f>Söjtör!X37</f>
        <v>750</v>
      </c>
      <c r="Y869" s="47">
        <f>Söjtör!Y37</f>
        <v>5050</v>
      </c>
      <c r="Z869" s="47">
        <f>Söjtör!Z37</f>
        <v>5900</v>
      </c>
      <c r="AA869" s="47">
        <f>Söjtör!AA37</f>
        <v>3450</v>
      </c>
      <c r="AB869" s="47">
        <f>Söjtör!AB37</f>
        <v>3430</v>
      </c>
      <c r="AC869" s="48">
        <f>Söjtör!AC37</f>
        <v>3430</v>
      </c>
      <c r="AE869" s="160"/>
    </row>
    <row r="870" spans="1:31" s="182" customFormat="1" ht="60" x14ac:dyDescent="0.25">
      <c r="A870" s="149">
        <f>Söjtör!A38</f>
        <v>275</v>
      </c>
      <c r="B870" s="149">
        <f>Söjtör!B38</f>
        <v>0</v>
      </c>
      <c r="C870" s="150" t="str">
        <f>Söjtör!C38</f>
        <v>Söjtör</v>
      </c>
      <c r="D870" s="150" t="str">
        <f>Söjtör!D38</f>
        <v>HBA gépészeti rekonstrukció (1-6)</v>
      </c>
      <c r="E870" s="150" t="str">
        <f>Söjtör!E38</f>
        <v>Az üzemelő viziközmű elem működése közben előforduló eseti meghibásodások fordulhatnak elő, melyek előre nem tervezhetők</v>
      </c>
      <c r="F870" s="150" t="str">
        <f>Söjtör!F38</f>
        <v>A kiépített rendszer működőképességének megóvása, a biztonságos üzemelés biztosítása miatt van szükség a munka elvégzésére</v>
      </c>
      <c r="G870" s="150" t="str">
        <f>Söjtör!G38</f>
        <v>A beavatkozás után egy hatékonyan működő viziközmű elemet kapunk, mely a kor elvárásainak megfelel. A rendszer üzembiztos, hatékony, és korszerű lesz</v>
      </c>
      <c r="H870" s="149">
        <f>Söjtör!H38</f>
        <v>0</v>
      </c>
      <c r="I870" s="461" t="str">
        <f>Söjtör!I38</f>
        <v>Söjtör</v>
      </c>
      <c r="J870" s="162">
        <f>Söjtör!J38</f>
        <v>2410</v>
      </c>
      <c r="K870" s="162">
        <f>Söjtör!K38</f>
        <v>0</v>
      </c>
      <c r="L870" s="456">
        <f>Söjtör!L38</f>
        <v>43466</v>
      </c>
      <c r="M870" s="456">
        <f>Söjtör!M38</f>
        <v>44926</v>
      </c>
      <c r="N870" s="162" t="str">
        <f>Söjtör!N38</f>
        <v>közép</v>
      </c>
      <c r="O870" s="45"/>
      <c r="P870" s="46">
        <f>Söjtör!P38</f>
        <v>330</v>
      </c>
      <c r="Q870" s="46">
        <f>Söjtör!Q38</f>
        <v>750</v>
      </c>
      <c r="R870" s="46">
        <f>Söjtör!R38</f>
        <v>330</v>
      </c>
      <c r="S870" s="46">
        <f>Söjtör!S38</f>
        <v>1000</v>
      </c>
      <c r="T870" s="47">
        <f>Söjtör!T38</f>
        <v>0</v>
      </c>
      <c r="U870" s="47">
        <f>Söjtör!U38</f>
        <v>0</v>
      </c>
      <c r="V870" s="47">
        <f>Söjtör!V38</f>
        <v>0</v>
      </c>
      <c r="W870" s="47">
        <f>Söjtör!W38</f>
        <v>0</v>
      </c>
      <c r="X870" s="47">
        <f>Söjtör!X38</f>
        <v>0</v>
      </c>
      <c r="Y870" s="47">
        <f>Söjtör!Y38</f>
        <v>0</v>
      </c>
      <c r="Z870" s="47">
        <f>Söjtör!Z38</f>
        <v>0</v>
      </c>
      <c r="AA870" s="47">
        <f>Söjtör!AA38</f>
        <v>0</v>
      </c>
      <c r="AB870" s="47">
        <f>Söjtör!AB38</f>
        <v>0</v>
      </c>
      <c r="AC870" s="48">
        <f>Söjtör!AC38</f>
        <v>0</v>
      </c>
      <c r="AE870" s="160"/>
    </row>
    <row r="871" spans="1:31" s="182" customFormat="1" ht="60" x14ac:dyDescent="0.25">
      <c r="A871" s="149">
        <f>Söjtör!A39</f>
        <v>670</v>
      </c>
      <c r="B871" s="149">
        <f>Söjtör!B39</f>
        <v>0</v>
      </c>
      <c r="C871" s="150" t="str">
        <f>Söjtör!C39</f>
        <v>Söjtör</v>
      </c>
      <c r="D871" s="150" t="str">
        <f>Söjtör!D39</f>
        <v>HBA gépészeti rekonstrukció (1-6)</v>
      </c>
      <c r="E871" s="150" t="str">
        <f>Söjtör!E39</f>
        <v>Az üzemelő viziközmű elem működése közben előforduló eseti meghibásodások fordulhatnak elő, melyek előre nem tervezhetők</v>
      </c>
      <c r="F871" s="150" t="str">
        <f>Söjtör!F39</f>
        <v>A kiépített rendszer működőképességének megóvása, a biztonságos üzemelés biztosítása miatt van szükség a munka elvégzésére</v>
      </c>
      <c r="G871" s="150" t="str">
        <f>Söjtör!G39</f>
        <v>A beavatkozás után egy hatékonyan működő viziközmű elemet kapunk, mely a kor elvárásainak megfelel. A rendszer üzembiztos, hatékony, és korszerű lesz</v>
      </c>
      <c r="H871" s="149">
        <f>Söjtör!H39</f>
        <v>0</v>
      </c>
      <c r="I871" s="461" t="str">
        <f>Söjtör!I39</f>
        <v>Söjtör</v>
      </c>
      <c r="J871" s="162">
        <f>Söjtör!J39</f>
        <v>6650</v>
      </c>
      <c r="K871" s="162">
        <f>Söjtör!K39</f>
        <v>0</v>
      </c>
      <c r="L871" s="456">
        <f>Söjtör!L39</f>
        <v>44927</v>
      </c>
      <c r="M871" s="456">
        <f>Söjtör!M39</f>
        <v>48579</v>
      </c>
      <c r="N871" s="162" t="str">
        <f>Söjtör!N39</f>
        <v>hosszú</v>
      </c>
      <c r="O871" s="45"/>
      <c r="P871" s="46">
        <f>Söjtör!P39</f>
        <v>0</v>
      </c>
      <c r="Q871" s="46">
        <f>Söjtör!Q39</f>
        <v>0</v>
      </c>
      <c r="R871" s="46">
        <f>Söjtör!R39</f>
        <v>0</v>
      </c>
      <c r="S871" s="46">
        <f>Söjtör!S39</f>
        <v>0</v>
      </c>
      <c r="T871" s="47">
        <f>Söjtör!T39</f>
        <v>330</v>
      </c>
      <c r="U871" s="47">
        <f>Söjtör!U39</f>
        <v>1000</v>
      </c>
      <c r="V871" s="47">
        <f>Söjtör!V39</f>
        <v>330</v>
      </c>
      <c r="W871" s="47">
        <f>Söjtör!W39</f>
        <v>1000</v>
      </c>
      <c r="X871" s="47">
        <f>Söjtör!X39</f>
        <v>330</v>
      </c>
      <c r="Y871" s="47">
        <f>Söjtör!Y39</f>
        <v>1000</v>
      </c>
      <c r="Z871" s="47">
        <f>Söjtör!Z39</f>
        <v>330</v>
      </c>
      <c r="AA871" s="47">
        <f>Söjtör!AA39</f>
        <v>1000</v>
      </c>
      <c r="AB871" s="47">
        <f>Söjtör!AB39</f>
        <v>330</v>
      </c>
      <c r="AC871" s="48">
        <f>Söjtör!AC39</f>
        <v>1000</v>
      </c>
      <c r="AE871" s="160"/>
    </row>
    <row r="872" spans="1:31" s="36" customFormat="1" ht="105" x14ac:dyDescent="0.25">
      <c r="A872" s="469">
        <f>Teskánd!A33</f>
        <v>95</v>
      </c>
      <c r="B872" s="149">
        <f>Teskánd!B33</f>
        <v>0</v>
      </c>
      <c r="C872" s="150" t="str">
        <f>Teskánd!C33</f>
        <v>Teskánd I. átemelő</v>
      </c>
      <c r="D872" s="150" t="str">
        <f>Teskánd!D33</f>
        <v>gépészeti felújítás (1-6)</v>
      </c>
      <c r="E872" s="150" t="str">
        <f>Teskánd!E33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72" s="150" t="str">
        <f>Teskánd!F33</f>
        <v>A kiépített rendszer működőképességének megóvása, a biztonságos üzemelés biztosítása miatt van szükség a munka elvégzésére.</v>
      </c>
      <c r="G872" s="150" t="str">
        <f>Teskánd!G33</f>
        <v>A viziközmű elem állapota megközelíti az új elem berendezés állapotát. Az üzembiztonság jelentősen növekszik.</v>
      </c>
      <c r="H872" s="149">
        <f>Teskánd!H33</f>
        <v>0</v>
      </c>
      <c r="I872" s="461" t="str">
        <f>Teskánd!I33</f>
        <v>Teskánd</v>
      </c>
      <c r="J872" s="162">
        <f>Teskánd!J33</f>
        <v>1300</v>
      </c>
      <c r="K872" s="162">
        <f>Teskánd!K33</f>
        <v>0</v>
      </c>
      <c r="L872" s="456">
        <f>Teskánd!L33</f>
        <v>43101</v>
      </c>
      <c r="M872" s="456">
        <f>Teskánd!M33</f>
        <v>43465</v>
      </c>
      <c r="N872" s="470" t="str">
        <f>Teskánd!N33</f>
        <v>rövid</v>
      </c>
      <c r="O872" s="142">
        <f>Teskánd!O33</f>
        <v>1300</v>
      </c>
      <c r="P872" s="46"/>
      <c r="Q872" s="46"/>
      <c r="R872" s="46"/>
      <c r="S872" s="46"/>
      <c r="T872" s="47"/>
      <c r="U872" s="47"/>
      <c r="V872" s="47"/>
      <c r="W872" s="47"/>
      <c r="X872" s="47"/>
      <c r="Y872" s="47"/>
      <c r="Z872" s="47"/>
      <c r="AA872" s="47"/>
      <c r="AB872" s="47"/>
      <c r="AC872" s="47"/>
      <c r="AE872" s="160"/>
    </row>
    <row r="873" spans="1:31" s="182" customFormat="1" ht="60" x14ac:dyDescent="0.25">
      <c r="A873" s="469">
        <f>Teskánd!A34</f>
        <v>282</v>
      </c>
      <c r="B873" s="149">
        <f>Teskánd!B34</f>
        <v>0</v>
      </c>
      <c r="C873" s="150" t="str">
        <f>Teskánd!C34</f>
        <v>Teskánd</v>
      </c>
      <c r="D873" s="150" t="str">
        <f>Teskánd!D34</f>
        <v>gépészeti rekonstrukció (1-6)</v>
      </c>
      <c r="E873" s="150" t="str">
        <f>Teskánd!E34</f>
        <v>Az üzemelő viziközmű elem működése közben előforduló eseti meghibásodások fordulhatnak elő, melyek előre nem tervezhetők</v>
      </c>
      <c r="F873" s="150" t="str">
        <f>Teskánd!F34</f>
        <v>A kiépített rendszer működőképességének megóvása, a biztonságos üzemelés biztosítása miatt van szükség a munka elvégzésére</v>
      </c>
      <c r="G873" s="150" t="str">
        <f>Teskánd!G34</f>
        <v>A beavatkozás után egy hatékonyan működő viziközmű elemet kapunk, mely a kor elvárásainak megfelel. A rendszer üzembiztos, hatékony, és korszerű lesz</v>
      </c>
      <c r="H873" s="149">
        <f>Teskánd!H34</f>
        <v>0</v>
      </c>
      <c r="I873" s="461" t="str">
        <f>Teskánd!I34</f>
        <v>Teskánd</v>
      </c>
      <c r="J873" s="162">
        <f>Teskánd!J34</f>
        <v>6650</v>
      </c>
      <c r="K873" s="162">
        <f>Teskánd!K34</f>
        <v>0</v>
      </c>
      <c r="L873" s="456">
        <f>Teskánd!L34</f>
        <v>43466</v>
      </c>
      <c r="M873" s="456">
        <f>Teskánd!M34</f>
        <v>44926</v>
      </c>
      <c r="N873" s="470" t="str">
        <f>Teskánd!N34</f>
        <v>közép</v>
      </c>
      <c r="O873" s="45"/>
      <c r="P873" s="46">
        <f>Teskánd!P34</f>
        <v>300</v>
      </c>
      <c r="Q873" s="46">
        <f>Teskánd!Q34</f>
        <v>2500</v>
      </c>
      <c r="R873" s="46">
        <f>Teskánd!R34</f>
        <v>350</v>
      </c>
      <c r="S873" s="46">
        <f>Teskánd!S34</f>
        <v>3500</v>
      </c>
      <c r="T873" s="47">
        <f>Teskánd!T34</f>
        <v>0</v>
      </c>
      <c r="U873" s="47">
        <f>Teskánd!U34</f>
        <v>0</v>
      </c>
      <c r="V873" s="47">
        <f>Teskánd!V34</f>
        <v>0</v>
      </c>
      <c r="W873" s="47">
        <f>Teskánd!W34</f>
        <v>0</v>
      </c>
      <c r="X873" s="47">
        <f>Teskánd!X34</f>
        <v>0</v>
      </c>
      <c r="Y873" s="47">
        <f>Teskánd!Y34</f>
        <v>0</v>
      </c>
      <c r="Z873" s="47">
        <f>Teskánd!Z34</f>
        <v>0</v>
      </c>
      <c r="AA873" s="47">
        <f>Teskánd!AA34</f>
        <v>0</v>
      </c>
      <c r="AB873" s="47">
        <f>Teskánd!AB34</f>
        <v>0</v>
      </c>
      <c r="AC873" s="48">
        <f>Teskánd!AC34</f>
        <v>0</v>
      </c>
      <c r="AE873" s="160"/>
    </row>
    <row r="874" spans="1:31" s="182" customFormat="1" ht="60" x14ac:dyDescent="0.25">
      <c r="A874" s="469">
        <f>Teskánd!A35</f>
        <v>675</v>
      </c>
      <c r="B874" s="149">
        <f>Teskánd!B35</f>
        <v>0</v>
      </c>
      <c r="C874" s="150" t="str">
        <f>Teskánd!C35</f>
        <v>Teskánd</v>
      </c>
      <c r="D874" s="150" t="str">
        <f>Teskánd!D35</f>
        <v>gépészeti rekonstrukció (1-6)</v>
      </c>
      <c r="E874" s="150" t="str">
        <f>Teskánd!E35</f>
        <v>Az üzemelő viziközmű elem működése közben előforduló eseti meghibásodások fordulhatnak elő, melyek előre nem tervezhetők</v>
      </c>
      <c r="F874" s="150" t="str">
        <f>Teskánd!F35</f>
        <v>A kiépített rendszer működőképességének megóvása, a biztonságos üzemelés biztosítása miatt van szükség a munka elvégzésére</v>
      </c>
      <c r="G874" s="150" t="str">
        <f>Teskánd!G35</f>
        <v>A beavatkozás után egy hatékonyan működő viziközmű elemet kapunk, mely a kor elvárásainak megfelel. A rendszer üzembiztos, hatékony, és korszerű lesz</v>
      </c>
      <c r="H874" s="149">
        <f>Teskánd!H35</f>
        <v>0</v>
      </c>
      <c r="I874" s="461" t="str">
        <f>Teskánd!I35</f>
        <v>Teskánd</v>
      </c>
      <c r="J874" s="162">
        <f>Teskánd!J35</f>
        <v>10500</v>
      </c>
      <c r="K874" s="162">
        <f>Teskánd!K35</f>
        <v>0</v>
      </c>
      <c r="L874" s="456">
        <f>Teskánd!L35</f>
        <v>44927</v>
      </c>
      <c r="M874" s="456">
        <f>Teskánd!M35</f>
        <v>48579</v>
      </c>
      <c r="N874" s="470" t="str">
        <f>Teskánd!N35</f>
        <v>hosszú</v>
      </c>
      <c r="O874" s="45"/>
      <c r="P874" s="46">
        <f>Teskánd!P35</f>
        <v>0</v>
      </c>
      <c r="Q874" s="46">
        <f>Teskánd!Q35</f>
        <v>0</v>
      </c>
      <c r="R874" s="46">
        <f>Teskánd!R35</f>
        <v>0</v>
      </c>
      <c r="S874" s="46">
        <f>Teskánd!S35</f>
        <v>0</v>
      </c>
      <c r="T874" s="47">
        <f>Teskánd!T35</f>
        <v>1000</v>
      </c>
      <c r="U874" s="47">
        <f>Teskánd!U35</f>
        <v>0</v>
      </c>
      <c r="V874" s="47">
        <f>Teskánd!V35</f>
        <v>350</v>
      </c>
      <c r="W874" s="47">
        <f>Teskánd!W35</f>
        <v>0</v>
      </c>
      <c r="X874" s="47">
        <f>Teskánd!X35</f>
        <v>350</v>
      </c>
      <c r="Y874" s="47">
        <f>Teskánd!Y35</f>
        <v>2500</v>
      </c>
      <c r="Z874" s="47">
        <f>Teskánd!Z35</f>
        <v>350</v>
      </c>
      <c r="AA874" s="47">
        <f>Teskánd!AA35</f>
        <v>2800</v>
      </c>
      <c r="AB874" s="47">
        <f>Teskánd!AB35</f>
        <v>350</v>
      </c>
      <c r="AC874" s="48">
        <f>Teskánd!AC35</f>
        <v>2800</v>
      </c>
      <c r="AE874" s="160"/>
    </row>
    <row r="875" spans="1:31" s="182" customFormat="1" ht="60" x14ac:dyDescent="0.25">
      <c r="A875" s="469">
        <f>Teskánd!A36</f>
        <v>283</v>
      </c>
      <c r="B875" s="149">
        <f>Teskánd!B36</f>
        <v>0</v>
      </c>
      <c r="C875" s="150" t="str">
        <f>Teskánd!C36</f>
        <v>Teskánd</v>
      </c>
      <c r="D875" s="150" t="str">
        <f>Teskánd!D36</f>
        <v>HBA gépészeti rekonstrukció (1-6)</v>
      </c>
      <c r="E875" s="150" t="str">
        <f>Teskánd!E36</f>
        <v>Az üzemelő viziközmű elem működése közben előforduló eseti meghibásodások fordulhatnak elő, melyek előre nem tervezhetők</v>
      </c>
      <c r="F875" s="150" t="str">
        <f>Teskánd!F36</f>
        <v>A kiépített rendszer működőképességének megóvása, a biztonságos üzemelés biztosítása miatt van szükség a munka elvégzésére</v>
      </c>
      <c r="G875" s="150" t="str">
        <f>Teskánd!G36</f>
        <v>A beavatkozás után egy hatékonyan működő viziközmű elemet kapunk, mely a kor elvárásainak megfelel. A rendszer üzembiztos, hatékony, és korszerű lesz</v>
      </c>
      <c r="H875" s="149">
        <f>Teskánd!H36</f>
        <v>0</v>
      </c>
      <c r="I875" s="461" t="str">
        <f>Teskánd!I36</f>
        <v>Teskánd</v>
      </c>
      <c r="J875" s="162">
        <f>Teskánd!J36</f>
        <v>1880</v>
      </c>
      <c r="K875" s="162">
        <f>Teskánd!K36</f>
        <v>0</v>
      </c>
      <c r="L875" s="456">
        <f>Teskánd!L36</f>
        <v>43466</v>
      </c>
      <c r="M875" s="456">
        <f>Teskánd!M36</f>
        <v>44926</v>
      </c>
      <c r="N875" s="470" t="str">
        <f>Teskánd!N36</f>
        <v>közép</v>
      </c>
      <c r="O875" s="45"/>
      <c r="P875" s="46">
        <f>Teskánd!P36</f>
        <v>315</v>
      </c>
      <c r="Q875" s="46">
        <f>Teskánd!Q36</f>
        <v>375</v>
      </c>
      <c r="R875" s="46">
        <f>Teskánd!R36</f>
        <v>565</v>
      </c>
      <c r="S875" s="46">
        <f>Teskánd!S36</f>
        <v>625</v>
      </c>
      <c r="T875" s="47">
        <f>Teskánd!T36</f>
        <v>0</v>
      </c>
      <c r="U875" s="47">
        <f>Teskánd!U36</f>
        <v>0</v>
      </c>
      <c r="V875" s="47">
        <f>Teskánd!V36</f>
        <v>0</v>
      </c>
      <c r="W875" s="47">
        <f>Teskánd!W36</f>
        <v>0</v>
      </c>
      <c r="X875" s="47">
        <f>Teskánd!X36</f>
        <v>0</v>
      </c>
      <c r="Y875" s="47">
        <f>Teskánd!Y36</f>
        <v>0</v>
      </c>
      <c r="Z875" s="47">
        <f>Teskánd!Z36</f>
        <v>0</v>
      </c>
      <c r="AA875" s="47">
        <f>Teskánd!AA36</f>
        <v>0</v>
      </c>
      <c r="AB875" s="47">
        <f>Teskánd!AB36</f>
        <v>0</v>
      </c>
      <c r="AC875" s="48">
        <f>Teskánd!AC36</f>
        <v>0</v>
      </c>
      <c r="AE875" s="160"/>
    </row>
    <row r="876" spans="1:31" s="182" customFormat="1" ht="60" x14ac:dyDescent="0.25">
      <c r="A876" s="469">
        <f>Teskánd!A37</f>
        <v>676</v>
      </c>
      <c r="B876" s="149">
        <f>Teskánd!B37</f>
        <v>0</v>
      </c>
      <c r="C876" s="150" t="str">
        <f>Teskánd!C37</f>
        <v>Teskánd</v>
      </c>
      <c r="D876" s="150" t="str">
        <f>Teskánd!D37</f>
        <v>HBA gépészeti rekonstrukció (1-6)</v>
      </c>
      <c r="E876" s="150" t="str">
        <f>Teskánd!E37</f>
        <v>Az üzemelő viziközmű elem működése közben előforduló eseti meghibásodások fordulhatnak elő, melyek előre nem tervezhetők</v>
      </c>
      <c r="F876" s="150" t="str">
        <f>Teskánd!F37</f>
        <v>A kiépített rendszer működőképességének megóvása, a biztonságos üzemelés biztosítása miatt van szükség a munka elvégzésére</v>
      </c>
      <c r="G876" s="150" t="str">
        <f>Teskánd!G37</f>
        <v>A beavatkozás után egy hatékonyan működő viziközmű elemet kapunk, mely a kor elvárásainak megfelel. A rendszer üzembiztos, hatékony, és korszerű lesz</v>
      </c>
      <c r="H876" s="149">
        <f>Teskánd!H37</f>
        <v>0</v>
      </c>
      <c r="I876" s="461" t="str">
        <f>Teskánd!I37</f>
        <v>Teskánd</v>
      </c>
      <c r="J876" s="162">
        <f>Teskánd!J37</f>
        <v>1950</v>
      </c>
      <c r="K876" s="162">
        <f>Teskánd!K37</f>
        <v>0</v>
      </c>
      <c r="L876" s="456">
        <f>Teskánd!L37</f>
        <v>44927</v>
      </c>
      <c r="M876" s="456">
        <f>Teskánd!M37</f>
        <v>48579</v>
      </c>
      <c r="N876" s="470" t="str">
        <f>Teskánd!N37</f>
        <v>hosszú</v>
      </c>
      <c r="O876" s="45"/>
      <c r="P876" s="46">
        <f>Teskánd!P37</f>
        <v>0</v>
      </c>
      <c r="Q876" s="46">
        <f>Teskánd!Q37</f>
        <v>0</v>
      </c>
      <c r="R876" s="46">
        <f>Teskánd!R37</f>
        <v>0</v>
      </c>
      <c r="S876" s="46">
        <f>Teskánd!S37</f>
        <v>0</v>
      </c>
      <c r="T876" s="47">
        <f>Teskánd!T37</f>
        <v>315</v>
      </c>
      <c r="U876" s="47">
        <f>Teskánd!U37</f>
        <v>125</v>
      </c>
      <c r="V876" s="47">
        <f>Teskánd!V37</f>
        <v>65</v>
      </c>
      <c r="W876" s="47">
        <f>Teskánd!W37</f>
        <v>125</v>
      </c>
      <c r="X876" s="47">
        <f>Teskánd!X37</f>
        <v>65</v>
      </c>
      <c r="Y876" s="47">
        <f>Teskánd!Y37</f>
        <v>375</v>
      </c>
      <c r="Z876" s="47">
        <f>Teskánd!Z37</f>
        <v>65</v>
      </c>
      <c r="AA876" s="47">
        <f>Teskánd!AA37</f>
        <v>375</v>
      </c>
      <c r="AB876" s="47">
        <f>Teskánd!AB37</f>
        <v>65</v>
      </c>
      <c r="AC876" s="48">
        <f>Teskánd!AC37</f>
        <v>375</v>
      </c>
      <c r="AE876" s="160"/>
    </row>
    <row r="877" spans="1:31" s="182" customFormat="1" ht="60" x14ac:dyDescent="0.25">
      <c r="A877" s="149">
        <f>Vasboldogasszony!A29</f>
        <v>287</v>
      </c>
      <c r="B877" s="149">
        <f>Vasboldogasszony!B29</f>
        <v>0</v>
      </c>
      <c r="C877" s="150" t="str">
        <f>Vasboldogasszony!C29</f>
        <v>Vasboldogasszony</v>
      </c>
      <c r="D877" s="150" t="str">
        <f>Vasboldogasszony!D29</f>
        <v>gépészeti rekonstrukció (1-6)</v>
      </c>
      <c r="E877" s="150" t="str">
        <f>Vasboldogasszony!E29</f>
        <v>Az üzemelő viziközmű elem működése közben előforduló eseti meghibásodások fordulhatnak elő, melyek előre nem tervezhetők</v>
      </c>
      <c r="F877" s="150" t="str">
        <f>Vasboldogasszony!F29</f>
        <v>A kiépített rendszer működőképességének megóvása, a biztonságos üzemelés biztosítása miatt van szükség a munka elvégzésére</v>
      </c>
      <c r="G877" s="150" t="str">
        <f>Vasboldogasszony!G29</f>
        <v>A beavatkozás után egy hatékonyan működő viziközmű elemet kapunk, mely a kor elvárásainak megfelel. A rendszer üzembiztos, hatékony, és korszerű lesz</v>
      </c>
      <c r="H877" s="149">
        <f>Vasboldogasszony!H29</f>
        <v>0</v>
      </c>
      <c r="I877" s="461" t="str">
        <f>Vasboldogasszony!I29</f>
        <v>Vasboldogasszony</v>
      </c>
      <c r="J877" s="162">
        <f>Vasboldogasszony!J29</f>
        <v>1250</v>
      </c>
      <c r="K877" s="162">
        <f>Vasboldogasszony!K29</f>
        <v>0</v>
      </c>
      <c r="L877" s="456">
        <f>Vasboldogasszony!L29</f>
        <v>43466</v>
      </c>
      <c r="M877" s="456">
        <f>Vasboldogasszony!M29</f>
        <v>44926</v>
      </c>
      <c r="N877" s="162" t="str">
        <f>Vasboldogasszony!N29</f>
        <v>közép</v>
      </c>
      <c r="O877" s="45"/>
      <c r="P877" s="46">
        <f>Vasboldogasszony!P29</f>
        <v>800</v>
      </c>
      <c r="Q877" s="46">
        <f>Vasboldogasszony!Q29</f>
        <v>200</v>
      </c>
      <c r="R877" s="46">
        <f>Vasboldogasszony!R29</f>
        <v>0</v>
      </c>
      <c r="S877" s="46">
        <f>Vasboldogasszony!S29</f>
        <v>250</v>
      </c>
      <c r="T877" s="47">
        <f>Vasboldogasszony!T29</f>
        <v>0</v>
      </c>
      <c r="U877" s="47">
        <f>Vasboldogasszony!U29</f>
        <v>0</v>
      </c>
      <c r="V877" s="47">
        <f>Vasboldogasszony!V29</f>
        <v>0</v>
      </c>
      <c r="W877" s="47">
        <f>Vasboldogasszony!W29</f>
        <v>0</v>
      </c>
      <c r="X877" s="47">
        <f>Vasboldogasszony!X29</f>
        <v>0</v>
      </c>
      <c r="Y877" s="47">
        <f>Vasboldogasszony!Y29</f>
        <v>0</v>
      </c>
      <c r="Z877" s="47">
        <f>Vasboldogasszony!Z29</f>
        <v>0</v>
      </c>
      <c r="AA877" s="47">
        <f>Vasboldogasszony!AA29</f>
        <v>0</v>
      </c>
      <c r="AB877" s="47">
        <f>Vasboldogasszony!AB29</f>
        <v>0</v>
      </c>
      <c r="AC877" s="48">
        <f>Vasboldogasszony!AC29</f>
        <v>0</v>
      </c>
      <c r="AE877" s="160"/>
    </row>
    <row r="878" spans="1:31" s="182" customFormat="1" ht="60" x14ac:dyDescent="0.25">
      <c r="A878" s="149">
        <f>Vasboldogasszony!A30</f>
        <v>810</v>
      </c>
      <c r="B878" s="149">
        <f>Vasboldogasszony!B30</f>
        <v>0</v>
      </c>
      <c r="C878" s="150" t="str">
        <f>Vasboldogasszony!C30</f>
        <v>Vasboldogasszony</v>
      </c>
      <c r="D878" s="150" t="str">
        <f>Vasboldogasszony!D30</f>
        <v>gépészeti rekonstrukció (1-6)</v>
      </c>
      <c r="E878" s="150" t="str">
        <f>Vasboldogasszony!E30</f>
        <v>Az üzemelő viziközmű elem működése közben előforduló eseti meghibásodások fordulhatnak elő, melyek előre nem tervezhetők</v>
      </c>
      <c r="F878" s="150" t="str">
        <f>Vasboldogasszony!F30</f>
        <v>A kiépített rendszer működőképességének megóvása, a biztonságos üzemelés biztosítása miatt van szükség a munka elvégzésére</v>
      </c>
      <c r="G878" s="150" t="str">
        <f>Vasboldogasszony!G30</f>
        <v>A beavatkozás után egy hatékonyan működő viziközmű elemet kapunk, mely a kor elvárásainak megfelel. A rendszer üzembiztos, hatékony, és korszerű lesz</v>
      </c>
      <c r="H878" s="149">
        <f>Vasboldogasszony!H30</f>
        <v>0</v>
      </c>
      <c r="I878" s="461" t="str">
        <f>Vasboldogasszony!I30</f>
        <v>Vasboldogasszony</v>
      </c>
      <c r="J878" s="162">
        <f>Vasboldogasszony!J30</f>
        <v>3450</v>
      </c>
      <c r="K878" s="162">
        <f>Vasboldogasszony!K30</f>
        <v>0</v>
      </c>
      <c r="L878" s="456">
        <f>Vasboldogasszony!L30</f>
        <v>45292</v>
      </c>
      <c r="M878" s="456">
        <f>Vasboldogasszony!M30</f>
        <v>47848</v>
      </c>
      <c r="N878" s="162" t="str">
        <f>Vasboldogasszony!N30</f>
        <v>hosszú</v>
      </c>
      <c r="O878" s="45"/>
      <c r="P878" s="46">
        <f>Vasboldogasszony!P30</f>
        <v>0</v>
      </c>
      <c r="Q878" s="46">
        <f>Vasboldogasszony!Q30</f>
        <v>0</v>
      </c>
      <c r="R878" s="46">
        <f>Vasboldogasszony!R30</f>
        <v>0</v>
      </c>
      <c r="S878" s="46">
        <f>Vasboldogasszony!S30</f>
        <v>0</v>
      </c>
      <c r="T878" s="47">
        <f>Vasboldogasszony!T30</f>
        <v>0</v>
      </c>
      <c r="U878" s="47">
        <f>Vasboldogasszony!U30</f>
        <v>250</v>
      </c>
      <c r="V878" s="47">
        <f>Vasboldogasszony!V30</f>
        <v>0</v>
      </c>
      <c r="W878" s="47">
        <f>Vasboldogasszony!W30</f>
        <v>250</v>
      </c>
      <c r="X878" s="47">
        <f>Vasboldogasszony!X30</f>
        <v>2450</v>
      </c>
      <c r="Y878" s="47">
        <f>Vasboldogasszony!Y30</f>
        <v>250</v>
      </c>
      <c r="Z878" s="47">
        <f>Vasboldogasszony!Z30</f>
        <v>0</v>
      </c>
      <c r="AA878" s="47">
        <f>Vasboldogasszony!AA30</f>
        <v>250</v>
      </c>
      <c r="AB878" s="47">
        <f>Vasboldogasszony!AB30</f>
        <v>0</v>
      </c>
      <c r="AC878" s="48">
        <f>Vasboldogasszony!AC30</f>
        <v>0</v>
      </c>
      <c r="AE878" s="160"/>
    </row>
    <row r="879" spans="1:31" s="182" customFormat="1" ht="60" x14ac:dyDescent="0.25">
      <c r="A879" s="149">
        <f>Vasboldogasszony!A31</f>
        <v>288</v>
      </c>
      <c r="B879" s="149">
        <f>Vasboldogasszony!B31</f>
        <v>0</v>
      </c>
      <c r="C879" s="150" t="str">
        <f>Vasboldogasszony!C31</f>
        <v>Vasboldogasszony</v>
      </c>
      <c r="D879" s="150" t="str">
        <f>Vasboldogasszony!D31</f>
        <v>HBA gépészeti rekonstrukció (1-6)</v>
      </c>
      <c r="E879" s="150" t="str">
        <f>Vasboldogasszony!E31</f>
        <v>Az üzemelő viziközmű elem működése közben előforduló eseti meghibásodások fordulhatnak elő, melyek előre nem tervezhetők</v>
      </c>
      <c r="F879" s="150" t="str">
        <f>Vasboldogasszony!F31</f>
        <v>A kiépített rendszer működőképességének megóvása, a biztonságos üzemelés biztosítása miatt van szükség a munka elvégzésére</v>
      </c>
      <c r="G879" s="150" t="str">
        <f>Vasboldogasszony!G31</f>
        <v>A beavatkozás után egy hatékonyan működő viziközmű elemet kapunk, mely a kor elvárásainak megfelel. A rendszer üzembiztos, hatékony, és korszerű lesz</v>
      </c>
      <c r="H879" s="149">
        <f>Vasboldogasszony!H31</f>
        <v>0</v>
      </c>
      <c r="I879" s="461" t="str">
        <f>Vasboldogasszony!I31</f>
        <v>Vasboldogasszony</v>
      </c>
      <c r="J879" s="162">
        <f>Vasboldogasszony!J31</f>
        <v>210</v>
      </c>
      <c r="K879" s="162">
        <f>Vasboldogasszony!K31</f>
        <v>0</v>
      </c>
      <c r="L879" s="456">
        <f>Vasboldogasszony!L31</f>
        <v>43466</v>
      </c>
      <c r="M879" s="456">
        <f>Vasboldogasszony!M31</f>
        <v>44926</v>
      </c>
      <c r="N879" s="162" t="str">
        <f>Vasboldogasszony!N31</f>
        <v>közép</v>
      </c>
      <c r="O879" s="45"/>
      <c r="P879" s="46">
        <f>Vasboldogasszony!P31</f>
        <v>140</v>
      </c>
      <c r="Q879" s="46">
        <f>Vasboldogasszony!Q31</f>
        <v>35</v>
      </c>
      <c r="R879" s="46">
        <f>Vasboldogasszony!R31</f>
        <v>0</v>
      </c>
      <c r="S879" s="46">
        <f>Vasboldogasszony!S31</f>
        <v>35</v>
      </c>
      <c r="T879" s="47">
        <f>Vasboldogasszony!T31</f>
        <v>0</v>
      </c>
      <c r="U879" s="47">
        <f>Vasboldogasszony!U31</f>
        <v>0</v>
      </c>
      <c r="V879" s="47">
        <f>Vasboldogasszony!V31</f>
        <v>0</v>
      </c>
      <c r="W879" s="47">
        <f>Vasboldogasszony!W31</f>
        <v>0</v>
      </c>
      <c r="X879" s="47">
        <f>Vasboldogasszony!X31</f>
        <v>0</v>
      </c>
      <c r="Y879" s="47">
        <f>Vasboldogasszony!Y31</f>
        <v>0</v>
      </c>
      <c r="Z879" s="47">
        <f>Vasboldogasszony!Z31</f>
        <v>0</v>
      </c>
      <c r="AA879" s="47">
        <f>Vasboldogasszony!AA31</f>
        <v>0</v>
      </c>
      <c r="AB879" s="47">
        <f>Vasboldogasszony!AB31</f>
        <v>0</v>
      </c>
      <c r="AC879" s="48">
        <f>Vasboldogasszony!AC31</f>
        <v>0</v>
      </c>
      <c r="AE879" s="160"/>
    </row>
    <row r="880" spans="1:31" s="182" customFormat="1" ht="60" x14ac:dyDescent="0.25">
      <c r="A880" s="149">
        <f>Vasboldogasszony!A32</f>
        <v>882</v>
      </c>
      <c r="B880" s="149">
        <f>Vasboldogasszony!B32</f>
        <v>0</v>
      </c>
      <c r="C880" s="150" t="str">
        <f>Vasboldogasszony!C32</f>
        <v>Vasboldogasszony</v>
      </c>
      <c r="D880" s="150" t="str">
        <f>Vasboldogasszony!D32</f>
        <v>HBA gépészeti rekonstrukció (1-6)</v>
      </c>
      <c r="E880" s="150" t="str">
        <f>Vasboldogasszony!E32</f>
        <v>Az üzemelő viziközmű elem működése közben előforduló eseti meghibásodások fordulhatnak elő, melyek előre nem tervezhetők</v>
      </c>
      <c r="F880" s="150" t="str">
        <f>Vasboldogasszony!F32</f>
        <v>A kiépített rendszer működőképességének megóvása, a biztonságos üzemelés biztosítása miatt van szükség a munka elvégzésére</v>
      </c>
      <c r="G880" s="150" t="str">
        <f>Vasboldogasszony!G32</f>
        <v>A beavatkozás után egy hatékonyan működő viziközmű elemet kapunk, mely a kor elvárásainak megfelel. A rendszer üzembiztos, hatékony, és korszerű lesz</v>
      </c>
      <c r="H880" s="149">
        <f>Vasboldogasszony!H32</f>
        <v>0</v>
      </c>
      <c r="I880" s="461" t="str">
        <f>Vasboldogasszony!I32</f>
        <v>Vasboldogasszony</v>
      </c>
      <c r="J880" s="162">
        <f>Vasboldogasszony!J32</f>
        <v>315</v>
      </c>
      <c r="K880" s="162">
        <f>Vasboldogasszony!K32</f>
        <v>0</v>
      </c>
      <c r="L880" s="456">
        <f>Vasboldogasszony!L32</f>
        <v>45658</v>
      </c>
      <c r="M880" s="456">
        <f>Vasboldogasszony!M32</f>
        <v>48579</v>
      </c>
      <c r="N880" s="162" t="str">
        <f>Vasboldogasszony!N32</f>
        <v>hosszú</v>
      </c>
      <c r="O880" s="45"/>
      <c r="P880" s="46">
        <f>Vasboldogasszony!P32</f>
        <v>0</v>
      </c>
      <c r="Q880" s="46">
        <f>Vasboldogasszony!Q32</f>
        <v>0</v>
      </c>
      <c r="R880" s="46">
        <f>Vasboldogasszony!R32</f>
        <v>0</v>
      </c>
      <c r="S880" s="46">
        <f>Vasboldogasszony!S32</f>
        <v>0</v>
      </c>
      <c r="T880" s="47">
        <f>Vasboldogasszony!T32</f>
        <v>0</v>
      </c>
      <c r="U880" s="47">
        <f>Vasboldogasszony!U32</f>
        <v>0</v>
      </c>
      <c r="V880" s="47">
        <f>Vasboldogasszony!V32</f>
        <v>35</v>
      </c>
      <c r="W880" s="47">
        <f>Vasboldogasszony!W32</f>
        <v>70</v>
      </c>
      <c r="X880" s="47">
        <f>Vasboldogasszony!X32</f>
        <v>0</v>
      </c>
      <c r="Y880" s="47">
        <f>Vasboldogasszony!Y32</f>
        <v>105</v>
      </c>
      <c r="Z880" s="47">
        <f>Vasboldogasszony!Z32</f>
        <v>0</v>
      </c>
      <c r="AA880" s="47">
        <f>Vasboldogasszony!AA32</f>
        <v>0</v>
      </c>
      <c r="AB880" s="47">
        <f>Vasboldogasszony!AB32</f>
        <v>35</v>
      </c>
      <c r="AC880" s="48">
        <f>Vasboldogasszony!AC32</f>
        <v>70</v>
      </c>
      <c r="AE880" s="160"/>
    </row>
    <row r="881" spans="1:31" s="182" customFormat="1" ht="60" x14ac:dyDescent="0.25">
      <c r="A881" s="149">
        <f>Vaspör!A28</f>
        <v>291</v>
      </c>
      <c r="B881" s="149">
        <f>Vaspör!B28</f>
        <v>0</v>
      </c>
      <c r="C881" s="150" t="str">
        <f>Vaspör!C28</f>
        <v>Vaspör</v>
      </c>
      <c r="D881" s="150" t="str">
        <f>Vaspör!D28</f>
        <v>gépészeti rekonstrukció (1-6)</v>
      </c>
      <c r="E881" s="150" t="str">
        <f>Vaspör!E28</f>
        <v>Az üzemelő viziközmű elem működése közben előforduló eseti meghibásodások fordulhatnak elő, melyek előre nem tervezhetők</v>
      </c>
      <c r="F881" s="150" t="str">
        <f>Vaspör!F28</f>
        <v>A kiépített rendszer működőképességének megóvása, a biztonságos üzemelés biztosítása miatt van szükség a munka elvégzésére</v>
      </c>
      <c r="G881" s="150" t="str">
        <f>Vaspör!G28</f>
        <v>A beavatkozás után egy hatékonyan működő viziközmű elemet kapunk, mely a kor elvárásainak megfelel. A rendszer üzembiztos, hatékony, és korszerű lesz</v>
      </c>
      <c r="H881" s="149">
        <f>Vaspör!H28</f>
        <v>0</v>
      </c>
      <c r="I881" s="461" t="str">
        <f>Vaspör!I28</f>
        <v>Vaspör</v>
      </c>
      <c r="J881" s="162">
        <f>Vaspör!J28</f>
        <v>700</v>
      </c>
      <c r="K881" s="162">
        <f>Vaspör!K28</f>
        <v>0</v>
      </c>
      <c r="L881" s="456">
        <f>Vaspör!L28</f>
        <v>43831</v>
      </c>
      <c r="M881" s="456">
        <f>Vaspör!M28</f>
        <v>44926</v>
      </c>
      <c r="N881" s="162" t="str">
        <f>Vaspör!N28</f>
        <v>közép</v>
      </c>
      <c r="O881" s="45"/>
      <c r="P881" s="46">
        <f>Vaspör!P28</f>
        <v>0</v>
      </c>
      <c r="Q881" s="46">
        <f>Vaspör!Q28</f>
        <v>350</v>
      </c>
      <c r="R881" s="46">
        <f>Vaspör!R28</f>
        <v>0</v>
      </c>
      <c r="S881" s="46">
        <f>Vaspör!S28</f>
        <v>350</v>
      </c>
      <c r="T881" s="47">
        <f>Vaspör!T28</f>
        <v>0</v>
      </c>
      <c r="U881" s="47">
        <f>Vaspör!U28</f>
        <v>0</v>
      </c>
      <c r="V881" s="47">
        <f>Vaspör!V28</f>
        <v>0</v>
      </c>
      <c r="W881" s="47">
        <f>Vaspör!W28</f>
        <v>0</v>
      </c>
      <c r="X881" s="47">
        <f>Vaspör!X28</f>
        <v>0</v>
      </c>
      <c r="Y881" s="47">
        <f>Vaspör!Y28</f>
        <v>0</v>
      </c>
      <c r="Z881" s="47">
        <f>Vaspör!Z28</f>
        <v>0</v>
      </c>
      <c r="AA881" s="47">
        <f>Vaspör!AA28</f>
        <v>0</v>
      </c>
      <c r="AB881" s="47">
        <f>Vaspör!AB28</f>
        <v>0</v>
      </c>
      <c r="AC881" s="48">
        <f>Vaspör!AC28</f>
        <v>0</v>
      </c>
      <c r="AE881" s="160"/>
    </row>
    <row r="882" spans="1:31" s="182" customFormat="1" ht="60" x14ac:dyDescent="0.25">
      <c r="A882" s="149">
        <f>Vaspör!A29</f>
        <v>812</v>
      </c>
      <c r="B882" s="149">
        <f>Vaspör!B29</f>
        <v>0</v>
      </c>
      <c r="C882" s="150" t="str">
        <f>Vaspör!C29</f>
        <v>Vaspör</v>
      </c>
      <c r="D882" s="150" t="str">
        <f>Vaspör!D29</f>
        <v>gépészeti rekonstrukció (1-6)</v>
      </c>
      <c r="E882" s="150" t="str">
        <f>Vaspör!E29</f>
        <v>Az üzemelő viziközmű elem működése közben előforduló eseti meghibásodások fordulhatnak elő, melyek előre nem tervezhetők</v>
      </c>
      <c r="F882" s="150" t="str">
        <f>Vaspör!F29</f>
        <v>A kiépített rendszer működőképességének megóvása, a biztonságos üzemelés biztosítása miatt van szükség a munka elvégzésére</v>
      </c>
      <c r="G882" s="150" t="str">
        <f>Vaspör!G29</f>
        <v>A beavatkozás után egy hatékonyan működő viziközmű elemet kapunk, mely a kor elvárásainak megfelel. A rendszer üzembiztos, hatékony, és korszerű lesz</v>
      </c>
      <c r="H882" s="149">
        <f>Vaspör!H29</f>
        <v>0</v>
      </c>
      <c r="I882" s="461" t="str">
        <f>Vaspör!I29</f>
        <v>Vaspör</v>
      </c>
      <c r="J882" s="162">
        <f>Vaspör!J29</f>
        <v>10800</v>
      </c>
      <c r="K882" s="162">
        <f>Vaspör!K29</f>
        <v>0</v>
      </c>
      <c r="L882" s="456">
        <f>Vaspör!L29</f>
        <v>45292</v>
      </c>
      <c r="M882" s="456">
        <f>Vaspör!M29</f>
        <v>47848</v>
      </c>
      <c r="N882" s="162" t="str">
        <f>Vaspör!N29</f>
        <v>hosszú</v>
      </c>
      <c r="O882" s="45"/>
      <c r="P882" s="46">
        <f>Vaspör!P29</f>
        <v>0</v>
      </c>
      <c r="Q882" s="46">
        <f>Vaspör!Q29</f>
        <v>0</v>
      </c>
      <c r="R882" s="46">
        <f>Vaspör!R29</f>
        <v>0</v>
      </c>
      <c r="S882" s="46">
        <f>Vaspör!S29</f>
        <v>0</v>
      </c>
      <c r="T882" s="47">
        <f>Vaspör!T29</f>
        <v>0</v>
      </c>
      <c r="U882" s="47">
        <f>Vaspör!U29</f>
        <v>2350</v>
      </c>
      <c r="V882" s="47">
        <f>Vaspör!V29</f>
        <v>3200</v>
      </c>
      <c r="W882" s="47">
        <f>Vaspör!W29</f>
        <v>2450</v>
      </c>
      <c r="X882" s="47">
        <f>Vaspör!X29</f>
        <v>2100</v>
      </c>
      <c r="Y882" s="47">
        <f>Vaspör!Y29</f>
        <v>350</v>
      </c>
      <c r="Z882" s="47">
        <f>Vaspör!Z29</f>
        <v>0</v>
      </c>
      <c r="AA882" s="47">
        <f>Vaspör!AA29</f>
        <v>350</v>
      </c>
      <c r="AB882" s="47">
        <f>Vaspör!AB29</f>
        <v>0</v>
      </c>
      <c r="AC882" s="48">
        <f>Vaspör!AC29</f>
        <v>0</v>
      </c>
      <c r="AE882" s="160"/>
    </row>
    <row r="883" spans="1:31" s="182" customFormat="1" ht="60" x14ac:dyDescent="0.25">
      <c r="A883" s="149">
        <f>Vaspör!A30</f>
        <v>411</v>
      </c>
      <c r="B883" s="149">
        <f>Vaspör!B30</f>
        <v>0</v>
      </c>
      <c r="C883" s="150" t="str">
        <f>Vaspör!C30</f>
        <v>Vaspör</v>
      </c>
      <c r="D883" s="150" t="str">
        <f>Vaspör!D30</f>
        <v>HBA gépészeti rekonstrukció (1-6)</v>
      </c>
      <c r="E883" s="150" t="str">
        <f>Vaspör!E30</f>
        <v>Az üzemelő viziközmű elem működése közben előforduló eseti meghibásodások fordulhatnak elő, melyek előre nem tervezhetők</v>
      </c>
      <c r="F883" s="150" t="str">
        <f>Vaspör!F30</f>
        <v>A kiépített rendszer működőképességének megóvása, a biztonságos üzemelés biztosítása miatt van szükség a munka elvégzésére</v>
      </c>
      <c r="G883" s="150" t="str">
        <f>Vaspör!G30</f>
        <v>A beavatkozás után egy hatékonyan működő viziközmű elemet kapunk, mely a kor elvárásainak megfelel. A rendszer üzembiztos, hatékony, és korszerű lesz</v>
      </c>
      <c r="H883" s="149">
        <f>Vaspör!H30</f>
        <v>0</v>
      </c>
      <c r="I883" s="461" t="str">
        <f>Vaspör!I30</f>
        <v>Vaspör</v>
      </c>
      <c r="J883" s="162">
        <f>Vaspör!J30</f>
        <v>70</v>
      </c>
      <c r="K883" s="162">
        <f>Vaspör!K30</f>
        <v>0</v>
      </c>
      <c r="L883" s="456">
        <f>Vaspör!L30</f>
        <v>43831</v>
      </c>
      <c r="M883" s="456">
        <f>Vaspör!M30</f>
        <v>44926</v>
      </c>
      <c r="N883" s="162" t="str">
        <f>Vaspör!N30</f>
        <v>közép</v>
      </c>
      <c r="O883" s="45"/>
      <c r="P883" s="46">
        <f>Vaspör!P30</f>
        <v>0</v>
      </c>
      <c r="Q883" s="46">
        <f>Vaspör!Q30</f>
        <v>35</v>
      </c>
      <c r="R883" s="46">
        <f>Vaspör!R30</f>
        <v>0</v>
      </c>
      <c r="S883" s="46">
        <f>Vaspör!S30</f>
        <v>35</v>
      </c>
      <c r="T883" s="47">
        <f>Vaspör!T30</f>
        <v>0</v>
      </c>
      <c r="U883" s="47">
        <f>Vaspör!U30</f>
        <v>0</v>
      </c>
      <c r="V883" s="47">
        <f>Vaspör!V30</f>
        <v>0</v>
      </c>
      <c r="W883" s="47">
        <f>Vaspör!W30</f>
        <v>0</v>
      </c>
      <c r="X883" s="47">
        <f>Vaspör!X30</f>
        <v>0</v>
      </c>
      <c r="Y883" s="47">
        <f>Vaspör!Y30</f>
        <v>0</v>
      </c>
      <c r="Z883" s="47">
        <f>Vaspör!Z30</f>
        <v>0</v>
      </c>
      <c r="AA883" s="47">
        <f>Vaspör!AA30</f>
        <v>0</v>
      </c>
      <c r="AB883" s="47">
        <f>Vaspör!AB30</f>
        <v>0</v>
      </c>
      <c r="AC883" s="48">
        <f>Vaspör!AC30</f>
        <v>0</v>
      </c>
      <c r="AE883" s="160"/>
    </row>
    <row r="884" spans="1:31" s="182" customFormat="1" ht="60" x14ac:dyDescent="0.25">
      <c r="A884" s="149">
        <f>Vaspör!A31</f>
        <v>813</v>
      </c>
      <c r="B884" s="149">
        <f>Vaspör!B31</f>
        <v>0</v>
      </c>
      <c r="C884" s="150" t="str">
        <f>Vaspör!C31</f>
        <v>Vaspör</v>
      </c>
      <c r="D884" s="150" t="str">
        <f>Vaspör!D31</f>
        <v>HBA gépészeti rekonstrukció (1-6)</v>
      </c>
      <c r="E884" s="150" t="str">
        <f>Vaspör!E31</f>
        <v>Az üzemelő viziközmű elem működése közben előforduló eseti meghibásodások fordulhatnak elő, melyek előre nem tervezhetők</v>
      </c>
      <c r="F884" s="150" t="str">
        <f>Vaspör!F31</f>
        <v>A kiépített rendszer működőképességének megóvása, a biztonságos üzemelés biztosítása miatt van szükség a munka elvégzésére</v>
      </c>
      <c r="G884" s="150" t="str">
        <f>Vaspör!G31</f>
        <v>A beavatkozás után egy hatékonyan működő viziközmű elemet kapunk, mely a kor elvárásainak megfelel. A rendszer üzembiztos, hatékony, és korszerű lesz</v>
      </c>
      <c r="H884" s="149">
        <f>Vaspör!H31</f>
        <v>0</v>
      </c>
      <c r="I884" s="461" t="str">
        <f>Vaspör!I31</f>
        <v>Vaspör</v>
      </c>
      <c r="J884" s="162">
        <f>Vaspör!J31</f>
        <v>940</v>
      </c>
      <c r="K884" s="162">
        <f>Vaspör!K31</f>
        <v>0</v>
      </c>
      <c r="L884" s="456">
        <f>Vaspör!L31</f>
        <v>45292</v>
      </c>
      <c r="M884" s="456">
        <f>Vaspör!M31</f>
        <v>48579</v>
      </c>
      <c r="N884" s="162" t="str">
        <f>Vaspör!N31</f>
        <v>hosszú</v>
      </c>
      <c r="O884" s="45"/>
      <c r="P884" s="46">
        <f>Vaspör!P31</f>
        <v>0</v>
      </c>
      <c r="Q884" s="46">
        <f>Vaspör!Q31</f>
        <v>0</v>
      </c>
      <c r="R884" s="46">
        <f>Vaspör!R31</f>
        <v>0</v>
      </c>
      <c r="S884" s="46">
        <f>Vaspör!S31</f>
        <v>0</v>
      </c>
      <c r="T884" s="47">
        <f>Vaspör!T31</f>
        <v>0</v>
      </c>
      <c r="U884" s="47">
        <f>Vaspör!U31</f>
        <v>80</v>
      </c>
      <c r="V884" s="47">
        <f>Vaspör!V31</f>
        <v>155</v>
      </c>
      <c r="W884" s="47">
        <f>Vaspör!W31</f>
        <v>0</v>
      </c>
      <c r="X884" s="47">
        <f>Vaspör!X31</f>
        <v>80</v>
      </c>
      <c r="Y884" s="47">
        <f>Vaspör!Y31</f>
        <v>155</v>
      </c>
      <c r="Z884" s="47">
        <f>Vaspör!Z31</f>
        <v>80</v>
      </c>
      <c r="AA884" s="47">
        <f>Vaspör!AA31</f>
        <v>155</v>
      </c>
      <c r="AB884" s="47">
        <f>Vaspör!AB31</f>
        <v>80</v>
      </c>
      <c r="AC884" s="48">
        <f>Vaspör!AC31</f>
        <v>155</v>
      </c>
      <c r="AE884" s="160"/>
    </row>
    <row r="885" spans="1:31" s="182" customFormat="1" ht="60" x14ac:dyDescent="0.25">
      <c r="A885" s="149">
        <f>Vöckönd!A30</f>
        <v>296</v>
      </c>
      <c r="B885" s="149">
        <f>Vöckönd!B30</f>
        <v>0</v>
      </c>
      <c r="C885" s="150" t="str">
        <f>Vöckönd!C30</f>
        <v>Vöckönd</v>
      </c>
      <c r="D885" s="150" t="str">
        <f>Vöckönd!D30</f>
        <v>gépészeti rekonstrukció (1-6)</v>
      </c>
      <c r="E885" s="150" t="str">
        <f>Vöckönd!E30</f>
        <v>Az üzemelő viziközmű elem működése közben előforduló eseti meghibásodások fordulhatnak elő, melyek előre nem tervezhetők</v>
      </c>
      <c r="F885" s="150" t="str">
        <f>Vöckönd!F30</f>
        <v>A kiépített rendszer működőképességének megóvása, a biztonságos üzemelés biztosítása miatt van szükség a munka elvégzésére</v>
      </c>
      <c r="G885" s="150" t="str">
        <f>Vöckönd!G30</f>
        <v>A beavatkozás után egy hatékonyan működő viziközmű elemet kapunk, mely a kor elvárásainak megfelel. A rendszer üzembiztos, hatékony, és korszerű lesz</v>
      </c>
      <c r="H885" s="149">
        <f>Vöckönd!H30</f>
        <v>0</v>
      </c>
      <c r="I885" s="461" t="str">
        <f>Vöckönd!I30</f>
        <v>Vöckönd</v>
      </c>
      <c r="J885" s="162">
        <f>Vöckönd!J30</f>
        <v>2800</v>
      </c>
      <c r="K885" s="162">
        <f>Vöckönd!K30</f>
        <v>0</v>
      </c>
      <c r="L885" s="456">
        <f>Vöckönd!L30</f>
        <v>43466</v>
      </c>
      <c r="M885" s="456">
        <f>Vöckönd!M30</f>
        <v>44196</v>
      </c>
      <c r="N885" s="162" t="str">
        <f>Vöckönd!N30</f>
        <v>közép</v>
      </c>
      <c r="O885" s="45"/>
      <c r="P885" s="46">
        <f>Vöckönd!P30</f>
        <v>2700</v>
      </c>
      <c r="Q885" s="46">
        <f>Vöckönd!Q30</f>
        <v>100</v>
      </c>
      <c r="R885" s="46">
        <f>Vöckönd!R30</f>
        <v>0</v>
      </c>
      <c r="S885" s="46">
        <f>Vöckönd!S30</f>
        <v>0</v>
      </c>
      <c r="T885" s="47">
        <f>Vöckönd!T30</f>
        <v>0</v>
      </c>
      <c r="U885" s="47">
        <f>Vöckönd!U30</f>
        <v>0</v>
      </c>
      <c r="V885" s="47">
        <f>Vöckönd!V30</f>
        <v>0</v>
      </c>
      <c r="W885" s="47">
        <f>Vöckönd!W30</f>
        <v>0</v>
      </c>
      <c r="X885" s="47">
        <f>Vöckönd!X30</f>
        <v>0</v>
      </c>
      <c r="Y885" s="47">
        <f>Vöckönd!Y30</f>
        <v>0</v>
      </c>
      <c r="Z885" s="47">
        <f>Vöckönd!Z30</f>
        <v>0</v>
      </c>
      <c r="AA885" s="47">
        <f>Vöckönd!AA30</f>
        <v>0</v>
      </c>
      <c r="AB885" s="47">
        <f>Vöckönd!AB30</f>
        <v>0</v>
      </c>
      <c r="AC885" s="48">
        <f>Vöckönd!AC30</f>
        <v>0</v>
      </c>
      <c r="AE885" s="160"/>
    </row>
    <row r="886" spans="1:31" s="182" customFormat="1" ht="60" x14ac:dyDescent="0.25">
      <c r="A886" s="149">
        <f>Vöckönd!A31</f>
        <v>682</v>
      </c>
      <c r="B886" s="149">
        <f>Vöckönd!B31</f>
        <v>0</v>
      </c>
      <c r="C886" s="150" t="str">
        <f>Vöckönd!C31</f>
        <v>Vöckönd</v>
      </c>
      <c r="D886" s="150" t="str">
        <f>Vöckönd!D31</f>
        <v>gépészeti rekonstrukció (1-6)</v>
      </c>
      <c r="E886" s="150" t="str">
        <f>Vöckönd!E31</f>
        <v>Az üzemelő viziközmű elem működése közben előforduló eseti meghibásodások fordulhatnak elő, melyek előre nem tervezhetők</v>
      </c>
      <c r="F886" s="150" t="str">
        <f>Vöckönd!F31</f>
        <v>A kiépített rendszer működőképességének megóvása, a biztonságos üzemelés biztosítása miatt van szükség a munka elvégzésére</v>
      </c>
      <c r="G886" s="150" t="str">
        <f>Vöckönd!G31</f>
        <v>A beavatkozás után egy hatékonyan működő viziközmű elemet kapunk, mely a kor elvárásainak megfelel. A rendszer üzembiztos, hatékony, és korszerű lesz</v>
      </c>
      <c r="H886" s="149">
        <f>Vöckönd!H31</f>
        <v>0</v>
      </c>
      <c r="I886" s="461" t="str">
        <f>Vöckönd!I31</f>
        <v>Vöckönd</v>
      </c>
      <c r="J886" s="162">
        <f>Vöckönd!J31</f>
        <v>6500</v>
      </c>
      <c r="K886" s="162">
        <f>Vöckönd!K31</f>
        <v>0</v>
      </c>
      <c r="L886" s="456">
        <f>Vöckönd!L31</f>
        <v>44927</v>
      </c>
      <c r="M886" s="456">
        <f>Vöckönd!M31</f>
        <v>48579</v>
      </c>
      <c r="N886" s="162" t="str">
        <f>Vöckönd!N31</f>
        <v>hosszú</v>
      </c>
      <c r="O886" s="45"/>
      <c r="P886" s="46">
        <f>Vöckönd!P31</f>
        <v>0</v>
      </c>
      <c r="Q886" s="46">
        <f>Vöckönd!Q31</f>
        <v>0</v>
      </c>
      <c r="R886" s="46">
        <f>Vöckönd!R31</f>
        <v>0</v>
      </c>
      <c r="S886" s="46">
        <f>Vöckönd!S31</f>
        <v>0</v>
      </c>
      <c r="T886" s="47">
        <f>Vöckönd!T31</f>
        <v>200</v>
      </c>
      <c r="U886" s="47">
        <f>Vöckönd!U31</f>
        <v>200</v>
      </c>
      <c r="V886" s="47">
        <f>Vöckönd!V31</f>
        <v>200</v>
      </c>
      <c r="W886" s="47">
        <f>Vöckönd!W31</f>
        <v>200</v>
      </c>
      <c r="X886" s="47">
        <f>Vöckönd!X31</f>
        <v>200</v>
      </c>
      <c r="Y886" s="47">
        <f>Vöckönd!Y31</f>
        <v>1700</v>
      </c>
      <c r="Z886" s="47">
        <f>Vöckönd!Z31</f>
        <v>1700</v>
      </c>
      <c r="AA886" s="47">
        <f>Vöckönd!AA31</f>
        <v>200</v>
      </c>
      <c r="AB886" s="47">
        <f>Vöckönd!AB31</f>
        <v>200</v>
      </c>
      <c r="AC886" s="48">
        <f>Vöckönd!AC31</f>
        <v>1700</v>
      </c>
      <c r="AE886" s="160"/>
    </row>
    <row r="887" spans="1:31" s="182" customFormat="1" ht="60" x14ac:dyDescent="0.25">
      <c r="A887" s="149">
        <f>Vöckönd!A32</f>
        <v>297</v>
      </c>
      <c r="B887" s="149">
        <f>Vöckönd!B32</f>
        <v>0</v>
      </c>
      <c r="C887" s="150" t="str">
        <f>Vöckönd!C32</f>
        <v>Vöckönd</v>
      </c>
      <c r="D887" s="150" t="str">
        <f>Vöckönd!D32</f>
        <v>HBA gépészeti rekonstrukció (1-6)</v>
      </c>
      <c r="E887" s="150" t="str">
        <f>Vöckönd!E32</f>
        <v>Az üzemelő viziközmű elem működése közben előforduló eseti meghibásodások fordulhatnak elő, melyek előre nem tervezhetők</v>
      </c>
      <c r="F887" s="150" t="str">
        <f>Vöckönd!F32</f>
        <v>A kiépített rendszer működőképességének megóvása, a biztonságos üzemelés biztosítása miatt van szükség a munka elvégzésére</v>
      </c>
      <c r="G887" s="150" t="str">
        <f>Vöckönd!G32</f>
        <v>A beavatkozás után egy hatékonyan működő viziközmű elemet kapunk, mely a kor elvárásainak megfelel. A rendszer üzembiztos, hatékony, és korszerű lesz</v>
      </c>
      <c r="H887" s="149">
        <f>Vöckönd!H32</f>
        <v>0</v>
      </c>
      <c r="I887" s="461" t="str">
        <f>Vöckönd!I32</f>
        <v>Vöckönd</v>
      </c>
      <c r="J887" s="162">
        <f>Vöckönd!J32</f>
        <v>140</v>
      </c>
      <c r="K887" s="162">
        <f>Vöckönd!K32</f>
        <v>0</v>
      </c>
      <c r="L887" s="456">
        <f>Vöckönd!L32</f>
        <v>43466</v>
      </c>
      <c r="M887" s="456">
        <f>Vöckönd!M32</f>
        <v>44926</v>
      </c>
      <c r="N887" s="162" t="str">
        <f>Vöckönd!N32</f>
        <v>közép</v>
      </c>
      <c r="O887" s="45"/>
      <c r="P887" s="46">
        <f>Vöckönd!P32</f>
        <v>70</v>
      </c>
      <c r="Q887" s="46">
        <f>Vöckönd!Q32</f>
        <v>35</v>
      </c>
      <c r="R887" s="46">
        <f>Vöckönd!R32</f>
        <v>0</v>
      </c>
      <c r="S887" s="46">
        <f>Vöckönd!S32</f>
        <v>35</v>
      </c>
      <c r="T887" s="47">
        <f>Vöckönd!T32</f>
        <v>0</v>
      </c>
      <c r="U887" s="47">
        <f>Vöckönd!U32</f>
        <v>0</v>
      </c>
      <c r="V887" s="47">
        <f>Vöckönd!V32</f>
        <v>0</v>
      </c>
      <c r="W887" s="47">
        <f>Vöckönd!W32</f>
        <v>0</v>
      </c>
      <c r="X887" s="47">
        <f>Vöckönd!X32</f>
        <v>0</v>
      </c>
      <c r="Y887" s="47">
        <f>Vöckönd!Y32</f>
        <v>0</v>
      </c>
      <c r="Z887" s="47">
        <f>Vöckönd!Z32</f>
        <v>0</v>
      </c>
      <c r="AA887" s="47">
        <f>Vöckönd!AA32</f>
        <v>0</v>
      </c>
      <c r="AB887" s="47">
        <f>Vöckönd!AB32</f>
        <v>0</v>
      </c>
      <c r="AC887" s="48">
        <f>Vöckönd!AC32</f>
        <v>0</v>
      </c>
      <c r="AE887" s="160"/>
    </row>
    <row r="888" spans="1:31" s="182" customFormat="1" ht="60" x14ac:dyDescent="0.25">
      <c r="A888" s="149">
        <f>Vöckönd!A33</f>
        <v>683</v>
      </c>
      <c r="B888" s="149">
        <f>Vöckönd!B33</f>
        <v>0</v>
      </c>
      <c r="C888" s="150" t="str">
        <f>Vöckönd!C33</f>
        <v>Vöckönd</v>
      </c>
      <c r="D888" s="150" t="str">
        <f>Vöckönd!D33</f>
        <v>HBA gépészeti rekonstrukció (1-6)</v>
      </c>
      <c r="E888" s="150" t="str">
        <f>Vöckönd!E33</f>
        <v>Az üzemelő viziközmű elem működése közben előforduló eseti meghibásodások fordulhatnak elő, melyek előre nem tervezhetők</v>
      </c>
      <c r="F888" s="150" t="str">
        <f>Vöckönd!F33</f>
        <v>A kiépített rendszer működőképességének megóvása, a biztonságos üzemelés biztosítása miatt van szükség a munka elvégzésére</v>
      </c>
      <c r="G888" s="150" t="str">
        <f>Vöckönd!G33</f>
        <v>A beavatkozás után egy hatékonyan működő viziközmű elemet kapunk, mely a kor elvárásainak megfelel. A rendszer üzembiztos, hatékony, és korszerű lesz</v>
      </c>
      <c r="H888" s="149">
        <f>Vöckönd!H33</f>
        <v>0</v>
      </c>
      <c r="I888" s="461" t="str">
        <f>Vöckönd!I33</f>
        <v>Vöckönd</v>
      </c>
      <c r="J888" s="162">
        <f>Vöckönd!J33</f>
        <v>520</v>
      </c>
      <c r="K888" s="162">
        <f>Vöckönd!K33</f>
        <v>0</v>
      </c>
      <c r="L888" s="456">
        <f>Vöckönd!L33</f>
        <v>44927</v>
      </c>
      <c r="M888" s="456">
        <f>Vöckönd!M33</f>
        <v>48579</v>
      </c>
      <c r="N888" s="162" t="str">
        <f>Vöckönd!N33</f>
        <v>hosszú</v>
      </c>
      <c r="O888" s="45"/>
      <c r="P888" s="46">
        <f>Vöckönd!P33</f>
        <v>0</v>
      </c>
      <c r="Q888" s="46">
        <f>Vöckönd!Q33</f>
        <v>0</v>
      </c>
      <c r="R888" s="46">
        <f>Vöckönd!R33</f>
        <v>0</v>
      </c>
      <c r="S888" s="46">
        <f>Vöckönd!S33</f>
        <v>0</v>
      </c>
      <c r="T888" s="47">
        <f>Vöckönd!T33</f>
        <v>70</v>
      </c>
      <c r="U888" s="47">
        <f>Vöckönd!U33</f>
        <v>35</v>
      </c>
      <c r="V888" s="47">
        <f>Vöckönd!V33</f>
        <v>100</v>
      </c>
      <c r="W888" s="47">
        <f>Vöckönd!W33</f>
        <v>0</v>
      </c>
      <c r="X888" s="47">
        <f>Vöckönd!X33</f>
        <v>35</v>
      </c>
      <c r="Y888" s="47">
        <f>Vöckönd!Y33</f>
        <v>70</v>
      </c>
      <c r="Z888" s="47">
        <f>Vöckönd!Z33</f>
        <v>35</v>
      </c>
      <c r="AA888" s="47">
        <f>Vöckönd!AA33</f>
        <v>70</v>
      </c>
      <c r="AB888" s="47">
        <f>Vöckönd!AB33</f>
        <v>35</v>
      </c>
      <c r="AC888" s="48">
        <f>Vöckönd!AC33</f>
        <v>70</v>
      </c>
      <c r="AE888" s="160"/>
    </row>
    <row r="889" spans="1:31" s="182" customFormat="1" ht="60" x14ac:dyDescent="0.25">
      <c r="A889" s="149">
        <f>Zalaboldogfa!A30</f>
        <v>302</v>
      </c>
      <c r="B889" s="149">
        <f>Zalaboldogfa!B30</f>
        <v>0</v>
      </c>
      <c r="C889" s="150" t="str">
        <f>Zalaboldogfa!C30</f>
        <v>Zalaboldogfa</v>
      </c>
      <c r="D889" s="150" t="str">
        <f>Zalaboldogfa!D30</f>
        <v>gépészeti rekonstrukció (1-6)</v>
      </c>
      <c r="E889" s="150" t="str">
        <f>Zalaboldogfa!E30</f>
        <v>Az üzemelő viziközmű elem működése közben előforduló eseti meghibásodások fordulhatnak elő, melyek előre nem tervezhetők</v>
      </c>
      <c r="F889" s="150" t="str">
        <f>Zalaboldogfa!F30</f>
        <v>A kiépített rendszer működőképességének megóvása, a biztonságos üzemelés biztosítása miatt van szükség a munka elvégzésére</v>
      </c>
      <c r="G889" s="150" t="str">
        <f>Zalaboldogfa!G30</f>
        <v>A beavatkozás után egy hatékonyan működő viziközmű elemet kapunk, mely a kor elvárásainak megfelel. A rendszer üzembiztos, hatékony, és korszerű lesz</v>
      </c>
      <c r="H889" s="149">
        <f>Zalaboldogfa!H30</f>
        <v>0</v>
      </c>
      <c r="I889" s="461" t="str">
        <f>Zalaboldogfa!I30</f>
        <v>Zalaboldogfa</v>
      </c>
      <c r="J889" s="162">
        <f>Zalaboldogfa!J30</f>
        <v>4200</v>
      </c>
      <c r="K889" s="162">
        <f>Zalaboldogfa!K30</f>
        <v>0</v>
      </c>
      <c r="L889" s="456">
        <f>Zalaboldogfa!L30</f>
        <v>43466</v>
      </c>
      <c r="M889" s="456">
        <f>Zalaboldogfa!M30</f>
        <v>44926</v>
      </c>
      <c r="N889" s="162" t="str">
        <f>Zalaboldogfa!N30</f>
        <v>közép</v>
      </c>
      <c r="O889" s="45"/>
      <c r="P889" s="46">
        <f>Zalaboldogfa!P30</f>
        <v>3600</v>
      </c>
      <c r="Q889" s="46">
        <f>Zalaboldogfa!Q30</f>
        <v>300</v>
      </c>
      <c r="R889" s="46">
        <f>Zalaboldogfa!R30</f>
        <v>200</v>
      </c>
      <c r="S889" s="46">
        <f>Zalaboldogfa!S30</f>
        <v>100</v>
      </c>
      <c r="T889" s="47">
        <f>Zalaboldogfa!T30</f>
        <v>0</v>
      </c>
      <c r="U889" s="47">
        <f>Zalaboldogfa!U30</f>
        <v>0</v>
      </c>
      <c r="V889" s="47">
        <f>Zalaboldogfa!V30</f>
        <v>0</v>
      </c>
      <c r="W889" s="47">
        <f>Zalaboldogfa!W30</f>
        <v>0</v>
      </c>
      <c r="X889" s="47">
        <f>Zalaboldogfa!X30</f>
        <v>0</v>
      </c>
      <c r="Y889" s="47">
        <f>Zalaboldogfa!Y30</f>
        <v>0</v>
      </c>
      <c r="Z889" s="47">
        <f>Zalaboldogfa!Z30</f>
        <v>0</v>
      </c>
      <c r="AA889" s="47">
        <f>Zalaboldogfa!AA30</f>
        <v>0</v>
      </c>
      <c r="AB889" s="47">
        <f>Zalaboldogfa!AB30</f>
        <v>0</v>
      </c>
      <c r="AC889" s="48">
        <f>Zalaboldogfa!AC30</f>
        <v>0</v>
      </c>
      <c r="AE889" s="160"/>
    </row>
    <row r="890" spans="1:31" s="182" customFormat="1" ht="60" x14ac:dyDescent="0.25">
      <c r="A890" s="149">
        <f>Zalaboldogfa!A31</f>
        <v>687</v>
      </c>
      <c r="B890" s="149">
        <f>Zalaboldogfa!B31</f>
        <v>0</v>
      </c>
      <c r="C890" s="150" t="str">
        <f>Zalaboldogfa!C31</f>
        <v>Zalaboldogfa</v>
      </c>
      <c r="D890" s="150" t="str">
        <f>Zalaboldogfa!D31</f>
        <v>gépészeti rekonstrukció (1-6)</v>
      </c>
      <c r="E890" s="150" t="str">
        <f>Zalaboldogfa!E31</f>
        <v>Az üzemelő viziközmű elem működése közben előforduló eseti meghibásodások fordulhatnak elő, melyek előre nem tervezhetők</v>
      </c>
      <c r="F890" s="150" t="str">
        <f>Zalaboldogfa!F31</f>
        <v>A kiépített rendszer működőképességének megóvása, a biztonságos üzemelés biztosítása miatt van szükség a munka elvégzésére</v>
      </c>
      <c r="G890" s="150" t="str">
        <f>Zalaboldogfa!G31</f>
        <v>A beavatkozás után egy hatékonyan működő viziközmű elemet kapunk, mely a kor elvárásainak megfelel. A rendszer üzembiztos, hatékony, és korszerű lesz</v>
      </c>
      <c r="H890" s="149">
        <f>Zalaboldogfa!H31</f>
        <v>0</v>
      </c>
      <c r="I890" s="461" t="str">
        <f>Zalaboldogfa!I31</f>
        <v>Zalaboldogfa</v>
      </c>
      <c r="J890" s="162">
        <f>Zalaboldogfa!J31</f>
        <v>6800</v>
      </c>
      <c r="K890" s="162">
        <f>Zalaboldogfa!K31</f>
        <v>0</v>
      </c>
      <c r="L890" s="456">
        <f>Zalaboldogfa!L31</f>
        <v>44927</v>
      </c>
      <c r="M890" s="456">
        <f>Zalaboldogfa!M31</f>
        <v>48579</v>
      </c>
      <c r="N890" s="162" t="str">
        <f>Zalaboldogfa!N31</f>
        <v>hosszú</v>
      </c>
      <c r="O890" s="45"/>
      <c r="P890" s="46">
        <f>Zalaboldogfa!P31</f>
        <v>0</v>
      </c>
      <c r="Q890" s="46">
        <f>Zalaboldogfa!Q31</f>
        <v>0</v>
      </c>
      <c r="R890" s="46">
        <f>Zalaboldogfa!R31</f>
        <v>0</v>
      </c>
      <c r="S890" s="46">
        <f>Zalaboldogfa!S31</f>
        <v>0</v>
      </c>
      <c r="T890" s="47">
        <f>Zalaboldogfa!T31</f>
        <v>950</v>
      </c>
      <c r="U890" s="47">
        <f>Zalaboldogfa!U31</f>
        <v>750</v>
      </c>
      <c r="V890" s="47">
        <f>Zalaboldogfa!V31</f>
        <v>200</v>
      </c>
      <c r="W890" s="47">
        <f>Zalaboldogfa!W31</f>
        <v>100</v>
      </c>
      <c r="X890" s="47">
        <f>Zalaboldogfa!X31</f>
        <v>1000</v>
      </c>
      <c r="Y890" s="47">
        <f>Zalaboldogfa!Y31</f>
        <v>100</v>
      </c>
      <c r="Z890" s="47">
        <f>Zalaboldogfa!Z31</f>
        <v>2800</v>
      </c>
      <c r="AA890" s="47">
        <f>Zalaboldogfa!AA31</f>
        <v>300</v>
      </c>
      <c r="AB890" s="47">
        <f>Zalaboldogfa!AB31</f>
        <v>300</v>
      </c>
      <c r="AC890" s="48">
        <f>Zalaboldogfa!AC31</f>
        <v>300</v>
      </c>
      <c r="AE890" s="160"/>
    </row>
    <row r="891" spans="1:31" s="182" customFormat="1" ht="60" x14ac:dyDescent="0.25">
      <c r="A891" s="149">
        <f>Zalacséb!A29</f>
        <v>308</v>
      </c>
      <c r="B891" s="149">
        <f>Zalacséb!B29</f>
        <v>0</v>
      </c>
      <c r="C891" s="150" t="str">
        <f>Zalacséb!C29</f>
        <v>Zalacséb</v>
      </c>
      <c r="D891" s="150" t="str">
        <f>Zalacséb!D29</f>
        <v>gépészeti rekonstrukció (1-6)</v>
      </c>
      <c r="E891" s="150" t="str">
        <f>Zalacséb!E29</f>
        <v>Az üzemelő viziközmű elem működése közben előforduló eseti meghibásodások fordulhatnak elő, melyek előre nem tervezhetők</v>
      </c>
      <c r="F891" s="150" t="str">
        <f>Zalacséb!F29</f>
        <v>A kiépített rendszer működőképességének megóvása, a biztonságos üzemelés biztosítása miatt van szükség a munka elvégzésére</v>
      </c>
      <c r="G891" s="150" t="str">
        <f>Zalacséb!G29</f>
        <v>A beavatkozás után egy hatékonyan működő viziközmű elemet kapunk, mely a kor elvárásainak megfelel. A rendszer üzembiztos, hatékony, és korszerű lesz</v>
      </c>
      <c r="H891" s="149">
        <f>Zalacséb!H29</f>
        <v>0</v>
      </c>
      <c r="I891" s="461" t="str">
        <f>Zalacséb!I29</f>
        <v>Zalacséb</v>
      </c>
      <c r="J891" s="162">
        <f>Zalacséb!J29</f>
        <v>3700</v>
      </c>
      <c r="K891" s="162">
        <f>Zalacséb!K29</f>
        <v>0</v>
      </c>
      <c r="L891" s="456">
        <f>Zalacséb!L29</f>
        <v>43466</v>
      </c>
      <c r="M891" s="456">
        <f>Zalacséb!M29</f>
        <v>44561</v>
      </c>
      <c r="N891" s="162" t="str">
        <f>Zalacséb!N29</f>
        <v>közép</v>
      </c>
      <c r="O891" s="45"/>
      <c r="P891" s="46">
        <f>Zalacséb!P29</f>
        <v>200</v>
      </c>
      <c r="Q891" s="46">
        <f>Zalacséb!Q29</f>
        <v>2600</v>
      </c>
      <c r="R891" s="46">
        <f>Zalacséb!R29</f>
        <v>900</v>
      </c>
      <c r="S891" s="46">
        <f>Zalacséb!S29</f>
        <v>0</v>
      </c>
      <c r="T891" s="47">
        <f>Zalacséb!T29</f>
        <v>0</v>
      </c>
      <c r="U891" s="47">
        <f>Zalacséb!U29</f>
        <v>0</v>
      </c>
      <c r="V891" s="47">
        <f>Zalacséb!V29</f>
        <v>0</v>
      </c>
      <c r="W891" s="47">
        <f>Zalacséb!W29</f>
        <v>0</v>
      </c>
      <c r="X891" s="47">
        <f>Zalacséb!X29</f>
        <v>0</v>
      </c>
      <c r="Y891" s="47">
        <f>Zalacséb!Y29</f>
        <v>0</v>
      </c>
      <c r="Z891" s="47">
        <f>Zalacséb!Z29</f>
        <v>0</v>
      </c>
      <c r="AA891" s="47">
        <f>Zalacséb!AA29</f>
        <v>0</v>
      </c>
      <c r="AB891" s="47">
        <f>Zalacséb!AB29</f>
        <v>0</v>
      </c>
      <c r="AC891" s="48">
        <f>Zalacséb!AC29</f>
        <v>0</v>
      </c>
      <c r="AE891" s="160"/>
    </row>
    <row r="892" spans="1:31" s="182" customFormat="1" ht="60" x14ac:dyDescent="0.25">
      <c r="A892" s="149">
        <f>Zalacséb!A30</f>
        <v>690</v>
      </c>
      <c r="B892" s="149">
        <f>Zalacséb!B30</f>
        <v>0</v>
      </c>
      <c r="C892" s="150" t="str">
        <f>Zalacséb!C30</f>
        <v>Zalacséb</v>
      </c>
      <c r="D892" s="150" t="str">
        <f>Zalacséb!D30</f>
        <v>gépészeti rekonstrukció (1-6)</v>
      </c>
      <c r="E892" s="150" t="str">
        <f>Zalacséb!E30</f>
        <v>Az üzemelő viziközmű elem működése közben előforduló eseti meghibásodások fordulhatnak elő, melyek előre nem tervezhetők</v>
      </c>
      <c r="F892" s="150" t="str">
        <f>Zalacséb!F30</f>
        <v>A kiépített rendszer működőképességének megóvása, a biztonságos üzemelés biztosítása miatt van szükség a munka elvégzésére</v>
      </c>
      <c r="G892" s="150" t="str">
        <f>Zalacséb!G30</f>
        <v>A beavatkozás után egy hatékonyan működő viziközmű elemet kapunk, mely a kor elvárásainak megfelel. A rendszer üzembiztos, hatékony, és korszerű lesz</v>
      </c>
      <c r="H892" s="149">
        <f>Zalacséb!H30</f>
        <v>0</v>
      </c>
      <c r="I892" s="461" t="str">
        <f>Zalacséb!I30</f>
        <v>Zalacséb</v>
      </c>
      <c r="J892" s="162">
        <f>Zalacséb!J30</f>
        <v>3600</v>
      </c>
      <c r="K892" s="162">
        <f>Zalacséb!K30</f>
        <v>0</v>
      </c>
      <c r="L892" s="456">
        <f>Zalacséb!L30</f>
        <v>44562</v>
      </c>
      <c r="M892" s="456">
        <f>Zalacséb!M30</f>
        <v>48579</v>
      </c>
      <c r="N892" s="162" t="str">
        <f>Zalacséb!N30</f>
        <v>hosszú</v>
      </c>
      <c r="O892" s="45"/>
      <c r="P892" s="46">
        <f>Zalacséb!P30</f>
        <v>0</v>
      </c>
      <c r="Q892" s="46">
        <f>Zalacséb!Q30</f>
        <v>0</v>
      </c>
      <c r="R892" s="46">
        <f>Zalacséb!R30</f>
        <v>0</v>
      </c>
      <c r="S892" s="46">
        <f>Zalacséb!S30</f>
        <v>0</v>
      </c>
      <c r="T892" s="47">
        <f>Zalacséb!T30</f>
        <v>200</v>
      </c>
      <c r="U892" s="47">
        <f>Zalacséb!U30</f>
        <v>0</v>
      </c>
      <c r="V892" s="47">
        <f>Zalacséb!V30</f>
        <v>200</v>
      </c>
      <c r="W892" s="47">
        <f>Zalacséb!W30</f>
        <v>0</v>
      </c>
      <c r="X892" s="47">
        <f>Zalacséb!X30</f>
        <v>200</v>
      </c>
      <c r="Y892" s="47">
        <f>Zalacséb!Y30</f>
        <v>0</v>
      </c>
      <c r="Z892" s="47">
        <f>Zalacséb!Z30</f>
        <v>2600</v>
      </c>
      <c r="AA892" s="47">
        <f>Zalacséb!AA30</f>
        <v>200</v>
      </c>
      <c r="AB892" s="47">
        <f>Zalacséb!AB30</f>
        <v>0</v>
      </c>
      <c r="AC892" s="48">
        <f>Zalacséb!AC30</f>
        <v>200</v>
      </c>
      <c r="AE892" s="160"/>
    </row>
    <row r="893" spans="1:31" s="182" customFormat="1" ht="60" x14ac:dyDescent="0.25">
      <c r="A893" s="149">
        <f>Zalaistvánd!A32</f>
        <v>311</v>
      </c>
      <c r="B893" s="149">
        <f>Zalaistvánd!B32</f>
        <v>0</v>
      </c>
      <c r="C893" s="150" t="str">
        <f>Zalaistvánd!C32</f>
        <v>Zalaistvánd</v>
      </c>
      <c r="D893" s="150" t="str">
        <f>Zalaistvánd!D32</f>
        <v>gépészeti rekonstrukció (1-6)</v>
      </c>
      <c r="E893" s="150" t="str">
        <f>Zalaistvánd!E32</f>
        <v>Az üzemelő viziközmű elem működése közben előforduló eseti meghibásodások fordulhatnak elő, melyek előre nem tervezhetők</v>
      </c>
      <c r="F893" s="150" t="str">
        <f>Zalaistvánd!F32</f>
        <v>A kiépített rendszer működőképességének megóvása, a biztonságos üzemelés biztosítása miatt van szükség a munka elvégzésére</v>
      </c>
      <c r="G893" s="150" t="str">
        <f>Zalaistvánd!G32</f>
        <v>A beavatkozás után egy hatékonyan működő viziközmű elemet kapunk, mely a kor elvárásainak megfelel. A rendszer üzembiztos, hatékony, és korszerű lesz</v>
      </c>
      <c r="H893" s="149">
        <f>Zalaistvánd!H32</f>
        <v>0</v>
      </c>
      <c r="I893" s="461" t="str">
        <f>Zalaistvánd!I32</f>
        <v>Zalaistvánd</v>
      </c>
      <c r="J893" s="162">
        <f>Zalaistvánd!J32</f>
        <v>3800</v>
      </c>
      <c r="K893" s="162">
        <f>Zalaistvánd!K32</f>
        <v>0</v>
      </c>
      <c r="L893" s="456">
        <f>Zalaistvánd!L32</f>
        <v>43466</v>
      </c>
      <c r="M893" s="456">
        <f>Zalaistvánd!M32</f>
        <v>44926</v>
      </c>
      <c r="N893" s="162" t="str">
        <f>Zalaistvánd!N32</f>
        <v>közép</v>
      </c>
      <c r="O893" s="45"/>
      <c r="P893" s="46">
        <f>Zalaistvánd!P32</f>
        <v>1200</v>
      </c>
      <c r="Q893" s="46">
        <f>Zalaistvánd!Q32</f>
        <v>2200</v>
      </c>
      <c r="R893" s="46">
        <f>Zalaistvánd!R32</f>
        <v>0</v>
      </c>
      <c r="S893" s="46">
        <f>Zalaistvánd!S32</f>
        <v>400</v>
      </c>
      <c r="T893" s="47">
        <f>Zalaistvánd!T32</f>
        <v>0</v>
      </c>
      <c r="U893" s="47">
        <f>Zalaistvánd!U32</f>
        <v>0</v>
      </c>
      <c r="V893" s="47">
        <f>Zalaistvánd!V32</f>
        <v>0</v>
      </c>
      <c r="W893" s="47">
        <f>Zalaistvánd!W32</f>
        <v>0</v>
      </c>
      <c r="X893" s="47">
        <f>Zalaistvánd!X32</f>
        <v>0</v>
      </c>
      <c r="Y893" s="47">
        <f>Zalaistvánd!Y32</f>
        <v>0</v>
      </c>
      <c r="Z893" s="47">
        <f>Zalaistvánd!Z32</f>
        <v>0</v>
      </c>
      <c r="AA893" s="47">
        <f>Zalaistvánd!AA32</f>
        <v>0</v>
      </c>
      <c r="AB893" s="47">
        <f>Zalaistvánd!AB32</f>
        <v>0</v>
      </c>
      <c r="AC893" s="48">
        <f>Zalaistvánd!AC32</f>
        <v>0</v>
      </c>
      <c r="AE893" s="160"/>
    </row>
    <row r="894" spans="1:31" s="182" customFormat="1" ht="60" x14ac:dyDescent="0.25">
      <c r="A894" s="149">
        <f>Zalaistvánd!A33</f>
        <v>816</v>
      </c>
      <c r="B894" s="149">
        <f>Zalaistvánd!B33</f>
        <v>0</v>
      </c>
      <c r="C894" s="150" t="str">
        <f>Zalaistvánd!C33</f>
        <v>Zalaistvánd</v>
      </c>
      <c r="D894" s="150" t="str">
        <f>Zalaistvánd!D33</f>
        <v>gépészeti rekonstrukció (1-6)</v>
      </c>
      <c r="E894" s="150" t="str">
        <f>Zalaistvánd!E33</f>
        <v>Az üzemelő viziközmű elem működése közben előforduló eseti meghibásodások fordulhatnak elő, melyek előre nem tervezhetők</v>
      </c>
      <c r="F894" s="150" t="str">
        <f>Zalaistvánd!F33</f>
        <v>A kiépített rendszer működőképességének megóvása, a biztonságos üzemelés biztosítása miatt van szükség a munka elvégzésére</v>
      </c>
      <c r="G894" s="150" t="str">
        <f>Zalaistvánd!G33</f>
        <v>A beavatkozás után egy hatékonyan működő viziközmű elemet kapunk, mely a kor elvárásainak megfelel. A rendszer üzembiztos, hatékony, és korszerű lesz</v>
      </c>
      <c r="H894" s="149">
        <f>Zalaistvánd!H33</f>
        <v>0</v>
      </c>
      <c r="I894" s="461" t="str">
        <f>Zalaistvánd!I33</f>
        <v>Zalaistvánd</v>
      </c>
      <c r="J894" s="162">
        <f>Zalaistvánd!J33</f>
        <v>6800</v>
      </c>
      <c r="K894" s="162">
        <f>Zalaistvánd!K33</f>
        <v>0</v>
      </c>
      <c r="L894" s="456">
        <f>Zalaistvánd!L33</f>
        <v>45292</v>
      </c>
      <c r="M894" s="456">
        <f>Zalaistvánd!M33</f>
        <v>48579</v>
      </c>
      <c r="N894" s="162" t="str">
        <f>Zalaistvánd!N33</f>
        <v>hosszú</v>
      </c>
      <c r="O894" s="45"/>
      <c r="P894" s="46">
        <f>Zalaistvánd!P33</f>
        <v>0</v>
      </c>
      <c r="Q894" s="46">
        <f>Zalaistvánd!Q33</f>
        <v>0</v>
      </c>
      <c r="R894" s="46">
        <f>Zalaistvánd!R33</f>
        <v>0</v>
      </c>
      <c r="S894" s="46">
        <f>Zalaistvánd!S33</f>
        <v>0</v>
      </c>
      <c r="T894" s="47">
        <f>Zalaistvánd!T33</f>
        <v>0</v>
      </c>
      <c r="U894" s="47">
        <f>Zalaistvánd!U33</f>
        <v>400</v>
      </c>
      <c r="V894" s="47">
        <f>Zalaistvánd!V33</f>
        <v>0</v>
      </c>
      <c r="W894" s="47">
        <f>Zalaistvánd!W33</f>
        <v>400</v>
      </c>
      <c r="X894" s="47">
        <f>Zalaistvánd!X33</f>
        <v>0</v>
      </c>
      <c r="Y894" s="47">
        <f>Zalaistvánd!Y33</f>
        <v>2300</v>
      </c>
      <c r="Z894" s="47">
        <f>Zalaistvánd!Z33</f>
        <v>400</v>
      </c>
      <c r="AA894" s="47">
        <f>Zalaistvánd!AA33</f>
        <v>2900</v>
      </c>
      <c r="AB894" s="47">
        <f>Zalaistvánd!AB33</f>
        <v>0</v>
      </c>
      <c r="AC894" s="48">
        <f>Zalaistvánd!AC33</f>
        <v>400</v>
      </c>
      <c r="AE894" s="160"/>
    </row>
    <row r="895" spans="1:31" s="182" customFormat="1" ht="60" x14ac:dyDescent="0.25">
      <c r="A895" s="149">
        <f>Zalaistvánd!A34</f>
        <v>312</v>
      </c>
      <c r="B895" s="149">
        <f>Zalaistvánd!B34</f>
        <v>0</v>
      </c>
      <c r="C895" s="150" t="str">
        <f>Zalaistvánd!C34</f>
        <v>Zalaistvánd</v>
      </c>
      <c r="D895" s="150" t="str">
        <f>Zalaistvánd!D34</f>
        <v>HBA gépészeti rekonstrukció (1-6)</v>
      </c>
      <c r="E895" s="150" t="str">
        <f>Zalaistvánd!E34</f>
        <v>Az üzemelő viziközmű elem működése közben előforduló eseti meghibásodások fordulhatnak elő, melyek előre nem tervezhetők</v>
      </c>
      <c r="F895" s="150" t="str">
        <f>Zalaistvánd!F34</f>
        <v>A kiépített rendszer működőképességének megóvása, a biztonságos üzemelés biztosítása miatt van szükség a munka elvégzésére</v>
      </c>
      <c r="G895" s="150" t="str">
        <f>Zalaistvánd!G34</f>
        <v>A beavatkozás után egy hatékonyan működő viziközmű elemet kapunk, mely a kor elvárásainak megfelel. A rendszer üzembiztos, hatékony, és korszerű lesz</v>
      </c>
      <c r="H895" s="149">
        <f>Zalaistvánd!H34</f>
        <v>0</v>
      </c>
      <c r="I895" s="461" t="str">
        <f>Zalaistvánd!I34</f>
        <v>Zalaistvánd</v>
      </c>
      <c r="J895" s="162">
        <f>Zalaistvánd!J34</f>
        <v>170</v>
      </c>
      <c r="K895" s="162">
        <f>Zalaistvánd!K34</f>
        <v>0</v>
      </c>
      <c r="L895" s="456">
        <f>Zalaistvánd!L34</f>
        <v>43466</v>
      </c>
      <c r="M895" s="456">
        <f>Zalaistvánd!M34</f>
        <v>44561</v>
      </c>
      <c r="N895" s="162" t="str">
        <f>Zalaistvánd!N34</f>
        <v>közép</v>
      </c>
      <c r="O895" s="45"/>
      <c r="P895" s="46">
        <f>Zalaistvánd!P34</f>
        <v>35</v>
      </c>
      <c r="Q895" s="46">
        <f>Zalaistvánd!Q34</f>
        <v>0</v>
      </c>
      <c r="R895" s="46">
        <f>Zalaistvánd!R34</f>
        <v>135</v>
      </c>
      <c r="S895" s="46">
        <f>Zalaistvánd!S34</f>
        <v>0</v>
      </c>
      <c r="T895" s="47">
        <f>Zalaistvánd!T34</f>
        <v>0</v>
      </c>
      <c r="U895" s="47">
        <f>Zalaistvánd!U34</f>
        <v>0</v>
      </c>
      <c r="V895" s="47">
        <f>Zalaistvánd!V34</f>
        <v>0</v>
      </c>
      <c r="W895" s="47">
        <f>Zalaistvánd!W34</f>
        <v>0</v>
      </c>
      <c r="X895" s="47">
        <f>Zalaistvánd!X34</f>
        <v>0</v>
      </c>
      <c r="Y895" s="47">
        <f>Zalaistvánd!Y34</f>
        <v>0</v>
      </c>
      <c r="Z895" s="47">
        <f>Zalaistvánd!Z34</f>
        <v>0</v>
      </c>
      <c r="AA895" s="47">
        <f>Zalaistvánd!AA34</f>
        <v>0</v>
      </c>
      <c r="AB895" s="47">
        <f>Zalaistvánd!AB34</f>
        <v>0</v>
      </c>
      <c r="AC895" s="48">
        <f>Zalaistvánd!AC34</f>
        <v>0</v>
      </c>
      <c r="AE895" s="160"/>
    </row>
    <row r="896" spans="1:31" s="182" customFormat="1" ht="60" x14ac:dyDescent="0.25">
      <c r="A896" s="149">
        <f>Zalaistvánd!A35</f>
        <v>693</v>
      </c>
      <c r="B896" s="149">
        <f>Zalaistvánd!B35</f>
        <v>0</v>
      </c>
      <c r="C896" s="150" t="str">
        <f>Zalaistvánd!C35</f>
        <v>Zalaistvánd</v>
      </c>
      <c r="D896" s="150" t="str">
        <f>Zalaistvánd!D35</f>
        <v>HBA gépészeti rekonstrukció (1-6)</v>
      </c>
      <c r="E896" s="150" t="str">
        <f>Zalaistvánd!E35</f>
        <v>Az üzemelő viziközmű elem működése közben előforduló eseti meghibásodások fordulhatnak elő, melyek előre nem tervezhetők</v>
      </c>
      <c r="F896" s="150" t="str">
        <f>Zalaistvánd!F35</f>
        <v>A kiépített rendszer működőképességének megóvása, a biztonságos üzemelés biztosítása miatt van szükség a munka elvégzésére</v>
      </c>
      <c r="G896" s="150" t="str">
        <f>Zalaistvánd!G35</f>
        <v>A beavatkozás után egy hatékonyan működő viziközmű elemet kapunk, mely a kor elvárásainak megfelel. A rendszer üzembiztos, hatékony, és korszerű lesz</v>
      </c>
      <c r="H896" s="149">
        <f>Zalaistvánd!H35</f>
        <v>0</v>
      </c>
      <c r="I896" s="461" t="str">
        <f>Zalaistvánd!I35</f>
        <v>Zalaistvánd</v>
      </c>
      <c r="J896" s="162">
        <f>Zalaistvánd!J35</f>
        <v>550</v>
      </c>
      <c r="K896" s="162">
        <f>Zalaistvánd!K35</f>
        <v>0</v>
      </c>
      <c r="L896" s="456">
        <f>Zalaistvánd!L35</f>
        <v>44927</v>
      </c>
      <c r="M896" s="456">
        <f>Zalaistvánd!M35</f>
        <v>48579</v>
      </c>
      <c r="N896" s="162" t="str">
        <f>Zalaistvánd!N35</f>
        <v>hosszú</v>
      </c>
      <c r="O896" s="45"/>
      <c r="P896" s="46">
        <f>Zalaistvánd!P35</f>
        <v>0</v>
      </c>
      <c r="Q896" s="46">
        <f>Zalaistvánd!Q35</f>
        <v>0</v>
      </c>
      <c r="R896" s="46">
        <f>Zalaistvánd!R35</f>
        <v>0</v>
      </c>
      <c r="S896" s="46">
        <f>Zalaistvánd!S35</f>
        <v>0</v>
      </c>
      <c r="T896" s="47">
        <f>Zalaistvánd!T35</f>
        <v>35</v>
      </c>
      <c r="U896" s="47">
        <f>Zalaistvánd!U35</f>
        <v>70</v>
      </c>
      <c r="V896" s="47">
        <f>Zalaistvánd!V35</f>
        <v>35</v>
      </c>
      <c r="W896" s="47">
        <f>Zalaistvánd!W35</f>
        <v>0</v>
      </c>
      <c r="X896" s="47">
        <f>Zalaistvánd!X35</f>
        <v>135</v>
      </c>
      <c r="Y896" s="47">
        <f>Zalaistvánd!Y35</f>
        <v>70</v>
      </c>
      <c r="Z896" s="47">
        <f>Zalaistvánd!Z35</f>
        <v>35</v>
      </c>
      <c r="AA896" s="47">
        <f>Zalaistvánd!AA35</f>
        <v>35</v>
      </c>
      <c r="AB896" s="47">
        <f>Zalaistvánd!AB35</f>
        <v>0</v>
      </c>
      <c r="AC896" s="48">
        <f>Zalaistvánd!AC35</f>
        <v>135</v>
      </c>
      <c r="AE896" s="160"/>
    </row>
    <row r="897" spans="1:31" s="182" customFormat="1" ht="60" x14ac:dyDescent="0.25">
      <c r="A897" s="149">
        <f>Zalaszentgyörgy!A32</f>
        <v>316</v>
      </c>
      <c r="B897" s="149">
        <f>Zalaszentgyörgy!B32</f>
        <v>0</v>
      </c>
      <c r="C897" s="150" t="str">
        <f>Zalaszentgyörgy!C32</f>
        <v>Zalaszentgyörgy</v>
      </c>
      <c r="D897" s="150" t="str">
        <f>Zalaszentgyörgy!D32</f>
        <v>gépészeti rekonstrukció (1-6)</v>
      </c>
      <c r="E897" s="150" t="str">
        <f>Zalaszentgyörgy!E32</f>
        <v>Az üzemelő viziközmű elem működése közben előforduló eseti meghibásodások fordulhatnak elő, melyek előre nem tervezhetők</v>
      </c>
      <c r="F897" s="150" t="str">
        <f>Zalaszentgyörgy!F32</f>
        <v>A kiépített rendszer működőképességének megóvása, a biztonságos üzemelés biztosítása miatt van szükség a munka elvégzésére</v>
      </c>
      <c r="G897" s="150" t="str">
        <f>Zalaszentgyörgy!G32</f>
        <v>A beavatkozás után egy hatékonyan működő viziközmű elemet kapunk, mely a kor elvárásainak megfelel. A rendszer üzembiztos, hatékony, és korszerű lesz</v>
      </c>
      <c r="H897" s="149">
        <f>Zalaszentgyörgy!H32</f>
        <v>0</v>
      </c>
      <c r="I897" s="461" t="str">
        <f>Zalaszentgyörgy!I32</f>
        <v>Zalaszentgyörgy</v>
      </c>
      <c r="J897" s="162">
        <f>Zalaszentgyörgy!J32</f>
        <v>12028</v>
      </c>
      <c r="K897" s="162">
        <f>Zalaszentgyörgy!K32</f>
        <v>0</v>
      </c>
      <c r="L897" s="456">
        <f>Zalaszentgyörgy!L32</f>
        <v>43466</v>
      </c>
      <c r="M897" s="456">
        <f>Zalaszentgyörgy!M32</f>
        <v>44926</v>
      </c>
      <c r="N897" s="162" t="str">
        <f>Zalaszentgyörgy!N32</f>
        <v>közép</v>
      </c>
      <c r="O897" s="45"/>
      <c r="P897" s="46">
        <f>Zalaszentgyörgy!P32</f>
        <v>3282</v>
      </c>
      <c r="Q897" s="46">
        <f>Zalaszentgyörgy!Q32</f>
        <v>3232</v>
      </c>
      <c r="R897" s="46">
        <f>Zalaszentgyörgy!R32</f>
        <v>2632</v>
      </c>
      <c r="S897" s="46">
        <f>Zalaszentgyörgy!S32</f>
        <v>2882</v>
      </c>
      <c r="T897" s="47">
        <f>Zalaszentgyörgy!T32</f>
        <v>0</v>
      </c>
      <c r="U897" s="47">
        <f>Zalaszentgyörgy!U32</f>
        <v>0</v>
      </c>
      <c r="V897" s="47">
        <f>Zalaszentgyörgy!V32</f>
        <v>0</v>
      </c>
      <c r="W897" s="47">
        <f>Zalaszentgyörgy!W32</f>
        <v>0</v>
      </c>
      <c r="X897" s="47">
        <f>Zalaszentgyörgy!X32</f>
        <v>0</v>
      </c>
      <c r="Y897" s="47">
        <f>Zalaszentgyörgy!Y32</f>
        <v>0</v>
      </c>
      <c r="Z897" s="47">
        <f>Zalaszentgyörgy!Z32</f>
        <v>0</v>
      </c>
      <c r="AA897" s="47">
        <f>Zalaszentgyörgy!AA32</f>
        <v>0</v>
      </c>
      <c r="AB897" s="47">
        <f>Zalaszentgyörgy!AB32</f>
        <v>0</v>
      </c>
      <c r="AC897" s="48">
        <f>Zalaszentgyörgy!AC32</f>
        <v>0</v>
      </c>
      <c r="AE897" s="160"/>
    </row>
    <row r="898" spans="1:31" s="182" customFormat="1" ht="60" x14ac:dyDescent="0.25">
      <c r="A898" s="149">
        <f>Zalaszentgyörgy!A33</f>
        <v>697</v>
      </c>
      <c r="B898" s="149">
        <f>Zalaszentgyörgy!B33</f>
        <v>0</v>
      </c>
      <c r="C898" s="150" t="str">
        <f>Zalaszentgyörgy!C33</f>
        <v>Zalaszentgyörgy</v>
      </c>
      <c r="D898" s="150" t="str">
        <f>Zalaszentgyörgy!D33</f>
        <v>gépészeti rekonstrukció (1-6)</v>
      </c>
      <c r="E898" s="150" t="str">
        <f>Zalaszentgyörgy!E33</f>
        <v>Az üzemelő viziközmű elem működése közben előforduló eseti meghibásodások fordulhatnak elő, melyek előre nem tervezhetők</v>
      </c>
      <c r="F898" s="150" t="str">
        <f>Zalaszentgyörgy!F33</f>
        <v>A kiépített rendszer működőképességének megóvása, a biztonságos üzemelés biztosítása miatt van szükség a munka elvégzésére</v>
      </c>
      <c r="G898" s="150" t="str">
        <f>Zalaszentgyörgy!G33</f>
        <v>A beavatkozás után egy hatékonyan működő viziközmű elemet kapunk, mely a kor elvárásainak megfelel. A rendszer üzembiztos, hatékony, és korszerű lesz</v>
      </c>
      <c r="H898" s="149">
        <f>Zalaszentgyörgy!H33</f>
        <v>0</v>
      </c>
      <c r="I898" s="461" t="str">
        <f>Zalaszentgyörgy!I33</f>
        <v>Zalaszentgyörgy</v>
      </c>
      <c r="J898" s="162">
        <f>Zalaszentgyörgy!J33</f>
        <v>11200</v>
      </c>
      <c r="K898" s="162">
        <f>Zalaszentgyörgy!K33</f>
        <v>0</v>
      </c>
      <c r="L898" s="456">
        <f>Zalaszentgyörgy!L33</f>
        <v>44927</v>
      </c>
      <c r="M898" s="456">
        <f>Zalaszentgyörgy!M33</f>
        <v>48579</v>
      </c>
      <c r="N898" s="162" t="str">
        <f>Zalaszentgyörgy!N33</f>
        <v>hosszú</v>
      </c>
      <c r="O898" s="45"/>
      <c r="P898" s="46">
        <f>Zalaszentgyörgy!P33</f>
        <v>0</v>
      </c>
      <c r="Q898" s="46">
        <f>Zalaszentgyörgy!Q33</f>
        <v>0</v>
      </c>
      <c r="R898" s="46">
        <f>Zalaszentgyörgy!R33</f>
        <v>0</v>
      </c>
      <c r="S898" s="46">
        <f>Zalaszentgyörgy!S33</f>
        <v>0</v>
      </c>
      <c r="T898" s="47">
        <f>Zalaszentgyörgy!T33</f>
        <v>1000</v>
      </c>
      <c r="U898" s="47">
        <f>Zalaszentgyörgy!U33</f>
        <v>1000</v>
      </c>
      <c r="V898" s="47">
        <f>Zalaszentgyörgy!V33</f>
        <v>1000</v>
      </c>
      <c r="W898" s="47">
        <f>Zalaszentgyörgy!W33</f>
        <v>200</v>
      </c>
      <c r="X898" s="47">
        <f>Zalaszentgyörgy!X33</f>
        <v>300</v>
      </c>
      <c r="Y898" s="47">
        <f>Zalaszentgyörgy!Y33</f>
        <v>200</v>
      </c>
      <c r="Z898" s="47">
        <f>Zalaszentgyörgy!Z33</f>
        <v>3150</v>
      </c>
      <c r="AA898" s="47">
        <f>Zalaszentgyörgy!AA33</f>
        <v>3850</v>
      </c>
      <c r="AB898" s="47">
        <f>Zalaszentgyörgy!AB33</f>
        <v>300</v>
      </c>
      <c r="AC898" s="48">
        <f>Zalaszentgyörgy!AC33</f>
        <v>200</v>
      </c>
      <c r="AE898" s="160"/>
    </row>
    <row r="899" spans="1:31" s="182" customFormat="1" ht="60" x14ac:dyDescent="0.25">
      <c r="A899" s="149">
        <f>Zalaszentgyörgy!A34</f>
        <v>317</v>
      </c>
      <c r="B899" s="149">
        <f>Zalaszentgyörgy!B34</f>
        <v>0</v>
      </c>
      <c r="C899" s="150" t="str">
        <f>Zalaszentgyörgy!C34</f>
        <v>Zalaszentgyörgy</v>
      </c>
      <c r="D899" s="150" t="str">
        <f>Zalaszentgyörgy!D34</f>
        <v>HBA gépészeti rekonstrukció (1-6)</v>
      </c>
      <c r="E899" s="150" t="str">
        <f>Zalaszentgyörgy!E34</f>
        <v>Az üzemelő viziközmű elem működése közben előforduló eseti meghibásodások fordulhatnak elő, melyek előre nem tervezhetők</v>
      </c>
      <c r="F899" s="150" t="str">
        <f>Zalaszentgyörgy!F34</f>
        <v>A kiépített rendszer működőképességének megóvása, a biztonságos üzemelés biztosítása miatt van szükség a munka elvégzésére</v>
      </c>
      <c r="G899" s="150" t="str">
        <f>Zalaszentgyörgy!G34</f>
        <v>A beavatkozás után egy hatékonyan működő viziközmű elemet kapunk, mely a kor elvárásainak megfelel. A rendszer üzembiztos, hatékony, és korszerű lesz</v>
      </c>
      <c r="H899" s="149">
        <f>Zalaszentgyörgy!H34</f>
        <v>0</v>
      </c>
      <c r="I899" s="461" t="str">
        <f>Zalaszentgyörgy!I34</f>
        <v>Zalaszentgyörgy</v>
      </c>
      <c r="J899" s="162">
        <f>Zalaszentgyörgy!J34</f>
        <v>230</v>
      </c>
      <c r="K899" s="162">
        <f>Zalaszentgyörgy!K34</f>
        <v>0</v>
      </c>
      <c r="L899" s="456">
        <f>Zalaszentgyörgy!L34</f>
        <v>43466</v>
      </c>
      <c r="M899" s="456">
        <f>Zalaszentgyörgy!M34</f>
        <v>44926</v>
      </c>
      <c r="N899" s="162" t="str">
        <f>Zalaszentgyörgy!N34</f>
        <v>közép</v>
      </c>
      <c r="O899" s="45"/>
      <c r="P899" s="46">
        <f>Zalaszentgyörgy!P34</f>
        <v>100</v>
      </c>
      <c r="Q899" s="46">
        <f>Zalaszentgyörgy!Q34</f>
        <v>65</v>
      </c>
      <c r="R899" s="46">
        <f>Zalaszentgyörgy!R34</f>
        <v>0</v>
      </c>
      <c r="S899" s="46">
        <f>Zalaszentgyörgy!S34</f>
        <v>65</v>
      </c>
      <c r="T899" s="47">
        <f>Zalaszentgyörgy!T34</f>
        <v>0</v>
      </c>
      <c r="U899" s="47">
        <f>Zalaszentgyörgy!U34</f>
        <v>0</v>
      </c>
      <c r="V899" s="47">
        <f>Zalaszentgyörgy!V34</f>
        <v>0</v>
      </c>
      <c r="W899" s="47">
        <f>Zalaszentgyörgy!W34</f>
        <v>0</v>
      </c>
      <c r="X899" s="47">
        <f>Zalaszentgyörgy!X34</f>
        <v>0</v>
      </c>
      <c r="Y899" s="47">
        <f>Zalaszentgyörgy!Y34</f>
        <v>0</v>
      </c>
      <c r="Z899" s="47">
        <f>Zalaszentgyörgy!Z34</f>
        <v>0</v>
      </c>
      <c r="AA899" s="47">
        <f>Zalaszentgyörgy!AA34</f>
        <v>0</v>
      </c>
      <c r="AB899" s="47">
        <f>Zalaszentgyörgy!AB34</f>
        <v>0</v>
      </c>
      <c r="AC899" s="48">
        <f>Zalaszentgyörgy!AC34</f>
        <v>0</v>
      </c>
      <c r="AE899" s="160"/>
    </row>
    <row r="900" spans="1:31" s="182" customFormat="1" ht="60" x14ac:dyDescent="0.25">
      <c r="A900" s="149">
        <f>Zalaszentgyörgy!A35</f>
        <v>818</v>
      </c>
      <c r="B900" s="149">
        <f>Zalaszentgyörgy!B35</f>
        <v>0</v>
      </c>
      <c r="C900" s="150" t="str">
        <f>Zalaszentgyörgy!C35</f>
        <v>Zalaszentgyörgy</v>
      </c>
      <c r="D900" s="150" t="str">
        <f>Zalaszentgyörgy!D35</f>
        <v>HBA gépészeti rekonstrukció (1-6)</v>
      </c>
      <c r="E900" s="150" t="str">
        <f>Zalaszentgyörgy!E35</f>
        <v>Az üzemelő viziközmű elem működése közben előforduló eseti meghibásodások fordulhatnak elő, melyek előre nem tervezhetők</v>
      </c>
      <c r="F900" s="150" t="str">
        <f>Zalaszentgyörgy!F35</f>
        <v>A kiépített rendszer működőképességének megóvása, a biztonságos üzemelés biztosítása miatt van szükség a munka elvégzésére</v>
      </c>
      <c r="G900" s="150" t="str">
        <f>Zalaszentgyörgy!G35</f>
        <v>A beavatkozás után egy hatékonyan működő viziközmű elemet kapunk, mely a kor elvárásainak megfelel. A rendszer üzembiztos, hatékony, és korszerű lesz</v>
      </c>
      <c r="H900" s="149">
        <f>Zalaszentgyörgy!H35</f>
        <v>0</v>
      </c>
      <c r="I900" s="461" t="str">
        <f>Zalaszentgyörgy!I35</f>
        <v>Zalaszentgyörgy</v>
      </c>
      <c r="J900" s="162">
        <f>Zalaszentgyörgy!J35</f>
        <v>1125</v>
      </c>
      <c r="K900" s="162">
        <f>Zalaszentgyörgy!K35</f>
        <v>0</v>
      </c>
      <c r="L900" s="456">
        <f>Zalaszentgyörgy!L35</f>
        <v>45292</v>
      </c>
      <c r="M900" s="456">
        <f>Zalaszentgyörgy!M35</f>
        <v>48579</v>
      </c>
      <c r="N900" s="162" t="str">
        <f>Zalaszentgyörgy!N35</f>
        <v>hosszú</v>
      </c>
      <c r="O900" s="45"/>
      <c r="P900" s="46">
        <f>Zalaszentgyörgy!P35</f>
        <v>0</v>
      </c>
      <c r="Q900" s="46">
        <f>Zalaszentgyörgy!Q35</f>
        <v>0</v>
      </c>
      <c r="R900" s="46">
        <f>Zalaszentgyörgy!R35</f>
        <v>0</v>
      </c>
      <c r="S900" s="46">
        <f>Zalaszentgyörgy!S35</f>
        <v>0</v>
      </c>
      <c r="T900" s="47">
        <f>Zalaszentgyörgy!T35</f>
        <v>0</v>
      </c>
      <c r="U900" s="47">
        <f>Zalaszentgyörgy!U35</f>
        <v>65</v>
      </c>
      <c r="V900" s="47">
        <f>Zalaszentgyörgy!V35</f>
        <v>0</v>
      </c>
      <c r="W900" s="47">
        <f>Zalaszentgyörgy!W35</f>
        <v>65</v>
      </c>
      <c r="X900" s="47">
        <f>Zalaszentgyörgy!X35</f>
        <v>300</v>
      </c>
      <c r="Y900" s="47">
        <f>Zalaszentgyörgy!Y35</f>
        <v>165</v>
      </c>
      <c r="Z900" s="47">
        <f>Zalaszentgyörgy!Z35</f>
        <v>0</v>
      </c>
      <c r="AA900" s="47">
        <f>Zalaszentgyörgy!AA35</f>
        <v>65</v>
      </c>
      <c r="AB900" s="47">
        <f>Zalaszentgyörgy!AB35</f>
        <v>300</v>
      </c>
      <c r="AC900" s="48">
        <f>Zalaszentgyörgy!AC35</f>
        <v>165</v>
      </c>
      <c r="AE900" s="160"/>
    </row>
    <row r="901" spans="1:31" s="36" customFormat="1" ht="105" x14ac:dyDescent="0.25">
      <c r="A901" s="469">
        <f>Zalaszentiván!A38</f>
        <v>102</v>
      </c>
      <c r="B901" s="149">
        <f>Zalaszentiván!B38</f>
        <v>0</v>
      </c>
      <c r="C901" s="150" t="str">
        <f>Zalaszentiván!C38</f>
        <v>Zalaszentiván I. átemelő</v>
      </c>
      <c r="D901" s="150" t="str">
        <f>Zalaszentiván!D38</f>
        <v>gépészeti felújítás (1-6)</v>
      </c>
      <c r="E901" s="150" t="str">
        <f>Zalaszentiván!E38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901" s="150" t="str">
        <f>Zalaszentiván!F38</f>
        <v>A kiépített rendszer működőképességének megóvása, a biztonságos üzemelés biztosítása miatt van szükség a munka elvégzésére.</v>
      </c>
      <c r="G901" s="150" t="str">
        <f>Zalaszentiván!G38</f>
        <v>A viziközmű elem állapota megközelíti az új elem berendezés állapotát. Az üzembiztonság jelentősen növekszik.</v>
      </c>
      <c r="H901" s="149">
        <f>Zalaszentiván!H38</f>
        <v>0</v>
      </c>
      <c r="I901" s="461" t="str">
        <f>Zalaszentiván!I38</f>
        <v>Zalaszentiván</v>
      </c>
      <c r="J901" s="162">
        <f>Zalaszentiván!J38</f>
        <v>1300</v>
      </c>
      <c r="K901" s="162">
        <f>Zalaszentiván!K38</f>
        <v>0</v>
      </c>
      <c r="L901" s="456">
        <f>Zalaszentiván!L38</f>
        <v>43101</v>
      </c>
      <c r="M901" s="456">
        <f>Zalaszentiván!M38</f>
        <v>43465</v>
      </c>
      <c r="N901" s="470" t="str">
        <f>Zalaszentiván!N38</f>
        <v>rövid</v>
      </c>
      <c r="O901" s="142">
        <f>Zalaszentiván!O38</f>
        <v>1300</v>
      </c>
      <c r="P901" s="46"/>
      <c r="Q901" s="46"/>
      <c r="R901" s="46"/>
      <c r="S901" s="46"/>
      <c r="T901" s="47"/>
      <c r="U901" s="47"/>
      <c r="V901" s="47"/>
      <c r="W901" s="47"/>
      <c r="X901" s="47"/>
      <c r="Y901" s="47"/>
      <c r="Z901" s="47"/>
      <c r="AA901" s="47"/>
      <c r="AB901" s="47"/>
      <c r="AC901" s="47"/>
      <c r="AE901" s="160"/>
    </row>
    <row r="902" spans="1:31" s="182" customFormat="1" ht="60" x14ac:dyDescent="0.25">
      <c r="A902" s="469">
        <f>Zalaszentiván!A39</f>
        <v>323</v>
      </c>
      <c r="B902" s="149">
        <f>Zalaszentiván!B39</f>
        <v>0</v>
      </c>
      <c r="C902" s="150" t="str">
        <f>Zalaszentiván!C39</f>
        <v>Zalaszentiván</v>
      </c>
      <c r="D902" s="150" t="str">
        <f>Zalaszentiván!D39</f>
        <v>gépészeti rekonstrukció (1-6)</v>
      </c>
      <c r="E902" s="150" t="str">
        <f>Zalaszentiván!E39</f>
        <v>Az üzemelő viziközmű elem működése közben előforduló eseti meghibásodások fordulhatnak elő, melyek előre nem tervezhetők</v>
      </c>
      <c r="F902" s="150" t="str">
        <f>Zalaszentiván!F39</f>
        <v>A kiépített rendszer működőképességének megóvása, a biztonságos üzemelés biztosítása miatt van szükség a munka elvégzésére</v>
      </c>
      <c r="G902" s="150" t="str">
        <f>Zalaszentiván!G39</f>
        <v>A beavatkozás után egy hatékonyan működő viziközmű elemet kapunk, mely a kor elvárásainak megfelel. A rendszer üzembiztos, hatékony, és korszerű lesz</v>
      </c>
      <c r="H902" s="149">
        <f>Zalaszentiván!H39</f>
        <v>0</v>
      </c>
      <c r="I902" s="461" t="str">
        <f>Zalaszentiván!I39</f>
        <v>Zalaszentiván</v>
      </c>
      <c r="J902" s="162">
        <f>Zalaszentiván!J39</f>
        <v>21200</v>
      </c>
      <c r="K902" s="162">
        <f>Zalaszentiván!K39</f>
        <v>0</v>
      </c>
      <c r="L902" s="456">
        <f>Zalaszentiván!L39</f>
        <v>43466</v>
      </c>
      <c r="M902" s="456">
        <f>Zalaszentiván!M39</f>
        <v>44926</v>
      </c>
      <c r="N902" s="470" t="str">
        <f>Zalaszentiván!N39</f>
        <v>közép</v>
      </c>
      <c r="O902" s="45"/>
      <c r="P902" s="46">
        <f>Zalaszentiván!P39</f>
        <v>5250</v>
      </c>
      <c r="Q902" s="46">
        <f>Zalaszentiván!Q39</f>
        <v>12550</v>
      </c>
      <c r="R902" s="46">
        <f>Zalaszentiván!R39</f>
        <v>2250</v>
      </c>
      <c r="S902" s="46">
        <f>Zalaszentiván!S39</f>
        <v>1150</v>
      </c>
      <c r="T902" s="47">
        <f>Zalaszentiván!T39</f>
        <v>0</v>
      </c>
      <c r="U902" s="47">
        <f>Zalaszentiván!U39</f>
        <v>0</v>
      </c>
      <c r="V902" s="47">
        <f>Zalaszentiván!V39</f>
        <v>0</v>
      </c>
      <c r="W902" s="47">
        <f>Zalaszentiván!W39</f>
        <v>0</v>
      </c>
      <c r="X902" s="47">
        <f>Zalaszentiván!X39</f>
        <v>0</v>
      </c>
      <c r="Y902" s="47">
        <f>Zalaszentiván!Y39</f>
        <v>0</v>
      </c>
      <c r="Z902" s="47">
        <f>Zalaszentiván!Z39</f>
        <v>0</v>
      </c>
      <c r="AA902" s="47">
        <f>Zalaszentiván!AA39</f>
        <v>0</v>
      </c>
      <c r="AB902" s="47">
        <f>Zalaszentiván!AB39</f>
        <v>0</v>
      </c>
      <c r="AC902" s="48">
        <f>Zalaszentiván!AC39</f>
        <v>0</v>
      </c>
      <c r="AE902" s="160"/>
    </row>
    <row r="903" spans="1:31" s="182" customFormat="1" ht="60" x14ac:dyDescent="0.25">
      <c r="A903" s="469">
        <f>Zalaszentiván!A40</f>
        <v>701</v>
      </c>
      <c r="B903" s="149">
        <f>Zalaszentiván!B40</f>
        <v>0</v>
      </c>
      <c r="C903" s="150" t="str">
        <f>Zalaszentiván!C40</f>
        <v>Zalaszentiván</v>
      </c>
      <c r="D903" s="150" t="str">
        <f>Zalaszentiván!D40</f>
        <v>gépészeti rekonstrukció (1-6)</v>
      </c>
      <c r="E903" s="150" t="str">
        <f>Zalaszentiván!E40</f>
        <v>Az üzemelő viziközmű elem működése közben előforduló eseti meghibásodások fordulhatnak elő, melyek előre nem tervezhetők</v>
      </c>
      <c r="F903" s="150" t="str">
        <f>Zalaszentiván!F40</f>
        <v>A kiépített rendszer működőképességének megóvása, a biztonságos üzemelés biztosítása miatt van szükség a munka elvégzésére</v>
      </c>
      <c r="G903" s="150" t="str">
        <f>Zalaszentiván!G40</f>
        <v>A beavatkozás után egy hatékonyan működő viziközmű elemet kapunk, mely a kor elvárásainak megfelel. A rendszer üzembiztos, hatékony, és korszerű lesz</v>
      </c>
      <c r="H903" s="149">
        <f>Zalaszentiván!H40</f>
        <v>0</v>
      </c>
      <c r="I903" s="461" t="str">
        <f>Zalaszentiván!I40</f>
        <v>Zalaszentiván</v>
      </c>
      <c r="J903" s="162">
        <f>Zalaszentiván!J40</f>
        <v>33300</v>
      </c>
      <c r="K903" s="162">
        <f>Zalaszentiván!K40</f>
        <v>0</v>
      </c>
      <c r="L903" s="456">
        <f>Zalaszentiván!L40</f>
        <v>44927</v>
      </c>
      <c r="M903" s="456">
        <f>Zalaszentiván!M40</f>
        <v>48579</v>
      </c>
      <c r="N903" s="470" t="str">
        <f>Zalaszentiván!N40</f>
        <v>hosszú</v>
      </c>
      <c r="O903" s="45"/>
      <c r="P903" s="46">
        <f>Zalaszentiván!P40</f>
        <v>0</v>
      </c>
      <c r="Q903" s="46">
        <f>Zalaszentiván!Q40</f>
        <v>0</v>
      </c>
      <c r="R903" s="46">
        <f>Zalaszentiván!R40</f>
        <v>0</v>
      </c>
      <c r="S903" s="46">
        <f>Zalaszentiván!S40</f>
        <v>0</v>
      </c>
      <c r="T903" s="47">
        <f>Zalaszentiván!T40</f>
        <v>300</v>
      </c>
      <c r="U903" s="47">
        <f>Zalaszentiván!U40</f>
        <v>1150</v>
      </c>
      <c r="V903" s="47">
        <f>Zalaszentiván!V40</f>
        <v>300</v>
      </c>
      <c r="W903" s="47">
        <f>Zalaszentiván!W40</f>
        <v>1850</v>
      </c>
      <c r="X903" s="47">
        <f>Zalaszentiván!X40</f>
        <v>1050</v>
      </c>
      <c r="Y903" s="47">
        <f>Zalaszentiván!Y40</f>
        <v>4350</v>
      </c>
      <c r="Z903" s="47">
        <f>Zalaszentiván!Z40</f>
        <v>11700</v>
      </c>
      <c r="AA903" s="47">
        <f>Zalaszentiván!AA40</f>
        <v>7200</v>
      </c>
      <c r="AB903" s="47">
        <f>Zalaszentiván!AB40</f>
        <v>1050</v>
      </c>
      <c r="AC903" s="48">
        <f>Zalaszentiván!AC40</f>
        <v>4350</v>
      </c>
      <c r="AE903" s="160"/>
    </row>
    <row r="904" spans="1:31" s="182" customFormat="1" ht="60" x14ac:dyDescent="0.25">
      <c r="A904" s="469">
        <f>Zalaszentiván!A41</f>
        <v>938</v>
      </c>
      <c r="B904" s="149">
        <f>Zalaszentiván!B41</f>
        <v>0</v>
      </c>
      <c r="C904" s="150" t="str">
        <f>Zalaszentiván!C41</f>
        <v>Zalaszentiván</v>
      </c>
      <c r="D904" s="150" t="str">
        <f>Zalaszentiván!D41</f>
        <v>HBA gépészeti rekonstrukció (1-6)</v>
      </c>
      <c r="E904" s="150" t="str">
        <f>Zalaszentiván!E41</f>
        <v>Az üzemelő viziközmű elem működése közben előforduló eseti meghibásodások fordulhatnak elő, melyek előre nem tervezhetők</v>
      </c>
      <c r="F904" s="150" t="str">
        <f>Zalaszentiván!F41</f>
        <v>A kiépített rendszer működőképességének megóvása, a biztonságos üzemelés biztosítása miatt van szükség a munka elvégzésére</v>
      </c>
      <c r="G904" s="150" t="str">
        <f>Zalaszentiván!G41</f>
        <v>A beavatkozás után egy hatékonyan működő viziközmű elemet kapunk, mely a kor elvárásainak megfelel. A rendszer üzembiztos, hatékony, és korszerű lesz</v>
      </c>
      <c r="H904" s="149">
        <f>Zalaszentiván!H41</f>
        <v>0</v>
      </c>
      <c r="I904" s="461" t="str">
        <f>Zalaszentiván!I41</f>
        <v>Zalaszentiván</v>
      </c>
      <c r="J904" s="162">
        <f>Zalaszentiván!J41</f>
        <v>190</v>
      </c>
      <c r="K904" s="162">
        <f>Zalaszentiván!K41</f>
        <v>0</v>
      </c>
      <c r="L904" s="456">
        <f>Zalaszentiván!L41</f>
        <v>43831</v>
      </c>
      <c r="M904" s="456">
        <f>Zalaszentiván!M41</f>
        <v>44926</v>
      </c>
      <c r="N904" s="470" t="str">
        <f>Zalaszentiván!N41</f>
        <v>közép</v>
      </c>
      <c r="O904" s="45"/>
      <c r="P904" s="46">
        <f>Zalaszentiván!P41</f>
        <v>0</v>
      </c>
      <c r="Q904" s="46">
        <f>Zalaszentiván!Q41</f>
        <v>60</v>
      </c>
      <c r="R904" s="46">
        <f>Zalaszentiván!R41</f>
        <v>70</v>
      </c>
      <c r="S904" s="46">
        <f>Zalaszentiván!S41</f>
        <v>60</v>
      </c>
      <c r="T904" s="47">
        <f>Zalaszentiván!T41</f>
        <v>0</v>
      </c>
      <c r="U904" s="47">
        <f>Zalaszentiván!U41</f>
        <v>0</v>
      </c>
      <c r="V904" s="47">
        <f>Zalaszentiván!V41</f>
        <v>0</v>
      </c>
      <c r="W904" s="47">
        <f>Zalaszentiván!W41</f>
        <v>0</v>
      </c>
      <c r="X904" s="47">
        <f>Zalaszentiván!X41</f>
        <v>0</v>
      </c>
      <c r="Y904" s="47">
        <f>Zalaszentiván!Y41</f>
        <v>0</v>
      </c>
      <c r="Z904" s="47">
        <f>Zalaszentiván!Z41</f>
        <v>0</v>
      </c>
      <c r="AA904" s="47">
        <f>Zalaszentiván!AA41</f>
        <v>0</v>
      </c>
      <c r="AB904" s="47">
        <f>Zalaszentiván!AB41</f>
        <v>0</v>
      </c>
      <c r="AC904" s="48">
        <f>Zalaszentiván!AC41</f>
        <v>0</v>
      </c>
      <c r="AE904" s="160"/>
    </row>
    <row r="905" spans="1:31" s="182" customFormat="1" ht="60" x14ac:dyDescent="0.25">
      <c r="A905" s="469">
        <f>Zalaszentiván!A42</f>
        <v>702</v>
      </c>
      <c r="B905" s="149">
        <f>Zalaszentiván!B42</f>
        <v>0</v>
      </c>
      <c r="C905" s="150" t="str">
        <f>Zalaszentiván!C42</f>
        <v>Zalaszentiván</v>
      </c>
      <c r="D905" s="150" t="str">
        <f>Zalaszentiván!D42</f>
        <v>HBA gépészeti rekonstrukció (1-6)</v>
      </c>
      <c r="E905" s="150" t="str">
        <f>Zalaszentiván!E42</f>
        <v>Az üzemelő viziközmű elem működése közben előforduló eseti meghibásodások fordulhatnak elő, melyek előre nem tervezhetők</v>
      </c>
      <c r="F905" s="150" t="str">
        <f>Zalaszentiván!F42</f>
        <v>A kiépített rendszer működőképességének megóvása, a biztonságos üzemelés biztosítása miatt van szükség a munka elvégzésére</v>
      </c>
      <c r="G905" s="150" t="str">
        <f>Zalaszentiván!G42</f>
        <v>A beavatkozás után egy hatékonyan működő viziközmű elemet kapunk, mely a kor elvárásainak megfelel. A rendszer üzembiztos, hatékony, és korszerű lesz</v>
      </c>
      <c r="H905" s="149">
        <f>Zalaszentiván!H42</f>
        <v>0</v>
      </c>
      <c r="I905" s="461" t="str">
        <f>Zalaszentiván!I42</f>
        <v>Zalaszentiván</v>
      </c>
      <c r="J905" s="162">
        <f>Zalaszentiván!J42</f>
        <v>690</v>
      </c>
      <c r="K905" s="162">
        <f>Zalaszentiván!K42</f>
        <v>0</v>
      </c>
      <c r="L905" s="456">
        <f>Zalaszentiván!L42</f>
        <v>44927</v>
      </c>
      <c r="M905" s="456">
        <f>Zalaszentiván!M42</f>
        <v>48579</v>
      </c>
      <c r="N905" s="470" t="str">
        <f>Zalaszentiván!N42</f>
        <v>hosszú</v>
      </c>
      <c r="O905" s="45"/>
      <c r="P905" s="46">
        <f>Zalaszentiván!P42</f>
        <v>0</v>
      </c>
      <c r="Q905" s="46">
        <f>Zalaszentiván!Q42</f>
        <v>0</v>
      </c>
      <c r="R905" s="46">
        <f>Zalaszentiván!R42</f>
        <v>0</v>
      </c>
      <c r="S905" s="46">
        <f>Zalaszentiván!S42</f>
        <v>0</v>
      </c>
      <c r="T905" s="47">
        <f>Zalaszentiván!T42</f>
        <v>80</v>
      </c>
      <c r="U905" s="47">
        <f>Zalaszentiván!U42</f>
        <v>60</v>
      </c>
      <c r="V905" s="47">
        <f>Zalaszentiván!V42</f>
        <v>70</v>
      </c>
      <c r="W905" s="47">
        <f>Zalaszentiván!W42</f>
        <v>80</v>
      </c>
      <c r="X905" s="47">
        <f>Zalaszentiván!X42</f>
        <v>60</v>
      </c>
      <c r="Y905" s="47">
        <f>Zalaszentiván!Y42</f>
        <v>0</v>
      </c>
      <c r="Z905" s="47">
        <f>Zalaszentiván!Z42</f>
        <v>130</v>
      </c>
      <c r="AA905" s="47">
        <f>Zalaszentiván!AA42</f>
        <v>80</v>
      </c>
      <c r="AB905" s="47">
        <f>Zalaszentiván!AB42</f>
        <v>60</v>
      </c>
      <c r="AC905" s="48">
        <f>Zalaszentiván!AC42</f>
        <v>70</v>
      </c>
      <c r="AE905" s="160"/>
    </row>
    <row r="906" spans="1:31" s="182" customFormat="1" ht="60" x14ac:dyDescent="0.25">
      <c r="A906" s="149">
        <f>Zalaszentlőrinc!A32</f>
        <v>327</v>
      </c>
      <c r="B906" s="149">
        <f>Zalaszentlőrinc!B32</f>
        <v>0</v>
      </c>
      <c r="C906" s="150" t="str">
        <f>Zalaszentlőrinc!C32</f>
        <v>Zalaszentlőrinc</v>
      </c>
      <c r="D906" s="150" t="str">
        <f>Zalaszentlőrinc!D32</f>
        <v>gépészeti rekonstrukció (1-6)</v>
      </c>
      <c r="E906" s="150" t="str">
        <f>Zalaszentlőrinc!E32</f>
        <v>Az üzemelő viziközmű elem működése közben előforduló eseti meghibásodások fordulhatnak elő, melyek előre nem tervezhetők</v>
      </c>
      <c r="F906" s="150" t="str">
        <f>Zalaszentlőrinc!F32</f>
        <v>A kiépített rendszer működőképességének megóvása, a biztonságos üzemelés biztosítása miatt van szükség a munka elvégzésére</v>
      </c>
      <c r="G906" s="150" t="str">
        <f>Zalaszentlőrinc!G32</f>
        <v>A beavatkozás után egy hatékonyan működő viziközmű elemet kapunk, mely a kor elvárásainak megfelel. A rendszer üzembiztos, hatékony, és korszerű lesz</v>
      </c>
      <c r="H906" s="149">
        <f>Zalaszentlőrinc!H32</f>
        <v>0</v>
      </c>
      <c r="I906" s="461" t="str">
        <f>Zalaszentlőrinc!I32</f>
        <v>Zalaszentlőrinc</v>
      </c>
      <c r="J906" s="162">
        <f>Zalaszentlőrinc!J32</f>
        <v>8300</v>
      </c>
      <c r="K906" s="162">
        <f>Zalaszentlőrinc!K32</f>
        <v>0</v>
      </c>
      <c r="L906" s="456">
        <f>Zalaszentlőrinc!L32</f>
        <v>43466</v>
      </c>
      <c r="M906" s="456">
        <f>Zalaszentlőrinc!M32</f>
        <v>44926</v>
      </c>
      <c r="N906" s="162" t="str">
        <f>Zalaszentlőrinc!N32</f>
        <v>közép</v>
      </c>
      <c r="O906" s="45"/>
      <c r="P906" s="46">
        <f>Zalaszentlőrinc!P32</f>
        <v>4250</v>
      </c>
      <c r="Q906" s="46">
        <f>Zalaszentlőrinc!Q32</f>
        <v>3100</v>
      </c>
      <c r="R906" s="46">
        <f>Zalaszentlőrinc!R32</f>
        <v>300</v>
      </c>
      <c r="S906" s="46">
        <f>Zalaszentlőrinc!S32</f>
        <v>650</v>
      </c>
      <c r="T906" s="47">
        <f>Zalaszentlőrinc!T32</f>
        <v>0</v>
      </c>
      <c r="U906" s="47">
        <f>Zalaszentlőrinc!U32</f>
        <v>0</v>
      </c>
      <c r="V906" s="47">
        <f>Zalaszentlőrinc!V32</f>
        <v>0</v>
      </c>
      <c r="W906" s="47">
        <f>Zalaszentlőrinc!W32</f>
        <v>0</v>
      </c>
      <c r="X906" s="47">
        <f>Zalaszentlőrinc!X32</f>
        <v>0</v>
      </c>
      <c r="Y906" s="47">
        <f>Zalaszentlőrinc!Y32</f>
        <v>0</v>
      </c>
      <c r="Z906" s="47">
        <f>Zalaszentlőrinc!Z32</f>
        <v>0</v>
      </c>
      <c r="AA906" s="47">
        <f>Zalaszentlőrinc!AA32</f>
        <v>0</v>
      </c>
      <c r="AB906" s="47">
        <f>Zalaszentlőrinc!AB32</f>
        <v>0</v>
      </c>
      <c r="AC906" s="48">
        <f>Zalaszentlőrinc!AC32</f>
        <v>0</v>
      </c>
      <c r="AE906" s="160"/>
    </row>
    <row r="907" spans="1:31" s="182" customFormat="1" ht="60" x14ac:dyDescent="0.25">
      <c r="A907" s="149">
        <f>Zalaszentlőrinc!A33</f>
        <v>706</v>
      </c>
      <c r="B907" s="149">
        <f>Zalaszentlőrinc!B33</f>
        <v>0</v>
      </c>
      <c r="C907" s="150" t="str">
        <f>Zalaszentlőrinc!C33</f>
        <v>Zalaszentlőrinc</v>
      </c>
      <c r="D907" s="150" t="str">
        <f>Zalaszentlőrinc!D33</f>
        <v>gépészeti rekonstrukció (1-6)</v>
      </c>
      <c r="E907" s="150" t="str">
        <f>Zalaszentlőrinc!E33</f>
        <v>Az üzemelő viziközmű elem működése közben előforduló eseti meghibásodások fordulhatnak elő, melyek előre nem tervezhetők</v>
      </c>
      <c r="F907" s="150" t="str">
        <f>Zalaszentlőrinc!F33</f>
        <v>A kiépített rendszer működőképességének megóvása, a biztonságos üzemelés biztosítása miatt van szükség a munka elvégzésére</v>
      </c>
      <c r="G907" s="150" t="str">
        <f>Zalaszentlőrinc!G33</f>
        <v>A beavatkozás után egy hatékonyan működő viziközmű elemet kapunk, mely a kor elvárásainak megfelel. A rendszer üzembiztos, hatékony, és korszerű lesz</v>
      </c>
      <c r="H907" s="149">
        <f>Zalaszentlőrinc!H33</f>
        <v>0</v>
      </c>
      <c r="I907" s="461" t="str">
        <f>Zalaszentlőrinc!I33</f>
        <v>Zalaszentlőrinc</v>
      </c>
      <c r="J907" s="162">
        <f>Zalaszentlőrinc!J33</f>
        <v>19450</v>
      </c>
      <c r="K907" s="162">
        <f>Zalaszentlőrinc!K33</f>
        <v>0</v>
      </c>
      <c r="L907" s="456">
        <f>Zalaszentlőrinc!L33</f>
        <v>44927</v>
      </c>
      <c r="M907" s="456">
        <f>Zalaszentlőrinc!M33</f>
        <v>48579</v>
      </c>
      <c r="N907" s="162" t="str">
        <f>Zalaszentlőrinc!N33</f>
        <v>hosszú</v>
      </c>
      <c r="O907" s="45"/>
      <c r="P907" s="46">
        <f>Zalaszentlőrinc!P33</f>
        <v>0</v>
      </c>
      <c r="Q907" s="46">
        <f>Zalaszentlőrinc!Q33</f>
        <v>0</v>
      </c>
      <c r="R907" s="46">
        <f>Zalaszentlőrinc!R33</f>
        <v>0</v>
      </c>
      <c r="S907" s="46">
        <f>Zalaszentlőrinc!S33</f>
        <v>0</v>
      </c>
      <c r="T907" s="47">
        <f>Zalaszentlőrinc!T33</f>
        <v>300</v>
      </c>
      <c r="U907" s="47">
        <f>Zalaszentlőrinc!U33</f>
        <v>650</v>
      </c>
      <c r="V907" s="47">
        <f>Zalaszentlőrinc!V33</f>
        <v>2800</v>
      </c>
      <c r="W907" s="47">
        <f>Zalaszentlőrinc!W33</f>
        <v>650</v>
      </c>
      <c r="X907" s="47">
        <f>Zalaszentlőrinc!X33</f>
        <v>5750</v>
      </c>
      <c r="Y907" s="47">
        <f>Zalaszentlőrinc!Y33</f>
        <v>1300</v>
      </c>
      <c r="Z907" s="47">
        <f>Zalaszentlőrinc!Z33</f>
        <v>3050</v>
      </c>
      <c r="AA907" s="47">
        <f>Zalaszentlőrinc!AA33</f>
        <v>2800</v>
      </c>
      <c r="AB907" s="47">
        <f>Zalaszentlőrinc!AB33</f>
        <v>650</v>
      </c>
      <c r="AC907" s="48">
        <f>Zalaszentlőrinc!AC33</f>
        <v>1500</v>
      </c>
      <c r="AE907" s="160"/>
    </row>
    <row r="908" spans="1:31" s="182" customFormat="1" ht="60" x14ac:dyDescent="0.25">
      <c r="A908" s="149">
        <f>Zalaszentlőrinc!A34</f>
        <v>707</v>
      </c>
      <c r="B908" s="149">
        <f>Zalaszentlőrinc!B34</f>
        <v>0</v>
      </c>
      <c r="C908" s="150" t="str">
        <f>Zalaszentlőrinc!C34</f>
        <v>Zalaszentlőrinc</v>
      </c>
      <c r="D908" s="150" t="str">
        <f>Zalaszentlőrinc!D34</f>
        <v>HBA gépészeti rekonstrukció (1-6)</v>
      </c>
      <c r="E908" s="150" t="str">
        <f>Zalaszentlőrinc!E34</f>
        <v>Az üzemelő viziközmű elem működése közben előforduló eseti meghibásodások fordulhatnak elő, melyek előre nem tervezhetők</v>
      </c>
      <c r="F908" s="150" t="str">
        <f>Zalaszentlőrinc!F34</f>
        <v>A kiépített rendszer működőképességének megóvása, a biztonságos üzemelés biztosítása miatt van szükség a munka elvégzésére</v>
      </c>
      <c r="G908" s="150" t="str">
        <f>Zalaszentlőrinc!G34</f>
        <v>A beavatkozás után egy hatékonyan működő viziközmű elemet kapunk, mely a kor elvárásainak megfelel. A rendszer üzembiztos, hatékony, és korszerű lesz</v>
      </c>
      <c r="H908" s="149">
        <f>Zalaszentlőrinc!H34</f>
        <v>0</v>
      </c>
      <c r="I908" s="461" t="str">
        <f>Zalaszentlőrinc!I34</f>
        <v>Zalaszentlőrinc</v>
      </c>
      <c r="J908" s="162">
        <f>Zalaszentlőrinc!J34</f>
        <v>560</v>
      </c>
      <c r="K908" s="162">
        <f>Zalaszentlőrinc!K34</f>
        <v>0</v>
      </c>
      <c r="L908" s="456">
        <f>Zalaszentlőrinc!L34</f>
        <v>43831</v>
      </c>
      <c r="M908" s="456">
        <f>Zalaszentlőrinc!M34</f>
        <v>44926</v>
      </c>
      <c r="N908" s="162" t="str">
        <f>Zalaszentlőrinc!N34</f>
        <v>közép</v>
      </c>
      <c r="O908" s="45"/>
      <c r="P908" s="46">
        <f>Zalaszentlőrinc!P34</f>
        <v>0</v>
      </c>
      <c r="Q908" s="46">
        <f>Zalaszentlőrinc!Q34</f>
        <v>220</v>
      </c>
      <c r="R908" s="46">
        <f>Zalaszentlőrinc!R34</f>
        <v>120</v>
      </c>
      <c r="S908" s="46">
        <f>Zalaszentlőrinc!S34</f>
        <v>220</v>
      </c>
      <c r="T908" s="47">
        <f>Zalaszentlőrinc!T34</f>
        <v>0</v>
      </c>
      <c r="U908" s="47">
        <f>Zalaszentlőrinc!U34</f>
        <v>0</v>
      </c>
      <c r="V908" s="47">
        <f>Zalaszentlőrinc!V34</f>
        <v>0</v>
      </c>
      <c r="W908" s="47">
        <f>Zalaszentlőrinc!W34</f>
        <v>0</v>
      </c>
      <c r="X908" s="47">
        <f>Zalaszentlőrinc!X34</f>
        <v>0</v>
      </c>
      <c r="Y908" s="47">
        <f>Zalaszentlőrinc!Y34</f>
        <v>0</v>
      </c>
      <c r="Z908" s="47">
        <f>Zalaszentlőrinc!Z34</f>
        <v>0</v>
      </c>
      <c r="AA908" s="47">
        <f>Zalaszentlőrinc!AA34</f>
        <v>0</v>
      </c>
      <c r="AB908" s="47">
        <f>Zalaszentlőrinc!AB34</f>
        <v>0</v>
      </c>
      <c r="AC908" s="48">
        <f>Zalaszentlőrinc!AC34</f>
        <v>0</v>
      </c>
      <c r="AE908" s="160"/>
    </row>
    <row r="909" spans="1:31" s="182" customFormat="1" ht="60" x14ac:dyDescent="0.25">
      <c r="A909" s="149">
        <f>Zalaszentlőrinc!A35</f>
        <v>825</v>
      </c>
      <c r="B909" s="149">
        <f>Zalaszentlőrinc!B35</f>
        <v>0</v>
      </c>
      <c r="C909" s="150" t="str">
        <f>Zalaszentlőrinc!C35</f>
        <v>Zalaszentlőrinc</v>
      </c>
      <c r="D909" s="150" t="str">
        <f>Zalaszentlőrinc!D35</f>
        <v>HBA gépészeti rekonstrukció (1-6)</v>
      </c>
      <c r="E909" s="150" t="str">
        <f>Zalaszentlőrinc!E35</f>
        <v>Az üzemelő viziközmű elem működése közben előforduló eseti meghibásodások fordulhatnak elő, melyek előre nem tervezhetők</v>
      </c>
      <c r="F909" s="150" t="str">
        <f>Zalaszentlőrinc!F35</f>
        <v>A kiépített rendszer működőképességének megóvása, a biztonságos üzemelés biztosítása miatt van szükség a munka elvégzésére</v>
      </c>
      <c r="G909" s="150" t="str">
        <f>Zalaszentlőrinc!G35</f>
        <v>A beavatkozás után egy hatékonyan működő viziközmű elemet kapunk, mely a kor elvárásainak megfelel. A rendszer üzembiztos, hatékony, és korszerű lesz</v>
      </c>
      <c r="H909" s="149">
        <f>Zalaszentlőrinc!H35</f>
        <v>0</v>
      </c>
      <c r="I909" s="461" t="str">
        <f>Zalaszentlőrinc!I35</f>
        <v>Zalaszentlőrinc</v>
      </c>
      <c r="J909" s="162">
        <f>Zalaszentlőrinc!J35</f>
        <v>1140</v>
      </c>
      <c r="K909" s="162">
        <f>Zalaszentlőrinc!K35</f>
        <v>0</v>
      </c>
      <c r="L909" s="456">
        <f>Zalaszentlőrinc!L35</f>
        <v>45292</v>
      </c>
      <c r="M909" s="456">
        <f>Zalaszentlőrinc!M35</f>
        <v>48579</v>
      </c>
      <c r="N909" s="162" t="str">
        <f>Zalaszentlőrinc!N35</f>
        <v>hosszú</v>
      </c>
      <c r="O909" s="45"/>
      <c r="P909" s="46">
        <f>Zalaszentlőrinc!P35</f>
        <v>0</v>
      </c>
      <c r="Q909" s="46">
        <f>Zalaszentlőrinc!Q35</f>
        <v>0</v>
      </c>
      <c r="R909" s="46">
        <f>Zalaszentlőrinc!R35</f>
        <v>0</v>
      </c>
      <c r="S909" s="46">
        <f>Zalaszentlőrinc!S35</f>
        <v>0</v>
      </c>
      <c r="T909" s="47">
        <f>Zalaszentlőrinc!T35</f>
        <v>0</v>
      </c>
      <c r="U909" s="47">
        <f>Zalaszentlőrinc!U35</f>
        <v>120</v>
      </c>
      <c r="V909" s="47">
        <f>Zalaszentlőrinc!V35</f>
        <v>120</v>
      </c>
      <c r="W909" s="47">
        <f>Zalaszentlőrinc!W35</f>
        <v>220</v>
      </c>
      <c r="X909" s="47">
        <f>Zalaszentlőrinc!X35</f>
        <v>0</v>
      </c>
      <c r="Y909" s="47">
        <f>Zalaszentlőrinc!Y35</f>
        <v>220</v>
      </c>
      <c r="Z909" s="47">
        <f>Zalaszentlőrinc!Z35</f>
        <v>120</v>
      </c>
      <c r="AA909" s="47">
        <f>Zalaszentlőrinc!AA35</f>
        <v>220</v>
      </c>
      <c r="AB909" s="47">
        <f>Zalaszentlőrinc!AB35</f>
        <v>0</v>
      </c>
      <c r="AC909" s="48">
        <f>Zalaszentlőrinc!AC35</f>
        <v>120</v>
      </c>
      <c r="AE909" s="160"/>
    </row>
    <row r="910" spans="1:31" s="6" customFormat="1" x14ac:dyDescent="0.25">
      <c r="A910" s="8"/>
      <c r="B910" s="14" t="s">
        <v>95</v>
      </c>
      <c r="C910" s="7"/>
      <c r="D910" s="7"/>
      <c r="E910" s="82"/>
      <c r="F910" s="82"/>
      <c r="G910" s="82"/>
      <c r="H910" s="82"/>
      <c r="I910" s="462"/>
      <c r="J910" s="11"/>
      <c r="K910" s="15"/>
      <c r="L910" s="126"/>
      <c r="M910" s="127"/>
      <c r="N910" s="13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E910" s="160"/>
    </row>
    <row r="911" spans="1:31" s="264" customFormat="1" ht="60" x14ac:dyDescent="0.25">
      <c r="A911" s="149">
        <f>Zalaegerszeg!A69</f>
        <v>27</v>
      </c>
      <c r="B911" s="149">
        <f>Zalaegerszeg!B69</f>
        <v>0</v>
      </c>
      <c r="C911" s="150" t="str">
        <f>Zalaegerszeg!C69</f>
        <v>Zalaegerszeg Balatoni úti átemelő</v>
      </c>
      <c r="D911" s="150" t="str">
        <f>Zalaegerszeg!D69</f>
        <v>Villamos fogyasztásmérő hely felújítás (kismegszakítók cseréje)</v>
      </c>
      <c r="E911" s="150" t="str">
        <f>Zalaegerszeg!E69</f>
        <v>A viziközmű elem a napi üzemmenet során oly mértékig elhasználódott, hogy a normál karbantartási munkákkal már nem biztosítható az üzembiztos működése</v>
      </c>
      <c r="F911" s="150" t="str">
        <f>Zalaegerszeg!F69</f>
        <v>A rendszer zavartalan üzemének biztosítása érdekében szükséges a beavatkozás</v>
      </c>
      <c r="G911" s="150" t="str">
        <f>Zalaegerszeg!G69</f>
        <v>A beavatkozás után egy hatékonyan működő viziközmű elemet kapunk, mely a kor elvárásainak megfelel. A rendszer üzembiztos, hatékony, és korszerű lesz</v>
      </c>
      <c r="H911" s="149">
        <f>Zalaegerszeg!H69</f>
        <v>0</v>
      </c>
      <c r="I911" s="461" t="str">
        <f>Zalaegerszeg!I69</f>
        <v>Zalaegerszeg</v>
      </c>
      <c r="J911" s="162">
        <f>Zalaegerszeg!J69</f>
        <v>183</v>
      </c>
      <c r="K911" s="162">
        <f>Zalaegerszeg!K69</f>
        <v>0</v>
      </c>
      <c r="L911" s="456">
        <f>Zalaegerszeg!L69</f>
        <v>43101</v>
      </c>
      <c r="M911" s="456">
        <f>Zalaegerszeg!M69</f>
        <v>43465</v>
      </c>
      <c r="N911" s="162" t="str">
        <f>Zalaegerszeg!N69</f>
        <v>rövid</v>
      </c>
      <c r="O911" s="45">
        <f>Zalaegerszeg!O69</f>
        <v>183</v>
      </c>
      <c r="P911" s="46"/>
      <c r="Q911" s="46"/>
      <c r="R911" s="46"/>
      <c r="S911" s="46"/>
      <c r="T911" s="47"/>
      <c r="U911" s="47"/>
      <c r="V911" s="47"/>
      <c r="W911" s="47"/>
      <c r="X911" s="47"/>
      <c r="Y911" s="47"/>
      <c r="Z911" s="47"/>
      <c r="AA911" s="47"/>
      <c r="AB911" s="47"/>
      <c r="AC911" s="48"/>
      <c r="AE911" s="160"/>
    </row>
    <row r="912" spans="1:31" s="264" customFormat="1" ht="60" x14ac:dyDescent="0.25">
      <c r="A912" s="149">
        <f>Zalaegerszeg!A70</f>
        <v>418</v>
      </c>
      <c r="B912" s="149">
        <f>Zalaegerszeg!B70</f>
        <v>0</v>
      </c>
      <c r="C912" s="150" t="str">
        <f>Zalaegerszeg!C70</f>
        <v>Zalaegerszeg</v>
      </c>
      <c r="D912" s="150" t="str">
        <f>Zalaegerszeg!D70</f>
        <v>erősáramú és irányítástechnikai rekonstrukció</v>
      </c>
      <c r="E912" s="150" t="str">
        <f>Zalaegerszeg!E70</f>
        <v>A viziközmű elem a napi üzemmenet során oly mértékig elhasználódott, hogy a normál karbantartási munkákkal már nem biztosítható az üzembiztos működése</v>
      </c>
      <c r="F912" s="150" t="str">
        <f>Zalaegerszeg!F70</f>
        <v>A kiépített rendszer működőképességének megóvása, a biztonságos üzemelés biztosítása miatt van szükség a munka elvégzésére</v>
      </c>
      <c r="G912" s="150" t="str">
        <f>Zalaegerszeg!G70</f>
        <v>A viziközmű elem állapota megközelíti az új elem berendezés állapotát. Az üzembiztonság jelentősen növekszik</v>
      </c>
      <c r="H912" s="149">
        <f>Zalaegerszeg!H70</f>
        <v>0</v>
      </c>
      <c r="I912" s="461" t="str">
        <f>Zalaegerszeg!I70</f>
        <v>Zalaegerszeg</v>
      </c>
      <c r="J912" s="162">
        <f>Zalaegerszeg!J70</f>
        <v>353500</v>
      </c>
      <c r="K912" s="162">
        <f>Zalaegerszeg!K70</f>
        <v>0</v>
      </c>
      <c r="L912" s="456">
        <f>Zalaegerszeg!L70</f>
        <v>44197</v>
      </c>
      <c r="M912" s="456">
        <f>Zalaegerszeg!M70</f>
        <v>44561</v>
      </c>
      <c r="N912" s="162" t="str">
        <f>Zalaegerszeg!N70</f>
        <v>közép</v>
      </c>
      <c r="O912" s="45"/>
      <c r="P912" s="46">
        <f>Zalaegerszeg!P70</f>
        <v>0</v>
      </c>
      <c r="Q912" s="46">
        <f>Zalaegerszeg!Q70</f>
        <v>0</v>
      </c>
      <c r="R912" s="46">
        <f>Zalaegerszeg!R70</f>
        <v>353500</v>
      </c>
      <c r="S912" s="46">
        <f>Zalaegerszeg!S70</f>
        <v>0</v>
      </c>
      <c r="T912" s="47"/>
      <c r="U912" s="47"/>
      <c r="V912" s="47"/>
      <c r="W912" s="47"/>
      <c r="X912" s="47"/>
      <c r="Y912" s="47"/>
      <c r="Z912" s="47"/>
      <c r="AA912" s="47"/>
      <c r="AB912" s="47"/>
      <c r="AC912" s="48"/>
      <c r="AE912" s="160"/>
    </row>
    <row r="913" spans="1:31" s="264" customFormat="1" ht="60" x14ac:dyDescent="0.25">
      <c r="A913" s="149">
        <f>Zalaegerszeg!A71</f>
        <v>941</v>
      </c>
      <c r="B913" s="149">
        <f>Zalaegerszeg!B71</f>
        <v>0</v>
      </c>
      <c r="C913" s="150" t="str">
        <f>Zalaegerszeg!C71</f>
        <v>Zalaegerszeg</v>
      </c>
      <c r="D913" s="150" t="str">
        <f>Zalaegerszeg!D71</f>
        <v>erősáramú és irányítástechnikai rekonstrukció</v>
      </c>
      <c r="E913" s="150" t="str">
        <f>Zalaegerszeg!E71</f>
        <v>A viziközmű elem a napi üzemmenet során oly mértékig elhasználódott, hogy a normál karbantartási munkákkal már nem biztosítható az üzembiztos működése</v>
      </c>
      <c r="F913" s="150" t="str">
        <f>Zalaegerszeg!F71</f>
        <v>A kiépített rendszer működőképességének megóvása, a biztonságos üzemelés biztosítása miatt van szükség a munka elvégzésére</v>
      </c>
      <c r="G913" s="150" t="str">
        <f>Zalaegerszeg!G71</f>
        <v>A viziközmű elem állapota megközelíti az új elem berendezés állapotát. Az üzembiztonság jelentősen növekszik</v>
      </c>
      <c r="H913" s="149">
        <f>Zalaegerszeg!H71</f>
        <v>0</v>
      </c>
      <c r="I913" s="461" t="str">
        <f>Zalaegerszeg!I71</f>
        <v>Zalaegerszeg</v>
      </c>
      <c r="J913" s="162">
        <f>Zalaegerszeg!J71</f>
        <v>353500</v>
      </c>
      <c r="K913" s="162">
        <f>Zalaegerszeg!K71</f>
        <v>0</v>
      </c>
      <c r="L913" s="456">
        <f>Zalaegerszeg!L71</f>
        <v>46753</v>
      </c>
      <c r="M913" s="456">
        <f>Zalaegerszeg!M71</f>
        <v>47118</v>
      </c>
      <c r="N913" s="162" t="str">
        <f>Zalaegerszeg!N71</f>
        <v>hosszú</v>
      </c>
      <c r="O913" s="45"/>
      <c r="P913" s="46"/>
      <c r="Q913" s="46"/>
      <c r="R913" s="46"/>
      <c r="S913" s="46"/>
      <c r="T913" s="47">
        <f>Zalaegerszeg!T71</f>
        <v>0</v>
      </c>
      <c r="U913" s="47">
        <f>Zalaegerszeg!U71</f>
        <v>0</v>
      </c>
      <c r="V913" s="47">
        <f>Zalaegerszeg!V71</f>
        <v>0</v>
      </c>
      <c r="W913" s="47">
        <f>Zalaegerszeg!W71</f>
        <v>0</v>
      </c>
      <c r="X913" s="47">
        <f>Zalaegerszeg!X71</f>
        <v>0</v>
      </c>
      <c r="Y913" s="47">
        <f>Zalaegerszeg!Y71</f>
        <v>353500</v>
      </c>
      <c r="Z913" s="47">
        <f>Zalaegerszeg!Z71</f>
        <v>0</v>
      </c>
      <c r="AA913" s="47">
        <f>Zalaegerszeg!AA71</f>
        <v>0</v>
      </c>
      <c r="AB913" s="47">
        <f>Zalaegerszeg!AB71</f>
        <v>0</v>
      </c>
      <c r="AC913" s="48">
        <f>Zalaegerszeg!AC71</f>
        <v>0</v>
      </c>
      <c r="AE913" s="160"/>
    </row>
    <row r="914" spans="1:31" s="196" customFormat="1" ht="60" x14ac:dyDescent="0.25">
      <c r="A914" s="149">
        <f>Alibánfa!A38</f>
        <v>424</v>
      </c>
      <c r="B914" s="149">
        <f>Alibánfa!B38</f>
        <v>0</v>
      </c>
      <c r="C914" s="150" t="str">
        <f>Alibánfa!C38</f>
        <v>Alibánfa</v>
      </c>
      <c r="D914" s="150" t="str">
        <f>Alibánfa!D38</f>
        <v>erősáramú és irányítástechnikai rekonstrukció</v>
      </c>
      <c r="E914" s="150" t="str">
        <f>Alibánfa!E38</f>
        <v>A viziközmű elem a napi üzemmenet során oly mértékig elhasználódott, hogy a normál karbantartási munkákkal már nem biztosítható az üzembiztos működése</v>
      </c>
      <c r="F914" s="150" t="str">
        <f>Alibánfa!F38</f>
        <v>A kiépített rendszer működőképességének megóvása, a biztonságos üzemelés biztosítása miatt van szükség a munka elvégzésére</v>
      </c>
      <c r="G914" s="150" t="str">
        <f>Alibánfa!G38</f>
        <v>A viziközmű elem állapota megközelíti az új elem berendezés állapotát. Az üzembiztonság jelentősen növekszik</v>
      </c>
      <c r="H914" s="149">
        <f>Alibánfa!H38</f>
        <v>0</v>
      </c>
      <c r="I914" s="461" t="str">
        <f>Alibánfa!I38</f>
        <v>Alibánfa</v>
      </c>
      <c r="J914" s="162">
        <f>Alibánfa!J38</f>
        <v>2000</v>
      </c>
      <c r="K914" s="162">
        <f>Alibánfa!K38</f>
        <v>0</v>
      </c>
      <c r="L914" s="456">
        <f>Alibánfa!L38</f>
        <v>44926</v>
      </c>
      <c r="M914" s="456">
        <f>Alibánfa!M38</f>
        <v>44926</v>
      </c>
      <c r="N914" s="162" t="str">
        <f>Alibánfa!N38</f>
        <v>közép</v>
      </c>
      <c r="O914" s="45"/>
      <c r="P914" s="46">
        <f>Alibánfa!P38</f>
        <v>0</v>
      </c>
      <c r="Q914" s="46">
        <f>Alibánfa!Q38</f>
        <v>0</v>
      </c>
      <c r="R914" s="46">
        <f>Alibánfa!R38</f>
        <v>2000</v>
      </c>
      <c r="S914" s="46">
        <f>Alibánfa!S38</f>
        <v>0</v>
      </c>
      <c r="T914" s="47"/>
      <c r="U914" s="47"/>
      <c r="V914" s="47"/>
      <c r="W914" s="47"/>
      <c r="X914" s="47"/>
      <c r="Y914" s="47"/>
      <c r="Z914" s="47"/>
      <c r="AA914" s="47"/>
      <c r="AB914" s="47"/>
      <c r="AC914" s="48"/>
      <c r="AE914" s="160"/>
    </row>
    <row r="915" spans="1:31" s="196" customFormat="1" ht="60" x14ac:dyDescent="0.25">
      <c r="A915" s="149">
        <f>Alibánfa!A39</f>
        <v>895</v>
      </c>
      <c r="B915" s="149">
        <f>Alibánfa!B39</f>
        <v>0</v>
      </c>
      <c r="C915" s="150" t="str">
        <f>Alibánfa!C39</f>
        <v>Alibánfa</v>
      </c>
      <c r="D915" s="150" t="str">
        <f>Alibánfa!D39</f>
        <v>erősáramú és irányítástechnikai rekonstrukció</v>
      </c>
      <c r="E915" s="150" t="str">
        <f>Alibánfa!E39</f>
        <v>A viziközmű elem a napi üzemmenet során oly mértékig elhasználódott, hogy a normál karbantartási munkákkal már nem biztosítható az üzembiztos működése</v>
      </c>
      <c r="F915" s="150" t="str">
        <f>Alibánfa!F39</f>
        <v>A kiépített rendszer működőképességének megóvása, a biztonságos üzemelés biztosítása miatt van szükség a munka elvégzésére</v>
      </c>
      <c r="G915" s="150" t="str">
        <f>Alibánfa!G39</f>
        <v>A viziközmű elem állapota megközelíti az új elem berendezés állapotát. Az üzembiztonság jelentősen növekszik</v>
      </c>
      <c r="H915" s="149">
        <f>Alibánfa!H39</f>
        <v>0</v>
      </c>
      <c r="I915" s="461" t="str">
        <f>Alibánfa!I39</f>
        <v>Alibánfa</v>
      </c>
      <c r="J915" s="162">
        <f>Alibánfa!J39</f>
        <v>2000</v>
      </c>
      <c r="K915" s="162">
        <f>Alibánfa!K39</f>
        <v>0</v>
      </c>
      <c r="L915" s="456">
        <f>Alibánfa!L39</f>
        <v>46023</v>
      </c>
      <c r="M915" s="456">
        <f>Alibánfa!M39</f>
        <v>46387</v>
      </c>
      <c r="N915" s="162" t="str">
        <f>Alibánfa!N39</f>
        <v>hosszú</v>
      </c>
      <c r="O915" s="45"/>
      <c r="P915" s="46"/>
      <c r="Q915" s="46"/>
      <c r="R915" s="46"/>
      <c r="S915" s="46"/>
      <c r="T915" s="47">
        <f>Alibánfa!T39</f>
        <v>0</v>
      </c>
      <c r="U915" s="47">
        <f>Alibánfa!U39</f>
        <v>0</v>
      </c>
      <c r="V915" s="47">
        <f>Alibánfa!V39</f>
        <v>0</v>
      </c>
      <c r="W915" s="47">
        <f>Alibánfa!W39</f>
        <v>2000</v>
      </c>
      <c r="X915" s="47">
        <f>Alibánfa!X39</f>
        <v>0</v>
      </c>
      <c r="Y915" s="47">
        <f>Alibánfa!Y39</f>
        <v>0</v>
      </c>
      <c r="Z915" s="47">
        <f>Alibánfa!Z39</f>
        <v>0</v>
      </c>
      <c r="AA915" s="47">
        <f>Alibánfa!AA39</f>
        <v>0</v>
      </c>
      <c r="AB915" s="47">
        <f>Alibánfa!AB39</f>
        <v>0</v>
      </c>
      <c r="AC915" s="48">
        <f>Alibánfa!AC39</f>
        <v>0</v>
      </c>
      <c r="AE915" s="160"/>
    </row>
    <row r="916" spans="1:31" s="196" customFormat="1" ht="60" x14ac:dyDescent="0.25">
      <c r="A916" s="149">
        <f>Alsónemesapáti!A42</f>
        <v>427</v>
      </c>
      <c r="B916" s="149">
        <f>Alsónemesapáti!B42</f>
        <v>0</v>
      </c>
      <c r="C916" s="150" t="str">
        <f>Alsónemesapáti!C42</f>
        <v>Alsónemesapáti</v>
      </c>
      <c r="D916" s="150" t="str">
        <f>Alsónemesapáti!D42</f>
        <v>erősáramú és irányítástechnikai rekonstrukció</v>
      </c>
      <c r="E916" s="150" t="str">
        <f>Alsónemesapáti!E42</f>
        <v>A viziközmű elem a napi üzemmenet során oly mértékig elhasználódott, hogy a normál karbantartási munkákkal már nem biztosítható az üzembiztos működése</v>
      </c>
      <c r="F916" s="150" t="str">
        <f>Alsónemesapáti!F42</f>
        <v>A kiépített rendszer működőképességének megóvása, a biztonságos üzemelés biztosítása miatt van szükség a munka elvégzésére</v>
      </c>
      <c r="G916" s="150" t="str">
        <f>Alsónemesapáti!G42</f>
        <v>A viziközmű elem állapota megközelíti az új elem berendezés állapotát. Az üzembiztonság jelentősen növekszik</v>
      </c>
      <c r="H916" s="149">
        <f>Alsónemesapáti!H42</f>
        <v>0</v>
      </c>
      <c r="I916" s="461" t="str">
        <f>Alsónemesapáti!I42</f>
        <v>Alsónemesapáti</v>
      </c>
      <c r="J916" s="162">
        <f>Alsónemesapáti!J42</f>
        <v>12500</v>
      </c>
      <c r="K916" s="162">
        <f>Alsónemesapáti!K42</f>
        <v>0</v>
      </c>
      <c r="L916" s="456">
        <f>Alsónemesapáti!L42</f>
        <v>44197</v>
      </c>
      <c r="M916" s="456">
        <f>Alsónemesapáti!M42</f>
        <v>44561</v>
      </c>
      <c r="N916" s="162" t="str">
        <f>Alsónemesapáti!N42</f>
        <v>közép</v>
      </c>
      <c r="O916" s="45"/>
      <c r="P916" s="46">
        <f>Alsónemesapáti!P42</f>
        <v>0</v>
      </c>
      <c r="Q916" s="46">
        <f>Alsónemesapáti!Q42</f>
        <v>0</v>
      </c>
      <c r="R916" s="46">
        <f>Alsónemesapáti!R42</f>
        <v>12500</v>
      </c>
      <c r="S916" s="46">
        <f>Alsónemesapáti!S42</f>
        <v>0</v>
      </c>
      <c r="T916" s="47"/>
      <c r="U916" s="47"/>
      <c r="V916" s="47"/>
      <c r="W916" s="47"/>
      <c r="X916" s="47"/>
      <c r="Y916" s="47"/>
      <c r="Z916" s="47"/>
      <c r="AA916" s="47"/>
      <c r="AB916" s="47"/>
      <c r="AC916" s="48"/>
      <c r="AE916" s="160"/>
    </row>
    <row r="917" spans="1:31" s="196" customFormat="1" ht="60" x14ac:dyDescent="0.25">
      <c r="A917" s="149">
        <f>Babosdöbréte!A43</f>
        <v>429</v>
      </c>
      <c r="B917" s="149">
        <f>Babosdöbréte!B43</f>
        <v>0</v>
      </c>
      <c r="C917" s="150" t="str">
        <f>Babosdöbréte!C43</f>
        <v>Babosdöbréte</v>
      </c>
      <c r="D917" s="150" t="str">
        <f>Babosdöbréte!D43</f>
        <v>erősáramú és irányítástechnikai rekonstrukció</v>
      </c>
      <c r="E917" s="150" t="str">
        <f>Babosdöbréte!E43</f>
        <v>A viziközmű elem a napi üzemmenet során oly mértékig elhasználódott, hogy a normál karbantartási munkákkal már nem biztosítható az üzembiztos működése</v>
      </c>
      <c r="F917" s="150" t="str">
        <f>Babosdöbréte!F43</f>
        <v>A kiépített rendszer működőképességének megóvása, a biztonságos üzemelés biztosítása miatt van szükség a munka elvégzésére</v>
      </c>
      <c r="G917" s="150" t="str">
        <f>Babosdöbréte!G43</f>
        <v>A viziközmű elem állapota megközelíti az új elem berendezés állapotát. Az üzembiztonság jelentősen növekszik</v>
      </c>
      <c r="H917" s="149">
        <f>Babosdöbréte!H43</f>
        <v>0</v>
      </c>
      <c r="I917" s="461" t="str">
        <f>Babosdöbréte!I43</f>
        <v>Babosdöbréte</v>
      </c>
      <c r="J917" s="162">
        <f>Babosdöbréte!J43</f>
        <v>21000</v>
      </c>
      <c r="K917" s="162">
        <f>Babosdöbréte!K43</f>
        <v>0</v>
      </c>
      <c r="L917" s="456">
        <f>Babosdöbréte!L43</f>
        <v>44197</v>
      </c>
      <c r="M917" s="456">
        <f>Babosdöbréte!M43</f>
        <v>44561</v>
      </c>
      <c r="N917" s="162" t="str">
        <f>Babosdöbréte!N43</f>
        <v>közép</v>
      </c>
      <c r="O917" s="45"/>
      <c r="P917" s="46">
        <f>Babosdöbréte!P43</f>
        <v>0</v>
      </c>
      <c r="Q917" s="46">
        <f>Babosdöbréte!Q43</f>
        <v>0</v>
      </c>
      <c r="R917" s="46">
        <f>Babosdöbréte!R43</f>
        <v>21000</v>
      </c>
      <c r="S917" s="46">
        <f>Babosdöbréte!S43</f>
        <v>0</v>
      </c>
      <c r="T917" s="47">
        <f>Babosdöbréte!T43</f>
        <v>0</v>
      </c>
      <c r="U917" s="47">
        <f>Babosdöbréte!U43</f>
        <v>0</v>
      </c>
      <c r="V917" s="47">
        <f>Babosdöbréte!V43</f>
        <v>0</v>
      </c>
      <c r="W917" s="47">
        <f>Babosdöbréte!W43</f>
        <v>0</v>
      </c>
      <c r="X917" s="47">
        <f>Babosdöbréte!X43</f>
        <v>0</v>
      </c>
      <c r="Y917" s="47">
        <f>Babosdöbréte!Y43</f>
        <v>0</v>
      </c>
      <c r="Z917" s="47">
        <f>Babosdöbréte!Z43</f>
        <v>0</v>
      </c>
      <c r="AA917" s="47">
        <f>Babosdöbréte!AA43</f>
        <v>0</v>
      </c>
      <c r="AB917" s="47">
        <f>Babosdöbréte!AB43</f>
        <v>0</v>
      </c>
      <c r="AC917" s="48">
        <f>Babosdöbréte!AC43</f>
        <v>0</v>
      </c>
      <c r="AE917" s="160"/>
    </row>
    <row r="918" spans="1:31" s="196" customFormat="1" ht="60" x14ac:dyDescent="0.25">
      <c r="A918" s="149">
        <f>Babosdöbréte!A44</f>
        <v>356</v>
      </c>
      <c r="B918" s="149">
        <f>Babosdöbréte!B44</f>
        <v>0</v>
      </c>
      <c r="C918" s="150" t="str">
        <f>Babosdöbréte!C44</f>
        <v>Babosdöbréte</v>
      </c>
      <c r="D918" s="150" t="str">
        <f>Babosdöbréte!D44</f>
        <v>HBA vezérlőszekrény és műszerezés cseréje</v>
      </c>
      <c r="E918" s="150" t="str">
        <f>Babosdöbréte!E44</f>
        <v>A viziközmű elem a napi üzemmenet során oly mértékig elhasználódott, hogy a normál karbantartási munkákkal már nem biztosítható az üzembiztos működése</v>
      </c>
      <c r="F918" s="150" t="str">
        <f>Babosdöbréte!F44</f>
        <v>A kiépített rendszer működőképességének megóvása, a biztonságos üzemelés biztosítása miatt van szükség a munka elvégzésére</v>
      </c>
      <c r="G918" s="150" t="str">
        <f>Babosdöbréte!G44</f>
        <v>A viziközmű elem állapota megközelíti az új elem berendezés állapotát. Az üzembiztonság jelentősen növekszik</v>
      </c>
      <c r="H918" s="149">
        <f>Babosdöbréte!H44</f>
        <v>0</v>
      </c>
      <c r="I918" s="461" t="str">
        <f>Babosdöbréte!I44</f>
        <v>Babosdöbréte</v>
      </c>
      <c r="J918" s="162">
        <f>Babosdöbréte!J44</f>
        <v>120</v>
      </c>
      <c r="K918" s="162">
        <f>Babosdöbréte!K44</f>
        <v>0</v>
      </c>
      <c r="L918" s="456">
        <f>Babosdöbréte!L44</f>
        <v>43831</v>
      </c>
      <c r="M918" s="456">
        <f>Babosdöbréte!M44</f>
        <v>44926</v>
      </c>
      <c r="N918" s="162" t="str">
        <f>Babosdöbréte!N44</f>
        <v>közép</v>
      </c>
      <c r="O918" s="45"/>
      <c r="P918" s="46">
        <f>Babosdöbréte!P44</f>
        <v>0</v>
      </c>
      <c r="Q918" s="46">
        <f>Babosdöbréte!Q44</f>
        <v>60</v>
      </c>
      <c r="R918" s="46">
        <f>Babosdöbréte!R44</f>
        <v>0</v>
      </c>
      <c r="S918" s="46">
        <f>Babosdöbréte!S44</f>
        <v>60</v>
      </c>
      <c r="T918" s="47">
        <f>Babosdöbréte!T44</f>
        <v>0</v>
      </c>
      <c r="U918" s="47">
        <f>Babosdöbréte!U44</f>
        <v>0</v>
      </c>
      <c r="V918" s="47">
        <f>Babosdöbréte!V44</f>
        <v>0</v>
      </c>
      <c r="W918" s="47">
        <f>Babosdöbréte!W44</f>
        <v>0</v>
      </c>
      <c r="X918" s="47">
        <f>Babosdöbréte!X44</f>
        <v>0</v>
      </c>
      <c r="Y918" s="47">
        <f>Babosdöbréte!Y44</f>
        <v>0</v>
      </c>
      <c r="Z918" s="47">
        <f>Babosdöbréte!Z44</f>
        <v>0</v>
      </c>
      <c r="AA918" s="47">
        <f>Babosdöbréte!AA44</f>
        <v>0</v>
      </c>
      <c r="AB918" s="47">
        <f>Babosdöbréte!AB44</f>
        <v>0</v>
      </c>
      <c r="AC918" s="48">
        <f>Babosdöbréte!AC44</f>
        <v>0</v>
      </c>
      <c r="AE918" s="160"/>
    </row>
    <row r="919" spans="1:31" s="196" customFormat="1" ht="60" x14ac:dyDescent="0.25">
      <c r="A919" s="149">
        <f>Babosdöbréte!A45</f>
        <v>736</v>
      </c>
      <c r="B919" s="149">
        <f>Babosdöbréte!B45</f>
        <v>0</v>
      </c>
      <c r="C919" s="150" t="str">
        <f>Babosdöbréte!C45</f>
        <v>Babosdöbréte</v>
      </c>
      <c r="D919" s="150" t="str">
        <f>Babosdöbréte!D45</f>
        <v>HBA vezérlőszekrény és műszerezés cseréje</v>
      </c>
      <c r="E919" s="150" t="str">
        <f>Babosdöbréte!E45</f>
        <v>A viziközmű elem a napi üzemmenet során oly mértékig elhasználódott, hogy a normál karbantartási munkákkal már nem biztosítható az üzembiztos működése</v>
      </c>
      <c r="F919" s="150" t="str">
        <f>Babosdöbréte!F45</f>
        <v>A kiépített rendszer működőképességének megóvása, a biztonságos üzemelés biztosítása miatt van szükség a munka elvégzésére</v>
      </c>
      <c r="G919" s="150" t="str">
        <f>Babosdöbréte!G45</f>
        <v>A viziközmű elem állapota megközelíti az új elem berendezés állapotát. Az üzembiztonság jelentősen növekszik</v>
      </c>
      <c r="H919" s="149">
        <f>Babosdöbréte!H45</f>
        <v>0</v>
      </c>
      <c r="I919" s="461" t="str">
        <f>Babosdöbréte!I45</f>
        <v>Babosdöbréte</v>
      </c>
      <c r="J919" s="162">
        <f>Babosdöbréte!J45</f>
        <v>360</v>
      </c>
      <c r="K919" s="162">
        <f>Babosdöbréte!K45</f>
        <v>0</v>
      </c>
      <c r="L919" s="456">
        <f>Babosdöbréte!L45</f>
        <v>45292</v>
      </c>
      <c r="M919" s="456">
        <f>Babosdöbréte!M45</f>
        <v>47848</v>
      </c>
      <c r="N919" s="162" t="str">
        <f>Babosdöbréte!N45</f>
        <v>hosszú</v>
      </c>
      <c r="O919" s="45"/>
      <c r="P919" s="46">
        <f>Babosdöbréte!P45</f>
        <v>0</v>
      </c>
      <c r="Q919" s="46">
        <f>Babosdöbréte!Q45</f>
        <v>0</v>
      </c>
      <c r="R919" s="46">
        <f>Babosdöbréte!R45</f>
        <v>0</v>
      </c>
      <c r="S919" s="46">
        <f>Babosdöbréte!S45</f>
        <v>0</v>
      </c>
      <c r="T919" s="47">
        <f>Babosdöbréte!T45</f>
        <v>0</v>
      </c>
      <c r="U919" s="47">
        <f>Babosdöbréte!U45</f>
        <v>60</v>
      </c>
      <c r="V919" s="47">
        <f>Babosdöbréte!V45</f>
        <v>60</v>
      </c>
      <c r="W919" s="47">
        <f>Babosdöbréte!W45</f>
        <v>0</v>
      </c>
      <c r="X919" s="47">
        <f>Babosdöbréte!X45</f>
        <v>60</v>
      </c>
      <c r="Y919" s="47">
        <f>Babosdöbréte!Y45</f>
        <v>60</v>
      </c>
      <c r="Z919" s="47">
        <f>Babosdöbréte!Z45</f>
        <v>60</v>
      </c>
      <c r="AA919" s="47">
        <f>Babosdöbréte!AA45</f>
        <v>60</v>
      </c>
      <c r="AB919" s="47">
        <f>Babosdöbréte!AB45</f>
        <v>0</v>
      </c>
      <c r="AC919" s="48">
        <f>Babosdöbréte!AC45</f>
        <v>0</v>
      </c>
      <c r="AE919" s="160"/>
    </row>
    <row r="920" spans="1:31" s="196" customFormat="1" ht="60" x14ac:dyDescent="0.25">
      <c r="A920" s="149">
        <f>Bagod!A44</f>
        <v>431</v>
      </c>
      <c r="B920" s="149">
        <f>Bagod!B44</f>
        <v>0</v>
      </c>
      <c r="C920" s="150" t="str">
        <f>Bagod!C44</f>
        <v>Bagod</v>
      </c>
      <c r="D920" s="150" t="str">
        <f>Bagod!D44</f>
        <v>erősáramú és irányítástechnikai rekonstrukció</v>
      </c>
      <c r="E920" s="150" t="str">
        <f>Bagod!E44</f>
        <v>A viziközmű elem a napi üzemmenet során oly mértékig elhasználódott, hogy a normál karbantartási munkákkal már nem biztosítható az üzembiztos működése</v>
      </c>
      <c r="F920" s="150" t="str">
        <f>Bagod!F44</f>
        <v>A rendszer zavartalan üzemének biztosítása érdekében szükséges a beavatkozás</v>
      </c>
      <c r="G920" s="150" t="str">
        <f>Bagod!G44</f>
        <v>A beavatkozás után egy hatékonyan működő viziközmű elemet kapunk, mely a kor elvárásainak megfelel. A rendszer üzembiztos, hatékony, és korszerű lesz</v>
      </c>
      <c r="H920" s="149">
        <f>Bagod!H44</f>
        <v>0</v>
      </c>
      <c r="I920" s="461" t="str">
        <f>Bagod!I44</f>
        <v>Bagod</v>
      </c>
      <c r="J920" s="162">
        <f>Bagod!J44</f>
        <v>6000</v>
      </c>
      <c r="K920" s="162">
        <f>Bagod!K44</f>
        <v>0</v>
      </c>
      <c r="L920" s="456">
        <f>Bagod!L44</f>
        <v>44197</v>
      </c>
      <c r="M920" s="456">
        <f>Bagod!M44</f>
        <v>44561</v>
      </c>
      <c r="N920" s="162" t="str">
        <f>Bagod!N44</f>
        <v>közép</v>
      </c>
      <c r="O920" s="45"/>
      <c r="P920" s="46">
        <f>Bagod!P44</f>
        <v>0</v>
      </c>
      <c r="Q920" s="46">
        <f>Bagod!Q44</f>
        <v>0</v>
      </c>
      <c r="R920" s="46">
        <f>Bagod!R44</f>
        <v>6000</v>
      </c>
      <c r="S920" s="46">
        <f>Bagod!S44</f>
        <v>0</v>
      </c>
      <c r="T920" s="47">
        <f>Bagod!T44</f>
        <v>0</v>
      </c>
      <c r="U920" s="47">
        <f>Bagod!U44</f>
        <v>0</v>
      </c>
      <c r="V920" s="47">
        <f>Bagod!V44</f>
        <v>0</v>
      </c>
      <c r="W920" s="47">
        <f>Bagod!W44</f>
        <v>0</v>
      </c>
      <c r="X920" s="47">
        <f>Bagod!X44</f>
        <v>0</v>
      </c>
      <c r="Y920" s="47">
        <f>Bagod!Y44</f>
        <v>0</v>
      </c>
      <c r="Z920" s="47">
        <f>Bagod!Z44</f>
        <v>0</v>
      </c>
      <c r="AA920" s="47">
        <f>Bagod!AA44</f>
        <v>0</v>
      </c>
      <c r="AB920" s="47">
        <f>Bagod!AB44</f>
        <v>0</v>
      </c>
      <c r="AC920" s="48">
        <f>Bagod!AC44</f>
        <v>0</v>
      </c>
      <c r="AE920" s="160"/>
    </row>
    <row r="921" spans="1:31" s="196" customFormat="1" ht="60" x14ac:dyDescent="0.25">
      <c r="A921" s="149">
        <f>Bagod!A45</f>
        <v>130</v>
      </c>
      <c r="B921" s="149">
        <f>Bagod!B45</f>
        <v>0</v>
      </c>
      <c r="C921" s="150" t="str">
        <f>Bagod!C45</f>
        <v>Bagod</v>
      </c>
      <c r="D921" s="150" t="str">
        <f>Bagod!D45</f>
        <v>HBA vezérlőszekrény és műszerezés cseréje</v>
      </c>
      <c r="E921" s="150" t="str">
        <f>Bagod!E45</f>
        <v>A viziközmű elem a napi üzemmenet során oly mértékig elhasználódott, hogy a normál karbantartási munkákkal már nem biztosítható az üzembiztos működése</v>
      </c>
      <c r="F921" s="150" t="str">
        <f>Bagod!F45</f>
        <v>A rendszer zavartalan üzemének biztosítása érdekében szükséges a beavatkozás</v>
      </c>
      <c r="G921" s="150" t="str">
        <f>Bagod!G45</f>
        <v>A beavatkozás után egy hatékonyan működő viziközmű elemet kapunk, mely a kor elvárásainak megfelel. A rendszer üzembiztos, hatékony, és korszerű lesz</v>
      </c>
      <c r="H921" s="149">
        <f>Bagod!H45</f>
        <v>0</v>
      </c>
      <c r="I921" s="461" t="str">
        <f>Bagod!I45</f>
        <v>Bagod</v>
      </c>
      <c r="J921" s="162">
        <f>Bagod!J45</f>
        <v>2000</v>
      </c>
      <c r="K921" s="162">
        <f>Bagod!K45</f>
        <v>0</v>
      </c>
      <c r="L921" s="456">
        <f>Bagod!L45</f>
        <v>43466</v>
      </c>
      <c r="M921" s="456">
        <f>Bagod!M45</f>
        <v>44926</v>
      </c>
      <c r="N921" s="162" t="str">
        <f>Bagod!N45</f>
        <v>közép</v>
      </c>
      <c r="O921" s="45"/>
      <c r="P921" s="46">
        <f>Bagod!P45</f>
        <v>500</v>
      </c>
      <c r="Q921" s="46">
        <f>Bagod!Q45</f>
        <v>500</v>
      </c>
      <c r="R921" s="46">
        <f>Bagod!R45</f>
        <v>500</v>
      </c>
      <c r="S921" s="46">
        <f>Bagod!S45</f>
        <v>500</v>
      </c>
      <c r="T921" s="47">
        <f>Bagod!T45</f>
        <v>0</v>
      </c>
      <c r="U921" s="47">
        <f>Bagod!U45</f>
        <v>0</v>
      </c>
      <c r="V921" s="47">
        <f>Bagod!V45</f>
        <v>0</v>
      </c>
      <c r="W921" s="47">
        <f>Bagod!W45</f>
        <v>0</v>
      </c>
      <c r="X921" s="47">
        <f>Bagod!X45</f>
        <v>0</v>
      </c>
      <c r="Y921" s="47">
        <f>Bagod!Y45</f>
        <v>0</v>
      </c>
      <c r="Z921" s="47">
        <f>Bagod!Z45</f>
        <v>0</v>
      </c>
      <c r="AA921" s="47">
        <f>Bagod!AA45</f>
        <v>0</v>
      </c>
      <c r="AB921" s="47">
        <f>Bagod!AB45</f>
        <v>0</v>
      </c>
      <c r="AC921" s="48">
        <f>Bagod!AC45</f>
        <v>0</v>
      </c>
      <c r="AE921" s="160"/>
    </row>
    <row r="922" spans="1:31" s="196" customFormat="1" ht="60" x14ac:dyDescent="0.25">
      <c r="A922" s="149">
        <f>Bagod!A46</f>
        <v>550</v>
      </c>
      <c r="B922" s="149">
        <f>Bagod!B46</f>
        <v>0</v>
      </c>
      <c r="C922" s="150" t="str">
        <f>Bagod!C46</f>
        <v>Bagod</v>
      </c>
      <c r="D922" s="150" t="str">
        <f>Bagod!D46</f>
        <v>HBA vezérlőszekrény és műszerezés cseréje</v>
      </c>
      <c r="E922" s="150" t="str">
        <f>Bagod!E46</f>
        <v>A viziközmű elem a napi üzemmenet során oly mértékig elhasználódott, hogy a normál karbantartási munkákkal már nem biztosítható az üzembiztos működése</v>
      </c>
      <c r="F922" s="150" t="str">
        <f>Bagod!F46</f>
        <v>A rendszer zavartalan üzemének biztosítása érdekében szükséges a beavatkozás</v>
      </c>
      <c r="G922" s="150" t="str">
        <f>Bagod!G46</f>
        <v>A beavatkozás után egy hatékonyan működő viziközmű elemet kapunk, mely a kor elvárásainak megfelel. A rendszer üzembiztos, hatékony, és korszerű lesz</v>
      </c>
      <c r="H922" s="149">
        <f>Bagod!H46</f>
        <v>0</v>
      </c>
      <c r="I922" s="461" t="str">
        <f>Bagod!I46</f>
        <v>Bagod</v>
      </c>
      <c r="J922" s="162">
        <f>Bagod!J46</f>
        <v>5000</v>
      </c>
      <c r="K922" s="162">
        <f>Bagod!K46</f>
        <v>0</v>
      </c>
      <c r="L922" s="456">
        <f>Bagod!L46</f>
        <v>44927</v>
      </c>
      <c r="M922" s="456">
        <f>Bagod!M46</f>
        <v>48579</v>
      </c>
      <c r="N922" s="162" t="str">
        <f>Bagod!N46</f>
        <v>hosszú</v>
      </c>
      <c r="O922" s="45"/>
      <c r="P922" s="46">
        <f>Bagod!P46</f>
        <v>0</v>
      </c>
      <c r="Q922" s="46">
        <f>Bagod!Q46</f>
        <v>0</v>
      </c>
      <c r="R922" s="46">
        <f>Bagod!R46</f>
        <v>0</v>
      </c>
      <c r="S922" s="46">
        <f>Bagod!S46</f>
        <v>0</v>
      </c>
      <c r="T922" s="47">
        <f>Bagod!T46</f>
        <v>500</v>
      </c>
      <c r="U922" s="47">
        <f>Bagod!U46</f>
        <v>500</v>
      </c>
      <c r="V922" s="47">
        <f>Bagod!V46</f>
        <v>500</v>
      </c>
      <c r="W922" s="47">
        <f>Bagod!W46</f>
        <v>500</v>
      </c>
      <c r="X922" s="47">
        <f>Bagod!X46</f>
        <v>500</v>
      </c>
      <c r="Y922" s="47">
        <f>Bagod!Y46</f>
        <v>500</v>
      </c>
      <c r="Z922" s="47">
        <f>Bagod!Z46</f>
        <v>500</v>
      </c>
      <c r="AA922" s="47">
        <f>Bagod!AA46</f>
        <v>500</v>
      </c>
      <c r="AB922" s="47">
        <f>Bagod!AB46</f>
        <v>500</v>
      </c>
      <c r="AC922" s="48">
        <f>Bagod!AC46</f>
        <v>500</v>
      </c>
      <c r="AE922" s="160"/>
    </row>
    <row r="923" spans="1:31" s="196" customFormat="1" ht="60" x14ac:dyDescent="0.25">
      <c r="A923" s="149">
        <f>Bak!A43</f>
        <v>434</v>
      </c>
      <c r="B923" s="149">
        <f>Bak!B43</f>
        <v>0</v>
      </c>
      <c r="C923" s="150" t="str">
        <f>Bak!C43</f>
        <v>Bak</v>
      </c>
      <c r="D923" s="150" t="str">
        <f>Bak!D43</f>
        <v>erősáramú és irányítástechnikai rekonstrukció</v>
      </c>
      <c r="E923" s="150" t="str">
        <f>Bak!E43</f>
        <v>A viziközmű elem a napi üzemmenet során oly mértékig elhasználódott, hogy a normál karbantartási munkákkal már nem biztosítható az üzembiztos működése</v>
      </c>
      <c r="F923" s="150" t="str">
        <f>Bak!F43</f>
        <v>A rendszer zavartalan üzemének biztosítása érdekében szükséges a beavatkozás</v>
      </c>
      <c r="G923" s="150" t="str">
        <f>Bak!G43</f>
        <v>A beavatkozás után egy hatékonyan működő viziközmű elemet kapunk, mely a kor elvárásainak megfelel. A rendszer üzembiztos, hatékony, és korszerű lesz</v>
      </c>
      <c r="H923" s="149">
        <f>Bak!H43</f>
        <v>0</v>
      </c>
      <c r="I923" s="461" t="str">
        <f>Bak!I43</f>
        <v>Bak</v>
      </c>
      <c r="J923" s="162">
        <f>Bak!J43</f>
        <v>17500</v>
      </c>
      <c r="K923" s="162">
        <f>Bak!K43</f>
        <v>0</v>
      </c>
      <c r="L923" s="456">
        <f>Bak!L43</f>
        <v>44197</v>
      </c>
      <c r="M923" s="456">
        <f>Bak!M43</f>
        <v>44197</v>
      </c>
      <c r="N923" s="162" t="str">
        <f>Bak!N43</f>
        <v>közép</v>
      </c>
      <c r="O923" s="45"/>
      <c r="P923" s="46">
        <f>Bak!P43</f>
        <v>0</v>
      </c>
      <c r="Q923" s="46">
        <f>Bak!Q43</f>
        <v>0</v>
      </c>
      <c r="R923" s="46">
        <f>Bak!R43</f>
        <v>17500</v>
      </c>
      <c r="S923" s="46">
        <f>Bak!S43</f>
        <v>0</v>
      </c>
      <c r="T923" s="47"/>
      <c r="U923" s="47"/>
      <c r="V923" s="47"/>
      <c r="W923" s="47"/>
      <c r="X923" s="47"/>
      <c r="Y923" s="47"/>
      <c r="Z923" s="47"/>
      <c r="AA923" s="47"/>
      <c r="AB923" s="47"/>
      <c r="AC923" s="48"/>
      <c r="AE923" s="160"/>
    </row>
    <row r="924" spans="1:31" s="196" customFormat="1" ht="60" x14ac:dyDescent="0.25">
      <c r="A924" s="149">
        <f>Bocfölde!A44</f>
        <v>435</v>
      </c>
      <c r="B924" s="149">
        <f>Bocfölde!B44</f>
        <v>0</v>
      </c>
      <c r="C924" s="150" t="str">
        <f>Bocfölde!C44</f>
        <v>Bocfölde</v>
      </c>
      <c r="D924" s="150" t="str">
        <f>Bocfölde!D44</f>
        <v>erősáramú és irányítástechnikai rekonstrukció</v>
      </c>
      <c r="E924" s="150" t="str">
        <f>Bocfölde!E44</f>
        <v>A viziközmű elem a napi üzemmenet során oly mértékig elhasználódott, hogy a normál karbantartási munkákkal már nem biztosítható az üzembiztos működése</v>
      </c>
      <c r="F924" s="150" t="str">
        <f>Bocfölde!F44</f>
        <v>A rendszer zavartalan üzemének biztosítása érdekében szükséges a beavatkozás</v>
      </c>
      <c r="G924" s="150" t="str">
        <f>Bocfölde!G44</f>
        <v>A beavatkozás után egy hatékonyan működő viziközmű elemet kapunk, mely a kor elvárásainak megfelel. A rendszer üzembiztos, hatékony, és korszerű lesz</v>
      </c>
      <c r="H924" s="149">
        <f>Bocfölde!H44</f>
        <v>0</v>
      </c>
      <c r="I924" s="461" t="str">
        <f>Bocfölde!I44</f>
        <v>Bocfölde</v>
      </c>
      <c r="J924" s="162">
        <f>Bocfölde!J44</f>
        <v>8000</v>
      </c>
      <c r="K924" s="162">
        <f>Bocfölde!K44</f>
        <v>0</v>
      </c>
      <c r="L924" s="456">
        <f>Bocfölde!L44</f>
        <v>44561</v>
      </c>
      <c r="M924" s="456">
        <f>Bocfölde!M44</f>
        <v>44561</v>
      </c>
      <c r="N924" s="162" t="str">
        <f>Bocfölde!N44</f>
        <v>közép</v>
      </c>
      <c r="O924" s="45"/>
      <c r="P924" s="46">
        <f>Bocfölde!P44</f>
        <v>0</v>
      </c>
      <c r="Q924" s="46">
        <f>Bocfölde!Q44</f>
        <v>0</v>
      </c>
      <c r="R924" s="46">
        <f>Bocfölde!R44</f>
        <v>8000</v>
      </c>
      <c r="S924" s="46">
        <f>Bocfölde!S44</f>
        <v>0</v>
      </c>
      <c r="T924" s="47">
        <f>Bocfölde!T44</f>
        <v>0</v>
      </c>
      <c r="U924" s="47">
        <f>Bocfölde!U44</f>
        <v>0</v>
      </c>
      <c r="V924" s="47">
        <f>Bocfölde!V44</f>
        <v>0</v>
      </c>
      <c r="W924" s="47">
        <f>Bocfölde!W44</f>
        <v>0</v>
      </c>
      <c r="X924" s="47">
        <f>Bocfölde!X44</f>
        <v>0</v>
      </c>
      <c r="Y924" s="47">
        <f>Bocfölde!Y44</f>
        <v>0</v>
      </c>
      <c r="Z924" s="47">
        <f>Bocfölde!Z44</f>
        <v>0</v>
      </c>
      <c r="AA924" s="47">
        <f>Bocfölde!AA44</f>
        <v>0</v>
      </c>
      <c r="AB924" s="47">
        <f>Bocfölde!AB44</f>
        <v>0</v>
      </c>
      <c r="AC924" s="48">
        <f>Bocfölde!AC44</f>
        <v>0</v>
      </c>
      <c r="AE924" s="160"/>
    </row>
    <row r="925" spans="1:31" s="182" customFormat="1" ht="60" x14ac:dyDescent="0.25">
      <c r="A925" s="149">
        <f>Bocfölde!A45</f>
        <v>900</v>
      </c>
      <c r="B925" s="149">
        <f>Bocfölde!B45</f>
        <v>0</v>
      </c>
      <c r="C925" s="150" t="str">
        <f>Bocfölde!C45</f>
        <v>Bocfölde</v>
      </c>
      <c r="D925" s="150" t="str">
        <f>Bocfölde!D45</f>
        <v>HBA vezérlőszekrény és műszerezés cseréje</v>
      </c>
      <c r="E925" s="150" t="str">
        <f>Bocfölde!E45</f>
        <v>A viziközmű elem a napi üzemmenet során oly mértékig elhasználódott, hogy a normál karbantartási munkákkal már nem biztosítható az üzembiztos működése</v>
      </c>
      <c r="F925" s="150" t="str">
        <f>Bocfölde!F45</f>
        <v>A rendszer zavartalan üzemének biztosítása érdekében szükséges a beavatkozás</v>
      </c>
      <c r="G925" s="150" t="str">
        <f>Bocfölde!G45</f>
        <v>A beavatkozás után egy hatékonyan működő viziközmű elemet kapunk, mely a kor elvárásainak megfelel. A rendszer üzembiztos, hatékony, és korszerű lesz</v>
      </c>
      <c r="H925" s="149">
        <f>Bocfölde!H45</f>
        <v>0</v>
      </c>
      <c r="I925" s="461" t="str">
        <f>Bocfölde!I45</f>
        <v>Bocfölde</v>
      </c>
      <c r="J925" s="162">
        <f>Bocfölde!J45</f>
        <v>180</v>
      </c>
      <c r="K925" s="162">
        <f>Bocfölde!K45</f>
        <v>0</v>
      </c>
      <c r="L925" s="456">
        <f>Bocfölde!L45</f>
        <v>46023</v>
      </c>
      <c r="M925" s="456">
        <f>Bocfölde!M45</f>
        <v>46387</v>
      </c>
      <c r="N925" s="162" t="str">
        <f>Bocfölde!N45</f>
        <v>hosszú</v>
      </c>
      <c r="O925" s="45"/>
      <c r="P925" s="46">
        <f>Bocfölde!P45</f>
        <v>0</v>
      </c>
      <c r="Q925" s="46">
        <f>Bocfölde!Q45</f>
        <v>0</v>
      </c>
      <c r="R925" s="46">
        <f>Bocfölde!R45</f>
        <v>0</v>
      </c>
      <c r="S925" s="46">
        <f>Bocfölde!S45</f>
        <v>0</v>
      </c>
      <c r="T925" s="47">
        <f>Bocfölde!T45</f>
        <v>0</v>
      </c>
      <c r="U925" s="47">
        <f>Bocfölde!U45</f>
        <v>0</v>
      </c>
      <c r="V925" s="47">
        <f>Bocfölde!V45</f>
        <v>0</v>
      </c>
      <c r="W925" s="47">
        <f>Bocfölde!W45</f>
        <v>180</v>
      </c>
      <c r="X925" s="47">
        <f>Bocfölde!X45</f>
        <v>0</v>
      </c>
      <c r="Y925" s="47">
        <f>Bocfölde!Y45</f>
        <v>0</v>
      </c>
      <c r="Z925" s="47">
        <f>Bocfölde!Z45</f>
        <v>0</v>
      </c>
      <c r="AA925" s="47">
        <f>Bocfölde!AA45</f>
        <v>0</v>
      </c>
      <c r="AB925" s="47">
        <f>Bocfölde!AB45</f>
        <v>0</v>
      </c>
      <c r="AC925" s="48">
        <f>Bocfölde!AC45</f>
        <v>0</v>
      </c>
      <c r="AE925" s="160"/>
    </row>
    <row r="926" spans="1:31" s="196" customFormat="1" ht="60" x14ac:dyDescent="0.25">
      <c r="A926" s="149">
        <f>Boncodfölde!A38</f>
        <v>437</v>
      </c>
      <c r="B926" s="149">
        <f>Boncodfölde!B38</f>
        <v>0</v>
      </c>
      <c r="C926" s="150" t="str">
        <f>Boncodfölde!C38</f>
        <v>Boncodfölde</v>
      </c>
      <c r="D926" s="150" t="str">
        <f>Boncodfölde!D38</f>
        <v>erősáramú és irányítástechnikai rekonstrukció</v>
      </c>
      <c r="E926" s="150" t="str">
        <f>Boncodfölde!E38</f>
        <v>A viziközmű elem a napi üzemmenet során oly mértékig elhasználódott, hogy a normál karbantartási munkákkal már nem biztosítható az üzembiztos működése</v>
      </c>
      <c r="F926" s="150" t="str">
        <f>Boncodfölde!F38</f>
        <v>A rendszer zavartalan üzemének biztosítása érdekében szükséges a beavatkozás</v>
      </c>
      <c r="G926" s="150" t="str">
        <f>Boncodfölde!G38</f>
        <v>A beavatkozás után egy hatékonyan működő viziközmű elemet kapunk, mely a kor elvárásainak megfelel. A rendszer üzembiztos, hatékony, és korszerű lesz</v>
      </c>
      <c r="H926" s="149">
        <f>Boncodfölde!H38</f>
        <v>0</v>
      </c>
      <c r="I926" s="461" t="str">
        <f>Boncodfölde!I38</f>
        <v>Boncodfölde</v>
      </c>
      <c r="J926" s="162">
        <f>Boncodfölde!J38</f>
        <v>10000</v>
      </c>
      <c r="K926" s="162">
        <f>Boncodfölde!K38</f>
        <v>0</v>
      </c>
      <c r="L926" s="456">
        <f>Boncodfölde!L38</f>
        <v>44197</v>
      </c>
      <c r="M926" s="456">
        <f>Boncodfölde!M38</f>
        <v>44197</v>
      </c>
      <c r="N926" s="162" t="str">
        <f>Boncodfölde!N38</f>
        <v>hosszú</v>
      </c>
      <c r="O926" s="45"/>
      <c r="P926" s="46">
        <f>Boncodfölde!P38</f>
        <v>0</v>
      </c>
      <c r="Q926" s="46">
        <f>Boncodfölde!Q38</f>
        <v>0</v>
      </c>
      <c r="R926" s="46">
        <f>Boncodfölde!R38</f>
        <v>10000</v>
      </c>
      <c r="S926" s="46">
        <f>Boncodfölde!S38</f>
        <v>0</v>
      </c>
      <c r="T926" s="47">
        <f>Boncodfölde!T38</f>
        <v>0</v>
      </c>
      <c r="U926" s="47">
        <f>Boncodfölde!U38</f>
        <v>0</v>
      </c>
      <c r="V926" s="47">
        <f>Boncodfölde!V38</f>
        <v>0</v>
      </c>
      <c r="W926" s="47">
        <f>Boncodfölde!W38</f>
        <v>0</v>
      </c>
      <c r="X926" s="47">
        <f>Boncodfölde!X38</f>
        <v>0</v>
      </c>
      <c r="Y926" s="47">
        <f>Boncodfölde!Y38</f>
        <v>0</v>
      </c>
      <c r="Z926" s="47">
        <f>Boncodfölde!Z38</f>
        <v>0</v>
      </c>
      <c r="AA926" s="47">
        <f>Boncodfölde!AA38</f>
        <v>0</v>
      </c>
      <c r="AB926" s="47">
        <f>Boncodfölde!AB38</f>
        <v>0</v>
      </c>
      <c r="AC926" s="48">
        <f>Boncodfölde!AC38</f>
        <v>0</v>
      </c>
      <c r="AE926" s="160"/>
    </row>
    <row r="927" spans="1:31" s="196" customFormat="1" ht="60" x14ac:dyDescent="0.25">
      <c r="A927" s="149">
        <f>Boncodfölde!A39</f>
        <v>360</v>
      </c>
      <c r="B927" s="149">
        <f>Boncodfölde!B39</f>
        <v>0</v>
      </c>
      <c r="C927" s="150" t="str">
        <f>Boncodfölde!C39</f>
        <v>Boncodfölde</v>
      </c>
      <c r="D927" s="150" t="str">
        <f>Boncodfölde!D39</f>
        <v>HBA vezérlőszekrény és műszerezés cseréje</v>
      </c>
      <c r="E927" s="150" t="str">
        <f>Boncodfölde!E39</f>
        <v>A viziközmű elem a napi üzemmenet során oly mértékig elhasználódott, hogy a normál karbantartási munkákkal már nem biztosítható az üzembiztos működése</v>
      </c>
      <c r="F927" s="150" t="str">
        <f>Boncodfölde!F39</f>
        <v>A rendszer zavartalan üzemének biztosítása érdekében szükséges a beavatkozás</v>
      </c>
      <c r="G927" s="150" t="str">
        <f>Boncodfölde!G39</f>
        <v>A beavatkozás után egy hatékonyan működő viziközmű elemet kapunk, mely a kor elvárásainak megfelel. A rendszer üzembiztos, hatékony, és korszerű lesz</v>
      </c>
      <c r="H927" s="149">
        <f>Boncodfölde!H39</f>
        <v>0</v>
      </c>
      <c r="I927" s="461" t="str">
        <f>Boncodfölde!I39</f>
        <v>Boncodfölde</v>
      </c>
      <c r="J927" s="162">
        <f>Boncodfölde!J39</f>
        <v>100</v>
      </c>
      <c r="K927" s="162">
        <f>Boncodfölde!K39</f>
        <v>0</v>
      </c>
      <c r="L927" s="456">
        <f>Boncodfölde!L39</f>
        <v>43831</v>
      </c>
      <c r="M927" s="456">
        <f>Boncodfölde!M39</f>
        <v>44926</v>
      </c>
      <c r="N927" s="162" t="str">
        <f>Boncodfölde!N39</f>
        <v>közép</v>
      </c>
      <c r="O927" s="45"/>
      <c r="P927" s="46">
        <f>Boncodfölde!P39</f>
        <v>0</v>
      </c>
      <c r="Q927" s="46">
        <f>Boncodfölde!Q39</f>
        <v>50</v>
      </c>
      <c r="R927" s="46">
        <f>Boncodfölde!R39</f>
        <v>0</v>
      </c>
      <c r="S927" s="46">
        <f>Boncodfölde!S39</f>
        <v>50</v>
      </c>
      <c r="T927" s="47">
        <f>Boncodfölde!T39</f>
        <v>0</v>
      </c>
      <c r="U927" s="47">
        <f>Boncodfölde!U39</f>
        <v>0</v>
      </c>
      <c r="V927" s="47">
        <f>Boncodfölde!V39</f>
        <v>0</v>
      </c>
      <c r="W927" s="47">
        <f>Boncodfölde!W39</f>
        <v>0</v>
      </c>
      <c r="X927" s="47">
        <f>Boncodfölde!X39</f>
        <v>0</v>
      </c>
      <c r="Y927" s="47">
        <f>Boncodfölde!Y39</f>
        <v>0</v>
      </c>
      <c r="Z927" s="47">
        <f>Boncodfölde!Z39</f>
        <v>0</v>
      </c>
      <c r="AA927" s="47">
        <f>Boncodfölde!AA39</f>
        <v>0</v>
      </c>
      <c r="AB927" s="47">
        <f>Boncodfölde!AB39</f>
        <v>0</v>
      </c>
      <c r="AC927" s="48">
        <f>Boncodfölde!AC39</f>
        <v>0</v>
      </c>
      <c r="AE927" s="160"/>
    </row>
    <row r="928" spans="1:31" s="182" customFormat="1" ht="60" x14ac:dyDescent="0.25">
      <c r="A928" s="149">
        <f>Boncodfölde!A40</f>
        <v>901</v>
      </c>
      <c r="B928" s="149">
        <f>Boncodfölde!B40</f>
        <v>0</v>
      </c>
      <c r="C928" s="150" t="str">
        <f>Boncodfölde!C40</f>
        <v>Boncodfölde</v>
      </c>
      <c r="D928" s="150" t="str">
        <f>Boncodfölde!D40</f>
        <v>HBA vezérlőszekrény és műszerezés cseréje</v>
      </c>
      <c r="E928" s="150" t="str">
        <f>Boncodfölde!E40</f>
        <v>A viziközmű elem a napi üzemmenet során oly mértékig elhasználódott, hogy a normál karbantartási munkákkal már nem biztosítható az üzembiztos működése</v>
      </c>
      <c r="F928" s="150" t="str">
        <f>Boncodfölde!F40</f>
        <v>A rendszer zavartalan üzemének biztosítása érdekében szükséges a beavatkozás</v>
      </c>
      <c r="G928" s="150" t="str">
        <f>Boncodfölde!G40</f>
        <v>A beavatkozás után egy hatékonyan működő viziközmű elemet kapunk, mely a kor elvárásainak megfelel. A rendszer üzembiztos, hatékony, és korszerű lesz</v>
      </c>
      <c r="H928" s="149">
        <f>Boncodfölde!H40</f>
        <v>0</v>
      </c>
      <c r="I928" s="461" t="str">
        <f>Boncodfölde!I40</f>
        <v>Boncodfölde</v>
      </c>
      <c r="J928" s="162">
        <f>Boncodfölde!J40</f>
        <v>100</v>
      </c>
      <c r="K928" s="162">
        <f>Boncodfölde!K40</f>
        <v>0</v>
      </c>
      <c r="L928" s="456">
        <f>Boncodfölde!L40</f>
        <v>46023</v>
      </c>
      <c r="M928" s="456">
        <f>Boncodfölde!M40</f>
        <v>47483</v>
      </c>
      <c r="N928" s="162" t="str">
        <f>Boncodfölde!N40</f>
        <v>hosszú</v>
      </c>
      <c r="O928" s="45"/>
      <c r="P928" s="46">
        <f>Boncodfölde!P40</f>
        <v>0</v>
      </c>
      <c r="Q928" s="46">
        <f>Boncodfölde!Q40</f>
        <v>0</v>
      </c>
      <c r="R928" s="46">
        <f>Boncodfölde!R40</f>
        <v>0</v>
      </c>
      <c r="S928" s="46">
        <f>Boncodfölde!S40</f>
        <v>0</v>
      </c>
      <c r="T928" s="47">
        <f>Boncodfölde!T40</f>
        <v>0</v>
      </c>
      <c r="U928" s="47">
        <f>Boncodfölde!U40</f>
        <v>0</v>
      </c>
      <c r="V928" s="47">
        <f>Boncodfölde!V40</f>
        <v>0</v>
      </c>
      <c r="W928" s="47">
        <f>Boncodfölde!W40</f>
        <v>50</v>
      </c>
      <c r="X928" s="47">
        <f>Boncodfölde!X40</f>
        <v>0</v>
      </c>
      <c r="Y928" s="47">
        <f>Boncodfölde!Y40</f>
        <v>0</v>
      </c>
      <c r="Z928" s="47">
        <f>Boncodfölde!Z40</f>
        <v>50</v>
      </c>
      <c r="AA928" s="47">
        <f>Boncodfölde!AA40</f>
        <v>0</v>
      </c>
      <c r="AB928" s="47">
        <f>Boncodfölde!AB40</f>
        <v>0</v>
      </c>
      <c r="AC928" s="48">
        <f>Boncodfölde!AC40</f>
        <v>0</v>
      </c>
      <c r="AE928" s="160"/>
    </row>
    <row r="929" spans="1:31" s="196" customFormat="1" ht="60" x14ac:dyDescent="0.25">
      <c r="A929" s="149">
        <f>Böde!A37</f>
        <v>439</v>
      </c>
      <c r="B929" s="149">
        <f>Böde!B37</f>
        <v>0</v>
      </c>
      <c r="C929" s="150" t="str">
        <f>Böde!C37</f>
        <v>Böde</v>
      </c>
      <c r="D929" s="150" t="str">
        <f>Böde!D37</f>
        <v>erősáramú és irányítástechnikai rekonstrukció</v>
      </c>
      <c r="E929" s="150" t="str">
        <f>Böde!E37</f>
        <v>A viziközmű elem a napi üzemmenet során oly mértékig elhasználódott, hogy a normál karbantartási munkákkal már nem biztosítható az üzembiztos működése</v>
      </c>
      <c r="F929" s="150" t="str">
        <f>Böde!F37</f>
        <v>A rendszer zavartalan üzemének biztosítása érdekében szükséges a beavatkozás</v>
      </c>
      <c r="G929" s="150" t="str">
        <f>Böde!G37</f>
        <v>A beavatkozás után egy hatékonyan működő viziközmű elemet kapunk, mely a kor elvárásainak megfelel. A rendszer üzembiztos, hatékony, és korszerű lesz</v>
      </c>
      <c r="H929" s="150">
        <f>Böde!H37</f>
        <v>0</v>
      </c>
      <c r="I929" s="461" t="str">
        <f>Böde!I37</f>
        <v>Böde</v>
      </c>
      <c r="J929" s="162">
        <f>Böde!J37</f>
        <v>8000</v>
      </c>
      <c r="K929" s="162">
        <f>Böde!K37</f>
        <v>0</v>
      </c>
      <c r="L929" s="456">
        <f>Böde!L37</f>
        <v>44197</v>
      </c>
      <c r="M929" s="456">
        <f>Böde!M37</f>
        <v>44561</v>
      </c>
      <c r="N929" s="162" t="str">
        <f>Böde!N37</f>
        <v>közép</v>
      </c>
      <c r="O929" s="45"/>
      <c r="P929" s="46">
        <f>Böde!P37</f>
        <v>0</v>
      </c>
      <c r="Q929" s="46">
        <f>Böde!Q37</f>
        <v>0</v>
      </c>
      <c r="R929" s="46">
        <f>Böde!R37</f>
        <v>8000</v>
      </c>
      <c r="S929" s="46">
        <f>Böde!S37</f>
        <v>0</v>
      </c>
      <c r="T929" s="47">
        <f>Böde!T37</f>
        <v>0</v>
      </c>
      <c r="U929" s="47">
        <f>Böde!U37</f>
        <v>0</v>
      </c>
      <c r="V929" s="47">
        <f>Böde!V37</f>
        <v>0</v>
      </c>
      <c r="W929" s="47">
        <f>Böde!W37</f>
        <v>0</v>
      </c>
      <c r="X929" s="47">
        <f>Böde!X37</f>
        <v>0</v>
      </c>
      <c r="Y929" s="47">
        <f>Böde!Y37</f>
        <v>0</v>
      </c>
      <c r="Z929" s="47">
        <f>Böde!Z37</f>
        <v>0</v>
      </c>
      <c r="AA929" s="47">
        <f>Böde!AA37</f>
        <v>0</v>
      </c>
      <c r="AB929" s="47">
        <f>Böde!AB37</f>
        <v>0</v>
      </c>
      <c r="AC929" s="48">
        <f>Böde!AC37</f>
        <v>0</v>
      </c>
      <c r="AE929" s="160"/>
    </row>
    <row r="930" spans="1:31" s="196" customFormat="1" ht="60" x14ac:dyDescent="0.25">
      <c r="A930" s="149">
        <f>Böde!A38</f>
        <v>362</v>
      </c>
      <c r="B930" s="149">
        <f>Böde!B38</f>
        <v>0</v>
      </c>
      <c r="C930" s="150" t="str">
        <f>Böde!C38</f>
        <v>Böde</v>
      </c>
      <c r="D930" s="150" t="str">
        <f>Böde!D38</f>
        <v>HBA vezérlőszekrény és műszerezés cseréje</v>
      </c>
      <c r="E930" s="150" t="str">
        <f>Böde!E38</f>
        <v>A viziközmű elem a napi üzemmenet során oly mértékig elhasználódott, hogy a normál karbantartási munkákkal már nem biztosítható az üzembiztos működése</v>
      </c>
      <c r="F930" s="150" t="str">
        <f>Böde!F38</f>
        <v>A rendszer zavartalan üzemének biztosítása érdekében szükséges a beavatkozás</v>
      </c>
      <c r="G930" s="150" t="str">
        <f>Böde!G38</f>
        <v>A beavatkozás után egy hatékonyan működő viziközmű elemet kapunk, mely a kor elvárásainak megfelel. A rendszer üzembiztos, hatékony, és korszerű lesz</v>
      </c>
      <c r="H930" s="150">
        <f>Böde!H38</f>
        <v>0</v>
      </c>
      <c r="I930" s="461" t="str">
        <f>Böde!I38</f>
        <v>Böde</v>
      </c>
      <c r="J930" s="162">
        <f>Böde!J38</f>
        <v>120</v>
      </c>
      <c r="K930" s="162">
        <f>Böde!K38</f>
        <v>0</v>
      </c>
      <c r="L930" s="456">
        <f>Böde!L38</f>
        <v>43831</v>
      </c>
      <c r="M930" s="456">
        <f>Böde!M38</f>
        <v>44926</v>
      </c>
      <c r="N930" s="162" t="str">
        <f>Böde!N38</f>
        <v>közép</v>
      </c>
      <c r="O930" s="45"/>
      <c r="P930" s="46">
        <f>Böde!P38</f>
        <v>0</v>
      </c>
      <c r="Q930" s="46">
        <f>Böde!Q38</f>
        <v>60</v>
      </c>
      <c r="R930" s="46">
        <f>Böde!R38</f>
        <v>0</v>
      </c>
      <c r="S930" s="46">
        <f>Böde!S38</f>
        <v>60</v>
      </c>
      <c r="T930" s="47">
        <f>Böde!T38</f>
        <v>0</v>
      </c>
      <c r="U930" s="47">
        <f>Böde!U38</f>
        <v>0</v>
      </c>
      <c r="V930" s="47">
        <f>Böde!V38</f>
        <v>0</v>
      </c>
      <c r="W930" s="47">
        <f>Böde!W38</f>
        <v>0</v>
      </c>
      <c r="X930" s="47">
        <f>Böde!X38</f>
        <v>0</v>
      </c>
      <c r="Y930" s="47">
        <f>Böde!Y38</f>
        <v>0</v>
      </c>
      <c r="Z930" s="47">
        <f>Böde!Z38</f>
        <v>0</v>
      </c>
      <c r="AA930" s="47">
        <f>Böde!AA38</f>
        <v>0</v>
      </c>
      <c r="AB930" s="47">
        <f>Böde!AB38</f>
        <v>0</v>
      </c>
      <c r="AC930" s="48">
        <f>Böde!AC38</f>
        <v>0</v>
      </c>
      <c r="AE930" s="160"/>
    </row>
    <row r="931" spans="1:31" s="182" customFormat="1" ht="60" x14ac:dyDescent="0.25">
      <c r="A931" s="149">
        <f>Böde!A39</f>
        <v>746</v>
      </c>
      <c r="B931" s="149">
        <f>Böde!B39</f>
        <v>0</v>
      </c>
      <c r="C931" s="150" t="str">
        <f>Böde!C39</f>
        <v>Böde</v>
      </c>
      <c r="D931" s="150" t="str">
        <f>Böde!D39</f>
        <v>HBA vezérlőszekrény és műszerezés cseréje</v>
      </c>
      <c r="E931" s="150" t="str">
        <f>Böde!E39</f>
        <v>A viziközmű elem a napi üzemmenet során oly mértékig elhasználódott, hogy a normál karbantartási munkákkal már nem biztosítható az üzembiztos működése</v>
      </c>
      <c r="F931" s="150" t="str">
        <f>Böde!F39</f>
        <v>A rendszer zavartalan üzemének biztosítása érdekében szükséges a beavatkozás</v>
      </c>
      <c r="G931" s="150" t="str">
        <f>Böde!G39</f>
        <v>A beavatkozás után egy hatékonyan működő viziközmű elemet kapunk, mely a kor elvárásainak megfelel. A rendszer üzembiztos, hatékony, és korszerű lesz</v>
      </c>
      <c r="H931" s="150">
        <f>Böde!H39</f>
        <v>0</v>
      </c>
      <c r="I931" s="461" t="str">
        <f>Böde!I39</f>
        <v>Böde</v>
      </c>
      <c r="J931" s="162">
        <f>Böde!J39</f>
        <v>300</v>
      </c>
      <c r="K931" s="162">
        <f>Böde!K39</f>
        <v>0</v>
      </c>
      <c r="L931" s="456">
        <f>Böde!L39</f>
        <v>45292</v>
      </c>
      <c r="M931" s="456">
        <f>Böde!M39</f>
        <v>48579</v>
      </c>
      <c r="N931" s="162" t="str">
        <f>Böde!N39</f>
        <v>hosszú</v>
      </c>
      <c r="O931" s="45"/>
      <c r="P931" s="46">
        <f>Böde!P39</f>
        <v>0</v>
      </c>
      <c r="Q931" s="46">
        <f>Böde!Q39</f>
        <v>0</v>
      </c>
      <c r="R931" s="46">
        <f>Böde!R39</f>
        <v>0</v>
      </c>
      <c r="S931" s="46">
        <f>Böde!S39</f>
        <v>0</v>
      </c>
      <c r="T931" s="47">
        <f>Böde!T39</f>
        <v>0</v>
      </c>
      <c r="U931" s="47">
        <f>Böde!U39</f>
        <v>60</v>
      </c>
      <c r="V931" s="47">
        <f>Böde!V39</f>
        <v>0</v>
      </c>
      <c r="W931" s="47">
        <f>Böde!W39</f>
        <v>60</v>
      </c>
      <c r="X931" s="47">
        <f>Böde!X39</f>
        <v>0</v>
      </c>
      <c r="Y931" s="47">
        <f>Böde!Y39</f>
        <v>60</v>
      </c>
      <c r="Z931" s="47">
        <f>Böde!Z39</f>
        <v>0</v>
      </c>
      <c r="AA931" s="47">
        <f>Böde!AA39</f>
        <v>60</v>
      </c>
      <c r="AB931" s="47">
        <f>Böde!AB39</f>
        <v>0</v>
      </c>
      <c r="AC931" s="48">
        <f>Böde!AC39</f>
        <v>60</v>
      </c>
      <c r="AE931" s="160"/>
    </row>
    <row r="932" spans="1:31" s="196" customFormat="1" ht="60" x14ac:dyDescent="0.25">
      <c r="A932" s="149">
        <f>Búcsúszentlászló!A43</f>
        <v>441</v>
      </c>
      <c r="B932" s="149">
        <f>Búcsúszentlászló!B43</f>
        <v>0</v>
      </c>
      <c r="C932" s="150" t="str">
        <f>Búcsúszentlászló!C43</f>
        <v>Búcsúszentlászló</v>
      </c>
      <c r="D932" s="150" t="str">
        <f>Búcsúszentlászló!D43</f>
        <v>erősáramú és irányítástechnikai rekonstrukció</v>
      </c>
      <c r="E932" s="150" t="str">
        <f>Búcsúszentlászló!E43</f>
        <v>A viziközmű elem a napi üzemmenet során oly mértékig elhasználódott, hogy a normál karbantartási munkákkal már nem biztosítható az üzembiztos működése</v>
      </c>
      <c r="F932" s="150" t="str">
        <f>Búcsúszentlászló!F43</f>
        <v>A rendszer zavartalan üzemének biztosítása érdekében szükséges a beavatkozás</v>
      </c>
      <c r="G932" s="150" t="str">
        <f>Búcsúszentlászló!G43</f>
        <v>A beavatkozás után egy hatékonyan működő viziközmű elemet kapunk, mely a kor elvárásainak megfelel. A rendszer üzembiztos, hatékony, és korszerű lesz</v>
      </c>
      <c r="H932" s="149">
        <f>Búcsúszentlászló!H43</f>
        <v>0</v>
      </c>
      <c r="I932" s="461" t="str">
        <f>Búcsúszentlászló!I43</f>
        <v>Búcsúszentlászló</v>
      </c>
      <c r="J932" s="162">
        <f>Búcsúszentlászló!J43</f>
        <v>4500</v>
      </c>
      <c r="K932" s="162">
        <f>Búcsúszentlászló!K43</f>
        <v>0</v>
      </c>
      <c r="L932" s="456">
        <f>Búcsúszentlászló!L43</f>
        <v>44197</v>
      </c>
      <c r="M932" s="456">
        <f>Búcsúszentlászló!M43</f>
        <v>44561</v>
      </c>
      <c r="N932" s="162" t="str">
        <f>Búcsúszentlászló!N43</f>
        <v>közép</v>
      </c>
      <c r="O932" s="45"/>
      <c r="P932" s="46">
        <f>Búcsúszentlászló!P43</f>
        <v>0</v>
      </c>
      <c r="Q932" s="46">
        <f>Búcsúszentlászló!Q43</f>
        <v>0</v>
      </c>
      <c r="R932" s="46">
        <f>Búcsúszentlászló!R43</f>
        <v>4500</v>
      </c>
      <c r="S932" s="46">
        <f>Búcsúszentlászló!S43</f>
        <v>0</v>
      </c>
      <c r="T932" s="47"/>
      <c r="U932" s="47"/>
      <c r="V932" s="47"/>
      <c r="W932" s="47"/>
      <c r="X932" s="47"/>
      <c r="Y932" s="47"/>
      <c r="Z932" s="47"/>
      <c r="AA932" s="47"/>
      <c r="AB932" s="47"/>
      <c r="AC932" s="48"/>
      <c r="AE932" s="160"/>
    </row>
    <row r="933" spans="1:31" s="196" customFormat="1" ht="60" x14ac:dyDescent="0.25">
      <c r="A933" s="149">
        <f>Csatár!A40</f>
        <v>443</v>
      </c>
      <c r="B933" s="149">
        <f>Csatár!B40</f>
        <v>0</v>
      </c>
      <c r="C933" s="150" t="str">
        <f>Csatár!C40</f>
        <v>Csatár</v>
      </c>
      <c r="D933" s="150" t="str">
        <f>Csatár!D40</f>
        <v>erősáramú és irányítástechnikai rekonstrukció</v>
      </c>
      <c r="E933" s="150" t="str">
        <f>Csatár!E40</f>
        <v>A viziközmű elem a napi üzemmenet során oly mértékig elhasználódott, hogy a normál karbantartási munkákkal már nem biztosítható az üzembiztos működése</v>
      </c>
      <c r="F933" s="150" t="str">
        <f>Csatár!F40</f>
        <v>A rendszer zavartalan üzemének biztosítása érdekében szükséges a beavatkozás</v>
      </c>
      <c r="G933" s="150" t="str">
        <f>Csatár!G40</f>
        <v>A beavatkozás után egy hatékonyan működő viziközmű elemet kapunk, mely a kor elvárásainak megfelel. A rendszer üzembiztos, hatékony, és korszerű lesz</v>
      </c>
      <c r="H933" s="149">
        <f>Csatár!H40</f>
        <v>0</v>
      </c>
      <c r="I933" s="461" t="str">
        <f>Csatár!I40</f>
        <v>Csatár</v>
      </c>
      <c r="J933" s="162">
        <f>Csatár!J40</f>
        <v>12000</v>
      </c>
      <c r="K933" s="162">
        <f>Csatár!K40</f>
        <v>0</v>
      </c>
      <c r="L933" s="456">
        <f>Csatár!L40</f>
        <v>44197</v>
      </c>
      <c r="M933" s="456">
        <f>Csatár!M40</f>
        <v>44561</v>
      </c>
      <c r="N933" s="162" t="str">
        <f>Csatár!N40</f>
        <v>közép</v>
      </c>
      <c r="O933" s="45"/>
      <c r="P933" s="46">
        <f>Csatár!P40</f>
        <v>0</v>
      </c>
      <c r="Q933" s="46">
        <f>Csatár!Q40</f>
        <v>0</v>
      </c>
      <c r="R933" s="46">
        <f>Csatár!R40</f>
        <v>12000</v>
      </c>
      <c r="S933" s="46">
        <f>Csatár!S40</f>
        <v>0</v>
      </c>
      <c r="T933" s="47">
        <f>Csatár!T40</f>
        <v>0</v>
      </c>
      <c r="U933" s="47">
        <f>Csatár!U40</f>
        <v>0</v>
      </c>
      <c r="V933" s="47">
        <f>Csatár!V40</f>
        <v>0</v>
      </c>
      <c r="W933" s="47">
        <f>Csatár!W40</f>
        <v>0</v>
      </c>
      <c r="X933" s="47">
        <f>Csatár!X40</f>
        <v>0</v>
      </c>
      <c r="Y933" s="47">
        <f>Csatár!Y40</f>
        <v>0</v>
      </c>
      <c r="Z933" s="47">
        <f>Csatár!Z40</f>
        <v>0</v>
      </c>
      <c r="AA933" s="47">
        <f>Csatár!AA40</f>
        <v>0</v>
      </c>
      <c r="AB933" s="47">
        <f>Csatár!AB40</f>
        <v>0</v>
      </c>
      <c r="AC933" s="48">
        <f>Csatár!AC40</f>
        <v>0</v>
      </c>
      <c r="AE933" s="160"/>
    </row>
    <row r="934" spans="1:31" s="196" customFormat="1" ht="60" x14ac:dyDescent="0.25">
      <c r="A934" s="149">
        <f>Csatár!A41</f>
        <v>164</v>
      </c>
      <c r="B934" s="149">
        <f>Csatár!B41</f>
        <v>0</v>
      </c>
      <c r="C934" s="150" t="str">
        <f>Csatár!C41</f>
        <v>Csatár</v>
      </c>
      <c r="D934" s="150" t="str">
        <f>Csatár!D41</f>
        <v>HBA vezérlőszekrény és műszerezés cseréje</v>
      </c>
      <c r="E934" s="150" t="str">
        <f>Csatár!E41</f>
        <v>A viziközmű elem a napi üzemmenet során oly mértékig elhasználódott, hogy a normál karbantartási munkákkal már nem biztosítható az üzembiztos működése</v>
      </c>
      <c r="F934" s="150" t="str">
        <f>Csatár!F41</f>
        <v>A rendszer zavartalan üzemének biztosítása érdekében szükséges a beavatkozás</v>
      </c>
      <c r="G934" s="150" t="str">
        <f>Csatár!G41</f>
        <v>A beavatkozás után egy hatékonyan működő viziközmű elemet kapunk, mely a kor elvárásainak megfelel. A rendszer üzembiztos, hatékony, és korszerű lesz</v>
      </c>
      <c r="H934" s="149">
        <f>Csatár!H41</f>
        <v>0</v>
      </c>
      <c r="I934" s="461" t="str">
        <f>Csatár!I41</f>
        <v>Csatár</v>
      </c>
      <c r="J934" s="162">
        <f>Csatár!J41</f>
        <v>180</v>
      </c>
      <c r="K934" s="162">
        <f>Csatár!K41</f>
        <v>0</v>
      </c>
      <c r="L934" s="456">
        <f>Csatár!L41</f>
        <v>43466</v>
      </c>
      <c r="M934" s="456">
        <f>Csatár!M41</f>
        <v>44561</v>
      </c>
      <c r="N934" s="162" t="str">
        <f>Csatár!N41</f>
        <v>közép</v>
      </c>
      <c r="O934" s="45"/>
      <c r="P934" s="46">
        <f>Csatár!P41</f>
        <v>60</v>
      </c>
      <c r="Q934" s="46">
        <f>Csatár!Q41</f>
        <v>0</v>
      </c>
      <c r="R934" s="46">
        <f>Csatár!R41</f>
        <v>120</v>
      </c>
      <c r="S934" s="46">
        <f>Csatár!S41</f>
        <v>0</v>
      </c>
      <c r="T934" s="47">
        <f>Csatár!T41</f>
        <v>0</v>
      </c>
      <c r="U934" s="47">
        <f>Csatár!U41</f>
        <v>0</v>
      </c>
      <c r="V934" s="47">
        <f>Csatár!V41</f>
        <v>0</v>
      </c>
      <c r="W934" s="47">
        <f>Csatár!W41</f>
        <v>0</v>
      </c>
      <c r="X934" s="47">
        <f>Csatár!X41</f>
        <v>0</v>
      </c>
      <c r="Y934" s="47">
        <f>Csatár!Y41</f>
        <v>0</v>
      </c>
      <c r="Z934" s="47">
        <f>Csatár!Z41</f>
        <v>0</v>
      </c>
      <c r="AA934" s="47">
        <f>Csatár!AA41</f>
        <v>0</v>
      </c>
      <c r="AB934" s="47">
        <f>Csatár!AB41</f>
        <v>0</v>
      </c>
      <c r="AC934" s="48">
        <f>Csatár!AC41</f>
        <v>0</v>
      </c>
      <c r="AE934" s="160"/>
    </row>
    <row r="935" spans="1:31" s="182" customFormat="1" ht="60" x14ac:dyDescent="0.25">
      <c r="A935" s="149">
        <f>Csatár!A42</f>
        <v>947</v>
      </c>
      <c r="B935" s="149">
        <f>Csatár!B42</f>
        <v>0</v>
      </c>
      <c r="C935" s="150" t="str">
        <f>Csatár!C42</f>
        <v>Csatár</v>
      </c>
      <c r="D935" s="150" t="str">
        <f>Csatár!D42</f>
        <v>HBA vezérlőszekrény és műszerezés cseréje</v>
      </c>
      <c r="E935" s="150" t="str">
        <f>Csatár!E42</f>
        <v>A viziközmű elem a napi üzemmenet során oly mértékig elhasználódott, hogy a normál karbantartási munkákkal már nem biztosítható az üzembiztos működése</v>
      </c>
      <c r="F935" s="150" t="str">
        <f>Csatár!F42</f>
        <v>A rendszer zavartalan üzemének biztosítása érdekében szükséges a beavatkozás</v>
      </c>
      <c r="G935" s="150" t="str">
        <f>Csatár!G42</f>
        <v>A beavatkozás után egy hatékonyan működő viziközmű elemet kapunk, mely a kor elvárásainak megfelel. A rendszer üzembiztos, hatékony, és korszerű lesz</v>
      </c>
      <c r="H935" s="149">
        <f>Csatár!H42</f>
        <v>0</v>
      </c>
      <c r="I935" s="461" t="str">
        <f>Csatár!I42</f>
        <v>Csatár</v>
      </c>
      <c r="J935" s="162">
        <f>Csatár!J42</f>
        <v>180</v>
      </c>
      <c r="K935" s="162">
        <f>Csatár!K42</f>
        <v>0</v>
      </c>
      <c r="L935" s="456">
        <f>Csatár!L42</f>
        <v>46753</v>
      </c>
      <c r="M935" s="456">
        <f>Csatár!M42</f>
        <v>47848</v>
      </c>
      <c r="N935" s="162" t="str">
        <f>Csatár!N42</f>
        <v>hosszú</v>
      </c>
      <c r="O935" s="45"/>
      <c r="P935" s="46">
        <f>Csatár!P42</f>
        <v>0</v>
      </c>
      <c r="Q935" s="46">
        <f>Csatár!Q42</f>
        <v>0</v>
      </c>
      <c r="R935" s="46">
        <f>Csatár!R42</f>
        <v>0</v>
      </c>
      <c r="S935" s="46">
        <f>Csatár!S42</f>
        <v>0</v>
      </c>
      <c r="T935" s="47">
        <f>Csatár!T42</f>
        <v>0</v>
      </c>
      <c r="U935" s="47">
        <f>Csatár!U42</f>
        <v>0</v>
      </c>
      <c r="V935" s="47">
        <f>Csatár!V42</f>
        <v>0</v>
      </c>
      <c r="W935" s="47">
        <f>Csatár!W42</f>
        <v>0</v>
      </c>
      <c r="X935" s="47">
        <f>Csatár!X42</f>
        <v>0</v>
      </c>
      <c r="Y935" s="47">
        <f>Csatár!Y42</f>
        <v>120</v>
      </c>
      <c r="Z935" s="47">
        <f>Csatár!Z42</f>
        <v>0</v>
      </c>
      <c r="AA935" s="47">
        <f>Csatár!AA42</f>
        <v>60</v>
      </c>
      <c r="AB935" s="47">
        <f>Csatár!AB42</f>
        <v>0</v>
      </c>
      <c r="AC935" s="48">
        <f>Csatár!AC42</f>
        <v>0</v>
      </c>
      <c r="AE935" s="160"/>
    </row>
    <row r="936" spans="1:31" s="196" customFormat="1" ht="60" x14ac:dyDescent="0.25">
      <c r="A936" s="149">
        <f>Csonkahegyhát!A36</f>
        <v>445</v>
      </c>
      <c r="B936" s="149">
        <f>Csonkahegyhát!B36</f>
        <v>0</v>
      </c>
      <c r="C936" s="150" t="str">
        <f>Csonkahegyhát!C36</f>
        <v>Csonkahegyhát</v>
      </c>
      <c r="D936" s="150" t="str">
        <f>Csonkahegyhát!D36</f>
        <v>erősáramú és irányítástechnikai rekonstrukció</v>
      </c>
      <c r="E936" s="150" t="str">
        <f>Csonkahegyhát!E36</f>
        <v>A viziközmű elem a napi üzemmenet során oly mértékig elhasználódott, hogy a normál karbantartási munkákkal már nem biztosítható az üzembiztos működése</v>
      </c>
      <c r="F936" s="150" t="str">
        <f>Csonkahegyhát!F36</f>
        <v>A rendszer zavartalan üzemének biztosítása érdekében szükséges a beavatkozás</v>
      </c>
      <c r="G936" s="150" t="str">
        <f>Csonkahegyhát!G36</f>
        <v>A beavatkozás után egy hatékonyan működő viziközmű elemet kapunk, mely a kor elvárásainak megfelel. A rendszer üzembiztos, hatékony, és korszerű lesz</v>
      </c>
      <c r="H936" s="149">
        <f>Csonkahegyhát!H36</f>
        <v>0</v>
      </c>
      <c r="I936" s="461" t="str">
        <f>Csonkahegyhát!I36</f>
        <v>Csonkahegyhát</v>
      </c>
      <c r="J936" s="162">
        <f>Csonkahegyhát!J36</f>
        <v>18000</v>
      </c>
      <c r="K936" s="162">
        <f>Csonkahegyhát!K36</f>
        <v>0</v>
      </c>
      <c r="L936" s="456">
        <f>Csonkahegyhát!L36</f>
        <v>44197</v>
      </c>
      <c r="M936" s="456">
        <f>Csonkahegyhát!M36</f>
        <v>44561</v>
      </c>
      <c r="N936" s="162" t="str">
        <f>Csonkahegyhát!N36</f>
        <v>közép</v>
      </c>
      <c r="O936" s="45"/>
      <c r="P936" s="46">
        <f>Csonkahegyhát!P36</f>
        <v>0</v>
      </c>
      <c r="Q936" s="46">
        <f>Csonkahegyhát!Q36</f>
        <v>0</v>
      </c>
      <c r="R936" s="46">
        <f>Csonkahegyhát!R36</f>
        <v>18000</v>
      </c>
      <c r="S936" s="46">
        <f>Csonkahegyhát!S36</f>
        <v>0</v>
      </c>
      <c r="T936" s="47">
        <f>Csonkahegyhát!T36</f>
        <v>0</v>
      </c>
      <c r="U936" s="47">
        <f>Csonkahegyhát!U36</f>
        <v>0</v>
      </c>
      <c r="V936" s="47">
        <f>Csonkahegyhát!V36</f>
        <v>0</v>
      </c>
      <c r="W936" s="47">
        <f>Csonkahegyhát!W36</f>
        <v>0</v>
      </c>
      <c r="X936" s="47">
        <f>Csonkahegyhát!X36</f>
        <v>0</v>
      </c>
      <c r="Y936" s="47">
        <f>Csonkahegyhát!Y36</f>
        <v>0</v>
      </c>
      <c r="Z936" s="47">
        <f>Csonkahegyhát!Z36</f>
        <v>0</v>
      </c>
      <c r="AA936" s="47">
        <f>Csonkahegyhát!AA36</f>
        <v>0</v>
      </c>
      <c r="AB936" s="47">
        <f>Csonkahegyhát!AB36</f>
        <v>0</v>
      </c>
      <c r="AC936" s="48">
        <f>Csonkahegyhát!AC36</f>
        <v>0</v>
      </c>
      <c r="AE936" s="160"/>
    </row>
    <row r="937" spans="1:31" s="196" customFormat="1" ht="60" x14ac:dyDescent="0.25">
      <c r="A937" s="149">
        <f>Csonkahegyhát!A37</f>
        <v>507</v>
      </c>
      <c r="B937" s="149">
        <f>Csonkahegyhát!B37</f>
        <v>0</v>
      </c>
      <c r="C937" s="150" t="str">
        <f>Csonkahegyhát!C37</f>
        <v>Csonkahegyhát</v>
      </c>
      <c r="D937" s="150" t="str">
        <f>Csonkahegyhát!D37</f>
        <v>HBA vezérlőszekrény és műszerezés cseréje</v>
      </c>
      <c r="E937" s="150" t="str">
        <f>Csonkahegyhát!E37</f>
        <v>A viziközmű elem a napi üzemmenet során oly mértékig elhasználódott, hogy a normál karbantartási munkákkal már nem biztosítható az üzembiztos működése</v>
      </c>
      <c r="F937" s="150" t="str">
        <f>Csonkahegyhát!F37</f>
        <v>A rendszer zavartalan üzemének biztosítása érdekében szükséges a beavatkozás</v>
      </c>
      <c r="G937" s="150" t="str">
        <f>Csonkahegyhát!G37</f>
        <v>A beavatkozás után egy hatékonyan működő viziközmű elemet kapunk, mely a kor elvárásainak megfelel. A rendszer üzembiztos, hatékony, és korszerű lesz</v>
      </c>
      <c r="H937" s="149">
        <f>Csonkahegyhát!H37</f>
        <v>0</v>
      </c>
      <c r="I937" s="461" t="str">
        <f>Csonkahegyhát!I37</f>
        <v>Csonkahegyhát</v>
      </c>
      <c r="J937" s="162">
        <f>Csonkahegyhát!J37</f>
        <v>60</v>
      </c>
      <c r="K937" s="162">
        <f>Csonkahegyhát!K37</f>
        <v>0</v>
      </c>
      <c r="L937" s="456">
        <f>Csonkahegyhát!L37</f>
        <v>44562</v>
      </c>
      <c r="M937" s="456">
        <f>Csonkahegyhát!M37</f>
        <v>44926</v>
      </c>
      <c r="N937" s="162" t="str">
        <f>Csonkahegyhát!N37</f>
        <v>közép</v>
      </c>
      <c r="O937" s="45"/>
      <c r="P937" s="46">
        <f>Csonkahegyhát!P37</f>
        <v>0</v>
      </c>
      <c r="Q937" s="46">
        <f>Csonkahegyhát!Q37</f>
        <v>0</v>
      </c>
      <c r="R937" s="46">
        <f>Csonkahegyhát!R37</f>
        <v>0</v>
      </c>
      <c r="S937" s="46">
        <f>Csonkahegyhát!S37</f>
        <v>60</v>
      </c>
      <c r="T937" s="47">
        <f>Csonkahegyhát!T37</f>
        <v>0</v>
      </c>
      <c r="U937" s="47">
        <f>Csonkahegyhát!U37</f>
        <v>0</v>
      </c>
      <c r="V937" s="47">
        <f>Csonkahegyhát!V37</f>
        <v>0</v>
      </c>
      <c r="W937" s="47">
        <f>Csonkahegyhát!W37</f>
        <v>0</v>
      </c>
      <c r="X937" s="47">
        <f>Csonkahegyhát!X37</f>
        <v>0</v>
      </c>
      <c r="Y937" s="47">
        <f>Csonkahegyhát!Y37</f>
        <v>0</v>
      </c>
      <c r="Z937" s="47">
        <f>Csonkahegyhát!Z37</f>
        <v>0</v>
      </c>
      <c r="AA937" s="47">
        <f>Csonkahegyhát!AA37</f>
        <v>0</v>
      </c>
      <c r="AB937" s="47">
        <f>Csonkahegyhát!AB37</f>
        <v>0</v>
      </c>
      <c r="AC937" s="48">
        <f>Csonkahegyhát!AC37</f>
        <v>0</v>
      </c>
      <c r="AE937" s="160"/>
    </row>
    <row r="938" spans="1:31" s="196" customFormat="1" ht="60" x14ac:dyDescent="0.25">
      <c r="A938" s="149">
        <f>Csonkahegyhát!A38</f>
        <v>581</v>
      </c>
      <c r="B938" s="149">
        <f>Csonkahegyhát!B38</f>
        <v>0</v>
      </c>
      <c r="C938" s="150" t="str">
        <f>Csonkahegyhát!C38</f>
        <v>Csonkahegyhát</v>
      </c>
      <c r="D938" s="150" t="str">
        <f>Csonkahegyhát!D38</f>
        <v>HBA vezérlőszekrény és műszerezés cseréje</v>
      </c>
      <c r="E938" s="150" t="str">
        <f>Csonkahegyhát!E38</f>
        <v>A viziközmű elem a napi üzemmenet során oly mértékig elhasználódott, hogy a normál karbantartási munkákkal már nem biztosítható az üzembiztos működése</v>
      </c>
      <c r="F938" s="150" t="str">
        <f>Csonkahegyhát!F38</f>
        <v>A rendszer zavartalan üzemének biztosítása érdekében szükséges a beavatkozás</v>
      </c>
      <c r="G938" s="150" t="str">
        <f>Csonkahegyhát!G38</f>
        <v>A beavatkozás után egy hatékonyan működő viziközmű elemet kapunk, mely a kor elvárásainak megfelel. A rendszer üzembiztos, hatékony, és korszerű lesz</v>
      </c>
      <c r="H938" s="149">
        <f>Csonkahegyhát!H38</f>
        <v>0</v>
      </c>
      <c r="I938" s="461" t="str">
        <f>Csonkahegyhát!I38</f>
        <v>Csonkahegyhát</v>
      </c>
      <c r="J938" s="162">
        <f>Csonkahegyhát!J38</f>
        <v>240</v>
      </c>
      <c r="K938" s="162">
        <f>Csonkahegyhát!K38</f>
        <v>0</v>
      </c>
      <c r="L938" s="456">
        <f>Csonkahegyhát!L38</f>
        <v>44927</v>
      </c>
      <c r="M938" s="456">
        <f>Csonkahegyhát!M38</f>
        <v>47848</v>
      </c>
      <c r="N938" s="162" t="str">
        <f>Csonkahegyhát!N38</f>
        <v>hosszú</v>
      </c>
      <c r="O938" s="45"/>
      <c r="P938" s="46">
        <f>Csonkahegyhát!P38</f>
        <v>0</v>
      </c>
      <c r="Q938" s="46">
        <f>Csonkahegyhát!Q38</f>
        <v>0</v>
      </c>
      <c r="R938" s="46">
        <f>Csonkahegyhát!R38</f>
        <v>0</v>
      </c>
      <c r="S938" s="46">
        <f>Csonkahegyhát!S38</f>
        <v>0</v>
      </c>
      <c r="T938" s="47">
        <f>Csonkahegyhát!T38</f>
        <v>120</v>
      </c>
      <c r="U938" s="47">
        <f>Csonkahegyhát!U38</f>
        <v>0</v>
      </c>
      <c r="V938" s="47">
        <f>Csonkahegyhát!V38</f>
        <v>0</v>
      </c>
      <c r="W938" s="47">
        <f>Csonkahegyhát!W38</f>
        <v>0</v>
      </c>
      <c r="X938" s="47">
        <f>Csonkahegyhát!X38</f>
        <v>0</v>
      </c>
      <c r="Y938" s="47">
        <f>Csonkahegyhát!Y38</f>
        <v>0</v>
      </c>
      <c r="Z938" s="47">
        <f>Csonkahegyhát!Z38</f>
        <v>0</v>
      </c>
      <c r="AA938" s="47">
        <f>Csonkahegyhát!AA38</f>
        <v>120</v>
      </c>
      <c r="AB938" s="47">
        <f>Csonkahegyhát!AB38</f>
        <v>0</v>
      </c>
      <c r="AC938" s="48">
        <f>Csonkahegyhát!AC38</f>
        <v>0</v>
      </c>
      <c r="AE938" s="160"/>
    </row>
    <row r="939" spans="1:31" s="196" customFormat="1" ht="60" x14ac:dyDescent="0.25">
      <c r="A939" s="149">
        <f>Egervár!A40</f>
        <v>446</v>
      </c>
      <c r="B939" s="149">
        <f>Egervár!B40</f>
        <v>0</v>
      </c>
      <c r="C939" s="150" t="str">
        <f>Egervár!C40</f>
        <v>Egervár</v>
      </c>
      <c r="D939" s="150" t="str">
        <f>Egervár!D40</f>
        <v>erősáramú és irányítástechnikai rekonstrukció</v>
      </c>
      <c r="E939" s="150" t="str">
        <f>Egervár!E40</f>
        <v>A viziközmű elem a napi üzemmenet során oly mértékig elhasználódott, hogy a normál karbantartási munkákkal már nem biztosítható az üzembiztos működése</v>
      </c>
      <c r="F939" s="150" t="str">
        <f>Egervár!F40</f>
        <v>A rendszer zavartalan üzemének biztosítása érdekében szükséges a beavatkozás</v>
      </c>
      <c r="G939" s="150" t="str">
        <f>Egervár!G40</f>
        <v>A beavatkozás után egy hatékonyan működő viziközmű elemet kapunk, mely a kor elvárásainak megfelel. A rendszer üzembiztos, hatékony, és korszerű lesz</v>
      </c>
      <c r="H939" s="149">
        <f>Egervár!H40</f>
        <v>0</v>
      </c>
      <c r="I939" s="461" t="str">
        <f>Egervár!I40</f>
        <v>Egervár</v>
      </c>
      <c r="J939" s="162">
        <f>Egervár!J40</f>
        <v>12000</v>
      </c>
      <c r="K939" s="162">
        <f>Egervár!K40</f>
        <v>0</v>
      </c>
      <c r="L939" s="456">
        <f>Egervár!L40</f>
        <v>44197</v>
      </c>
      <c r="M939" s="456">
        <f>Egervár!M40</f>
        <v>44561</v>
      </c>
      <c r="N939" s="34" t="s">
        <v>196</v>
      </c>
      <c r="O939" s="45"/>
      <c r="P939" s="46">
        <f>Egervár!P40</f>
        <v>0</v>
      </c>
      <c r="Q939" s="46">
        <f>Egervár!Q40</f>
        <v>0</v>
      </c>
      <c r="R939" s="46">
        <f>Egervár!R40</f>
        <v>12000</v>
      </c>
      <c r="S939" s="46">
        <f>Egervár!S40</f>
        <v>0</v>
      </c>
      <c r="T939" s="47"/>
      <c r="U939" s="47"/>
      <c r="V939" s="47"/>
      <c r="W939" s="47"/>
      <c r="X939" s="47"/>
      <c r="Y939" s="47"/>
      <c r="Z939" s="47"/>
      <c r="AA939" s="47"/>
      <c r="AB939" s="47"/>
      <c r="AC939" s="48"/>
      <c r="AE939" s="160"/>
    </row>
    <row r="940" spans="1:31" s="196" customFormat="1" ht="60" x14ac:dyDescent="0.25">
      <c r="A940" s="149">
        <f>Gősfa!A36</f>
        <v>975</v>
      </c>
      <c r="B940" s="149">
        <f>Gősfa!B36</f>
        <v>0</v>
      </c>
      <c r="C940" s="150" t="str">
        <f>Gősfa!C36</f>
        <v>Gősfa</v>
      </c>
      <c r="D940" s="150" t="str">
        <f>Gősfa!D36</f>
        <v>erősáramú és irányítástechnikai rekonstrukció</v>
      </c>
      <c r="E940" s="150" t="str">
        <f>Gősfa!E36</f>
        <v>A viziközmű elem a napi üzemmenet során oly mértékig elhasználódott, hogy a normál karbantartási munkákkal már nem biztosítható az üzembiztos működése</v>
      </c>
      <c r="F940" s="150" t="str">
        <f>Gősfa!F36</f>
        <v>A rendszer zavartalan üzemének biztosítása érdekében szükséges a beavatkozás</v>
      </c>
      <c r="G940" s="150" t="str">
        <f>Gősfa!G36</f>
        <v>A beavatkozás után egy hatékonyan működő viziközmű elemet kapunk, mely a kor elvárásainak megfelel. A rendszer üzembiztos, hatékony, és korszerű lesz</v>
      </c>
      <c r="H940" s="149">
        <f>Gősfa!H36</f>
        <v>0</v>
      </c>
      <c r="I940" s="461" t="str">
        <f>Gősfa!I36</f>
        <v>Gősfa</v>
      </c>
      <c r="J940" s="162">
        <f>Gősfa!J36</f>
        <v>6000</v>
      </c>
      <c r="K940" s="162">
        <f>Gősfa!K36</f>
        <v>0</v>
      </c>
      <c r="L940" s="456">
        <f>Gősfa!L36</f>
        <v>47484</v>
      </c>
      <c r="M940" s="456">
        <f>Gősfa!M36</f>
        <v>47848</v>
      </c>
      <c r="N940" s="162" t="str">
        <f>Gősfa!N36</f>
        <v>hosszú</v>
      </c>
      <c r="O940" s="45"/>
      <c r="P940" s="46"/>
      <c r="Q940" s="46"/>
      <c r="R940" s="46"/>
      <c r="S940" s="46"/>
      <c r="T940" s="47">
        <f>Gősfa!T36</f>
        <v>0</v>
      </c>
      <c r="U940" s="47">
        <f>Gősfa!U36</f>
        <v>0</v>
      </c>
      <c r="V940" s="47">
        <f>Gősfa!V36</f>
        <v>0</v>
      </c>
      <c r="W940" s="47">
        <f>Gősfa!W36</f>
        <v>0</v>
      </c>
      <c r="X940" s="47">
        <f>Gősfa!X36</f>
        <v>0</v>
      </c>
      <c r="Y940" s="47">
        <f>Gősfa!Y36</f>
        <v>0</v>
      </c>
      <c r="Z940" s="47">
        <f>Gősfa!Z36</f>
        <v>0</v>
      </c>
      <c r="AA940" s="47">
        <f>Gősfa!AA36</f>
        <v>6000</v>
      </c>
      <c r="AB940" s="47">
        <f>Gősfa!AB36</f>
        <v>0</v>
      </c>
      <c r="AC940" s="48">
        <f>Gősfa!AC36</f>
        <v>0</v>
      </c>
      <c r="AE940" s="160"/>
    </row>
    <row r="941" spans="1:31" s="196" customFormat="1" ht="60" x14ac:dyDescent="0.25">
      <c r="A941" s="149">
        <f>Hagyárosbörönd!A37</f>
        <v>447</v>
      </c>
      <c r="B941" s="149">
        <f>Hagyárosbörönd!B37</f>
        <v>0</v>
      </c>
      <c r="C941" s="150" t="str">
        <f>Hagyárosbörönd!C37</f>
        <v>Hagyárosbörönd</v>
      </c>
      <c r="D941" s="150" t="str">
        <f>Hagyárosbörönd!D37</f>
        <v>erősáramú és irányítástechnikai rekonstrukció</v>
      </c>
      <c r="E941" s="150" t="str">
        <f>Hagyárosbörönd!E37</f>
        <v>A viziközmű elem a napi üzemmenet során oly mértékig elhasználódott, hogy a normál karbantartási munkákkal már nem biztosítható az üzembiztos működése</v>
      </c>
      <c r="F941" s="150" t="str">
        <f>Hagyárosbörönd!F37</f>
        <v>A rendszer zavartalan üzemének biztosítása érdekében szükséges a beavatkozás</v>
      </c>
      <c r="G941" s="150" t="str">
        <f>Hagyárosbörönd!G37</f>
        <v>A beavatkozás után egy hatékonyan működő viziközmű elemet kapunk, mely a kor elvárásainak megfelel. A rendszer üzembiztos, hatékony, és korszerű lesz</v>
      </c>
      <c r="H941" s="149">
        <f>Hagyárosbörönd!H37</f>
        <v>0</v>
      </c>
      <c r="I941" s="461" t="str">
        <f>Hagyárosbörönd!I37</f>
        <v>Hagyárosbörönd</v>
      </c>
      <c r="J941" s="162">
        <f>Hagyárosbörönd!J37</f>
        <v>600</v>
      </c>
      <c r="K941" s="162">
        <f>Hagyárosbörönd!K37</f>
        <v>0</v>
      </c>
      <c r="L941" s="456">
        <f>Hagyárosbörönd!L37</f>
        <v>44197</v>
      </c>
      <c r="M941" s="456">
        <f>Hagyárosbörönd!M37</f>
        <v>44561</v>
      </c>
      <c r="N941" s="162" t="str">
        <f>Hagyárosbörönd!N37</f>
        <v>közép</v>
      </c>
      <c r="O941" s="45"/>
      <c r="P941" s="46">
        <f>Hagyárosbörönd!P37</f>
        <v>0</v>
      </c>
      <c r="Q941" s="46">
        <f>Hagyárosbörönd!Q37</f>
        <v>0</v>
      </c>
      <c r="R941" s="46">
        <f>Hagyárosbörönd!R37</f>
        <v>600</v>
      </c>
      <c r="S941" s="46">
        <f>Hagyárosbörönd!S37</f>
        <v>0</v>
      </c>
      <c r="T941" s="47">
        <f>Hagyárosbörönd!T37</f>
        <v>0</v>
      </c>
      <c r="U941" s="47">
        <f>Hagyárosbörönd!U37</f>
        <v>0</v>
      </c>
      <c r="V941" s="47">
        <f>Hagyárosbörönd!V37</f>
        <v>0</v>
      </c>
      <c r="W941" s="47">
        <f>Hagyárosbörönd!W37</f>
        <v>0</v>
      </c>
      <c r="X941" s="47">
        <f>Hagyárosbörönd!X37</f>
        <v>0</v>
      </c>
      <c r="Y941" s="47">
        <f>Hagyárosbörönd!Y37</f>
        <v>0</v>
      </c>
      <c r="Z941" s="47">
        <f>Hagyárosbörönd!Z37</f>
        <v>0</v>
      </c>
      <c r="AA941" s="47">
        <f>Hagyárosbörönd!AA37</f>
        <v>0</v>
      </c>
      <c r="AB941" s="47">
        <f>Hagyárosbörönd!AB37</f>
        <v>0</v>
      </c>
      <c r="AC941" s="48">
        <f>Hagyárosbörönd!AC37</f>
        <v>0</v>
      </c>
      <c r="AE941" s="160"/>
    </row>
    <row r="942" spans="1:31" s="196" customFormat="1" ht="60" x14ac:dyDescent="0.25">
      <c r="A942" s="149">
        <f>Hagyárosbörönd!A38</f>
        <v>906</v>
      </c>
      <c r="B942" s="149">
        <f>Hagyárosbörönd!B38</f>
        <v>0</v>
      </c>
      <c r="C942" s="150" t="str">
        <f>Hagyárosbörönd!C38</f>
        <v>Hagyárosbörönd</v>
      </c>
      <c r="D942" s="150" t="str">
        <f>Hagyárosbörönd!D38</f>
        <v>HBA vezérlőszekrény és műszerezés cseréje</v>
      </c>
      <c r="E942" s="150" t="str">
        <f>Hagyárosbörönd!E38</f>
        <v>A viziközmű elem a napi üzemmenet során oly mértékig elhasználódott, hogy a normál karbantartási munkákkal már nem biztosítható az üzembiztos működése</v>
      </c>
      <c r="F942" s="150" t="str">
        <f>Hagyárosbörönd!F38</f>
        <v>A rendszer zavartalan üzemének biztosítása érdekében szükséges a beavatkozás</v>
      </c>
      <c r="G942" s="150" t="str">
        <f>Hagyárosbörönd!G38</f>
        <v>A beavatkozás után egy hatékonyan működő viziközmű elemet kapunk, mely a kor elvárásainak megfelel. A rendszer üzembiztos, hatékony, és korszerű lesz</v>
      </c>
      <c r="H942" s="149">
        <f>Hagyárosbörönd!H38</f>
        <v>0</v>
      </c>
      <c r="I942" s="461" t="str">
        <f>Hagyárosbörönd!I38</f>
        <v>Hagyárosbörönd</v>
      </c>
      <c r="J942" s="162">
        <f>Hagyárosbörönd!J38</f>
        <v>240</v>
      </c>
      <c r="K942" s="162">
        <f>Hagyárosbörönd!K38</f>
        <v>0</v>
      </c>
      <c r="L942" s="456">
        <f>Hagyárosbörönd!L38</f>
        <v>46023</v>
      </c>
      <c r="M942" s="456">
        <f>Hagyárosbörönd!M38</f>
        <v>47848</v>
      </c>
      <c r="N942" s="162" t="str">
        <f>Hagyárosbörönd!N38</f>
        <v>hosszú</v>
      </c>
      <c r="O942" s="45"/>
      <c r="P942" s="46">
        <f>Hagyárosbörönd!P38</f>
        <v>0</v>
      </c>
      <c r="Q942" s="46">
        <f>Hagyárosbörönd!Q38</f>
        <v>0</v>
      </c>
      <c r="R942" s="46">
        <f>Hagyárosbörönd!R38</f>
        <v>0</v>
      </c>
      <c r="S942" s="46">
        <f>Hagyárosbörönd!S38</f>
        <v>0</v>
      </c>
      <c r="T942" s="47">
        <f>Hagyárosbörönd!T38</f>
        <v>0</v>
      </c>
      <c r="U942" s="47">
        <f>Hagyárosbörönd!U38</f>
        <v>0</v>
      </c>
      <c r="V942" s="47">
        <f>Hagyárosbörönd!V38</f>
        <v>0</v>
      </c>
      <c r="W942" s="47">
        <f>Hagyárosbörönd!W38</f>
        <v>120</v>
      </c>
      <c r="X942" s="47">
        <f>Hagyárosbörönd!X38</f>
        <v>0</v>
      </c>
      <c r="Y942" s="47">
        <f>Hagyárosbörönd!Y38</f>
        <v>0</v>
      </c>
      <c r="Z942" s="47">
        <f>Hagyárosbörönd!Z38</f>
        <v>0</v>
      </c>
      <c r="AA942" s="47">
        <f>Hagyárosbörönd!AA38</f>
        <v>120</v>
      </c>
      <c r="AB942" s="47">
        <f>Hagyárosbörönd!AB38</f>
        <v>0</v>
      </c>
      <c r="AC942" s="48">
        <f>Hagyárosbörönd!AC38</f>
        <v>0</v>
      </c>
      <c r="AE942" s="160"/>
    </row>
    <row r="943" spans="1:31" s="196" customFormat="1" ht="60" x14ac:dyDescent="0.25">
      <c r="A943" s="149">
        <f>Hottó!A39</f>
        <v>448</v>
      </c>
      <c r="B943" s="149">
        <f>Hottó!B39</f>
        <v>0</v>
      </c>
      <c r="C943" s="150" t="str">
        <f>Hottó!C39</f>
        <v>Hottó</v>
      </c>
      <c r="D943" s="150" t="str">
        <f>Hottó!D39</f>
        <v>erősáramú és irányítástechnikai rekonstrukció</v>
      </c>
      <c r="E943" s="150" t="str">
        <f>Hottó!E39</f>
        <v>A viziközmű elem a napi üzemmenet során oly mértékig elhasználódott, hogy a normál karbantartási munkákkal már nem biztosítható az üzembiztos működése</v>
      </c>
      <c r="F943" s="150" t="str">
        <f>Hottó!F39</f>
        <v>A rendszer zavartalan üzemének biztosítása érdekében szükséges a beavatkozás</v>
      </c>
      <c r="G943" s="150" t="str">
        <f>Hottó!G39</f>
        <v>A beavatkozás után egy hatékonyan működő viziközmű elemet kapunk, mely a kor elvárásainak megfelel. A rendszer üzembiztos, hatékony, és korszerű lesz</v>
      </c>
      <c r="H943" s="149">
        <f>Hottó!H39</f>
        <v>0</v>
      </c>
      <c r="I943" s="461" t="str">
        <f>Hottó!I39</f>
        <v>Hottó</v>
      </c>
      <c r="J943" s="162">
        <f>Hottó!J39</f>
        <v>12500</v>
      </c>
      <c r="K943" s="162">
        <f>Hottó!K39</f>
        <v>0</v>
      </c>
      <c r="L943" s="456">
        <f>Hottó!L39</f>
        <v>44197</v>
      </c>
      <c r="M943" s="456">
        <f>Hottó!M39</f>
        <v>44561</v>
      </c>
      <c r="N943" s="162" t="str">
        <f>Hottó!N39</f>
        <v>közép</v>
      </c>
      <c r="O943" s="45"/>
      <c r="P943" s="46">
        <f>Hottó!P39</f>
        <v>0</v>
      </c>
      <c r="Q943" s="46">
        <f>Hottó!Q39</f>
        <v>0</v>
      </c>
      <c r="R943" s="46">
        <f>Hottó!R39</f>
        <v>12500</v>
      </c>
      <c r="S943" s="46">
        <f>Hottó!S39</f>
        <v>0</v>
      </c>
      <c r="T943" s="47"/>
      <c r="U943" s="47"/>
      <c r="V943" s="47"/>
      <c r="W943" s="47"/>
      <c r="X943" s="47"/>
      <c r="Y943" s="47"/>
      <c r="Z943" s="47"/>
      <c r="AA943" s="47"/>
      <c r="AB943" s="47"/>
      <c r="AC943" s="48"/>
      <c r="AE943" s="160"/>
    </row>
    <row r="944" spans="1:31" s="182" customFormat="1" ht="60" x14ac:dyDescent="0.25">
      <c r="A944" s="149">
        <f>Hottó!A40</f>
        <v>449</v>
      </c>
      <c r="B944" s="149">
        <f>Hottó!B40</f>
        <v>0</v>
      </c>
      <c r="C944" s="150" t="str">
        <f>Hottó!C40</f>
        <v>Hottó</v>
      </c>
      <c r="D944" s="150" t="str">
        <f>Hottó!D40</f>
        <v>HBA vezérlőszekrény és műszerezés cseréje</v>
      </c>
      <c r="E944" s="150" t="str">
        <f>Hottó!E40</f>
        <v>A viziközmű elem a napi üzemmenet során oly mértékig elhasználódott, hogy a normál karbantartási munkákkal már nem biztosítható az üzembiztos működése</v>
      </c>
      <c r="F944" s="150" t="str">
        <f>Hottó!F40</f>
        <v>A rendszer zavartalan üzemének biztosítása érdekében szükséges a beavatkozás</v>
      </c>
      <c r="G944" s="150" t="str">
        <f>Hottó!G40</f>
        <v>A beavatkozás után egy hatékonyan működő viziközmű elemet kapunk, mely a kor elvárásainak megfelel. A rendszer üzembiztos, hatékony, és korszerű lesz</v>
      </c>
      <c r="H944" s="149">
        <f>Hottó!H40</f>
        <v>0</v>
      </c>
      <c r="I944" s="461" t="str">
        <f>Hottó!I40</f>
        <v>Hottó</v>
      </c>
      <c r="J944" s="162">
        <f>Hottó!J40</f>
        <v>60</v>
      </c>
      <c r="K944" s="162">
        <f>Hottó!K40</f>
        <v>0</v>
      </c>
      <c r="L944" s="456">
        <f>Hottó!L40</f>
        <v>44197</v>
      </c>
      <c r="M944" s="456">
        <f>Hottó!M40</f>
        <v>44561</v>
      </c>
      <c r="N944" s="162" t="str">
        <f>Hottó!N40</f>
        <v>közép</v>
      </c>
      <c r="O944" s="45"/>
      <c r="P944" s="46">
        <f>Hottó!P40</f>
        <v>0</v>
      </c>
      <c r="Q944" s="46">
        <f>Hottó!Q40</f>
        <v>0</v>
      </c>
      <c r="R944" s="46">
        <f>Hottó!R40</f>
        <v>60</v>
      </c>
      <c r="S944" s="46">
        <f>Hottó!S40</f>
        <v>0</v>
      </c>
      <c r="T944" s="47"/>
      <c r="U944" s="47"/>
      <c r="V944" s="47"/>
      <c r="W944" s="47"/>
      <c r="X944" s="47"/>
      <c r="Y944" s="47"/>
      <c r="Z944" s="47"/>
      <c r="AA944" s="47"/>
      <c r="AB944" s="47"/>
      <c r="AC944" s="48"/>
      <c r="AE944" s="160"/>
    </row>
    <row r="945" spans="1:31" s="196" customFormat="1" ht="60" x14ac:dyDescent="0.25">
      <c r="A945" s="149">
        <f>Kávás!A32</f>
        <v>451</v>
      </c>
      <c r="B945" s="149">
        <f>Kávás!B32</f>
        <v>0</v>
      </c>
      <c r="C945" s="150" t="str">
        <f>Kávás!C32</f>
        <v>Kávás</v>
      </c>
      <c r="D945" s="150" t="str">
        <f>Kávás!D32</f>
        <v>erősáramú és irányítástechnikai rekonstrukció</v>
      </c>
      <c r="E945" s="150" t="str">
        <f>Kávás!E32</f>
        <v>A viziközmű elem a napi üzemmenet során oly mértékig elhasználódott, hogy a normál karbantartási munkákkal már nem biztosítható az üzembiztos működése</v>
      </c>
      <c r="F945" s="150" t="str">
        <f>Kávás!F32</f>
        <v>A rendszer zavartalan üzemének biztosítása érdekében szükséges a beavatkozás</v>
      </c>
      <c r="G945" s="150" t="str">
        <f>Kávás!G32</f>
        <v>A beavatkozás után egy hatékonyan működő viziközmű elemet kapunk, mely a kor elvárásainak megfelel. A rendszer üzembiztos, hatékony, és korszerű lesz</v>
      </c>
      <c r="H945" s="149">
        <f>Kávás!H32</f>
        <v>0</v>
      </c>
      <c r="I945" s="461" t="str">
        <f>Kávás!I32</f>
        <v>Kávás</v>
      </c>
      <c r="J945" s="162">
        <f>Kávás!J32</f>
        <v>4500</v>
      </c>
      <c r="K945" s="162">
        <f>Kávás!K32</f>
        <v>0</v>
      </c>
      <c r="L945" s="456">
        <f>Kávás!L32</f>
        <v>44197</v>
      </c>
      <c r="M945" s="456">
        <f>Kávás!M32</f>
        <v>44561</v>
      </c>
      <c r="N945" s="162" t="str">
        <f>Kávás!N32</f>
        <v>közép</v>
      </c>
      <c r="O945" s="45"/>
      <c r="P945" s="46">
        <f>Kávás!P32</f>
        <v>0</v>
      </c>
      <c r="Q945" s="46">
        <f>Kávás!Q32</f>
        <v>0</v>
      </c>
      <c r="R945" s="46">
        <f>Kávás!R32</f>
        <v>4500</v>
      </c>
      <c r="S945" s="46">
        <f>Kávás!S32</f>
        <v>0</v>
      </c>
      <c r="T945" s="47"/>
      <c r="U945" s="47"/>
      <c r="V945" s="47"/>
      <c r="W945" s="47"/>
      <c r="X945" s="47"/>
      <c r="Y945" s="47"/>
      <c r="Z945" s="47"/>
      <c r="AA945" s="47"/>
      <c r="AB945" s="47"/>
      <c r="AC945" s="48"/>
      <c r="AE945" s="160"/>
    </row>
    <row r="946" spans="1:31" s="196" customFormat="1" ht="60" x14ac:dyDescent="0.25">
      <c r="A946" s="149">
        <f>Kemendollár!A42</f>
        <v>454</v>
      </c>
      <c r="B946" s="149">
        <f>Kemendollár!B42</f>
        <v>0</v>
      </c>
      <c r="C946" s="150" t="str">
        <f>Kemendollár!C42</f>
        <v>Kemendollár</v>
      </c>
      <c r="D946" s="150" t="str">
        <f>Kemendollár!D42</f>
        <v>erősáramú és irányítástechnikai rekonstrukció</v>
      </c>
      <c r="E946" s="150" t="str">
        <f>Kemendollár!E42</f>
        <v>A viziközmű elem a napi üzemmenet során oly mértékig elhasználódott, hogy a normál karbantartási munkákkal már nem biztosítható az üzembiztos működése</v>
      </c>
      <c r="F946" s="150" t="str">
        <f>Kemendollár!F42</f>
        <v>A rendszer zavartalan üzemének biztosítása érdekében szükséges a beavatkozás</v>
      </c>
      <c r="G946" s="150" t="str">
        <f>Kemendollár!G42</f>
        <v>A beavatkozás után egy hatékonyan működő viziközmű elemet kapunk, mely a kor elvárásainak megfelel. A rendszer üzembiztos, hatékony, és korszerű lesz</v>
      </c>
      <c r="H946" s="149">
        <f>Kemendollár!H42</f>
        <v>0</v>
      </c>
      <c r="I946" s="461" t="str">
        <f>Kemendollár!I42</f>
        <v>Kemendollár</v>
      </c>
      <c r="J946" s="162">
        <f>Kemendollár!J42</f>
        <v>4500</v>
      </c>
      <c r="K946" s="162">
        <f>Kemendollár!K42</f>
        <v>0</v>
      </c>
      <c r="L946" s="456">
        <f>Kemendollár!L42</f>
        <v>44197</v>
      </c>
      <c r="M946" s="456">
        <f>Kemendollár!M42</f>
        <v>44561</v>
      </c>
      <c r="N946" s="162" t="str">
        <f>Kemendollár!N42</f>
        <v>közép</v>
      </c>
      <c r="O946" s="45"/>
      <c r="P946" s="46">
        <f>Kemendollár!P42</f>
        <v>0</v>
      </c>
      <c r="Q946" s="46">
        <f>Kemendollár!Q42</f>
        <v>0</v>
      </c>
      <c r="R946" s="46">
        <f>Kemendollár!R42</f>
        <v>4500</v>
      </c>
      <c r="S946" s="46">
        <f>Kemendollár!S42</f>
        <v>0</v>
      </c>
      <c r="T946" s="47"/>
      <c r="U946" s="47"/>
      <c r="V946" s="47"/>
      <c r="W946" s="47"/>
      <c r="X946" s="47"/>
      <c r="Y946" s="47"/>
      <c r="Z946" s="47"/>
      <c r="AA946" s="47"/>
      <c r="AB946" s="47"/>
      <c r="AC946" s="48"/>
      <c r="AE946" s="160"/>
    </row>
    <row r="947" spans="1:31" s="196" customFormat="1" ht="60" x14ac:dyDescent="0.25">
      <c r="A947" s="149">
        <f>Keménfa!A31</f>
        <v>456</v>
      </c>
      <c r="B947" s="149">
        <f>Keménfa!B31</f>
        <v>0</v>
      </c>
      <c r="C947" s="150" t="str">
        <f>Keménfa!C31</f>
        <v>Keménfa</v>
      </c>
      <c r="D947" s="150" t="str">
        <f>Keménfa!D31</f>
        <v>erősáramú és irányítástechnikai rekonstrukció</v>
      </c>
      <c r="E947" s="150" t="str">
        <f>Keménfa!E31</f>
        <v>A viziközmű elem a napi üzemmenet során oly mértékig elhasználódott, hogy a normál karbantartási munkákkal már nem biztosítható az üzembiztos működése</v>
      </c>
      <c r="F947" s="150" t="str">
        <f>Keménfa!F31</f>
        <v>A rendszer zavartalan üzemének biztosítása érdekében szükséges a beavatkozás</v>
      </c>
      <c r="G947" s="150" t="str">
        <f>Keménfa!G31</f>
        <v>A beavatkozás után egy hatékonyan működő viziközmű elemet kapunk, mely a kor elvárásainak megfelel. A rendszer üzembiztos, hatékony, és korszerű lesz</v>
      </c>
      <c r="H947" s="150">
        <f>Keménfa!H31</f>
        <v>0</v>
      </c>
      <c r="I947" s="461" t="str">
        <f>Keménfa!I31</f>
        <v>Keménfa</v>
      </c>
      <c r="J947" s="162">
        <f>Keménfa!J31</f>
        <v>7500</v>
      </c>
      <c r="K947" s="162">
        <f>Keménfa!K31</f>
        <v>0</v>
      </c>
      <c r="L947" s="456">
        <f>Keménfa!L31</f>
        <v>44197</v>
      </c>
      <c r="M947" s="456">
        <f>Keménfa!M31</f>
        <v>44561</v>
      </c>
      <c r="N947" s="162" t="str">
        <f>Keménfa!N31</f>
        <v>közép</v>
      </c>
      <c r="O947" s="45"/>
      <c r="P947" s="46">
        <f>Keménfa!P31</f>
        <v>0</v>
      </c>
      <c r="Q947" s="46">
        <f>Keménfa!Q31</f>
        <v>0</v>
      </c>
      <c r="R947" s="46">
        <f>Keménfa!R31</f>
        <v>7500</v>
      </c>
      <c r="S947" s="46">
        <f>Keménfa!S31</f>
        <v>0</v>
      </c>
      <c r="T947" s="47"/>
      <c r="U947" s="47"/>
      <c r="V947" s="47"/>
      <c r="W947" s="47"/>
      <c r="X947" s="47"/>
      <c r="Y947" s="47"/>
      <c r="Z947" s="47"/>
      <c r="AA947" s="47"/>
      <c r="AB947" s="47"/>
      <c r="AC947" s="48"/>
      <c r="AE947" s="160"/>
    </row>
    <row r="948" spans="1:31" s="196" customFormat="1" ht="60" x14ac:dyDescent="0.25">
      <c r="A948" s="149">
        <f>Kisbucsa!A38</f>
        <v>458</v>
      </c>
      <c r="B948" s="149">
        <f>Kisbucsa!B38</f>
        <v>0</v>
      </c>
      <c r="C948" s="150" t="str">
        <f>Kisbucsa!C38</f>
        <v>Kisbucsa</v>
      </c>
      <c r="D948" s="150" t="str">
        <f>Kisbucsa!D38</f>
        <v>erősáramú és irányítástechnikai rekonstrukció</v>
      </c>
      <c r="E948" s="150" t="str">
        <f>Kisbucsa!E38</f>
        <v>A viziközmű elem a napi üzemmenet során oly mértékig elhasználódott, hogy a normál karbantartási munkákkal már nem biztosítható az üzembiztos működése</v>
      </c>
      <c r="F948" s="150" t="str">
        <f>Kisbucsa!F38</f>
        <v>A rendszer zavartalan üzemének biztosítása érdekében szükséges a beavatkozás</v>
      </c>
      <c r="G948" s="150" t="str">
        <f>Kisbucsa!G38</f>
        <v>A beavatkozás után egy hatékonyan működő viziközmű elemet kapunk, mely a kor elvárásainak megfelel. A rendszer üzembiztos, hatékony, és korszerű lesz</v>
      </c>
      <c r="H948" s="149">
        <f>Kisbucsa!H38</f>
        <v>0</v>
      </c>
      <c r="I948" s="461" t="str">
        <f>Kisbucsa!I38</f>
        <v>Kisbucsa</v>
      </c>
      <c r="J948" s="162">
        <f>Kisbucsa!J38</f>
        <v>13000</v>
      </c>
      <c r="K948" s="162">
        <f>Kisbucsa!K38</f>
        <v>0</v>
      </c>
      <c r="L948" s="456">
        <f>Kisbucsa!L38</f>
        <v>44197</v>
      </c>
      <c r="M948" s="456">
        <f>Kisbucsa!M38</f>
        <v>44561</v>
      </c>
      <c r="N948" s="162" t="str">
        <f>Kisbucsa!N38</f>
        <v>közép</v>
      </c>
      <c r="O948" s="45"/>
      <c r="P948" s="46">
        <f>Kisbucsa!P38</f>
        <v>0</v>
      </c>
      <c r="Q948" s="46">
        <f>Kisbucsa!Q38</f>
        <v>0</v>
      </c>
      <c r="R948" s="46">
        <f>Kisbucsa!R38</f>
        <v>13000</v>
      </c>
      <c r="S948" s="46">
        <f>Kisbucsa!S38</f>
        <v>0</v>
      </c>
      <c r="T948" s="47"/>
      <c r="U948" s="47"/>
      <c r="V948" s="47"/>
      <c r="W948" s="47"/>
      <c r="X948" s="47"/>
      <c r="Y948" s="47"/>
      <c r="Z948" s="47"/>
      <c r="AA948" s="47"/>
      <c r="AB948" s="47"/>
      <c r="AC948" s="48"/>
      <c r="AE948" s="160"/>
    </row>
    <row r="949" spans="1:31" s="196" customFormat="1" ht="60" x14ac:dyDescent="0.25">
      <c r="A949" s="149">
        <f>Kiskutas!A33</f>
        <v>460</v>
      </c>
      <c r="B949" s="149">
        <f>Kiskutas!B33</f>
        <v>0</v>
      </c>
      <c r="C949" s="150" t="str">
        <f>Kiskutas!C33</f>
        <v>Kiskutas</v>
      </c>
      <c r="D949" s="150" t="str">
        <f>Kiskutas!D33</f>
        <v>erősáramú és irányítástechnikai rekonstrukció</v>
      </c>
      <c r="E949" s="150" t="str">
        <f>Kiskutas!E33</f>
        <v>A viziközmű elem a napi üzemmenet során oly mértékig elhasználódott, hogy a normál karbantartási munkákkal már nem biztosítható az üzembiztos működése</v>
      </c>
      <c r="F949" s="150" t="str">
        <f>Kiskutas!F33</f>
        <v>A rendszer zavartalan üzemének biztosítása érdekében szükséges a beavatkozás</v>
      </c>
      <c r="G949" s="150" t="str">
        <f>Kiskutas!G33</f>
        <v>A beavatkozás után egy hatékonyan működő viziközmű elemet kapunk, mely a kor elvárásainak megfelel. A rendszer üzembiztos, hatékony, és korszerű lesz</v>
      </c>
      <c r="H949" s="149">
        <f>Kiskutas!H33</f>
        <v>0</v>
      </c>
      <c r="I949" s="461" t="str">
        <f>Kiskutas!I33</f>
        <v>Kiskutas</v>
      </c>
      <c r="J949" s="162">
        <f>Kiskutas!J33</f>
        <v>8500</v>
      </c>
      <c r="K949" s="162">
        <f>Kiskutas!K33</f>
        <v>0</v>
      </c>
      <c r="L949" s="456">
        <f>Kiskutas!L33</f>
        <v>44197</v>
      </c>
      <c r="M949" s="456">
        <f>Kiskutas!M33</f>
        <v>44561</v>
      </c>
      <c r="N949" s="162" t="str">
        <f>Kiskutas!N33</f>
        <v>közép</v>
      </c>
      <c r="O949" s="45"/>
      <c r="P949" s="46">
        <f>Kiskutas!P33</f>
        <v>0</v>
      </c>
      <c r="Q949" s="46">
        <f>Kiskutas!Q33</f>
        <v>0</v>
      </c>
      <c r="R949" s="46">
        <f>Kiskutas!R33</f>
        <v>8500</v>
      </c>
      <c r="S949" s="46">
        <f>Kiskutas!S33</f>
        <v>0</v>
      </c>
      <c r="T949" s="47"/>
      <c r="U949" s="47"/>
      <c r="V949" s="47"/>
      <c r="W949" s="47"/>
      <c r="X949" s="47"/>
      <c r="Y949" s="47"/>
      <c r="Z949" s="47"/>
      <c r="AA949" s="47"/>
      <c r="AB949" s="47"/>
      <c r="AC949" s="48"/>
      <c r="AE949" s="160"/>
    </row>
    <row r="950" spans="1:31" s="196" customFormat="1" ht="60" x14ac:dyDescent="0.25">
      <c r="A950" s="149">
        <f>Kispáli!A37</f>
        <v>462</v>
      </c>
      <c r="B950" s="149">
        <f>Kispáli!B37</f>
        <v>0</v>
      </c>
      <c r="C950" s="150" t="str">
        <f>Kispáli!C37</f>
        <v>Kispáli</v>
      </c>
      <c r="D950" s="150" t="str">
        <f>Kispáli!D37</f>
        <v>erősáramú és irányítástechnikai rekonstrukció</v>
      </c>
      <c r="E950" s="150" t="str">
        <f>Kispáli!E37</f>
        <v>A viziközmű elem a napi üzemmenet során oly mértékig elhasználódott, hogy a normál karbantartási munkákkal már nem biztosítható az üzembiztos működése</v>
      </c>
      <c r="F950" s="150" t="str">
        <f>Kispáli!F37</f>
        <v>A rendszer zavartalan üzemének biztosítása érdekében szükséges a beavatkozás</v>
      </c>
      <c r="G950" s="150" t="str">
        <f>Kispáli!G37</f>
        <v>A beavatkozás után egy hatékonyan működő viziközmű elemet kapunk, mely a kor elvárásainak megfelel. A rendszer üzembiztos, hatékony, és korszerű lesz</v>
      </c>
      <c r="H950" s="149">
        <f>Kispáli!H37</f>
        <v>0</v>
      </c>
      <c r="I950" s="461" t="str">
        <f>Kispáli!I37</f>
        <v>Kispáli</v>
      </c>
      <c r="J950" s="162">
        <f>Kispáli!J37</f>
        <v>9000</v>
      </c>
      <c r="K950" s="162">
        <f>Kispáli!K37</f>
        <v>0</v>
      </c>
      <c r="L950" s="456">
        <f>Kispáli!L37</f>
        <v>44197</v>
      </c>
      <c r="M950" s="456">
        <f>Kispáli!M37</f>
        <v>44561</v>
      </c>
      <c r="N950" s="162" t="str">
        <f>Kispáli!N37</f>
        <v>közép</v>
      </c>
      <c r="O950" s="45"/>
      <c r="P950" s="46">
        <f>Kispáli!P37</f>
        <v>0</v>
      </c>
      <c r="Q950" s="46">
        <f>Kispáli!Q37</f>
        <v>0</v>
      </c>
      <c r="R950" s="46">
        <f>Kispáli!R37</f>
        <v>9000</v>
      </c>
      <c r="S950" s="46">
        <f>Kispáli!S37</f>
        <v>0</v>
      </c>
      <c r="T950" s="47"/>
      <c r="U950" s="47"/>
      <c r="V950" s="47"/>
      <c r="W950" s="47"/>
      <c r="X950" s="47"/>
      <c r="Y950" s="47"/>
      <c r="Z950" s="47"/>
      <c r="AA950" s="47"/>
      <c r="AB950" s="47"/>
      <c r="AC950" s="48"/>
      <c r="AE950" s="160"/>
    </row>
    <row r="951" spans="1:31" s="196" customFormat="1" ht="60" x14ac:dyDescent="0.25">
      <c r="A951" s="149">
        <f>Lakhegy!A33</f>
        <v>463</v>
      </c>
      <c r="B951" s="149">
        <f>Lakhegy!B33</f>
        <v>0</v>
      </c>
      <c r="C951" s="150" t="str">
        <f>Lakhegy!C33</f>
        <v>Lakhegy</v>
      </c>
      <c r="D951" s="150" t="str">
        <f>Lakhegy!D33</f>
        <v>erősáramú és irányítástechnikai rekonstrukció</v>
      </c>
      <c r="E951" s="150" t="str">
        <f>Lakhegy!E33</f>
        <v>A viziközmű elem a napi üzemmenet során oly mértékig elhasználódott, hogy a normál karbantartási munkákkal már nem biztosítható az üzembiztos működése</v>
      </c>
      <c r="F951" s="150" t="str">
        <f>Lakhegy!F33</f>
        <v>A rendszer zavartalan üzemének biztosítása érdekében szükséges a beavatkozás</v>
      </c>
      <c r="G951" s="150" t="str">
        <f>Lakhegy!G33</f>
        <v>A beavatkozás után egy hatékonyan működő viziközmű elemet kapunk, mely a kor elvárásainak megfelel. A rendszer üzembiztos, hatékony, és korszerű lesz</v>
      </c>
      <c r="H951" s="149">
        <f>Lakhegy!H33</f>
        <v>0</v>
      </c>
      <c r="I951" s="461" t="str">
        <f>Lakhegy!I33</f>
        <v>Lakhegy</v>
      </c>
      <c r="J951" s="162">
        <f>Lakhegy!J33</f>
        <v>12000</v>
      </c>
      <c r="K951" s="162">
        <f>Lakhegy!K33</f>
        <v>0</v>
      </c>
      <c r="L951" s="456">
        <f>Lakhegy!L33</f>
        <v>44197</v>
      </c>
      <c r="M951" s="456">
        <f>Lakhegy!M33</f>
        <v>44561</v>
      </c>
      <c r="N951" s="162" t="str">
        <f>Lakhegy!N33</f>
        <v>közép</v>
      </c>
      <c r="O951" s="45"/>
      <c r="P951" s="46">
        <f>Lakhegy!P33</f>
        <v>0</v>
      </c>
      <c r="Q951" s="46">
        <f>Lakhegy!Q33</f>
        <v>0</v>
      </c>
      <c r="R951" s="46">
        <f>Lakhegy!R33</f>
        <v>12000</v>
      </c>
      <c r="S951" s="46">
        <f>Lakhegy!S33</f>
        <v>0</v>
      </c>
      <c r="T951" s="47"/>
      <c r="U951" s="47"/>
      <c r="V951" s="47"/>
      <c r="W951" s="47"/>
      <c r="X951" s="47"/>
      <c r="Y951" s="47"/>
      <c r="Z951" s="47"/>
      <c r="AA951" s="47"/>
      <c r="AB951" s="47"/>
      <c r="AC951" s="48"/>
      <c r="AE951" s="160"/>
    </row>
    <row r="952" spans="1:31" s="196" customFormat="1" ht="60" x14ac:dyDescent="0.25">
      <c r="A952" s="149">
        <f>Nagykutas!A33</f>
        <v>464</v>
      </c>
      <c r="B952" s="149">
        <f>Nagykutas!B33</f>
        <v>0</v>
      </c>
      <c r="C952" s="150" t="str">
        <f>Nagykutas!C33</f>
        <v>Nagykutas</v>
      </c>
      <c r="D952" s="150" t="str">
        <f>Nagykutas!D33</f>
        <v>erősáramú és irányítástechnikai rekonstrukció</v>
      </c>
      <c r="E952" s="150" t="str">
        <f>Nagykutas!E33</f>
        <v>A viziközmű elem a napi üzemmenet során oly mértékig elhasználódott, hogy a normál karbantartási munkákkal már nem biztosítható az üzembiztos működése</v>
      </c>
      <c r="F952" s="150" t="str">
        <f>Nagykutas!F33</f>
        <v>A rendszer zavartalan üzemének biztosítása érdekében szükséges a beavatkozás</v>
      </c>
      <c r="G952" s="150" t="str">
        <f>Nagykutas!G33</f>
        <v>A beavatkozás után egy hatékonyan működő viziközmű elemet kapunk, mely a kor elvárásainak megfelel. A rendszer üzembiztos, hatékony, és korszerű lesz</v>
      </c>
      <c r="H952" s="149">
        <f>Nagykutas!H33</f>
        <v>0</v>
      </c>
      <c r="I952" s="461" t="str">
        <f>Nagykutas!I33</f>
        <v>Nagykutas</v>
      </c>
      <c r="J952" s="162">
        <f>Nagykutas!J33</f>
        <v>8500</v>
      </c>
      <c r="K952" s="162">
        <f>Nagykutas!K33</f>
        <v>0</v>
      </c>
      <c r="L952" s="456">
        <f>Nagykutas!L33</f>
        <v>44197</v>
      </c>
      <c r="M952" s="456">
        <f>Nagykutas!M33</f>
        <v>44561</v>
      </c>
      <c r="N952" s="162" t="str">
        <f>Nagykutas!N33</f>
        <v>közép</v>
      </c>
      <c r="O952" s="45"/>
      <c r="P952" s="46">
        <f>Nagykutas!P33</f>
        <v>0</v>
      </c>
      <c r="Q952" s="46">
        <f>Nagykutas!Q33</f>
        <v>0</v>
      </c>
      <c r="R952" s="46">
        <f>Nagykutas!R33</f>
        <v>8500</v>
      </c>
      <c r="S952" s="46">
        <f>Nagykutas!S33</f>
        <v>0</v>
      </c>
      <c r="T952" s="47"/>
      <c r="U952" s="47"/>
      <c r="V952" s="47"/>
      <c r="W952" s="47"/>
      <c r="X952" s="47"/>
      <c r="Y952" s="47"/>
      <c r="Z952" s="47"/>
      <c r="AA952" s="47"/>
      <c r="AB952" s="47"/>
      <c r="AC952" s="48"/>
      <c r="AE952" s="160"/>
    </row>
    <row r="953" spans="1:31" s="196" customFormat="1" ht="60" x14ac:dyDescent="0.25">
      <c r="A953" s="149">
        <f>Nagypáli!A32</f>
        <v>465</v>
      </c>
      <c r="B953" s="149">
        <f>Nagypáli!B32</f>
        <v>0</v>
      </c>
      <c r="C953" s="150" t="str">
        <f>Nagypáli!C32</f>
        <v>Nagypáli</v>
      </c>
      <c r="D953" s="150" t="str">
        <f>Nagypáli!D32</f>
        <v>erősáramú és irányítástechnikai rekonstrukció</v>
      </c>
      <c r="E953" s="150" t="str">
        <f>Nagypáli!E32</f>
        <v>A viziközmű elem a napi üzemmenet során oly mértékig elhasználódott, hogy a normál karbantartási munkákkal már nem biztosítható az üzembiztos működése</v>
      </c>
      <c r="F953" s="150" t="str">
        <f>Nagypáli!F32</f>
        <v>A rendszer zavartalan üzemének biztosítása érdekében szükséges a beavatkozás</v>
      </c>
      <c r="G953" s="150" t="str">
        <f>Nagypáli!G32</f>
        <v>A beavatkozás után egy hatékonyan működő viziközmű elemet kapunk, mely a kor elvárásainak megfelel. A rendszer üzembiztos, hatékony, és korszerű lesz</v>
      </c>
      <c r="H953" s="149">
        <f>Nagypáli!H32</f>
        <v>0</v>
      </c>
      <c r="I953" s="461" t="str">
        <f>Nagypáli!I32</f>
        <v>Nagypáli</v>
      </c>
      <c r="J953" s="162">
        <f>Nagypáli!J32</f>
        <v>9500</v>
      </c>
      <c r="K953" s="162">
        <f>Nagypáli!K32</f>
        <v>0</v>
      </c>
      <c r="L953" s="456">
        <f>Nagypáli!L32</f>
        <v>44197</v>
      </c>
      <c r="M953" s="456">
        <f>Nagypáli!M32</f>
        <v>44561</v>
      </c>
      <c r="N953" s="162" t="str">
        <f>Nagypáli!N32</f>
        <v>közép</v>
      </c>
      <c r="O953" s="45"/>
      <c r="P953" s="46">
        <f>Nagypáli!P32</f>
        <v>0</v>
      </c>
      <c r="Q953" s="46">
        <f>Nagypáli!Q32</f>
        <v>0</v>
      </c>
      <c r="R953" s="46">
        <f>Nagypáli!R32</f>
        <v>9500</v>
      </c>
      <c r="S953" s="46">
        <f>Nagypáli!S32</f>
        <v>0</v>
      </c>
      <c r="T953" s="47"/>
      <c r="U953" s="47"/>
      <c r="V953" s="47"/>
      <c r="W953" s="47"/>
      <c r="X953" s="47"/>
      <c r="Y953" s="47"/>
      <c r="Z953" s="47"/>
      <c r="AA953" s="47"/>
      <c r="AB953" s="47"/>
      <c r="AC953" s="48"/>
      <c r="AE953" s="160"/>
    </row>
    <row r="954" spans="1:31" s="196" customFormat="1" ht="60" x14ac:dyDescent="0.25">
      <c r="A954" s="149">
        <f>Nemesapáti!A40</f>
        <v>467</v>
      </c>
      <c r="B954" s="149">
        <f>Nemesapáti!B40</f>
        <v>0</v>
      </c>
      <c r="C954" s="150" t="str">
        <f>Nemesapáti!C40</f>
        <v>Nemesapáti</v>
      </c>
      <c r="D954" s="150" t="str">
        <f>Nemesapáti!D40</f>
        <v>erősáramú és irányítástechnikai rekonstrukció</v>
      </c>
      <c r="E954" s="150" t="str">
        <f>Nemesapáti!E40</f>
        <v>A viziközmű elem a napi üzemmenet során oly mértékig elhasználódott, hogy a normál karbantartási munkákkal már nem biztosítható az üzembiztos működése</v>
      </c>
      <c r="F954" s="150" t="str">
        <f>Nemesapáti!F40</f>
        <v>A rendszer zavartalan üzemének biztosítása érdekében szükséges a beavatkozás</v>
      </c>
      <c r="G954" s="150" t="str">
        <f>Nemesapáti!G40</f>
        <v>A beavatkozás után egy hatékonyan működő viziközmű elemet kapunk, mely a kor elvárásainak megfelel. A rendszer üzembiztos, hatékony, és korszerű lesz</v>
      </c>
      <c r="H954" s="150">
        <f>Nemesapáti!H40</f>
        <v>0</v>
      </c>
      <c r="I954" s="461" t="str">
        <f>Nemesapáti!I40</f>
        <v>Nemesapáti</v>
      </c>
      <c r="J954" s="162">
        <f>Nemesapáti!J40</f>
        <v>20500</v>
      </c>
      <c r="K954" s="162">
        <f>Nemesapáti!K40</f>
        <v>0</v>
      </c>
      <c r="L954" s="456">
        <f>Nemesapáti!L40</f>
        <v>44197</v>
      </c>
      <c r="M954" s="456">
        <f>Nemesapáti!M40</f>
        <v>44561</v>
      </c>
      <c r="N954" s="162" t="str">
        <f>Nemesapáti!N40</f>
        <v>közép</v>
      </c>
      <c r="O954" s="45"/>
      <c r="P954" s="46">
        <f>Nemesapáti!P40</f>
        <v>0</v>
      </c>
      <c r="Q954" s="46">
        <f>Nemesapáti!Q40</f>
        <v>0</v>
      </c>
      <c r="R954" s="46">
        <f>Nemesapáti!R40</f>
        <v>20500</v>
      </c>
      <c r="S954" s="46">
        <f>Nemesapáti!S40</f>
        <v>0</v>
      </c>
      <c r="T954" s="47"/>
      <c r="U954" s="47"/>
      <c r="V954" s="47"/>
      <c r="W954" s="47"/>
      <c r="X954" s="47"/>
      <c r="Y954" s="47"/>
      <c r="Z954" s="47"/>
      <c r="AA954" s="47"/>
      <c r="AB954" s="47"/>
      <c r="AC954" s="48"/>
      <c r="AE954" s="160"/>
    </row>
    <row r="955" spans="1:31" s="472" customFormat="1" ht="60" x14ac:dyDescent="0.25">
      <c r="A955" s="149">
        <f>Nemeshetés!A39</f>
        <v>468</v>
      </c>
      <c r="B955" s="149">
        <f>Nemeshetés!B39</f>
        <v>0</v>
      </c>
      <c r="C955" s="150" t="str">
        <f>Nemeshetés!C39</f>
        <v>Nemeshetés</v>
      </c>
      <c r="D955" s="150" t="str">
        <f>Nemeshetés!D39</f>
        <v>erősáramú és irányítástechnikai rekonstrukció</v>
      </c>
      <c r="E955" s="150" t="str">
        <f>Nemeshetés!E39</f>
        <v>A viziközmű elem a napi üzemmenet során oly mértékig elhasználódott, hogy a normál karbantartási munkákkal már nem biztosítható az üzembiztos működése</v>
      </c>
      <c r="F955" s="150" t="str">
        <f>Nemeshetés!F39</f>
        <v>A rendszer zavartalan üzemének biztosítása érdekében szükséges a beavatkozás</v>
      </c>
      <c r="G955" s="150" t="str">
        <f>Nemeshetés!G39</f>
        <v>A beavatkozás után egy hatékonyan működő viziközmű elemet kapunk, mely a kor elvárásainak megfelel. A rendszer üzembiztos, hatékony, és korszerű lesz</v>
      </c>
      <c r="H955" s="149">
        <f>Nemeshetés!H39</f>
        <v>0</v>
      </c>
      <c r="I955" s="461" t="str">
        <f>Nemeshetés!I39</f>
        <v>Nemeshetés</v>
      </c>
      <c r="J955" s="162">
        <f>Nemeshetés!J39</f>
        <v>9000</v>
      </c>
      <c r="K955" s="162">
        <f>Nemeshetés!K39</f>
        <v>0</v>
      </c>
      <c r="L955" s="456">
        <f>Nemeshetés!L39</f>
        <v>44197</v>
      </c>
      <c r="M955" s="456">
        <f>Nemeshetés!M39</f>
        <v>44561</v>
      </c>
      <c r="N955" s="162" t="str">
        <f>Nemeshetés!N39</f>
        <v>közép</v>
      </c>
      <c r="O955" s="471"/>
      <c r="P955" s="452">
        <f>Nemeshetés!P39</f>
        <v>0</v>
      </c>
      <c r="Q955" s="452">
        <f>Nemeshetés!Q39</f>
        <v>0</v>
      </c>
      <c r="R955" s="452">
        <f>Nemeshetés!R39</f>
        <v>9000</v>
      </c>
      <c r="S955" s="452">
        <f>Nemeshetés!S39</f>
        <v>0</v>
      </c>
      <c r="T955" s="453"/>
      <c r="U955" s="453"/>
      <c r="V955" s="453"/>
      <c r="W955" s="453"/>
      <c r="X955" s="453"/>
      <c r="Y955" s="453"/>
      <c r="Z955" s="453"/>
      <c r="AA955" s="453"/>
      <c r="AB955" s="453"/>
      <c r="AC955" s="454"/>
      <c r="AE955" s="473"/>
    </row>
    <row r="956" spans="1:31" s="196" customFormat="1" ht="60" x14ac:dyDescent="0.25">
      <c r="A956" s="149">
        <f>Nemesándorháza!A37</f>
        <v>236</v>
      </c>
      <c r="B956" s="149">
        <f>Nemesándorháza!B37</f>
        <v>0</v>
      </c>
      <c r="C956" s="150" t="str">
        <f>Nemesándorháza!C37</f>
        <v>Nemessándorháza</v>
      </c>
      <c r="D956" s="150" t="str">
        <f>Nemesándorháza!D37</f>
        <v>adatátvitel átállítása GPRS-re</v>
      </c>
      <c r="E956" s="150" t="str">
        <f>Nemesándorháza!E37</f>
        <v>A viziközmű elem a napi üzemmenet során oly mértékig elhasználódott, hogy a normál karbantartási munkákkal már nem biztosítható az üzembiztos működése</v>
      </c>
      <c r="F956" s="150" t="str">
        <f>Nemesándorháza!F37</f>
        <v>A rendszer zavartalan üzemének biztosítása érdekében szükséges a beavatkozás</v>
      </c>
      <c r="G956" s="150" t="str">
        <f>Nemesándorháza!G37</f>
        <v>A beavatkozás után egy hatékonyan működő viziközmű elemet kapunk, mely a kor elvárásainak megfelel. A rendszer üzembiztos, hatékony, és korszerű lesz</v>
      </c>
      <c r="H956" s="149">
        <f>Nemesándorháza!H37</f>
        <v>0</v>
      </c>
      <c r="I956" s="461" t="str">
        <f>Nemesándorháza!I37</f>
        <v>Nemessándorháza</v>
      </c>
      <c r="J956" s="162">
        <f>Nemesándorháza!J37</f>
        <v>1000</v>
      </c>
      <c r="K956" s="162">
        <f>Nemesándorháza!K37</f>
        <v>0</v>
      </c>
      <c r="L956" s="456">
        <f>Nemesándorháza!L37</f>
        <v>43466</v>
      </c>
      <c r="M956" s="456">
        <f>Nemesándorháza!M37</f>
        <v>43830</v>
      </c>
      <c r="N956" s="162" t="str">
        <f>Nemesándorháza!N37</f>
        <v>közép</v>
      </c>
      <c r="O956" s="45"/>
      <c r="P956" s="46">
        <f>Nemesándorháza!P37</f>
        <v>1000</v>
      </c>
      <c r="Q956" s="46"/>
      <c r="R956" s="46"/>
      <c r="S956" s="46"/>
      <c r="T956" s="47"/>
      <c r="U956" s="47"/>
      <c r="V956" s="47"/>
      <c r="W956" s="47"/>
      <c r="X956" s="47"/>
      <c r="Y956" s="47"/>
      <c r="Z956" s="47"/>
      <c r="AA956" s="47"/>
      <c r="AB956" s="47"/>
      <c r="AC956" s="48"/>
      <c r="AE956" s="160"/>
    </row>
    <row r="957" spans="1:31" s="196" customFormat="1" ht="60" x14ac:dyDescent="0.25">
      <c r="A957" s="149">
        <f>Németfalu!A35</f>
        <v>471</v>
      </c>
      <c r="B957" s="149">
        <f>Németfalu!B35</f>
        <v>0</v>
      </c>
      <c r="C957" s="150" t="str">
        <f>Németfalu!C35</f>
        <v>Németfalu</v>
      </c>
      <c r="D957" s="150" t="str">
        <f>Németfalu!D35</f>
        <v>erősáramú és irányítástechnikai rekonstrukció</v>
      </c>
      <c r="E957" s="150" t="str">
        <f>Németfalu!E35</f>
        <v>A viziközmű elem a napi üzemmenet során oly mértékig elhasználódott, hogy a normál karbantartási munkákkal már nem biztosítható az üzembiztos működése</v>
      </c>
      <c r="F957" s="150" t="str">
        <f>Németfalu!F35</f>
        <v>A rendszer zavartalan üzemének biztosítása érdekében szükséges a beavatkozás</v>
      </c>
      <c r="G957" s="150" t="str">
        <f>Németfalu!G35</f>
        <v>A beavatkozás után egy hatékonyan működő viziközmű elemet kapunk, mely a kor elvárásainak megfelel. A rendszer üzembiztos, hatékony, és korszerű lesz</v>
      </c>
      <c r="H957" s="149">
        <f>Németfalu!H35</f>
        <v>0</v>
      </c>
      <c r="I957" s="461" t="str">
        <f>Németfalu!I35</f>
        <v>Németfalu</v>
      </c>
      <c r="J957" s="162">
        <f>Németfalu!J35</f>
        <v>6000</v>
      </c>
      <c r="K957" s="162">
        <f>Németfalu!K35</f>
        <v>0</v>
      </c>
      <c r="L957" s="456">
        <f>Németfalu!L35</f>
        <v>44197</v>
      </c>
      <c r="M957" s="456">
        <f>Németfalu!M35</f>
        <v>44561</v>
      </c>
      <c r="N957" s="162" t="str">
        <f>Németfalu!N35</f>
        <v>közép</v>
      </c>
      <c r="O957" s="45"/>
      <c r="P957" s="46">
        <f>Németfalu!P35</f>
        <v>0</v>
      </c>
      <c r="Q957" s="46">
        <f>Németfalu!Q35</f>
        <v>0</v>
      </c>
      <c r="R957" s="46">
        <f>Németfalu!R35</f>
        <v>6000</v>
      </c>
      <c r="S957" s="46">
        <f>Németfalu!S35</f>
        <v>0</v>
      </c>
      <c r="T957" s="47">
        <f>Németfalu!T35</f>
        <v>0</v>
      </c>
      <c r="U957" s="47">
        <f>Németfalu!U35</f>
        <v>0</v>
      </c>
      <c r="V957" s="47">
        <f>Németfalu!V35</f>
        <v>0</v>
      </c>
      <c r="W957" s="47">
        <f>Németfalu!W35</f>
        <v>0</v>
      </c>
      <c r="X957" s="47">
        <f>Németfalu!X35</f>
        <v>0</v>
      </c>
      <c r="Y957" s="47">
        <f>Németfalu!Y35</f>
        <v>0</v>
      </c>
      <c r="Z957" s="47">
        <f>Németfalu!Z35</f>
        <v>0</v>
      </c>
      <c r="AA957" s="47">
        <f>Németfalu!AA35</f>
        <v>0</v>
      </c>
      <c r="AB957" s="47">
        <f>Németfalu!AB35</f>
        <v>0</v>
      </c>
      <c r="AC957" s="48">
        <f>Németfalu!AC35</f>
        <v>0</v>
      </c>
      <c r="AE957" s="160"/>
    </row>
    <row r="958" spans="1:31" s="196" customFormat="1" ht="60" x14ac:dyDescent="0.25">
      <c r="A958" s="149">
        <f>Németfalu!A36</f>
        <v>472</v>
      </c>
      <c r="B958" s="149">
        <f>Németfalu!B36</f>
        <v>0</v>
      </c>
      <c r="C958" s="150" t="str">
        <f>Németfalu!C36</f>
        <v>Németfalu</v>
      </c>
      <c r="D958" s="150" t="str">
        <f>Németfalu!D36</f>
        <v>HBA erősáramú és irányítástechnikai rekonstrukció</v>
      </c>
      <c r="E958" s="150" t="str">
        <f>Németfalu!E36</f>
        <v>A viziközmű elem a napi üzemmenet során oly mértékig elhasználódott, hogy a normál karbantartási munkákkal már nem biztosítható az üzembiztos működése</v>
      </c>
      <c r="F958" s="150" t="str">
        <f>Németfalu!F36</f>
        <v>A rendszer zavartalan üzemének biztosítása érdekében szükséges a beavatkozás</v>
      </c>
      <c r="G958" s="150" t="str">
        <f>Németfalu!G36</f>
        <v>A beavatkozás után egy hatékonyan működő viziközmű elemet kapunk, mely a kor elvárásainak megfelel. A rendszer üzembiztos, hatékony, és korszerű lesz</v>
      </c>
      <c r="H958" s="149">
        <f>Németfalu!H36</f>
        <v>0</v>
      </c>
      <c r="I958" s="461" t="str">
        <f>Németfalu!I36</f>
        <v>Németfalu</v>
      </c>
      <c r="J958" s="162">
        <f>Németfalu!J36</f>
        <v>60</v>
      </c>
      <c r="K958" s="162">
        <f>Németfalu!K36</f>
        <v>0</v>
      </c>
      <c r="L958" s="456">
        <f>Németfalu!L36</f>
        <v>44197</v>
      </c>
      <c r="M958" s="456">
        <f>Németfalu!M36</f>
        <v>44561</v>
      </c>
      <c r="N958" s="162" t="str">
        <f>Németfalu!N36</f>
        <v>közép</v>
      </c>
      <c r="O958" s="45"/>
      <c r="P958" s="46">
        <f>Németfalu!P36</f>
        <v>0</v>
      </c>
      <c r="Q958" s="46">
        <f>Németfalu!Q36</f>
        <v>0</v>
      </c>
      <c r="R958" s="46">
        <f>Németfalu!R36</f>
        <v>60</v>
      </c>
      <c r="S958" s="46">
        <f>Németfalu!S36</f>
        <v>0</v>
      </c>
      <c r="T958" s="47">
        <f>Németfalu!T36</f>
        <v>0</v>
      </c>
      <c r="U958" s="47">
        <f>Németfalu!U36</f>
        <v>0</v>
      </c>
      <c r="V958" s="47">
        <f>Németfalu!V36</f>
        <v>0</v>
      </c>
      <c r="W958" s="47">
        <f>Németfalu!W36</f>
        <v>0</v>
      </c>
      <c r="X958" s="47">
        <f>Németfalu!X36</f>
        <v>0</v>
      </c>
      <c r="Y958" s="47">
        <f>Németfalu!Y36</f>
        <v>0</v>
      </c>
      <c r="Z958" s="47">
        <f>Németfalu!Z36</f>
        <v>0</v>
      </c>
      <c r="AA958" s="47">
        <f>Németfalu!AA36</f>
        <v>0</v>
      </c>
      <c r="AB958" s="47">
        <f>Németfalu!AB36</f>
        <v>0</v>
      </c>
      <c r="AC958" s="48">
        <f>Németfalu!AC36</f>
        <v>0</v>
      </c>
      <c r="AE958" s="160"/>
    </row>
    <row r="959" spans="1:31" s="196" customFormat="1" ht="60" x14ac:dyDescent="0.25">
      <c r="A959" s="149">
        <f>Németfalu!A37</f>
        <v>986</v>
      </c>
      <c r="B959" s="149">
        <f>Németfalu!B37</f>
        <v>0</v>
      </c>
      <c r="C959" s="150" t="str">
        <f>Németfalu!C37</f>
        <v>Németfalu</v>
      </c>
      <c r="D959" s="150" t="str">
        <f>Németfalu!D37</f>
        <v>HBA erősáramú és irányítástechnikai rekonstrukció</v>
      </c>
      <c r="E959" s="150" t="str">
        <f>Németfalu!E37</f>
        <v>A viziközmű elem a napi üzemmenet során oly mértékig elhasználódott, hogy a normál karbantartási munkákkal már nem biztosítható az üzembiztos működése</v>
      </c>
      <c r="F959" s="150" t="str">
        <f>Németfalu!F37</f>
        <v>A rendszer zavartalan üzemének biztosítása érdekében szükséges a beavatkozás</v>
      </c>
      <c r="G959" s="150" t="str">
        <f>Németfalu!G37</f>
        <v>A beavatkozás után egy hatékonyan működő viziközmű elemet kapunk, mely a kor elvárásainak megfelel. A rendszer üzembiztos, hatékony, és korszerű lesz</v>
      </c>
      <c r="H959" s="149">
        <f>Németfalu!H37</f>
        <v>0</v>
      </c>
      <c r="I959" s="461" t="str">
        <f>Németfalu!I37</f>
        <v>Németfalu</v>
      </c>
      <c r="J959" s="162">
        <f>Németfalu!J37</f>
        <v>60</v>
      </c>
      <c r="K959" s="162">
        <f>Németfalu!K37</f>
        <v>0</v>
      </c>
      <c r="L959" s="456">
        <f>Németfalu!L37</f>
        <v>47484</v>
      </c>
      <c r="M959" s="456">
        <f>Németfalu!M37</f>
        <v>47848</v>
      </c>
      <c r="N959" s="162" t="str">
        <f>Németfalu!N37</f>
        <v>hosszú</v>
      </c>
      <c r="O959" s="45"/>
      <c r="P959" s="46">
        <f>Németfalu!P37</f>
        <v>0</v>
      </c>
      <c r="Q959" s="46">
        <f>Németfalu!Q37</f>
        <v>0</v>
      </c>
      <c r="R959" s="46">
        <f>Németfalu!R37</f>
        <v>0</v>
      </c>
      <c r="S959" s="46">
        <f>Németfalu!S37</f>
        <v>0</v>
      </c>
      <c r="T959" s="47">
        <f>Németfalu!T37</f>
        <v>0</v>
      </c>
      <c r="U959" s="47">
        <f>Németfalu!U37</f>
        <v>0</v>
      </c>
      <c r="V959" s="47">
        <f>Németfalu!V37</f>
        <v>0</v>
      </c>
      <c r="W959" s="47">
        <f>Németfalu!W37</f>
        <v>0</v>
      </c>
      <c r="X959" s="47">
        <f>Németfalu!X37</f>
        <v>0</v>
      </c>
      <c r="Y959" s="47">
        <f>Németfalu!Y37</f>
        <v>0</v>
      </c>
      <c r="Z959" s="47">
        <f>Németfalu!Z37</f>
        <v>0</v>
      </c>
      <c r="AA959" s="47">
        <f>Németfalu!AA37</f>
        <v>60</v>
      </c>
      <c r="AB959" s="47">
        <f>Németfalu!AB37</f>
        <v>0</v>
      </c>
      <c r="AC959" s="48">
        <f>Németfalu!AC37</f>
        <v>0</v>
      </c>
      <c r="AE959" s="160"/>
    </row>
    <row r="960" spans="1:31" s="196" customFormat="1" ht="60" x14ac:dyDescent="0.25">
      <c r="A960" s="149">
        <f>Ozmánbük!A33</f>
        <v>473</v>
      </c>
      <c r="B960" s="149">
        <f>Ozmánbük!B33</f>
        <v>0</v>
      </c>
      <c r="C960" s="150" t="str">
        <f>Ozmánbük!C33</f>
        <v>Ozmánbük</v>
      </c>
      <c r="D960" s="150" t="str">
        <f>Ozmánbük!D33</f>
        <v>erősáramú és irányítástechnikai rekonstrukció</v>
      </c>
      <c r="E960" s="150" t="str">
        <f>Ozmánbük!E33</f>
        <v>A viziközmű elem a napi üzemmenet során oly mértékig elhasználódott, hogy a normál karbantartási munkákkal már nem biztosítható az üzembiztos működése</v>
      </c>
      <c r="F960" s="150" t="str">
        <f>Ozmánbük!F33</f>
        <v>A rendszer zavartalan üzemének biztosítása érdekében szükséges a beavatkozás</v>
      </c>
      <c r="G960" s="150" t="str">
        <f>Ozmánbük!G33</f>
        <v>A beavatkozás után egy hatékonyan működő viziközmű elemet kapunk, mely a kor elvárásainak megfelel. A rendszer üzembiztos, hatékony, és korszerű lesz</v>
      </c>
      <c r="H960" s="149">
        <f>Ozmánbük!H33</f>
        <v>0</v>
      </c>
      <c r="I960" s="461" t="str">
        <f>Ozmánbük!I33</f>
        <v>Ozmánbük</v>
      </c>
      <c r="J960" s="162">
        <f>Ozmánbük!J33</f>
        <v>600</v>
      </c>
      <c r="K960" s="162">
        <f>Ozmánbük!K33</f>
        <v>0</v>
      </c>
      <c r="L960" s="456">
        <f>Ozmánbük!L33</f>
        <v>44197</v>
      </c>
      <c r="M960" s="456">
        <f>Ozmánbük!M33</f>
        <v>44561</v>
      </c>
      <c r="N960" s="162" t="str">
        <f>Ozmánbük!N33</f>
        <v>közép</v>
      </c>
      <c r="O960" s="45"/>
      <c r="P960" s="46">
        <f>Ozmánbük!P33</f>
        <v>0</v>
      </c>
      <c r="Q960" s="46">
        <f>Ozmánbük!Q33</f>
        <v>0</v>
      </c>
      <c r="R960" s="46">
        <f>Ozmánbük!R33</f>
        <v>600</v>
      </c>
      <c r="S960" s="46">
        <f>Ozmánbük!S33</f>
        <v>0</v>
      </c>
      <c r="T960" s="47"/>
      <c r="U960" s="47"/>
      <c r="V960" s="47"/>
      <c r="W960" s="47"/>
      <c r="X960" s="47"/>
      <c r="Y960" s="47"/>
      <c r="Z960" s="47"/>
      <c r="AA960" s="47"/>
      <c r="AB960" s="47"/>
      <c r="AC960" s="48"/>
      <c r="AE960" s="160"/>
    </row>
    <row r="961" spans="1:31" s="196" customFormat="1" ht="60" x14ac:dyDescent="0.25">
      <c r="A961" s="149">
        <f>Pethőhenye!A41</f>
        <v>475</v>
      </c>
      <c r="B961" s="149">
        <f>Pethőhenye!B41</f>
        <v>0</v>
      </c>
      <c r="C961" s="150" t="str">
        <f>Pethőhenye!C41</f>
        <v>Pethőhenye</v>
      </c>
      <c r="D961" s="150" t="str">
        <f>Pethőhenye!D41</f>
        <v>erősáramú és irányítástechnikai rekonstrukció</v>
      </c>
      <c r="E961" s="150" t="str">
        <f>Pethőhenye!E41</f>
        <v>A viziközmű elem a napi üzemmenet során oly mértékig elhasználódott, hogy a normál karbantartási munkákkal már nem biztosítható az üzembiztos működése</v>
      </c>
      <c r="F961" s="150" t="str">
        <f>Pethőhenye!F41</f>
        <v>A rendszer zavartalan üzemének biztosítása érdekében szükséges a beavatkozás</v>
      </c>
      <c r="G961" s="150" t="str">
        <f>Pethőhenye!G41</f>
        <v>A beavatkozás után egy hatékonyan működő viziközmű elemet kapunk, mely a kor elvárásainak megfelel. A rendszer üzembiztos, hatékony, és korszerű lesz</v>
      </c>
      <c r="H961" s="149">
        <f>Pethőhenye!H41</f>
        <v>0</v>
      </c>
      <c r="I961" s="461" t="str">
        <f>Pethőhenye!I41</f>
        <v>Pethőhenye</v>
      </c>
      <c r="J961" s="162">
        <f>Pethőhenye!J41</f>
        <v>6000</v>
      </c>
      <c r="K961" s="162">
        <f>Pethőhenye!K41</f>
        <v>0</v>
      </c>
      <c r="L961" s="456">
        <f>Pethőhenye!L41</f>
        <v>44197</v>
      </c>
      <c r="M961" s="456">
        <f>Pethőhenye!M41</f>
        <v>44561</v>
      </c>
      <c r="N961" s="162" t="str">
        <f>Pethőhenye!N41</f>
        <v>közép</v>
      </c>
      <c r="O961" s="45"/>
      <c r="P961" s="46">
        <f>Pethőhenye!P41</f>
        <v>0</v>
      </c>
      <c r="Q961" s="46">
        <f>Pethőhenye!Q41</f>
        <v>0</v>
      </c>
      <c r="R961" s="46">
        <f>Pethőhenye!R41</f>
        <v>6000</v>
      </c>
      <c r="S961" s="46">
        <f>Pethőhenye!S41</f>
        <v>0</v>
      </c>
      <c r="T961" s="47"/>
      <c r="U961" s="47"/>
      <c r="V961" s="47"/>
      <c r="W961" s="47"/>
      <c r="X961" s="47"/>
      <c r="Y961" s="47"/>
      <c r="Z961" s="47"/>
      <c r="AA961" s="47"/>
      <c r="AB961" s="47"/>
      <c r="AC961" s="48"/>
      <c r="AE961" s="160"/>
    </row>
    <row r="962" spans="1:31" s="196" customFormat="1" ht="60" x14ac:dyDescent="0.25">
      <c r="A962" s="149">
        <f>Pókaszepetk!A34</f>
        <v>476</v>
      </c>
      <c r="B962" s="149">
        <f>Pókaszepetk!B34</f>
        <v>0</v>
      </c>
      <c r="C962" s="150" t="str">
        <f>Pókaszepetk!C34</f>
        <v>Pókaszepetk</v>
      </c>
      <c r="D962" s="150" t="str">
        <f>Pókaszepetk!D34</f>
        <v>erősáramú és irányítástechnikai rekonstrukció</v>
      </c>
      <c r="E962" s="150" t="str">
        <f>Pókaszepetk!E34</f>
        <v>A viziközmű elem a napi üzemmenet során oly mértékig elhasználódott, hogy a normál karbantartási munkákkal már nem biztosítható az üzembiztos működése</v>
      </c>
      <c r="F962" s="150" t="str">
        <f>Pókaszepetk!F34</f>
        <v>A rendszer zavartalan üzemének biztosítása érdekében szükséges a beavatkozás</v>
      </c>
      <c r="G962" s="150" t="str">
        <f>Pókaszepetk!G34</f>
        <v>A beavatkozás után egy hatékonyan működő viziközmű elemet kapunk, mely a kor elvárásainak megfelel. A rendszer üzembiztos, hatékony, és korszerű lesz</v>
      </c>
      <c r="H962" s="149">
        <f>Pókaszepetk!H34</f>
        <v>0</v>
      </c>
      <c r="I962" s="461" t="str">
        <f>Pókaszepetk!I34</f>
        <v>Pókaszepetk</v>
      </c>
      <c r="J962" s="149">
        <f>Pókaszepetk!J34</f>
        <v>12000</v>
      </c>
      <c r="K962" s="149">
        <f>Pókaszepetk!K34</f>
        <v>0</v>
      </c>
      <c r="L962" s="456">
        <f>Pókaszepetk!L34</f>
        <v>44197</v>
      </c>
      <c r="M962" s="456">
        <f>Pókaszepetk!M34</f>
        <v>44561</v>
      </c>
      <c r="N962" s="162" t="str">
        <f>Pókaszepetk!N34</f>
        <v>közép</v>
      </c>
      <c r="O962" s="45"/>
      <c r="P962" s="46">
        <f>Pókaszepetk!P34</f>
        <v>0</v>
      </c>
      <c r="Q962" s="46">
        <f>Pókaszepetk!Q34</f>
        <v>0</v>
      </c>
      <c r="R962" s="46">
        <f>Pókaszepetk!R34</f>
        <v>12000</v>
      </c>
      <c r="S962" s="46">
        <f>Pókaszepetk!S34</f>
        <v>0</v>
      </c>
      <c r="T962" s="47"/>
      <c r="U962" s="47"/>
      <c r="V962" s="47"/>
      <c r="W962" s="47"/>
      <c r="X962" s="47"/>
      <c r="Y962" s="47"/>
      <c r="Z962" s="47"/>
      <c r="AA962" s="47"/>
      <c r="AB962" s="47"/>
      <c r="AC962" s="48"/>
      <c r="AE962" s="160"/>
    </row>
    <row r="963" spans="1:31" s="196" customFormat="1" ht="60" x14ac:dyDescent="0.25">
      <c r="A963" s="149">
        <f>Pusztaszenlászló!A41</f>
        <v>477</v>
      </c>
      <c r="B963" s="149">
        <f>Pusztaszenlászló!B41</f>
        <v>0</v>
      </c>
      <c r="C963" s="150" t="str">
        <f>Pusztaszenlászló!C41</f>
        <v>Pusztaszentlászló</v>
      </c>
      <c r="D963" s="150" t="str">
        <f>Pusztaszenlászló!D41</f>
        <v>erősáramú és irányítástechnikai rekonstrukció</v>
      </c>
      <c r="E963" s="150" t="str">
        <f>Pusztaszenlászló!E41</f>
        <v>A viziközmű elem a napi üzemmenet során oly mértékig elhasználódott, hogy a normál karbantartási munkákkal már nem biztosítható az üzembiztos működése</v>
      </c>
      <c r="F963" s="150" t="str">
        <f>Pusztaszenlászló!F41</f>
        <v>A rendszer zavartalan üzemének biztosítása érdekében szükséges a beavatkozás</v>
      </c>
      <c r="G963" s="150" t="str">
        <f>Pusztaszenlászló!G41</f>
        <v>A beavatkozás után egy hatékonyan működő viziközmű elemet kapunk, mely a kor elvárásainak megfelel. A rendszer üzembiztos, hatékony, és korszerű lesz</v>
      </c>
      <c r="H963" s="149">
        <f>Pusztaszenlászló!H41</f>
        <v>0</v>
      </c>
      <c r="I963" s="461" t="str">
        <f>Pusztaszenlászló!I41</f>
        <v>Pusztaszentlászló</v>
      </c>
      <c r="J963" s="162">
        <f>Pusztaszenlászló!J41</f>
        <v>23000</v>
      </c>
      <c r="K963" s="162">
        <f>Pusztaszenlászló!K41</f>
        <v>0</v>
      </c>
      <c r="L963" s="456">
        <f>Pusztaszenlászló!L41</f>
        <v>44197</v>
      </c>
      <c r="M963" s="456">
        <f>Pusztaszenlászló!M41</f>
        <v>44561</v>
      </c>
      <c r="N963" s="162" t="str">
        <f>Pusztaszenlászló!N41</f>
        <v>közép</v>
      </c>
      <c r="O963" s="45"/>
      <c r="P963" s="46">
        <f>Pusztaszenlászló!P41</f>
        <v>0</v>
      </c>
      <c r="Q963" s="46">
        <f>Pusztaszenlászló!Q41</f>
        <v>0</v>
      </c>
      <c r="R963" s="46">
        <f>Pusztaszenlászló!R41</f>
        <v>23000</v>
      </c>
      <c r="S963" s="46">
        <f>Pusztaszenlászló!S41</f>
        <v>0</v>
      </c>
      <c r="T963" s="47">
        <f>Pusztaszenlászló!T41</f>
        <v>0</v>
      </c>
      <c r="U963" s="47">
        <f>Pusztaszenlászló!U41</f>
        <v>0</v>
      </c>
      <c r="V963" s="47">
        <f>Pusztaszenlászló!V41</f>
        <v>0</v>
      </c>
      <c r="W963" s="47">
        <f>Pusztaszenlászló!W41</f>
        <v>0</v>
      </c>
      <c r="X963" s="47">
        <f>Pusztaszenlászló!X41</f>
        <v>0</v>
      </c>
      <c r="Y963" s="47">
        <f>Pusztaszenlászló!Y41</f>
        <v>0</v>
      </c>
      <c r="Z963" s="47">
        <f>Pusztaszenlászló!Z41</f>
        <v>0</v>
      </c>
      <c r="AA963" s="47">
        <f>Pusztaszenlászló!AA41</f>
        <v>0</v>
      </c>
      <c r="AB963" s="47">
        <f>Pusztaszenlászló!AB41</f>
        <v>0</v>
      </c>
      <c r="AC963" s="48">
        <f>Pusztaszenlászló!AC41</f>
        <v>0</v>
      </c>
      <c r="AE963" s="160"/>
    </row>
    <row r="964" spans="1:31" s="196" customFormat="1" ht="60" x14ac:dyDescent="0.25">
      <c r="A964" s="149">
        <f>Pusztaszenlászló!A42</f>
        <v>261</v>
      </c>
      <c r="B964" s="149">
        <f>Pusztaszenlászló!B42</f>
        <v>0</v>
      </c>
      <c r="C964" s="150" t="str">
        <f>Pusztaszenlászló!C42</f>
        <v>Pusztaszentlászló</v>
      </c>
      <c r="D964" s="150" t="str">
        <f>Pusztaszenlászló!D42</f>
        <v>HBA erősáramú és irányítástechnikai rekonstrukció</v>
      </c>
      <c r="E964" s="150" t="str">
        <f>Pusztaszenlászló!E42</f>
        <v>A viziközmű elem a napi üzemmenet során oly mértékig elhasználódott, hogy a normál karbantartási munkákkal már nem biztosítható az üzembiztos működése</v>
      </c>
      <c r="F964" s="150" t="str">
        <f>Pusztaszenlászló!F42</f>
        <v>A rendszer zavartalan üzemének biztosítása érdekében szükséges a beavatkozás</v>
      </c>
      <c r="G964" s="150" t="str">
        <f>Pusztaszenlászló!G42</f>
        <v>A beavatkozás után egy hatékonyan működő viziközmű elemet kapunk, mely a kor elvárásainak megfelel. A rendszer üzembiztos, hatékony, és korszerű lesz</v>
      </c>
      <c r="H964" s="149">
        <f>Pusztaszenlászló!H42</f>
        <v>0</v>
      </c>
      <c r="I964" s="461" t="str">
        <f>Pusztaszenlászló!I42</f>
        <v>Pusztaszentlászló</v>
      </c>
      <c r="J964" s="162">
        <f>Pusztaszenlászló!J42</f>
        <v>720</v>
      </c>
      <c r="K964" s="162">
        <f>Pusztaszenlászló!K42</f>
        <v>0</v>
      </c>
      <c r="L964" s="456">
        <f>Pusztaszenlászló!L42</f>
        <v>43466</v>
      </c>
      <c r="M964" s="456">
        <f>Pusztaszenlászló!M42</f>
        <v>44926</v>
      </c>
      <c r="N964" s="162" t="str">
        <f>Pusztaszenlászló!N42</f>
        <v>közép</v>
      </c>
      <c r="O964" s="45"/>
      <c r="P964" s="46">
        <f>Pusztaszenlászló!P42</f>
        <v>120</v>
      </c>
      <c r="Q964" s="46">
        <f>Pusztaszenlászló!Q42</f>
        <v>120</v>
      </c>
      <c r="R964" s="46">
        <f>Pusztaszenlászló!R42</f>
        <v>240</v>
      </c>
      <c r="S964" s="46">
        <f>Pusztaszenlászló!S42</f>
        <v>240</v>
      </c>
      <c r="T964" s="47">
        <f>Pusztaszenlászló!T42</f>
        <v>0</v>
      </c>
      <c r="U964" s="47">
        <f>Pusztaszenlászló!U42</f>
        <v>0</v>
      </c>
      <c r="V964" s="47">
        <f>Pusztaszenlászló!V42</f>
        <v>0</v>
      </c>
      <c r="W964" s="47">
        <f>Pusztaszenlászló!W42</f>
        <v>0</v>
      </c>
      <c r="X964" s="47">
        <f>Pusztaszenlászló!X42</f>
        <v>0</v>
      </c>
      <c r="Y964" s="47">
        <f>Pusztaszenlászló!Y42</f>
        <v>0</v>
      </c>
      <c r="Z964" s="47">
        <f>Pusztaszenlászló!Z42</f>
        <v>0</v>
      </c>
      <c r="AA964" s="47">
        <f>Pusztaszenlászló!AA42</f>
        <v>0</v>
      </c>
      <c r="AB964" s="47">
        <f>Pusztaszenlászló!AB42</f>
        <v>0</v>
      </c>
      <c r="AC964" s="48">
        <f>Pusztaszenlászló!AC42</f>
        <v>0</v>
      </c>
      <c r="AE964" s="160"/>
    </row>
    <row r="965" spans="1:31" s="182" customFormat="1" ht="60" x14ac:dyDescent="0.25">
      <c r="A965" s="149">
        <f>Pusztaszenlászló!A43</f>
        <v>957</v>
      </c>
      <c r="B965" s="149">
        <f>Pusztaszenlászló!B43</f>
        <v>0</v>
      </c>
      <c r="C965" s="150" t="str">
        <f>Pusztaszenlászló!C43</f>
        <v>Pusztaszentlászló</v>
      </c>
      <c r="D965" s="150" t="str">
        <f>Pusztaszenlászló!D43</f>
        <v>HBA erősáramú és irányítástechnikai rekonstrukció</v>
      </c>
      <c r="E965" s="150" t="str">
        <f>Pusztaszenlászló!E43</f>
        <v>A viziközmű elem a napi üzemmenet során oly mértékig elhasználódott, hogy a normál karbantartási munkákkal már nem biztosítható az üzembiztos működése</v>
      </c>
      <c r="F965" s="150" t="str">
        <f>Pusztaszenlászló!F43</f>
        <v>A rendszer zavartalan üzemének biztosítása érdekében szükséges a beavatkozás</v>
      </c>
      <c r="G965" s="150" t="str">
        <f>Pusztaszenlászló!G43</f>
        <v>A beavatkozás után egy hatékonyan működő viziközmű elemet kapunk, mely a kor elvárásainak megfelel. A rendszer üzembiztos, hatékony, és korszerű lesz</v>
      </c>
      <c r="H965" s="149">
        <f>Pusztaszenlászló!H43</f>
        <v>0</v>
      </c>
      <c r="I965" s="461" t="str">
        <f>Pusztaszenlászló!I43</f>
        <v>Pusztaszentlászló</v>
      </c>
      <c r="J965" s="162">
        <f>Pusztaszenlászló!J43</f>
        <v>120</v>
      </c>
      <c r="K965" s="162">
        <f>Pusztaszenlászló!K43</f>
        <v>0</v>
      </c>
      <c r="L965" s="456">
        <f>Pusztaszenlászló!L43</f>
        <v>47119</v>
      </c>
      <c r="M965" s="456">
        <f>Pusztaszenlászló!M43</f>
        <v>47848</v>
      </c>
      <c r="N965" s="162" t="str">
        <f>Pusztaszenlászló!N43</f>
        <v>hosszú</v>
      </c>
      <c r="O965" s="45"/>
      <c r="P965" s="46">
        <f>Pusztaszenlászló!P43</f>
        <v>0</v>
      </c>
      <c r="Q965" s="46">
        <f>Pusztaszenlászló!Q43</f>
        <v>0</v>
      </c>
      <c r="R965" s="46">
        <f>Pusztaszenlászló!R43</f>
        <v>0</v>
      </c>
      <c r="S965" s="46">
        <f>Pusztaszenlászló!S43</f>
        <v>0</v>
      </c>
      <c r="T965" s="47">
        <f>Pusztaszenlászló!T43</f>
        <v>0</v>
      </c>
      <c r="U965" s="47">
        <f>Pusztaszenlászló!U43</f>
        <v>0</v>
      </c>
      <c r="V965" s="47">
        <f>Pusztaszenlászló!V43</f>
        <v>0</v>
      </c>
      <c r="W965" s="47">
        <f>Pusztaszenlászló!W43</f>
        <v>0</v>
      </c>
      <c r="X965" s="47">
        <f>Pusztaszenlászló!X43</f>
        <v>0</v>
      </c>
      <c r="Y965" s="47">
        <f>Pusztaszenlászló!Y43</f>
        <v>0</v>
      </c>
      <c r="Z965" s="47">
        <f>Pusztaszenlászló!Z43</f>
        <v>60</v>
      </c>
      <c r="AA965" s="47">
        <f>Pusztaszenlászló!AA43</f>
        <v>60</v>
      </c>
      <c r="AB965" s="47">
        <f>Pusztaszenlászló!AB43</f>
        <v>0</v>
      </c>
      <c r="AC965" s="48">
        <f>Pusztaszenlászló!AC43</f>
        <v>0</v>
      </c>
      <c r="AE965" s="160"/>
    </row>
    <row r="966" spans="1:31" s="196" customFormat="1" ht="60" x14ac:dyDescent="0.25">
      <c r="A966" s="149">
        <f>Salomvár!A37</f>
        <v>479</v>
      </c>
      <c r="B966" s="149">
        <f>Salomvár!B37</f>
        <v>0</v>
      </c>
      <c r="C966" s="150" t="str">
        <f>Salomvár!C37</f>
        <v>Salomvár</v>
      </c>
      <c r="D966" s="150" t="str">
        <f>Salomvár!D37</f>
        <v>erősáramú és irányítástechnikai rekonstrukció</v>
      </c>
      <c r="E966" s="150" t="str">
        <f>Salomvár!E37</f>
        <v>A viziközmű elem a napi üzemmenet során oly mértékig elhasználódott, hogy a normál karbantartási munkákkal már nem biztosítható az üzembiztos működése</v>
      </c>
      <c r="F966" s="150" t="str">
        <f>Salomvár!F37</f>
        <v>A rendszer zavartalan üzemének biztosítása érdekében szükséges a beavatkozás</v>
      </c>
      <c r="G966" s="150" t="str">
        <f>Salomvár!G37</f>
        <v>A beavatkozás után egy hatékonyan működő viziközmű elemet kapunk, mely a kor elvárásainak megfelel. A rendszer üzembiztos, hatékony, és korszerű lesz</v>
      </c>
      <c r="H966" s="149">
        <f>Salomvár!H37</f>
        <v>0</v>
      </c>
      <c r="I966" s="461" t="str">
        <f>Salomvár!I37</f>
        <v>Salomvár</v>
      </c>
      <c r="J966" s="162">
        <f>Salomvár!J37</f>
        <v>12500</v>
      </c>
      <c r="K966" s="162">
        <f>Salomvár!K37</f>
        <v>0</v>
      </c>
      <c r="L966" s="456">
        <f>Salomvár!L37</f>
        <v>44197</v>
      </c>
      <c r="M966" s="456">
        <f>Salomvár!M37</f>
        <v>44561</v>
      </c>
      <c r="N966" s="162" t="str">
        <f>Salomvár!N37</f>
        <v>közép</v>
      </c>
      <c r="O966" s="45"/>
      <c r="P966" s="46">
        <f>Salomvár!P37</f>
        <v>0</v>
      </c>
      <c r="Q966" s="46">
        <f>Salomvár!Q37</f>
        <v>0</v>
      </c>
      <c r="R966" s="46">
        <f>Salomvár!R37</f>
        <v>12500</v>
      </c>
      <c r="S966" s="46">
        <f>Salomvár!S37</f>
        <v>0</v>
      </c>
      <c r="T966" s="47"/>
      <c r="U966" s="47"/>
      <c r="V966" s="47"/>
      <c r="W966" s="47"/>
      <c r="X966" s="47"/>
      <c r="Y966" s="47"/>
      <c r="Z966" s="47"/>
      <c r="AA966" s="47"/>
      <c r="AB966" s="47"/>
      <c r="AC966" s="48"/>
      <c r="AE966" s="160"/>
    </row>
    <row r="967" spans="1:31" s="196" customFormat="1" ht="60" x14ac:dyDescent="0.25">
      <c r="A967" s="149">
        <f>Sárhida!A35</f>
        <v>481</v>
      </c>
      <c r="B967" s="149">
        <f>Sárhida!B35</f>
        <v>0</v>
      </c>
      <c r="C967" s="150" t="str">
        <f>Sárhida!C35</f>
        <v>Sárhida</v>
      </c>
      <c r="D967" s="150" t="str">
        <f>Sárhida!D35</f>
        <v>erősáramú és irányítástechnikai rekonstrukció</v>
      </c>
      <c r="E967" s="150" t="str">
        <f>Sárhida!E35</f>
        <v>A viziközmű elem a napi üzemmenet során oly mértékig elhasználódott, hogy a normál karbantartási munkákkal már nem biztosítható az üzembiztos működése</v>
      </c>
      <c r="F967" s="150" t="str">
        <f>Sárhida!F35</f>
        <v>A rendszer zavartalan üzemének biztosítása érdekében szükséges a beavatkozás</v>
      </c>
      <c r="G967" s="150" t="str">
        <f>Sárhida!G35</f>
        <v>A beavatkozás után egy hatékonyan működő viziközmű elemet kapunk, mely a kor elvárásainak megfelel. A rendszer üzembiztos, hatékony, és korszerű lesz</v>
      </c>
      <c r="H967" s="149">
        <f>Sárhida!H35</f>
        <v>0</v>
      </c>
      <c r="I967" s="461" t="str">
        <f>Sárhida!I35</f>
        <v>Sárhida</v>
      </c>
      <c r="J967" s="162">
        <f>Sárhida!J35</f>
        <v>5500</v>
      </c>
      <c r="K967" s="162">
        <f>Sárhida!K35</f>
        <v>0</v>
      </c>
      <c r="L967" s="456">
        <f>Sárhida!L35</f>
        <v>44197</v>
      </c>
      <c r="M967" s="456">
        <f>Sárhida!M35</f>
        <v>44561</v>
      </c>
      <c r="N967" s="162" t="str">
        <f>Sárhida!N35</f>
        <v>közép</v>
      </c>
      <c r="O967" s="45"/>
      <c r="P967" s="46">
        <f>Sárhida!P35</f>
        <v>0</v>
      </c>
      <c r="Q967" s="46">
        <f>Sárhida!Q35</f>
        <v>0</v>
      </c>
      <c r="R967" s="46">
        <f>Sárhida!R35</f>
        <v>5500</v>
      </c>
      <c r="S967" s="46">
        <f>Sárhida!S35</f>
        <v>0</v>
      </c>
      <c r="T967" s="47"/>
      <c r="U967" s="47"/>
      <c r="V967" s="47"/>
      <c r="W967" s="47"/>
      <c r="X967" s="47"/>
      <c r="Y967" s="47"/>
      <c r="Z967" s="47"/>
      <c r="AA967" s="47"/>
      <c r="AB967" s="47"/>
      <c r="AC967" s="48"/>
      <c r="AE967" s="160"/>
    </row>
    <row r="968" spans="1:31" s="196" customFormat="1" ht="60" x14ac:dyDescent="0.25">
      <c r="A968" s="149">
        <f>Söjtör!A41</f>
        <v>482</v>
      </c>
      <c r="B968" s="149">
        <f>Söjtör!B41</f>
        <v>0</v>
      </c>
      <c r="C968" s="150" t="str">
        <f>Söjtör!C41</f>
        <v>Söjtör</v>
      </c>
      <c r="D968" s="150" t="str">
        <f>Söjtör!D41</f>
        <v>erősáramú és irányítástechnikai rekonstrukció</v>
      </c>
      <c r="E968" s="150" t="str">
        <f>Söjtör!E41</f>
        <v>A viziközmű elem a napi üzemmenet során oly mértékig elhasználódott, hogy a normál karbantartási munkákkal már nem biztosítható az üzembiztos működése</v>
      </c>
      <c r="F968" s="150" t="str">
        <f>Söjtör!F41</f>
        <v>A rendszer zavartalan üzemének biztosítása érdekében szükséges a beavatkozás</v>
      </c>
      <c r="G968" s="150" t="str">
        <f>Söjtör!G41</f>
        <v>A beavatkozás után egy hatékonyan működő viziközmű elemet kapunk, mely a kor elvárásainak megfelel. A rendszer üzembiztos, hatékony, és korszerű lesz</v>
      </c>
      <c r="H968" s="149">
        <f>Söjtör!H41</f>
        <v>0</v>
      </c>
      <c r="I968" s="461" t="str">
        <f>Söjtör!I41</f>
        <v>Söjtör</v>
      </c>
      <c r="J968" s="162">
        <f>Söjtör!J41</f>
        <v>25000</v>
      </c>
      <c r="K968" s="162">
        <f>Söjtör!K41</f>
        <v>0</v>
      </c>
      <c r="L968" s="456">
        <f>Söjtör!L41</f>
        <v>44197</v>
      </c>
      <c r="M968" s="456">
        <f>Söjtör!M41</f>
        <v>44561</v>
      </c>
      <c r="N968" s="162" t="str">
        <f>Söjtör!N41</f>
        <v>közép</v>
      </c>
      <c r="O968" s="45"/>
      <c r="P968" s="46">
        <f>Söjtör!P41</f>
        <v>0</v>
      </c>
      <c r="Q968" s="46">
        <f>Söjtör!Q41</f>
        <v>0</v>
      </c>
      <c r="R968" s="46">
        <f>Söjtör!R41</f>
        <v>25000</v>
      </c>
      <c r="S968" s="46">
        <f>Söjtör!S41</f>
        <v>0</v>
      </c>
      <c r="T968" s="47"/>
      <c r="U968" s="47"/>
      <c r="V968" s="47"/>
      <c r="W968" s="47"/>
      <c r="X968" s="47"/>
      <c r="Y968" s="47"/>
      <c r="Z968" s="47"/>
      <c r="AA968" s="47"/>
      <c r="AB968" s="47"/>
      <c r="AC968" s="48"/>
      <c r="AE968" s="160"/>
    </row>
    <row r="969" spans="1:31" s="196" customFormat="1" ht="60" x14ac:dyDescent="0.25">
      <c r="A969" s="149">
        <f>Söjtör!A42</f>
        <v>276</v>
      </c>
      <c r="B969" s="149">
        <f>Söjtör!B42</f>
        <v>0</v>
      </c>
      <c r="C969" s="150" t="str">
        <f>Söjtör!C42</f>
        <v>Söjtör</v>
      </c>
      <c r="D969" s="150" t="str">
        <f>Söjtör!D42</f>
        <v>HBA erősáramú és irányítástechnikai rekonstrukció</v>
      </c>
      <c r="E969" s="150" t="str">
        <f>Söjtör!E42</f>
        <v>A viziközmű elem a napi üzemmenet során oly mértékig elhasználódott, hogy a normál karbantartási munkákkal már nem biztosítható az üzembiztos működése</v>
      </c>
      <c r="F969" s="150" t="str">
        <f>Söjtör!F42</f>
        <v>A rendszer zavartalan üzemének biztosítása érdekében szükséges a beavatkozás</v>
      </c>
      <c r="G969" s="150" t="str">
        <f>Söjtör!G42</f>
        <v>A beavatkozás után egy hatékonyan működő viziközmű elemet kapunk, mely a kor elvárásainak megfelel. A rendszer üzembiztos, hatékony, és korszerű lesz</v>
      </c>
      <c r="H969" s="149">
        <f>Söjtör!H42</f>
        <v>0</v>
      </c>
      <c r="I969" s="461" t="str">
        <f>Söjtör!I42</f>
        <v>Söjtör</v>
      </c>
      <c r="J969" s="162">
        <f>Söjtör!J42</f>
        <v>1800</v>
      </c>
      <c r="K969" s="162">
        <f>Söjtör!K42</f>
        <v>0</v>
      </c>
      <c r="L969" s="456">
        <f>Söjtör!L42</f>
        <v>43466</v>
      </c>
      <c r="M969" s="456">
        <f>Söjtör!M42</f>
        <v>44926</v>
      </c>
      <c r="N969" s="162" t="str">
        <f>Söjtör!N42</f>
        <v>közép</v>
      </c>
      <c r="O969" s="45"/>
      <c r="P969" s="46">
        <f>Söjtör!P42</f>
        <v>400</v>
      </c>
      <c r="Q969" s="46">
        <f>Söjtör!Q42</f>
        <v>400</v>
      </c>
      <c r="R969" s="46">
        <f>Söjtör!R42</f>
        <v>500</v>
      </c>
      <c r="S969" s="46">
        <f>Söjtör!S42</f>
        <v>500</v>
      </c>
      <c r="T969" s="47"/>
      <c r="U969" s="47"/>
      <c r="V969" s="47"/>
      <c r="W969" s="47"/>
      <c r="X969" s="47"/>
      <c r="Y969" s="47"/>
      <c r="Z969" s="47"/>
      <c r="AA969" s="47"/>
      <c r="AB969" s="47"/>
      <c r="AC969" s="48"/>
      <c r="AE969" s="160"/>
    </row>
    <row r="970" spans="1:31" s="196" customFormat="1" ht="60" x14ac:dyDescent="0.25">
      <c r="A970" s="149">
        <f>Teskánd!A39</f>
        <v>409</v>
      </c>
      <c r="B970" s="149">
        <f>Teskánd!B39</f>
        <v>0</v>
      </c>
      <c r="C970" s="150" t="str">
        <f>Teskánd!C39</f>
        <v>Teskánd</v>
      </c>
      <c r="D970" s="150" t="str">
        <f>Teskánd!D39</f>
        <v>HBA erősáramú és irányítástechnikai rekonstrukció</v>
      </c>
      <c r="E970" s="150" t="str">
        <f>Teskánd!E39</f>
        <v>A viziközmű elem a napi üzemmenet során oly mértékig elhasználódott, hogy a normál karbantartási munkákkal már nem biztosítható az üzembiztos működése</v>
      </c>
      <c r="F970" s="150" t="str">
        <f>Teskánd!F39</f>
        <v>A rendszer zavartalan üzemének biztosítása érdekében szükséges a beavatkozás</v>
      </c>
      <c r="G970" s="150" t="str">
        <f>Teskánd!G39</f>
        <v>A beavatkozás után egy hatékonyan működő viziközmű elemet kapunk, mely a kor elvárásainak megfelel. A rendszer üzembiztos, hatékony, és korszerű lesz</v>
      </c>
      <c r="H970" s="149">
        <f>Teskánd!H39</f>
        <v>0</v>
      </c>
      <c r="I970" s="461" t="str">
        <f>Teskánd!I39</f>
        <v>Teskánd</v>
      </c>
      <c r="J970" s="162">
        <f>Teskánd!J39</f>
        <v>540</v>
      </c>
      <c r="K970" s="162">
        <f>Teskánd!K39</f>
        <v>0</v>
      </c>
      <c r="L970" s="456">
        <f>Teskánd!L39</f>
        <v>43831</v>
      </c>
      <c r="M970" s="456">
        <f>Teskánd!M39</f>
        <v>44926</v>
      </c>
      <c r="N970" s="162" t="str">
        <f>Teskánd!N39</f>
        <v>közép</v>
      </c>
      <c r="O970" s="45"/>
      <c r="P970" s="46">
        <f>Teskánd!P39</f>
        <v>0</v>
      </c>
      <c r="Q970" s="46">
        <f>Teskánd!Q39</f>
        <v>180</v>
      </c>
      <c r="R970" s="46">
        <f>Teskánd!R39</f>
        <v>180</v>
      </c>
      <c r="S970" s="46">
        <f>Teskánd!S39</f>
        <v>180</v>
      </c>
      <c r="T970" s="47"/>
      <c r="U970" s="47"/>
      <c r="V970" s="47"/>
      <c r="W970" s="47"/>
      <c r="X970" s="47"/>
      <c r="Y970" s="47"/>
      <c r="Z970" s="47"/>
      <c r="AA970" s="47"/>
      <c r="AB970" s="47"/>
      <c r="AC970" s="48"/>
      <c r="AE970" s="160"/>
    </row>
    <row r="971" spans="1:31" s="196" customFormat="1" ht="60" x14ac:dyDescent="0.25">
      <c r="A971" s="149">
        <f>Vaspör!A33</f>
        <v>484</v>
      </c>
      <c r="B971" s="149">
        <f>Vaspör!B33</f>
        <v>0</v>
      </c>
      <c r="C971" s="150" t="str">
        <f>Vaspör!C33</f>
        <v>Vaspör</v>
      </c>
      <c r="D971" s="150" t="str">
        <f>Vaspör!D33</f>
        <v>erősáramú és irányítástechnikai rekonstrukció</v>
      </c>
      <c r="E971" s="150" t="str">
        <f>Vaspör!E33</f>
        <v>A viziközmű elem a napi üzemmenet során oly mértékig elhasználódott, hogy a normál karbantartási munkákkal már nem biztosítható az üzembiztos működése</v>
      </c>
      <c r="F971" s="150" t="str">
        <f>Vaspör!F33</f>
        <v>A rendszer zavartalan üzemének biztosítása érdekében szükséges a beavatkozás</v>
      </c>
      <c r="G971" s="150" t="str">
        <f>Vaspör!G33</f>
        <v>A beavatkozás után egy hatékonyan működő viziközmű elemet kapunk, mely a kor elvárásainak megfelel. A rendszer üzembiztos, hatékony, és korszerű lesz</v>
      </c>
      <c r="H971" s="149">
        <f>Vaspör!H33</f>
        <v>0</v>
      </c>
      <c r="I971" s="461" t="str">
        <f>Vaspör!I33</f>
        <v>Vaspör</v>
      </c>
      <c r="J971" s="162">
        <f>Vaspör!J33</f>
        <v>900</v>
      </c>
      <c r="K971" s="162">
        <f>Vaspör!K33</f>
        <v>0</v>
      </c>
      <c r="L971" s="456">
        <f>Vaspör!L33</f>
        <v>44197</v>
      </c>
      <c r="M971" s="456">
        <f>Vaspör!M33</f>
        <v>44561</v>
      </c>
      <c r="N971" s="162" t="str">
        <f>Vaspör!N33</f>
        <v>közép</v>
      </c>
      <c r="O971" s="45"/>
      <c r="P971" s="46">
        <f>Vaspör!P33</f>
        <v>0</v>
      </c>
      <c r="Q971" s="46">
        <f>Vaspör!Q33</f>
        <v>0</v>
      </c>
      <c r="R971" s="46">
        <f>Vaspör!R33</f>
        <v>900</v>
      </c>
      <c r="S971" s="46">
        <f>Vaspör!S33</f>
        <v>0</v>
      </c>
      <c r="T971" s="47">
        <f>Vaspör!T33</f>
        <v>0</v>
      </c>
      <c r="U971" s="47">
        <f>Vaspör!U33</f>
        <v>0</v>
      </c>
      <c r="V971" s="47">
        <f>Vaspör!V33</f>
        <v>0</v>
      </c>
      <c r="W971" s="47">
        <f>Vaspör!W33</f>
        <v>0</v>
      </c>
      <c r="X971" s="47">
        <f>Vaspör!X33</f>
        <v>0</v>
      </c>
      <c r="Y971" s="47">
        <f>Vaspör!Y33</f>
        <v>0</v>
      </c>
      <c r="Z971" s="47">
        <f>Vaspör!Z33</f>
        <v>0</v>
      </c>
      <c r="AA971" s="47">
        <f>Vaspör!AA33</f>
        <v>0</v>
      </c>
      <c r="AB971" s="47">
        <f>Vaspör!AB33</f>
        <v>0</v>
      </c>
      <c r="AC971" s="48">
        <f>Vaspör!AC33</f>
        <v>0</v>
      </c>
      <c r="AE971" s="160"/>
    </row>
    <row r="972" spans="1:31" s="182" customFormat="1" ht="60" x14ac:dyDescent="0.25">
      <c r="A972" s="149">
        <f>Vaspör!A34</f>
        <v>932</v>
      </c>
      <c r="B972" s="149">
        <f>Vaspör!B34</f>
        <v>0</v>
      </c>
      <c r="C972" s="150" t="str">
        <f>Vaspör!C34</f>
        <v>Vaspör</v>
      </c>
      <c r="D972" s="150" t="str">
        <f>Vaspör!D34</f>
        <v>HBA erősáramú és irányítástechnikai rekonstrukció</v>
      </c>
      <c r="E972" s="150" t="str">
        <f>Vaspör!E34</f>
        <v>A viziközmű elem a napi üzemmenet során oly mértékig elhasználódott, hogy a normál karbantartási munkákkal már nem biztosítható az üzembiztos működése</v>
      </c>
      <c r="F972" s="150" t="str">
        <f>Vaspör!F34</f>
        <v>A rendszer zavartalan üzemének biztosítása érdekében szükséges a beavatkozás</v>
      </c>
      <c r="G972" s="150" t="str">
        <f>Vaspör!G34</f>
        <v>A beavatkozás után egy hatékonyan működő viziközmű elemet kapunk, mely a kor elvárásainak megfelel. A rendszer üzembiztos, hatékony, és korszerű lesz</v>
      </c>
      <c r="H972" s="149">
        <f>Vaspör!H34</f>
        <v>0</v>
      </c>
      <c r="I972" s="461" t="str">
        <f>Vaspör!I34</f>
        <v>Vaspör</v>
      </c>
      <c r="J972" s="162">
        <f>Vaspör!J34</f>
        <v>180</v>
      </c>
      <c r="K972" s="162">
        <f>Vaspör!K34</f>
        <v>0</v>
      </c>
      <c r="L972" s="456">
        <f>Vaspör!L34</f>
        <v>46388</v>
      </c>
      <c r="M972" s="456">
        <f>Vaspör!M34</f>
        <v>47848</v>
      </c>
      <c r="N972" s="162" t="str">
        <f>Vaspör!N34</f>
        <v>hosszú</v>
      </c>
      <c r="O972" s="45"/>
      <c r="P972" s="46">
        <f>Vaspör!P34</f>
        <v>0</v>
      </c>
      <c r="Q972" s="46">
        <f>Vaspör!Q34</f>
        <v>0</v>
      </c>
      <c r="R972" s="46">
        <f>Vaspör!R34</f>
        <v>0</v>
      </c>
      <c r="S972" s="46">
        <f>Vaspör!S34</f>
        <v>0</v>
      </c>
      <c r="T972" s="47">
        <f>Vaspör!T34</f>
        <v>0</v>
      </c>
      <c r="U972" s="47">
        <f>Vaspör!U34</f>
        <v>0</v>
      </c>
      <c r="V972" s="47">
        <f>Vaspör!V34</f>
        <v>0</v>
      </c>
      <c r="W972" s="47">
        <f>Vaspör!W34</f>
        <v>0</v>
      </c>
      <c r="X972" s="47">
        <f>Vaspör!X34</f>
        <v>120</v>
      </c>
      <c r="Y972" s="47">
        <f>Vaspör!Y34</f>
        <v>0</v>
      </c>
      <c r="Z972" s="47">
        <f>Vaspör!Z34</f>
        <v>0</v>
      </c>
      <c r="AA972" s="47">
        <f>Vaspör!AA34</f>
        <v>60</v>
      </c>
      <c r="AB972" s="47">
        <f>Vaspör!AB34</f>
        <v>0</v>
      </c>
      <c r="AC972" s="48">
        <f>Vaspör!AC34</f>
        <v>0</v>
      </c>
      <c r="AE972" s="160"/>
    </row>
    <row r="973" spans="1:31" s="196" customFormat="1" ht="60" x14ac:dyDescent="0.25">
      <c r="A973" s="149">
        <f>Zalaboldogfa!A33</f>
        <v>486</v>
      </c>
      <c r="B973" s="149">
        <f>Zalaboldogfa!B33</f>
        <v>0</v>
      </c>
      <c r="C973" s="150" t="str">
        <f>Zalaboldogfa!C33</f>
        <v>Zalaboldogfa</v>
      </c>
      <c r="D973" s="150" t="str">
        <f>Zalaboldogfa!D33</f>
        <v>erősáramú és irányítástechnikai rekonstrukció</v>
      </c>
      <c r="E973" s="150" t="str">
        <f>Zalaboldogfa!E33</f>
        <v>A viziközmű elem a napi üzemmenet során oly mértékig elhasználódott, hogy a normál karbantartási munkákkal már nem biztosítható az üzembiztos működése</v>
      </c>
      <c r="F973" s="150" t="str">
        <f>Zalaboldogfa!F33</f>
        <v>A rendszer zavartalan üzemének biztosítása érdekében szükséges a beavatkozás</v>
      </c>
      <c r="G973" s="150" t="str">
        <f>Zalaboldogfa!G33</f>
        <v>A beavatkozás után egy hatékonyan működő viziközmű elemet kapunk, mely a kor elvárásainak megfelel. A rendszer üzembiztos, hatékony, és korszerű lesz</v>
      </c>
      <c r="H973" s="149">
        <f>Zalaboldogfa!H33</f>
        <v>0</v>
      </c>
      <c r="I973" s="461" t="str">
        <f>Zalaboldogfa!I33</f>
        <v>Zalaboldogfa</v>
      </c>
      <c r="J973" s="162">
        <f>Zalaboldogfa!J33</f>
        <v>5000</v>
      </c>
      <c r="K973" s="162">
        <f>Zalaboldogfa!K33</f>
        <v>0</v>
      </c>
      <c r="L973" s="456">
        <f>Zalaboldogfa!L33</f>
        <v>44197</v>
      </c>
      <c r="M973" s="456">
        <f>Zalaboldogfa!M33</f>
        <v>44561</v>
      </c>
      <c r="N973" s="162" t="str">
        <f>Zalaboldogfa!N33</f>
        <v>közép</v>
      </c>
      <c r="O973" s="45"/>
      <c r="P973" s="46">
        <f>Zalaboldogfa!P33</f>
        <v>0</v>
      </c>
      <c r="Q973" s="46">
        <f>Zalaboldogfa!Q33</f>
        <v>0</v>
      </c>
      <c r="R973" s="46">
        <f>Zalaboldogfa!R33</f>
        <v>5000</v>
      </c>
      <c r="S973" s="46">
        <f>Zalaboldogfa!S33</f>
        <v>0</v>
      </c>
      <c r="T973" s="47"/>
      <c r="U973" s="47"/>
      <c r="V973" s="47"/>
      <c r="W973" s="47"/>
      <c r="X973" s="47"/>
      <c r="Y973" s="47"/>
      <c r="Z973" s="47"/>
      <c r="AA973" s="47"/>
      <c r="AB973" s="47"/>
      <c r="AC973" s="48"/>
      <c r="AE973" s="160"/>
    </row>
    <row r="974" spans="1:31" s="196" customFormat="1" ht="60" x14ac:dyDescent="0.25">
      <c r="A974" s="149">
        <f>Zalacséb!A32</f>
        <v>487</v>
      </c>
      <c r="B974" s="149">
        <f>Zalacséb!B32</f>
        <v>0</v>
      </c>
      <c r="C974" s="150" t="str">
        <f>Zalacséb!C32</f>
        <v>Zalacséb</v>
      </c>
      <c r="D974" s="150" t="str">
        <f>Zalacséb!D32</f>
        <v>erősáramú és irányítástechnikai rekonstrukció</v>
      </c>
      <c r="E974" s="150" t="str">
        <f>Zalacséb!E32</f>
        <v>A viziközmű elem a napi üzemmenet során oly mértékig elhasználódott, hogy a normál karbantartási munkákkal már nem biztosítható az üzembiztos működése</v>
      </c>
      <c r="F974" s="150" t="str">
        <f>Zalacséb!F32</f>
        <v>A rendszer zavartalan üzemének biztosítása érdekében szükséges a beavatkozás</v>
      </c>
      <c r="G974" s="150" t="str">
        <f>Zalacséb!G32</f>
        <v>A beavatkozás után egy hatékonyan működő viziközmű elemet kapunk, mely a kor elvárásainak megfelel. A rendszer üzembiztos, hatékony, és korszerű lesz</v>
      </c>
      <c r="H974" s="149">
        <f>Zalacséb!H32</f>
        <v>0</v>
      </c>
      <c r="I974" s="461" t="str">
        <f>Zalacséb!I32</f>
        <v>Zalacséb</v>
      </c>
      <c r="J974" s="162">
        <f>Zalacséb!J32</f>
        <v>4000</v>
      </c>
      <c r="K974" s="162">
        <f>Zalacséb!K32</f>
        <v>0</v>
      </c>
      <c r="L974" s="456">
        <f>Zalacséb!L32</f>
        <v>44197</v>
      </c>
      <c r="M974" s="456">
        <f>Zalacséb!M32</f>
        <v>44561</v>
      </c>
      <c r="N974" s="162" t="str">
        <f>Zalacséb!N32</f>
        <v>közép</v>
      </c>
      <c r="O974" s="45"/>
      <c r="P974" s="46">
        <f>Zalacséb!P32</f>
        <v>0</v>
      </c>
      <c r="Q974" s="46">
        <f>Zalacséb!Q32</f>
        <v>0</v>
      </c>
      <c r="R974" s="46">
        <f>Zalacséb!R32</f>
        <v>4000</v>
      </c>
      <c r="S974" s="46">
        <f>Zalacséb!S32</f>
        <v>0</v>
      </c>
      <c r="T974" s="47"/>
      <c r="U974" s="47"/>
      <c r="V974" s="47"/>
      <c r="W974" s="47"/>
      <c r="X974" s="47"/>
      <c r="Y974" s="47"/>
      <c r="Z974" s="47"/>
      <c r="AA974" s="47"/>
      <c r="AB974" s="47"/>
      <c r="AC974" s="48"/>
      <c r="AE974" s="160"/>
    </row>
    <row r="975" spans="1:31" s="196" customFormat="1" ht="60" x14ac:dyDescent="0.25">
      <c r="A975" s="149">
        <f>Zalaistvánd!A37</f>
        <v>488</v>
      </c>
      <c r="B975" s="149">
        <f>Zalaistvánd!B37</f>
        <v>0</v>
      </c>
      <c r="C975" s="150" t="str">
        <f>Zalaistvánd!C37</f>
        <v>Zalaistvánd</v>
      </c>
      <c r="D975" s="150" t="str">
        <f>Zalaistvánd!D37</f>
        <v>erősáramú és irányítástechnikai rekonstrukció</v>
      </c>
      <c r="E975" s="150" t="str">
        <f>Zalaistvánd!E37</f>
        <v>A viziközmű elem a napi üzemmenet során oly mértékig elhasználódott, hogy a normál karbantartási munkákkal már nem biztosítható az üzembiztos működése</v>
      </c>
      <c r="F975" s="150" t="str">
        <f>Zalaistvánd!F37</f>
        <v>A rendszer zavartalan üzemének biztosítása érdekében szükséges a beavatkozás</v>
      </c>
      <c r="G975" s="150" t="str">
        <f>Zalaistvánd!G37</f>
        <v>A beavatkozás után egy hatékonyan működő viziközmű elemet kapunk, mely a kor elvárásainak megfelel. A rendszer üzembiztos, hatékony, és korszerű lesz</v>
      </c>
      <c r="H975" s="149">
        <f>Zalaistvánd!H37</f>
        <v>0</v>
      </c>
      <c r="I975" s="461" t="str">
        <f>Zalaistvánd!I37</f>
        <v>Zalaistvánd</v>
      </c>
      <c r="J975" s="162">
        <f>Zalaistvánd!J37</f>
        <v>4000</v>
      </c>
      <c r="K975" s="162">
        <f>Zalaistvánd!K37</f>
        <v>0</v>
      </c>
      <c r="L975" s="456">
        <f>Zalaistvánd!L37</f>
        <v>44197</v>
      </c>
      <c r="M975" s="456">
        <f>Zalaistvánd!M37</f>
        <v>44561</v>
      </c>
      <c r="N975" s="162" t="str">
        <f>Zalaistvánd!N37</f>
        <v>közép</v>
      </c>
      <c r="O975" s="45"/>
      <c r="P975" s="46">
        <f>Zalaistvánd!P37</f>
        <v>0</v>
      </c>
      <c r="Q975" s="46">
        <f>Zalaistvánd!Q37</f>
        <v>0</v>
      </c>
      <c r="R975" s="46">
        <f>Zalaistvánd!R37</f>
        <v>4000</v>
      </c>
      <c r="S975" s="46">
        <f>Zalaistvánd!S37</f>
        <v>0</v>
      </c>
      <c r="T975" s="47"/>
      <c r="U975" s="47"/>
      <c r="V975" s="47"/>
      <c r="W975" s="47"/>
      <c r="X975" s="47"/>
      <c r="Y975" s="47"/>
      <c r="Z975" s="47"/>
      <c r="AA975" s="47"/>
      <c r="AB975" s="47"/>
      <c r="AC975" s="48"/>
      <c r="AE975" s="160"/>
    </row>
    <row r="976" spans="1:31" s="196" customFormat="1" ht="60" x14ac:dyDescent="0.25">
      <c r="A976" s="149">
        <f>Zalaszentgyörgy!A37</f>
        <v>490</v>
      </c>
      <c r="B976" s="149">
        <f>Zalaszentgyörgy!B37</f>
        <v>0</v>
      </c>
      <c r="C976" s="150" t="str">
        <f>Zalaszentgyörgy!C37</f>
        <v>Zalaszentgyörgy</v>
      </c>
      <c r="D976" s="150" t="str">
        <f>Zalaszentgyörgy!D37</f>
        <v>erősáramú és irányítástechnikai rekonstrukció</v>
      </c>
      <c r="E976" s="150" t="str">
        <f>Zalaszentgyörgy!E37</f>
        <v>A viziközmű elem a napi üzemmenet során oly mértékig elhasználódott, hogy a normál karbantartási munkákkal már nem biztosítható az üzembiztos működése</v>
      </c>
      <c r="F976" s="150" t="str">
        <f>Zalaszentgyörgy!F37</f>
        <v>A rendszer zavartalan üzemének biztosítása érdekében szükséges a beavatkozás</v>
      </c>
      <c r="G976" s="150" t="str">
        <f>Zalaszentgyörgy!G37</f>
        <v>A beavatkozás után egy hatékonyan működő viziközmű elemet kapunk, mely a kor elvárásainak megfelel. A rendszer üzembiztos, hatékony, és korszerű lesz</v>
      </c>
      <c r="H976" s="149">
        <f>Zalaszentgyörgy!H37</f>
        <v>0</v>
      </c>
      <c r="I976" s="461" t="str">
        <f>Zalaszentgyörgy!I37</f>
        <v>Zalaszentgyörgy</v>
      </c>
      <c r="J976" s="162">
        <f>Zalaszentgyörgy!J37</f>
        <v>12500</v>
      </c>
      <c r="K976" s="162">
        <f>Zalaszentgyörgy!K37</f>
        <v>0</v>
      </c>
      <c r="L976" s="456">
        <f>Zalaszentgyörgy!L37</f>
        <v>44197</v>
      </c>
      <c r="M976" s="456">
        <f>Zalaszentgyörgy!M37</f>
        <v>44561</v>
      </c>
      <c r="N976" s="162" t="str">
        <f>Zalaszentgyörgy!N37</f>
        <v>közép</v>
      </c>
      <c r="O976" s="45"/>
      <c r="P976" s="46">
        <f>Zalaszentgyörgy!P37</f>
        <v>0</v>
      </c>
      <c r="Q976" s="46">
        <f>Zalaszentgyörgy!Q37</f>
        <v>0</v>
      </c>
      <c r="R976" s="46">
        <f>Zalaszentgyörgy!R37</f>
        <v>12500</v>
      </c>
      <c r="S976" s="46">
        <f>Zalaszentgyörgy!S37</f>
        <v>0</v>
      </c>
      <c r="T976" s="47"/>
      <c r="U976" s="47"/>
      <c r="V976" s="47"/>
      <c r="W976" s="47"/>
      <c r="X976" s="47"/>
      <c r="Y976" s="47"/>
      <c r="Z976" s="47"/>
      <c r="AA976" s="47"/>
      <c r="AB976" s="47"/>
      <c r="AC976" s="48"/>
      <c r="AE976" s="160"/>
    </row>
    <row r="977" spans="1:31" s="182" customFormat="1" ht="60" x14ac:dyDescent="0.25">
      <c r="A977" s="149">
        <f>Zalaszentgyörgy!A38</f>
        <v>888</v>
      </c>
      <c r="B977" s="149">
        <f>Zalaszentgyörgy!B38</f>
        <v>0</v>
      </c>
      <c r="C977" s="150" t="str">
        <f>Zalaszentgyörgy!C38</f>
        <v>Zalaszentgyörgy</v>
      </c>
      <c r="D977" s="150" t="str">
        <f>Zalaszentgyörgy!D38</f>
        <v>HBA erősáramú és irányítástechnikai rekonstrukció</v>
      </c>
      <c r="E977" s="150" t="str">
        <f>Zalaszentgyörgy!E38</f>
        <v>A viziközmű elem a napi üzemmenet során oly mértékig elhasználódott, hogy a normál karbantartási munkákkal már nem biztosítható az üzembiztos működése</v>
      </c>
      <c r="F977" s="150" t="str">
        <f>Zalaszentgyörgy!F38</f>
        <v>A rendszer zavartalan üzemének biztosítása érdekében szükséges a beavatkozás</v>
      </c>
      <c r="G977" s="150" t="str">
        <f>Zalaszentgyörgy!G38</f>
        <v>A beavatkozás után egy hatékonyan működő viziközmű elemet kapunk, mely a kor elvárásainak megfelel. A rendszer üzembiztos, hatékony, és korszerű lesz</v>
      </c>
      <c r="H977" s="149">
        <f>Zalaszentgyörgy!H38</f>
        <v>0</v>
      </c>
      <c r="I977" s="461" t="str">
        <f>Zalaszentgyörgy!I38</f>
        <v>Zalaszentgyörgy</v>
      </c>
      <c r="J977" s="162">
        <f>Zalaszentgyörgy!J38</f>
        <v>150</v>
      </c>
      <c r="K977" s="162">
        <f>Zalaszentgyörgy!K38</f>
        <v>0</v>
      </c>
      <c r="L977" s="456">
        <f>Zalaszentgyörgy!L38</f>
        <v>44197</v>
      </c>
      <c r="M977" s="456">
        <f>Zalaszentgyörgy!M38</f>
        <v>44561</v>
      </c>
      <c r="N977" s="162" t="str">
        <f>Zalaszentgyörgy!N38</f>
        <v>közép</v>
      </c>
      <c r="O977" s="45"/>
      <c r="P977" s="46">
        <f>Zalaszentgyörgy!P38</f>
        <v>0</v>
      </c>
      <c r="Q977" s="46">
        <f>Zalaszentgyörgy!Q38</f>
        <v>0</v>
      </c>
      <c r="R977" s="46">
        <f>Zalaszentgyörgy!R38</f>
        <v>150</v>
      </c>
      <c r="S977" s="46">
        <f>Zalaszentgyörgy!S38</f>
        <v>0</v>
      </c>
      <c r="T977" s="47"/>
      <c r="U977" s="47"/>
      <c r="V977" s="47"/>
      <c r="W977" s="47"/>
      <c r="X977" s="47"/>
      <c r="Y977" s="47"/>
      <c r="Z977" s="47"/>
      <c r="AA977" s="47"/>
      <c r="AB977" s="47"/>
      <c r="AC977" s="48"/>
      <c r="AE977" s="160"/>
    </row>
    <row r="978" spans="1:31" s="196" customFormat="1" ht="60" x14ac:dyDescent="0.25">
      <c r="A978" s="149">
        <f>Zalaszentiván!A44</f>
        <v>915</v>
      </c>
      <c r="B978" s="149">
        <f>Zalaszentiván!B44</f>
        <v>0</v>
      </c>
      <c r="C978" s="150" t="str">
        <f>Zalaszentiván!C44</f>
        <v>Zalaszentiván</v>
      </c>
      <c r="D978" s="150" t="str">
        <f>Zalaszentiván!D44</f>
        <v>erősáramú és irányítástechnikai rekonstrukció</v>
      </c>
      <c r="E978" s="150" t="str">
        <f>Zalaszentiván!E44</f>
        <v>A viziközmű elem a napi üzemmenet során oly mértékig elhasználódott, hogy a normál karbantartási munkákkal már nem biztosítható az üzembiztos működése</v>
      </c>
      <c r="F978" s="150" t="str">
        <f>Zalaszentiván!F44</f>
        <v>A rendszer zavartalan üzemének biztosítása érdekében szükséges a beavatkozás</v>
      </c>
      <c r="G978" s="150" t="str">
        <f>Zalaszentiván!G44</f>
        <v>A beavatkozás után egy hatékonyan működő viziközmű elemet kapunk, mely a kor elvárásainak megfelel. A rendszer üzembiztos, hatékony, és korszerű lesz</v>
      </c>
      <c r="H978" s="149">
        <f>Zalaszentiván!H44</f>
        <v>0</v>
      </c>
      <c r="I978" s="461" t="str">
        <f>Zalaszentiván!I44</f>
        <v>Zalaszentiván</v>
      </c>
      <c r="J978" s="162">
        <f>Zalaszentiván!J44</f>
        <v>24000</v>
      </c>
      <c r="K978" s="162">
        <f>Zalaszentiván!K44</f>
        <v>0</v>
      </c>
      <c r="L978" s="456">
        <f>Zalaszentiván!L44</f>
        <v>43831</v>
      </c>
      <c r="M978" s="456">
        <f>Zalaszentiván!M44</f>
        <v>44561</v>
      </c>
      <c r="N978" s="162" t="str">
        <f>Zalaszentiván!N44</f>
        <v>közép</v>
      </c>
      <c r="O978" s="45"/>
      <c r="P978" s="46">
        <f>Zalaszentiván!P44</f>
        <v>0</v>
      </c>
      <c r="Q978" s="46">
        <f>Zalaszentiván!Q44</f>
        <v>9500</v>
      </c>
      <c r="R978" s="46">
        <f>Zalaszentiván!R44</f>
        <v>14500</v>
      </c>
      <c r="S978" s="46">
        <f>Zalaszentiván!S44</f>
        <v>0</v>
      </c>
      <c r="T978" s="47"/>
      <c r="U978" s="47"/>
      <c r="V978" s="47"/>
      <c r="W978" s="47"/>
      <c r="X978" s="47"/>
      <c r="Y978" s="47"/>
      <c r="Z978" s="47"/>
      <c r="AA978" s="47"/>
      <c r="AB978" s="47"/>
      <c r="AC978" s="48"/>
      <c r="AE978" s="160"/>
    </row>
    <row r="979" spans="1:31" s="196" customFormat="1" ht="60" x14ac:dyDescent="0.25">
      <c r="A979" s="149">
        <f>Zalaszentlőrinc!A37</f>
        <v>708</v>
      </c>
      <c r="B979" s="149">
        <f>Zalaszentlőrinc!B37</f>
        <v>0</v>
      </c>
      <c r="C979" s="150" t="str">
        <f>Zalaszentlőrinc!C37</f>
        <v>Zalaszentlőrinc</v>
      </c>
      <c r="D979" s="150" t="str">
        <f>Zalaszentlőrinc!D37</f>
        <v>erősáramú és irányítástechnikai rekonstrukció</v>
      </c>
      <c r="E979" s="150" t="str">
        <f>Zalaszentlőrinc!E37</f>
        <v>A viziközmű elem a napi üzemmenet során oly mértékig elhasználódott, hogy a normál karbantartási munkákkal már nem biztosítható az üzembiztos működése</v>
      </c>
      <c r="F979" s="150" t="str">
        <f>Zalaszentlőrinc!F37</f>
        <v>A rendszer zavartalan üzemének biztosítása érdekében szükséges a beavatkozás</v>
      </c>
      <c r="G979" s="150" t="str">
        <f>Zalaszentlőrinc!G37</f>
        <v>A beavatkozás után egy hatékonyan működő viziközmű elemet kapunk, mely a kor elvárásainak megfelel. A rendszer üzembiztos, hatékony, és korszerű lesz</v>
      </c>
      <c r="H979" s="149">
        <f>Zalaszentlőrinc!H37</f>
        <v>0</v>
      </c>
      <c r="I979" s="461" t="str">
        <f>Zalaszentlőrinc!I37</f>
        <v>Zalaszentlőrinc</v>
      </c>
      <c r="J979" s="162">
        <f>Zalaszentlőrinc!J37</f>
        <v>13500</v>
      </c>
      <c r="K979" s="162">
        <f>Zalaszentlőrinc!K37</f>
        <v>0</v>
      </c>
      <c r="L979" s="456">
        <f>Zalaszentlőrinc!L37</f>
        <v>44197</v>
      </c>
      <c r="M979" s="456">
        <f>Zalaszentlőrinc!M37</f>
        <v>44561</v>
      </c>
      <c r="N979" s="162" t="str">
        <f>Zalaszentlőrinc!N37</f>
        <v>közép</v>
      </c>
      <c r="O979" s="45"/>
      <c r="P979" s="46">
        <f>Zalaszentlőrinc!P37</f>
        <v>0</v>
      </c>
      <c r="Q979" s="46">
        <f>Zalaszentlőrinc!Q37</f>
        <v>0</v>
      </c>
      <c r="R979" s="46">
        <f>Zalaszentlőrinc!R37</f>
        <v>13500</v>
      </c>
      <c r="S979" s="46">
        <f>Zalaszentlőrinc!S37</f>
        <v>0</v>
      </c>
      <c r="T979" s="47"/>
      <c r="U979" s="47"/>
      <c r="V979" s="47"/>
      <c r="W979" s="47"/>
      <c r="X979" s="47"/>
      <c r="Y979" s="47"/>
      <c r="Z979" s="47"/>
      <c r="AA979" s="47"/>
      <c r="AB979" s="47"/>
      <c r="AC979" s="48"/>
      <c r="AE979" s="160"/>
    </row>
    <row r="980" spans="1:31" x14ac:dyDescent="0.25">
      <c r="A980" s="311">
        <v>0</v>
      </c>
      <c r="B980" s="95" t="s">
        <v>92</v>
      </c>
      <c r="C980" s="95">
        <v>0</v>
      </c>
      <c r="D980" s="95">
        <v>0</v>
      </c>
      <c r="E980" s="98">
        <v>0</v>
      </c>
      <c r="F980" s="98">
        <v>0</v>
      </c>
      <c r="G980" s="98">
        <v>0</v>
      </c>
      <c r="H980" s="95">
        <v>0</v>
      </c>
      <c r="I980" s="463">
        <v>0</v>
      </c>
      <c r="J980" s="103">
        <f>SUM(J12:J915)</f>
        <v>8683173.0500000007</v>
      </c>
      <c r="K980" s="95">
        <v>0</v>
      </c>
      <c r="L980" s="180">
        <v>0</v>
      </c>
      <c r="M980" s="180">
        <v>0</v>
      </c>
      <c r="N980" s="308">
        <v>0</v>
      </c>
      <c r="O980" s="95">
        <v>0</v>
      </c>
      <c r="P980" s="95">
        <v>0</v>
      </c>
      <c r="Q980" s="95">
        <v>0</v>
      </c>
      <c r="R980" s="95">
        <v>0</v>
      </c>
      <c r="S980" s="95">
        <v>0</v>
      </c>
      <c r="T980" s="95">
        <v>0</v>
      </c>
      <c r="U980" s="95">
        <v>0</v>
      </c>
      <c r="V980" s="95">
        <v>0</v>
      </c>
      <c r="W980" s="95">
        <v>0</v>
      </c>
      <c r="X980" s="95">
        <v>0</v>
      </c>
      <c r="Y980" s="95">
        <v>0</v>
      </c>
      <c r="Z980" s="95">
        <v>0</v>
      </c>
      <c r="AA980" s="95">
        <v>0</v>
      </c>
      <c r="AB980" s="95">
        <v>0</v>
      </c>
      <c r="AC980" s="95">
        <v>0</v>
      </c>
      <c r="AE980" s="160"/>
    </row>
    <row r="981" spans="1:31" x14ac:dyDescent="0.25">
      <c r="A981" s="378" t="s">
        <v>215</v>
      </c>
      <c r="B981" s="379"/>
      <c r="C981" s="7">
        <v>0</v>
      </c>
      <c r="D981" s="7">
        <v>0</v>
      </c>
      <c r="E981" s="82">
        <v>0</v>
      </c>
      <c r="F981" s="82">
        <v>0</v>
      </c>
      <c r="G981" s="82">
        <v>0</v>
      </c>
      <c r="H981" s="11">
        <v>0</v>
      </c>
      <c r="I981" s="68">
        <v>0</v>
      </c>
      <c r="J981" s="104">
        <f t="shared" ref="J981:J998" si="1">SUM(O981:AC981)</f>
        <v>0</v>
      </c>
      <c r="K981" s="15">
        <v>0</v>
      </c>
      <c r="L981" s="126">
        <v>0</v>
      </c>
      <c r="M981" s="127">
        <v>0</v>
      </c>
      <c r="N981" s="13">
        <v>0</v>
      </c>
      <c r="O981" s="15">
        <v>0</v>
      </c>
      <c r="P981" s="15">
        <v>0</v>
      </c>
      <c r="Q981" s="15">
        <v>0</v>
      </c>
      <c r="R981" s="15">
        <v>0</v>
      </c>
      <c r="S981" s="15">
        <v>0</v>
      </c>
      <c r="T981" s="15">
        <v>0</v>
      </c>
      <c r="U981" s="15">
        <v>0</v>
      </c>
      <c r="V981" s="15">
        <v>0</v>
      </c>
      <c r="W981" s="15">
        <v>0</v>
      </c>
      <c r="X981" s="15">
        <v>0</v>
      </c>
      <c r="Y981" s="15">
        <v>0</v>
      </c>
      <c r="Z981" s="15">
        <v>0</v>
      </c>
      <c r="AA981" s="15">
        <v>0</v>
      </c>
      <c r="AB981" s="15">
        <v>0</v>
      </c>
      <c r="AC981" s="105">
        <v>0</v>
      </c>
      <c r="AE981" s="160"/>
    </row>
    <row r="982" spans="1:31" x14ac:dyDescent="0.25">
      <c r="A982" s="8">
        <v>0</v>
      </c>
      <c r="B982" s="14">
        <v>0</v>
      </c>
      <c r="C982" s="7">
        <v>0</v>
      </c>
      <c r="D982" s="7">
        <v>0</v>
      </c>
      <c r="E982" s="82">
        <v>0</v>
      </c>
      <c r="F982" s="82">
        <v>0</v>
      </c>
      <c r="G982" s="82">
        <v>0</v>
      </c>
      <c r="H982" s="11">
        <v>0</v>
      </c>
      <c r="I982" s="68">
        <v>0</v>
      </c>
      <c r="J982" s="104">
        <f t="shared" si="1"/>
        <v>0</v>
      </c>
      <c r="K982" s="15">
        <v>0</v>
      </c>
      <c r="L982" s="126">
        <v>0</v>
      </c>
      <c r="M982" s="127">
        <v>0</v>
      </c>
      <c r="N982" s="13">
        <v>0</v>
      </c>
      <c r="O982" s="15">
        <v>0</v>
      </c>
      <c r="P982" s="15">
        <v>0</v>
      </c>
      <c r="Q982" s="15">
        <v>0</v>
      </c>
      <c r="R982" s="15">
        <v>0</v>
      </c>
      <c r="S982" s="15">
        <v>0</v>
      </c>
      <c r="T982" s="15">
        <v>0</v>
      </c>
      <c r="U982" s="15">
        <v>0</v>
      </c>
      <c r="V982" s="15">
        <v>0</v>
      </c>
      <c r="W982" s="15">
        <v>0</v>
      </c>
      <c r="X982" s="15">
        <v>0</v>
      </c>
      <c r="Y982" s="15">
        <v>0</v>
      </c>
      <c r="Z982" s="15">
        <v>0</v>
      </c>
      <c r="AA982" s="15">
        <v>0</v>
      </c>
      <c r="AB982" s="15">
        <v>0</v>
      </c>
      <c r="AC982" s="105">
        <v>0</v>
      </c>
      <c r="AE982" s="160"/>
    </row>
    <row r="983" spans="1:31" x14ac:dyDescent="0.25">
      <c r="A983" s="8">
        <v>0</v>
      </c>
      <c r="B983" s="14" t="s">
        <v>217</v>
      </c>
      <c r="C983" s="7">
        <v>0</v>
      </c>
      <c r="D983" s="7">
        <v>0</v>
      </c>
      <c r="E983" s="82">
        <v>0</v>
      </c>
      <c r="F983" s="82">
        <v>0</v>
      </c>
      <c r="G983" s="82">
        <v>0</v>
      </c>
      <c r="H983" s="11">
        <v>0</v>
      </c>
      <c r="I983" s="68">
        <v>0</v>
      </c>
      <c r="J983" s="104">
        <f t="shared" si="1"/>
        <v>0</v>
      </c>
      <c r="K983" s="15">
        <v>0</v>
      </c>
      <c r="L983" s="126">
        <v>0</v>
      </c>
      <c r="M983" s="127">
        <v>0</v>
      </c>
      <c r="N983" s="13">
        <v>0</v>
      </c>
      <c r="O983" s="15">
        <v>0</v>
      </c>
      <c r="P983" s="15">
        <v>0</v>
      </c>
      <c r="Q983" s="15">
        <v>0</v>
      </c>
      <c r="R983" s="15">
        <v>0</v>
      </c>
      <c r="S983" s="15">
        <v>0</v>
      </c>
      <c r="T983" s="15">
        <v>0</v>
      </c>
      <c r="U983" s="15">
        <v>0</v>
      </c>
      <c r="V983" s="15">
        <v>0</v>
      </c>
      <c r="W983" s="15">
        <v>0</v>
      </c>
      <c r="X983" s="15">
        <v>0</v>
      </c>
      <c r="Y983" s="15">
        <v>0</v>
      </c>
      <c r="Z983" s="15">
        <v>0</v>
      </c>
      <c r="AA983" s="15">
        <v>0</v>
      </c>
      <c r="AB983" s="15">
        <v>0</v>
      </c>
      <c r="AC983" s="105">
        <v>0</v>
      </c>
      <c r="AE983" s="160"/>
    </row>
    <row r="984" spans="1:31" x14ac:dyDescent="0.25">
      <c r="A984" s="8">
        <v>0</v>
      </c>
      <c r="B984" s="14" t="s">
        <v>93</v>
      </c>
      <c r="C984" s="7">
        <v>0</v>
      </c>
      <c r="D984" s="7">
        <v>0</v>
      </c>
      <c r="E984" s="82">
        <v>0</v>
      </c>
      <c r="F984" s="82">
        <v>0</v>
      </c>
      <c r="G984" s="82">
        <v>0</v>
      </c>
      <c r="H984" s="11">
        <v>0</v>
      </c>
      <c r="I984" s="68">
        <v>0</v>
      </c>
      <c r="J984" s="104">
        <f t="shared" si="1"/>
        <v>0</v>
      </c>
      <c r="K984" s="15">
        <v>0</v>
      </c>
      <c r="L984" s="126">
        <v>0</v>
      </c>
      <c r="M984" s="127">
        <v>0</v>
      </c>
      <c r="N984" s="13">
        <v>0</v>
      </c>
      <c r="O984" s="15">
        <v>0</v>
      </c>
      <c r="P984" s="15">
        <v>0</v>
      </c>
      <c r="Q984" s="15">
        <v>0</v>
      </c>
      <c r="R984" s="15">
        <v>0</v>
      </c>
      <c r="S984" s="15">
        <v>0</v>
      </c>
      <c r="T984" s="15">
        <v>0</v>
      </c>
      <c r="U984" s="15">
        <v>0</v>
      </c>
      <c r="V984" s="15">
        <v>0</v>
      </c>
      <c r="W984" s="15">
        <v>0</v>
      </c>
      <c r="X984" s="15">
        <v>0</v>
      </c>
      <c r="Y984" s="15">
        <v>0</v>
      </c>
      <c r="Z984" s="15">
        <v>0</v>
      </c>
      <c r="AA984" s="15">
        <v>0</v>
      </c>
      <c r="AB984" s="15">
        <v>0</v>
      </c>
      <c r="AC984" s="105">
        <v>0</v>
      </c>
      <c r="AE984" s="160"/>
    </row>
    <row r="985" spans="1:31" s="238" customFormat="1" ht="30" x14ac:dyDescent="0.25">
      <c r="A985" s="477">
        <f>Zalaegerszeg!A77</f>
        <v>37</v>
      </c>
      <c r="B985" s="474">
        <f>Zalaegerszeg!B77</f>
        <v>0</v>
      </c>
      <c r="C985" s="475" t="str">
        <f>Zalaegerszeg!C77</f>
        <v xml:space="preserve">Zalaegerszeg szennyvíztelep </v>
      </c>
      <c r="D985" s="475" t="str">
        <f>Zalaegerszeg!D77</f>
        <v>biológiai medence vízzáró felület rekonstrukciója</v>
      </c>
      <c r="E985" s="475" t="str">
        <f>Zalaegerszeg!E77</f>
        <v>Üzemszerűen használható.</v>
      </c>
      <c r="F985" s="475" t="str">
        <f>Zalaegerszeg!F77</f>
        <v>Állagromlás miatti balesetveszély illetve üzemzavar megszűntetése.</v>
      </c>
      <c r="G985" s="475" t="str">
        <f>Zalaegerszeg!G77</f>
        <v>Biztonságos használat illetve működőképes állapot.</v>
      </c>
      <c r="H985" s="474">
        <f>Zalaegerszeg!H77</f>
        <v>0</v>
      </c>
      <c r="I985" s="476" t="str">
        <f>Zalaegerszeg!I77</f>
        <v>Zalaegerszeg</v>
      </c>
      <c r="J985" s="474">
        <f>Zalaegerszeg!J77</f>
        <v>5000</v>
      </c>
      <c r="K985" s="474">
        <f>Zalaegerszeg!K77</f>
        <v>0</v>
      </c>
      <c r="L985" s="478">
        <f>Zalaegerszeg!L77</f>
        <v>43101</v>
      </c>
      <c r="M985" s="478">
        <f>Zalaegerszeg!M77</f>
        <v>43465</v>
      </c>
      <c r="N985" s="474" t="str">
        <f>Zalaegerszeg!N77</f>
        <v>rövid</v>
      </c>
      <c r="O985" s="291">
        <f>Zalaegerszeg!O77</f>
        <v>5000</v>
      </c>
      <c r="P985" s="46"/>
      <c r="Q985" s="87"/>
      <c r="R985" s="87"/>
      <c r="S985" s="87"/>
      <c r="T985" s="88"/>
      <c r="U985" s="88"/>
      <c r="V985" s="88"/>
      <c r="W985" s="88"/>
      <c r="X985" s="88"/>
      <c r="Y985" s="88"/>
      <c r="Z985" s="88"/>
      <c r="AA985" s="88"/>
      <c r="AB985" s="88"/>
      <c r="AC985" s="48"/>
    </row>
    <row r="986" spans="1:31" s="238" customFormat="1" ht="30" x14ac:dyDescent="0.25">
      <c r="A986" s="477">
        <f>Zalaegerszeg!A78</f>
        <v>961</v>
      </c>
      <c r="B986" s="474">
        <f>Zalaegerszeg!B78</f>
        <v>0</v>
      </c>
      <c r="C986" s="475" t="str">
        <f>Zalaegerszeg!C78</f>
        <v>Zalaegerszeg szennyvíztelep kezelő épület</v>
      </c>
      <c r="D986" s="475" t="str">
        <f>Zalaegerszeg!D78</f>
        <v>építészeti rekonstrukció</v>
      </c>
      <c r="E986" s="475" t="str">
        <f>Zalaegerszeg!E78</f>
        <v>Üzemszerűen használható.</v>
      </c>
      <c r="F986" s="475" t="str">
        <f>Zalaegerszeg!F78</f>
        <v>Állagromlás miatti balesetveszély illetve üzemzavar megszűntetése.</v>
      </c>
      <c r="G986" s="475" t="str">
        <f>Zalaegerszeg!G78</f>
        <v>Biztonságos használat illetve működőképes állapot.</v>
      </c>
      <c r="H986" s="474">
        <f>Zalaegerszeg!H78</f>
        <v>0</v>
      </c>
      <c r="I986" s="476" t="str">
        <f>Zalaegerszeg!I78</f>
        <v>Zalaegerszeg</v>
      </c>
      <c r="J986" s="474">
        <f>Zalaegerszeg!J78</f>
        <v>20000</v>
      </c>
      <c r="K986" s="474">
        <f>Zalaegerszeg!K78</f>
        <v>0</v>
      </c>
      <c r="L986" s="478">
        <f>Zalaegerszeg!L78</f>
        <v>47484</v>
      </c>
      <c r="M986" s="478">
        <f>Zalaegerszeg!M78</f>
        <v>47848</v>
      </c>
      <c r="N986" s="474" t="str">
        <f>Zalaegerszeg!N78</f>
        <v>hosszú</v>
      </c>
      <c r="O986" s="45"/>
      <c r="P986" s="46">
        <f>Zalaegerszeg!P78</f>
        <v>0</v>
      </c>
      <c r="Q986" s="46">
        <f>Zalaegerszeg!Q78</f>
        <v>0</v>
      </c>
      <c r="R986" s="46">
        <f>Zalaegerszeg!R78</f>
        <v>0</v>
      </c>
      <c r="S986" s="46">
        <f>Zalaegerszeg!S78</f>
        <v>0</v>
      </c>
      <c r="T986" s="47">
        <f>Zalaegerszeg!T78</f>
        <v>0</v>
      </c>
      <c r="U986" s="47">
        <f>Zalaegerszeg!U78</f>
        <v>0</v>
      </c>
      <c r="V986" s="47">
        <f>Zalaegerszeg!V78</f>
        <v>0</v>
      </c>
      <c r="W986" s="47">
        <f>Zalaegerszeg!W78</f>
        <v>0</v>
      </c>
      <c r="X986" s="47">
        <f>Zalaegerszeg!X78</f>
        <v>0</v>
      </c>
      <c r="Y986" s="47">
        <f>Zalaegerszeg!Y78</f>
        <v>0</v>
      </c>
      <c r="Z986" s="47">
        <f>Zalaegerszeg!Z78</f>
        <v>0</v>
      </c>
      <c r="AA986" s="47">
        <f>Zalaegerszeg!AA78</f>
        <v>20000</v>
      </c>
      <c r="AB986" s="47">
        <f>Zalaegerszeg!AB78</f>
        <v>0</v>
      </c>
      <c r="AC986" s="48">
        <f>Zalaegerszeg!AC78</f>
        <v>0</v>
      </c>
      <c r="AE986" s="160"/>
    </row>
    <row r="987" spans="1:31" s="238" customFormat="1" ht="30" x14ac:dyDescent="0.25">
      <c r="A987" s="477">
        <f>Zalaegerszeg!A79</f>
        <v>419</v>
      </c>
      <c r="B987" s="474">
        <f>Zalaegerszeg!B79</f>
        <v>0</v>
      </c>
      <c r="C987" s="475" t="str">
        <f>Zalaegerszeg!C79</f>
        <v>Zalaegerszeg szennyvíztelep Iszapgépház</v>
      </c>
      <c r="D987" s="475" t="str">
        <f>Zalaegerszeg!D79</f>
        <v>építészeti rekonstrukció</v>
      </c>
      <c r="E987" s="475" t="str">
        <f>Zalaegerszeg!E79</f>
        <v>Üzemszerűen használható.</v>
      </c>
      <c r="F987" s="475" t="str">
        <f>Zalaegerszeg!F79</f>
        <v>Állagromlás miatti balesetveszély illetve üzemzavar megszűntetése.</v>
      </c>
      <c r="G987" s="475" t="str">
        <f>Zalaegerszeg!G79</f>
        <v>Biztonságos használat illetve működőképes állapot.</v>
      </c>
      <c r="H987" s="474">
        <f>Zalaegerszeg!H79</f>
        <v>0</v>
      </c>
      <c r="I987" s="476" t="str">
        <f>Zalaegerszeg!I79</f>
        <v>Zalaegerszeg</v>
      </c>
      <c r="J987" s="474">
        <f>Zalaegerszeg!J79</f>
        <v>10000</v>
      </c>
      <c r="K987" s="474">
        <f>Zalaegerszeg!K79</f>
        <v>0</v>
      </c>
      <c r="L987" s="478">
        <f>Zalaegerszeg!L79</f>
        <v>44197</v>
      </c>
      <c r="M987" s="478">
        <f>Zalaegerszeg!M79</f>
        <v>44561</v>
      </c>
      <c r="N987" s="474" t="str">
        <f>Zalaegerszeg!N79</f>
        <v>közép</v>
      </c>
      <c r="O987" s="45"/>
      <c r="P987" s="46">
        <f>Zalaegerszeg!P79</f>
        <v>0</v>
      </c>
      <c r="Q987" s="46">
        <f>Zalaegerszeg!Q79</f>
        <v>0</v>
      </c>
      <c r="R987" s="46">
        <f>Zalaegerszeg!R79</f>
        <v>10000</v>
      </c>
      <c r="S987" s="46">
        <f>Zalaegerszeg!S79</f>
        <v>0</v>
      </c>
      <c r="T987" s="47">
        <f>Zalaegerszeg!T79</f>
        <v>0</v>
      </c>
      <c r="U987" s="47">
        <f>Zalaegerszeg!U79</f>
        <v>0</v>
      </c>
      <c r="V987" s="47">
        <f>Zalaegerszeg!V79</f>
        <v>0</v>
      </c>
      <c r="W987" s="47">
        <f>Zalaegerszeg!W79</f>
        <v>0</v>
      </c>
      <c r="X987" s="47">
        <f>Zalaegerszeg!X79</f>
        <v>0</v>
      </c>
      <c r="Y987" s="47">
        <f>Zalaegerszeg!Y79</f>
        <v>0</v>
      </c>
      <c r="Z987" s="47">
        <f>Zalaegerszeg!Z79</f>
        <v>0</v>
      </c>
      <c r="AA987" s="47">
        <f>Zalaegerszeg!AA79</f>
        <v>0</v>
      </c>
      <c r="AB987" s="47">
        <f>Zalaegerszeg!AB79</f>
        <v>0</v>
      </c>
      <c r="AC987" s="48">
        <f>Zalaegerszeg!AC79</f>
        <v>0</v>
      </c>
      <c r="AE987" s="160"/>
    </row>
    <row r="988" spans="1:31" s="238" customFormat="1" ht="30" x14ac:dyDescent="0.25">
      <c r="A988" s="477">
        <f>Zalaegerszeg!A80</f>
        <v>942</v>
      </c>
      <c r="B988" s="474">
        <f>Zalaegerszeg!B80</f>
        <v>0</v>
      </c>
      <c r="C988" s="475" t="str">
        <f>Zalaegerszeg!C80</f>
        <v>Zalaegerszeg szennyvíztelep biológiai medence</v>
      </c>
      <c r="D988" s="475" t="str">
        <f>Zalaegerszeg!D80</f>
        <v>2 db biológiai medence építészeti felújítása</v>
      </c>
      <c r="E988" s="475" t="str">
        <f>Zalaegerszeg!E80</f>
        <v>Üzemszerűen használható.</v>
      </c>
      <c r="F988" s="475" t="str">
        <f>Zalaegerszeg!F80</f>
        <v>Állagromlás miatti balesetveszély illetve üzemzavar megszűntetése.</v>
      </c>
      <c r="G988" s="475" t="str">
        <f>Zalaegerszeg!G80</f>
        <v>Biztonságos használat illetve működőképes állapot.</v>
      </c>
      <c r="H988" s="474">
        <f>Zalaegerszeg!H80</f>
        <v>0</v>
      </c>
      <c r="I988" s="476" t="str">
        <f>Zalaegerszeg!I80</f>
        <v>Zalaegerszeg</v>
      </c>
      <c r="J988" s="474">
        <f>Zalaegerszeg!J80</f>
        <v>30000</v>
      </c>
      <c r="K988" s="474">
        <f>Zalaegerszeg!K80</f>
        <v>0</v>
      </c>
      <c r="L988" s="478">
        <f>Zalaegerszeg!L80</f>
        <v>46753</v>
      </c>
      <c r="M988" s="478">
        <f>Zalaegerszeg!M80</f>
        <v>47118</v>
      </c>
      <c r="N988" s="474" t="str">
        <f>Zalaegerszeg!N80</f>
        <v>hosszú</v>
      </c>
      <c r="O988" s="45"/>
      <c r="P988" s="46">
        <f>Zalaegerszeg!P80</f>
        <v>0</v>
      </c>
      <c r="Q988" s="46">
        <f>Zalaegerszeg!Q80</f>
        <v>0</v>
      </c>
      <c r="R988" s="46">
        <f>Zalaegerszeg!R80</f>
        <v>0</v>
      </c>
      <c r="S988" s="46">
        <f>Zalaegerszeg!S80</f>
        <v>0</v>
      </c>
      <c r="T988" s="47">
        <f>Zalaegerszeg!T80</f>
        <v>0</v>
      </c>
      <c r="U988" s="47">
        <f>Zalaegerszeg!U80</f>
        <v>0</v>
      </c>
      <c r="V988" s="47">
        <f>Zalaegerszeg!V80</f>
        <v>0</v>
      </c>
      <c r="W988" s="47">
        <f>Zalaegerszeg!W80</f>
        <v>0</v>
      </c>
      <c r="X988" s="47">
        <f>Zalaegerszeg!X80</f>
        <v>0</v>
      </c>
      <c r="Y988" s="47">
        <f>Zalaegerszeg!Y80</f>
        <v>30000</v>
      </c>
      <c r="Z988" s="47">
        <f>Zalaegerszeg!Z80</f>
        <v>0</v>
      </c>
      <c r="AA988" s="47">
        <f>Zalaegerszeg!AA80</f>
        <v>0</v>
      </c>
      <c r="AB988" s="47">
        <f>Zalaegerszeg!AB80</f>
        <v>0</v>
      </c>
      <c r="AC988" s="48">
        <f>Zalaegerszeg!AC80</f>
        <v>0</v>
      </c>
      <c r="AE988" s="160"/>
    </row>
    <row r="989" spans="1:31" s="238" customFormat="1" ht="30" x14ac:dyDescent="0.25">
      <c r="A989" s="477">
        <f>Zalaegerszeg!A81</f>
        <v>889</v>
      </c>
      <c r="B989" s="474">
        <f>Zalaegerszeg!B81</f>
        <v>0</v>
      </c>
      <c r="C989" s="475" t="str">
        <f>Zalaegerszeg!C81</f>
        <v>Zalaegerszeg szennyvíztelep utóülepítő</v>
      </c>
      <c r="D989" s="475" t="str">
        <f>Zalaegerszeg!D81</f>
        <v>építészeti rekonstrukció</v>
      </c>
      <c r="E989" s="475" t="str">
        <f>Zalaegerszeg!E81</f>
        <v>Üzemszerűen használható.</v>
      </c>
      <c r="F989" s="475" t="str">
        <f>Zalaegerszeg!F81</f>
        <v>Állagromlás miatti balesetveszély illetve üzemzavar megszűntetése.</v>
      </c>
      <c r="G989" s="475" t="str">
        <f>Zalaegerszeg!G81</f>
        <v>Biztonságos használat illetve működőképes állapot.</v>
      </c>
      <c r="H989" s="474">
        <f>Zalaegerszeg!H81</f>
        <v>0</v>
      </c>
      <c r="I989" s="476" t="str">
        <f>Zalaegerszeg!I81</f>
        <v>Zalaegerszeg</v>
      </c>
      <c r="J989" s="474">
        <f>Zalaegerszeg!J81</f>
        <v>12000</v>
      </c>
      <c r="K989" s="474">
        <f>Zalaegerszeg!K81</f>
        <v>0</v>
      </c>
      <c r="L989" s="478">
        <f>Zalaegerszeg!L81</f>
        <v>46023</v>
      </c>
      <c r="M989" s="478">
        <f>Zalaegerszeg!M81</f>
        <v>46387</v>
      </c>
      <c r="N989" s="474" t="str">
        <f>Zalaegerszeg!N81</f>
        <v>hosszú</v>
      </c>
      <c r="O989" s="45"/>
      <c r="P989" s="46">
        <f>Zalaegerszeg!P81</f>
        <v>0</v>
      </c>
      <c r="Q989" s="46">
        <f>Zalaegerszeg!Q81</f>
        <v>0</v>
      </c>
      <c r="R989" s="46">
        <f>Zalaegerszeg!R81</f>
        <v>0</v>
      </c>
      <c r="S989" s="46">
        <f>Zalaegerszeg!S81</f>
        <v>0</v>
      </c>
      <c r="T989" s="47">
        <f>Zalaegerszeg!T81</f>
        <v>0</v>
      </c>
      <c r="U989" s="47">
        <f>Zalaegerszeg!U81</f>
        <v>0</v>
      </c>
      <c r="V989" s="47">
        <f>Zalaegerszeg!V81</f>
        <v>0</v>
      </c>
      <c r="W989" s="47">
        <f>Zalaegerszeg!W81</f>
        <v>12000</v>
      </c>
      <c r="X989" s="47">
        <f>Zalaegerszeg!X81</f>
        <v>0</v>
      </c>
      <c r="Y989" s="47">
        <f>Zalaegerszeg!Y81</f>
        <v>0</v>
      </c>
      <c r="Z989" s="47">
        <f>Zalaegerszeg!Z81</f>
        <v>0</v>
      </c>
      <c r="AA989" s="47">
        <f>Zalaegerszeg!AA81</f>
        <v>0</v>
      </c>
      <c r="AB989" s="47">
        <f>Zalaegerszeg!AB81</f>
        <v>0</v>
      </c>
      <c r="AC989" s="48">
        <f>Zalaegerszeg!AC81</f>
        <v>0</v>
      </c>
      <c r="AE989" s="160"/>
    </row>
    <row r="990" spans="1:31" s="238" customFormat="1" ht="30" x14ac:dyDescent="0.25">
      <c r="A990" s="477">
        <f>Zalaegerszeg!A82</f>
        <v>339</v>
      </c>
      <c r="B990" s="474">
        <f>Zalaegerszeg!B82</f>
        <v>0</v>
      </c>
      <c r="C990" s="475" t="str">
        <f>Zalaegerszeg!C82</f>
        <v xml:space="preserve">Zalaegerszeg szennyvíztelep elfolyó vályú </v>
      </c>
      <c r="D990" s="475" t="str">
        <f>Zalaegerszeg!D82</f>
        <v>építészeti rekonstrukció (lefedés)</v>
      </c>
      <c r="E990" s="475" t="str">
        <f>Zalaegerszeg!E82</f>
        <v>Üzemszerűen használható.</v>
      </c>
      <c r="F990" s="475" t="str">
        <f>Zalaegerszeg!F82</f>
        <v>Állagromlás miatti balesetveszély illetve üzemzavar megszűntetése.</v>
      </c>
      <c r="G990" s="475" t="str">
        <f>Zalaegerszeg!G82</f>
        <v>Biztonságos használat illetve működőképes állapot.</v>
      </c>
      <c r="H990" s="474">
        <f>Zalaegerszeg!H82</f>
        <v>0</v>
      </c>
      <c r="I990" s="476" t="str">
        <f>Zalaegerszeg!I82</f>
        <v>Zalaegerszeg</v>
      </c>
      <c r="J990" s="474">
        <f>Zalaegerszeg!J82</f>
        <v>10000</v>
      </c>
      <c r="K990" s="474">
        <f>Zalaegerszeg!K82</f>
        <v>0</v>
      </c>
      <c r="L990" s="478">
        <f>Zalaegerszeg!L82</f>
        <v>43831</v>
      </c>
      <c r="M990" s="478">
        <f>Zalaegerszeg!M82</f>
        <v>44196</v>
      </c>
      <c r="N990" s="474" t="str">
        <f>Zalaegerszeg!N82</f>
        <v>közép</v>
      </c>
      <c r="O990" s="45"/>
      <c r="P990" s="46">
        <f>Zalaegerszeg!P82</f>
        <v>0</v>
      </c>
      <c r="Q990" s="46">
        <f>Zalaegerszeg!Q82</f>
        <v>10000</v>
      </c>
      <c r="R990" s="46">
        <f>Zalaegerszeg!R82</f>
        <v>0</v>
      </c>
      <c r="S990" s="46">
        <f>Zalaegerszeg!S82</f>
        <v>0</v>
      </c>
      <c r="T990" s="47">
        <f>Zalaegerszeg!T82</f>
        <v>0</v>
      </c>
      <c r="U990" s="47">
        <f>Zalaegerszeg!U82</f>
        <v>0</v>
      </c>
      <c r="V990" s="47">
        <f>Zalaegerszeg!V82</f>
        <v>0</v>
      </c>
      <c r="W990" s="47">
        <f>Zalaegerszeg!W82</f>
        <v>0</v>
      </c>
      <c r="X990" s="47">
        <f>Zalaegerszeg!X82</f>
        <v>0</v>
      </c>
      <c r="Y990" s="47">
        <f>Zalaegerszeg!Y82</f>
        <v>0</v>
      </c>
      <c r="Z990" s="47">
        <f>Zalaegerszeg!Z82</f>
        <v>0</v>
      </c>
      <c r="AA990" s="47">
        <f>Zalaegerszeg!AA82</f>
        <v>0</v>
      </c>
      <c r="AB990" s="47">
        <f>Zalaegerszeg!AB82</f>
        <v>0</v>
      </c>
      <c r="AC990" s="48">
        <f>Zalaegerszeg!AC82</f>
        <v>0</v>
      </c>
      <c r="AE990" s="160"/>
    </row>
    <row r="991" spans="1:31" s="238" customFormat="1" ht="30" x14ac:dyDescent="0.25">
      <c r="A991" s="477">
        <f>Zalaegerszeg!A83</f>
        <v>826</v>
      </c>
      <c r="B991" s="474">
        <f>Zalaegerszeg!B83</f>
        <v>0</v>
      </c>
      <c r="C991" s="475" t="str">
        <f>Zalaegerszeg!C83</f>
        <v>Zalaegerszeg szennyvíztelep rothasztó tornyok</v>
      </c>
      <c r="D991" s="475" t="str">
        <f>Zalaegerszeg!D83</f>
        <v>építészeti rekonstrukció</v>
      </c>
      <c r="E991" s="475" t="str">
        <f>Zalaegerszeg!E83</f>
        <v>Üzemszerűen használható.</v>
      </c>
      <c r="F991" s="475" t="str">
        <f>Zalaegerszeg!F83</f>
        <v>Állagromlás miatti balesetveszély illetve üzemzavar megszűntetése.</v>
      </c>
      <c r="G991" s="475" t="str">
        <f>Zalaegerszeg!G83</f>
        <v>Biztonságos használat illetve működőképes állapot.</v>
      </c>
      <c r="H991" s="474">
        <f>Zalaegerszeg!H83</f>
        <v>0</v>
      </c>
      <c r="I991" s="476" t="str">
        <f>Zalaegerszeg!I83</f>
        <v>Zalaegerszeg</v>
      </c>
      <c r="J991" s="474">
        <f>Zalaegerszeg!J83</f>
        <v>10000</v>
      </c>
      <c r="K991" s="474">
        <f>Zalaegerszeg!K83</f>
        <v>0</v>
      </c>
      <c r="L991" s="478">
        <f>Zalaegerszeg!L83</f>
        <v>45658</v>
      </c>
      <c r="M991" s="478">
        <f>Zalaegerszeg!M83</f>
        <v>46022</v>
      </c>
      <c r="N991" s="474" t="str">
        <f>Zalaegerszeg!N83</f>
        <v>hosszú</v>
      </c>
      <c r="O991" s="45"/>
      <c r="P991" s="46">
        <f>Zalaegerszeg!P83</f>
        <v>0</v>
      </c>
      <c r="Q991" s="46">
        <f>Zalaegerszeg!Q83</f>
        <v>0</v>
      </c>
      <c r="R991" s="46">
        <f>Zalaegerszeg!R83</f>
        <v>0</v>
      </c>
      <c r="S991" s="46">
        <f>Zalaegerszeg!S83</f>
        <v>0</v>
      </c>
      <c r="T991" s="47">
        <f>Zalaegerszeg!T83</f>
        <v>0</v>
      </c>
      <c r="U991" s="47">
        <f>Zalaegerszeg!U83</f>
        <v>0</v>
      </c>
      <c r="V991" s="47">
        <f>Zalaegerszeg!V83</f>
        <v>10000</v>
      </c>
      <c r="W991" s="47">
        <f>Zalaegerszeg!W83</f>
        <v>0</v>
      </c>
      <c r="X991" s="47">
        <f>Zalaegerszeg!X83</f>
        <v>0</v>
      </c>
      <c r="Y991" s="47">
        <f>Zalaegerszeg!Y83</f>
        <v>0</v>
      </c>
      <c r="Z991" s="47">
        <f>Zalaegerszeg!Z83</f>
        <v>0</v>
      </c>
      <c r="AA991" s="47">
        <f>Zalaegerszeg!AA83</f>
        <v>0</v>
      </c>
      <c r="AB991" s="47">
        <f>Zalaegerszeg!AB83</f>
        <v>0</v>
      </c>
      <c r="AC991" s="48">
        <f>Zalaegerszeg!AC83</f>
        <v>0</v>
      </c>
      <c r="AE991" s="160"/>
    </row>
    <row r="992" spans="1:31" s="238" customFormat="1" ht="30" x14ac:dyDescent="0.25">
      <c r="A992" s="477">
        <f>Zalaegerszeg!A84</f>
        <v>890</v>
      </c>
      <c r="B992" s="474">
        <f>Zalaegerszeg!B84</f>
        <v>0</v>
      </c>
      <c r="C992" s="475" t="str">
        <f>Zalaegerszeg!C84</f>
        <v>Zalaegerszeg szennyvíztelep Iszaptároló tartályok</v>
      </c>
      <c r="D992" s="475" t="str">
        <f>Zalaegerszeg!D84</f>
        <v>építészeti rekonstrukció</v>
      </c>
      <c r="E992" s="475" t="str">
        <f>Zalaegerszeg!E84</f>
        <v>Üzemszerűen használható.</v>
      </c>
      <c r="F992" s="475" t="str">
        <f>Zalaegerszeg!F84</f>
        <v>Állagromlás miatti balesetveszély illetve üzemzavar megszűntetése.</v>
      </c>
      <c r="G992" s="475" t="str">
        <f>Zalaegerszeg!G84</f>
        <v>Biztonságos használat illetve működőképes állapot.</v>
      </c>
      <c r="H992" s="474">
        <f>Zalaegerszeg!H84</f>
        <v>0</v>
      </c>
      <c r="I992" s="476" t="str">
        <f>Zalaegerszeg!I84</f>
        <v>Zalaegerszeg</v>
      </c>
      <c r="J992" s="474">
        <f>Zalaegerszeg!J84</f>
        <v>21000</v>
      </c>
      <c r="K992" s="474">
        <f>Zalaegerszeg!K84</f>
        <v>0</v>
      </c>
      <c r="L992" s="478">
        <f>Zalaegerszeg!L84</f>
        <v>46023</v>
      </c>
      <c r="M992" s="478">
        <f>Zalaegerszeg!M84</f>
        <v>48579</v>
      </c>
      <c r="N992" s="474" t="str">
        <f>Zalaegerszeg!N84</f>
        <v>hosszú</v>
      </c>
      <c r="O992" s="45"/>
      <c r="P992" s="46">
        <f>Zalaegerszeg!P84</f>
        <v>0</v>
      </c>
      <c r="Q992" s="46">
        <f>Zalaegerszeg!Q84</f>
        <v>0</v>
      </c>
      <c r="R992" s="46">
        <f>Zalaegerszeg!R84</f>
        <v>0</v>
      </c>
      <c r="S992" s="46">
        <f>Zalaegerszeg!S84</f>
        <v>0</v>
      </c>
      <c r="T992" s="47">
        <f>Zalaegerszeg!T84</f>
        <v>0</v>
      </c>
      <c r="U992" s="47">
        <f>Zalaegerszeg!U84</f>
        <v>0</v>
      </c>
      <c r="V992" s="47">
        <f>Zalaegerszeg!V84</f>
        <v>0</v>
      </c>
      <c r="W992" s="47">
        <f>Zalaegerszeg!W84</f>
        <v>7000</v>
      </c>
      <c r="X992" s="47">
        <f>Zalaegerszeg!X84</f>
        <v>0</v>
      </c>
      <c r="Y992" s="47">
        <f>Zalaegerszeg!Y84</f>
        <v>0</v>
      </c>
      <c r="Z992" s="47">
        <f>Zalaegerszeg!Z84</f>
        <v>7000</v>
      </c>
      <c r="AA992" s="47">
        <f>Zalaegerszeg!AA84</f>
        <v>0</v>
      </c>
      <c r="AB992" s="47">
        <f>Zalaegerszeg!AB84</f>
        <v>0</v>
      </c>
      <c r="AC992" s="48">
        <f>Zalaegerszeg!AC84</f>
        <v>7000</v>
      </c>
      <c r="AE992" s="160"/>
    </row>
    <row r="993" spans="1:31" s="238" customFormat="1" ht="30" x14ac:dyDescent="0.25">
      <c r="A993" s="477">
        <f>Zalaegerszeg!A85</f>
        <v>1001</v>
      </c>
      <c r="B993" s="474">
        <f>Zalaegerszeg!B85</f>
        <v>0</v>
      </c>
      <c r="C993" s="475" t="str">
        <f>Zalaegerszeg!C85</f>
        <v>Zalaegerszeg szennyvíztelep mechanikai tisztító egység</v>
      </c>
      <c r="D993" s="475" t="str">
        <f>Zalaegerszeg!D85</f>
        <v>építészeti rekonstrukció</v>
      </c>
      <c r="E993" s="475" t="str">
        <f>Zalaegerszeg!E85</f>
        <v>Üzemszerűen használható.</v>
      </c>
      <c r="F993" s="475" t="str">
        <f>Zalaegerszeg!F85</f>
        <v>Állagromlás miatti balesetveszély illetve üzemzavar megszűntetése.</v>
      </c>
      <c r="G993" s="475" t="str">
        <f>Zalaegerszeg!G85</f>
        <v>Biztonságos használat illetve működőképes állapot.</v>
      </c>
      <c r="H993" s="474">
        <f>Zalaegerszeg!H85</f>
        <v>0</v>
      </c>
      <c r="I993" s="476" t="str">
        <f>Zalaegerszeg!I85</f>
        <v>Zalaegerszeg</v>
      </c>
      <c r="J993" s="474">
        <f>Zalaegerszeg!J85</f>
        <v>10000</v>
      </c>
      <c r="K993" s="474">
        <f>Zalaegerszeg!K85</f>
        <v>0</v>
      </c>
      <c r="L993" s="478">
        <f>Zalaegerszeg!L85</f>
        <v>48579</v>
      </c>
      <c r="M993" s="478">
        <f>Zalaegerszeg!M85</f>
        <v>48579</v>
      </c>
      <c r="N993" s="474" t="str">
        <f>Zalaegerszeg!N85</f>
        <v>hosszú</v>
      </c>
      <c r="O993" s="45"/>
      <c r="P993" s="46">
        <f>Zalaegerszeg!P85</f>
        <v>0</v>
      </c>
      <c r="Q993" s="46">
        <f>Zalaegerszeg!Q85</f>
        <v>0</v>
      </c>
      <c r="R993" s="46">
        <f>Zalaegerszeg!R85</f>
        <v>0</v>
      </c>
      <c r="S993" s="46">
        <f>Zalaegerszeg!S85</f>
        <v>0</v>
      </c>
      <c r="T993" s="47">
        <f>Zalaegerszeg!T85</f>
        <v>0</v>
      </c>
      <c r="U993" s="47">
        <f>Zalaegerszeg!U85</f>
        <v>0</v>
      </c>
      <c r="V993" s="47">
        <f>Zalaegerszeg!V85</f>
        <v>0</v>
      </c>
      <c r="W993" s="47">
        <f>Zalaegerszeg!W85</f>
        <v>0</v>
      </c>
      <c r="X993" s="47">
        <f>Zalaegerszeg!X85</f>
        <v>0</v>
      </c>
      <c r="Y993" s="47">
        <f>Zalaegerszeg!Y85</f>
        <v>0</v>
      </c>
      <c r="Z993" s="47">
        <f>Zalaegerszeg!Z85</f>
        <v>0</v>
      </c>
      <c r="AA993" s="47">
        <f>Zalaegerszeg!AA85</f>
        <v>0</v>
      </c>
      <c r="AB993" s="47">
        <f>Zalaegerszeg!AB85</f>
        <v>0</v>
      </c>
      <c r="AC993" s="48">
        <f>Zalaegerszeg!AC85</f>
        <v>10000</v>
      </c>
      <c r="AE993" s="160"/>
    </row>
    <row r="994" spans="1:31" s="238" customFormat="1" ht="30" x14ac:dyDescent="0.25">
      <c r="A994" s="477">
        <f>Zalaegerszeg!A86</f>
        <v>998</v>
      </c>
      <c r="B994" s="474">
        <f>Zalaegerszeg!B86</f>
        <v>0</v>
      </c>
      <c r="C994" s="475" t="str">
        <f>Zalaegerszeg!C86</f>
        <v>Zalaegerszeg szennyvíztelep NKÖHSZ szippantott szennyvízfogadó</v>
      </c>
      <c r="D994" s="475" t="str">
        <f>Zalaegerszeg!D86</f>
        <v>építészeti rekonstrukció</v>
      </c>
      <c r="E994" s="475" t="str">
        <f>Zalaegerszeg!E86</f>
        <v>Üzemszerűen használható.</v>
      </c>
      <c r="F994" s="475" t="str">
        <f>Zalaegerszeg!F86</f>
        <v>Állagromlás miatti balesetveszély illetve üzemzavar megszűntetése.</v>
      </c>
      <c r="G994" s="475" t="str">
        <f>Zalaegerszeg!G86</f>
        <v>Biztonságos használat illetve működőképes állapot.</v>
      </c>
      <c r="H994" s="474">
        <f>Zalaegerszeg!H86</f>
        <v>0</v>
      </c>
      <c r="I994" s="476" t="str">
        <f>Zalaegerszeg!I86</f>
        <v>Zalaegerszeg</v>
      </c>
      <c r="J994" s="474">
        <f>Zalaegerszeg!J86</f>
        <v>18000</v>
      </c>
      <c r="K994" s="474">
        <f>Zalaegerszeg!K86</f>
        <v>0</v>
      </c>
      <c r="L994" s="478">
        <f>Zalaegerszeg!L86</f>
        <v>48213</v>
      </c>
      <c r="M994" s="478">
        <f>Zalaegerszeg!M86</f>
        <v>48213</v>
      </c>
      <c r="N994" s="474" t="str">
        <f>Zalaegerszeg!N86</f>
        <v>hosszú</v>
      </c>
      <c r="O994" s="45"/>
      <c r="P994" s="46">
        <f>Zalaegerszeg!P86</f>
        <v>0</v>
      </c>
      <c r="Q994" s="46">
        <f>Zalaegerszeg!Q86</f>
        <v>0</v>
      </c>
      <c r="R994" s="46">
        <f>Zalaegerszeg!R86</f>
        <v>0</v>
      </c>
      <c r="S994" s="46">
        <f>Zalaegerszeg!S86</f>
        <v>0</v>
      </c>
      <c r="T994" s="47">
        <f>Zalaegerszeg!T86</f>
        <v>0</v>
      </c>
      <c r="U994" s="47">
        <f>Zalaegerszeg!U86</f>
        <v>0</v>
      </c>
      <c r="V994" s="47">
        <f>Zalaegerszeg!V86</f>
        <v>0</v>
      </c>
      <c r="W994" s="47">
        <f>Zalaegerszeg!W86</f>
        <v>0</v>
      </c>
      <c r="X994" s="47">
        <f>Zalaegerszeg!X86</f>
        <v>0</v>
      </c>
      <c r="Y994" s="47">
        <f>Zalaegerszeg!Y86</f>
        <v>0</v>
      </c>
      <c r="Z994" s="47">
        <f>Zalaegerszeg!Z86</f>
        <v>0</v>
      </c>
      <c r="AA994" s="47">
        <f>Zalaegerszeg!AA86</f>
        <v>0</v>
      </c>
      <c r="AB994" s="47">
        <f>Zalaegerszeg!AB86</f>
        <v>18000</v>
      </c>
      <c r="AC994" s="48">
        <f>Zalaegerszeg!AC86</f>
        <v>0</v>
      </c>
      <c r="AE994" s="160"/>
    </row>
    <row r="995" spans="1:31" s="238" customFormat="1" ht="30" x14ac:dyDescent="0.25">
      <c r="A995" s="477">
        <f>Zalaegerszeg!A87</f>
        <v>720</v>
      </c>
      <c r="B995" s="474">
        <f>Zalaegerszeg!B87</f>
        <v>0</v>
      </c>
      <c r="C995" s="475" t="str">
        <f>Zalaegerszeg!C87</f>
        <v>Zalaegerszeg szennyvíztelep csatornaiszapfogadó</v>
      </c>
      <c r="D995" s="475" t="str">
        <f>Zalaegerszeg!D87</f>
        <v>építészeti rekonstrukció</v>
      </c>
      <c r="E995" s="475" t="str">
        <f>Zalaegerszeg!E87</f>
        <v>Üzemszerűen használható.</v>
      </c>
      <c r="F995" s="475" t="str">
        <f>Zalaegerszeg!F87</f>
        <v>Állagromlás miatti balesetveszély illetve üzemzavar megszűntetése.</v>
      </c>
      <c r="G995" s="475" t="str">
        <f>Zalaegerszeg!G87</f>
        <v>Biztonságos használat illetve működőképes állapot.</v>
      </c>
      <c r="H995" s="474">
        <f>Zalaegerszeg!H87</f>
        <v>0</v>
      </c>
      <c r="I995" s="476" t="str">
        <f>Zalaegerszeg!I87</f>
        <v>Zalaegerszeg</v>
      </c>
      <c r="J995" s="474">
        <f>Zalaegerszeg!J87</f>
        <v>5000</v>
      </c>
      <c r="K995" s="474">
        <f>Zalaegerszeg!K87</f>
        <v>0</v>
      </c>
      <c r="L995" s="478">
        <f>Zalaegerszeg!L87</f>
        <v>45292</v>
      </c>
      <c r="M995" s="478">
        <f>Zalaegerszeg!M87</f>
        <v>45657</v>
      </c>
      <c r="N995" s="474" t="str">
        <f>Zalaegerszeg!N87</f>
        <v>hosszú</v>
      </c>
      <c r="O995" s="45"/>
      <c r="P995" s="46">
        <f>Zalaegerszeg!P87</f>
        <v>0</v>
      </c>
      <c r="Q995" s="46">
        <f>Zalaegerszeg!Q87</f>
        <v>0</v>
      </c>
      <c r="R995" s="46">
        <f>Zalaegerszeg!R87</f>
        <v>0</v>
      </c>
      <c r="S995" s="46">
        <f>Zalaegerszeg!S87</f>
        <v>0</v>
      </c>
      <c r="T995" s="47">
        <f>Zalaegerszeg!T87</f>
        <v>0</v>
      </c>
      <c r="U995" s="47">
        <f>Zalaegerszeg!U87</f>
        <v>5000</v>
      </c>
      <c r="V995" s="47">
        <f>Zalaegerszeg!V87</f>
        <v>0</v>
      </c>
      <c r="W995" s="47">
        <f>Zalaegerszeg!W87</f>
        <v>0</v>
      </c>
      <c r="X995" s="47">
        <f>Zalaegerszeg!X87</f>
        <v>0</v>
      </c>
      <c r="Y995" s="47">
        <f>Zalaegerszeg!Y87</f>
        <v>0</v>
      </c>
      <c r="Z995" s="47">
        <f>Zalaegerszeg!Z87</f>
        <v>0</v>
      </c>
      <c r="AA995" s="47">
        <f>Zalaegerszeg!AA87</f>
        <v>0</v>
      </c>
      <c r="AB995" s="47">
        <f>Zalaegerszeg!AB87</f>
        <v>0</v>
      </c>
      <c r="AC995" s="48">
        <f>Zalaegerszeg!AC87</f>
        <v>0</v>
      </c>
      <c r="AE995" s="160"/>
    </row>
    <row r="996" spans="1:31" s="251" customFormat="1" ht="30" x14ac:dyDescent="0.25">
      <c r="A996" s="477">
        <f>Zalaegerszeg!A88</f>
        <v>891</v>
      </c>
      <c r="B996" s="474">
        <f>Zalaegerszeg!B88</f>
        <v>0</v>
      </c>
      <c r="C996" s="475" t="str">
        <f>Zalaegerszeg!C88</f>
        <v>Zalaegerszeg szennyvíztelep Demon medencék</v>
      </c>
      <c r="D996" s="475" t="str">
        <f>Zalaegerszeg!D88</f>
        <v>építészeti rekonstrukció</v>
      </c>
      <c r="E996" s="475" t="str">
        <f>Zalaegerszeg!E88</f>
        <v>Üzemszerűen használható.</v>
      </c>
      <c r="F996" s="475" t="str">
        <f>Zalaegerszeg!F88</f>
        <v>Állagromlás miatti balesetveszély illetve üzemzavar megszűntetése.</v>
      </c>
      <c r="G996" s="475" t="str">
        <f>Zalaegerszeg!G88</f>
        <v>Biztonságos használat illetve működőképes állapot.</v>
      </c>
      <c r="H996" s="474">
        <f>Zalaegerszeg!H88</f>
        <v>0</v>
      </c>
      <c r="I996" s="476" t="str">
        <f>Zalaegerszeg!I88</f>
        <v>Zalaegerszeg</v>
      </c>
      <c r="J996" s="474">
        <f>Zalaegerszeg!J88</f>
        <v>15000</v>
      </c>
      <c r="K996" s="474">
        <f>Zalaegerszeg!K88</f>
        <v>0</v>
      </c>
      <c r="L996" s="478">
        <f>Zalaegerszeg!L88</f>
        <v>46023</v>
      </c>
      <c r="M996" s="478">
        <f>Zalaegerszeg!M88</f>
        <v>46387</v>
      </c>
      <c r="N996" s="474" t="str">
        <f>Zalaegerszeg!N88</f>
        <v>hosszú</v>
      </c>
      <c r="O996" s="115"/>
      <c r="P996" s="46">
        <f>Zalaegerszeg!P88</f>
        <v>0</v>
      </c>
      <c r="Q996" s="46">
        <f>Zalaegerszeg!Q88</f>
        <v>0</v>
      </c>
      <c r="R996" s="46">
        <f>Zalaegerszeg!R88</f>
        <v>0</v>
      </c>
      <c r="S996" s="46">
        <f>Zalaegerszeg!S88</f>
        <v>0</v>
      </c>
      <c r="T996" s="47">
        <f>Zalaegerszeg!T88</f>
        <v>0</v>
      </c>
      <c r="U996" s="47">
        <f>Zalaegerszeg!U88</f>
        <v>0</v>
      </c>
      <c r="V996" s="47">
        <f>Zalaegerszeg!V88</f>
        <v>0</v>
      </c>
      <c r="W996" s="47">
        <f>Zalaegerszeg!W88</f>
        <v>15000</v>
      </c>
      <c r="X996" s="47">
        <f>Zalaegerszeg!X88</f>
        <v>0</v>
      </c>
      <c r="Y996" s="47">
        <f>Zalaegerszeg!Y88</f>
        <v>0</v>
      </c>
      <c r="Z996" s="47">
        <f>Zalaegerszeg!Z88</f>
        <v>0</v>
      </c>
      <c r="AA996" s="47">
        <f>Zalaegerszeg!AA88</f>
        <v>0</v>
      </c>
      <c r="AB996" s="47">
        <f>Zalaegerszeg!AB88</f>
        <v>0</v>
      </c>
      <c r="AC996" s="48">
        <f>Zalaegerszeg!AC88</f>
        <v>0</v>
      </c>
      <c r="AE996" s="160"/>
    </row>
    <row r="997" spans="1:31" s="238" customFormat="1" ht="30" x14ac:dyDescent="0.25">
      <c r="A997" s="477">
        <f>Zalaegerszeg!A89</f>
        <v>340</v>
      </c>
      <c r="B997" s="474">
        <f>Zalaegerszeg!B89</f>
        <v>0</v>
      </c>
      <c r="C997" s="475" t="str">
        <f>Zalaegerszeg!C89</f>
        <v>Zalaegerszeg szennyvíztelep Iszapsűrítők</v>
      </c>
      <c r="D997" s="475" t="str">
        <f>Zalaegerszeg!D89</f>
        <v>építészeti rekonstrukció</v>
      </c>
      <c r="E997" s="475" t="str">
        <f>Zalaegerszeg!E89</f>
        <v>Üzemszerűen használható.</v>
      </c>
      <c r="F997" s="475" t="str">
        <f>Zalaegerszeg!F89</f>
        <v>Állagromlás miatti balesetveszély illetve üzemzavar megszűntetése.</v>
      </c>
      <c r="G997" s="475" t="str">
        <f>Zalaegerszeg!G89</f>
        <v>Biztonságos használat illetve működőképes állapot.</v>
      </c>
      <c r="H997" s="474">
        <f>Zalaegerszeg!H89</f>
        <v>0</v>
      </c>
      <c r="I997" s="476" t="str">
        <f>Zalaegerszeg!I89</f>
        <v>Zalaegerszeg</v>
      </c>
      <c r="J997" s="474">
        <f>Zalaegerszeg!J89</f>
        <v>5000</v>
      </c>
      <c r="K997" s="474">
        <f>Zalaegerszeg!K89</f>
        <v>0</v>
      </c>
      <c r="L997" s="478">
        <f>Zalaegerszeg!L89</f>
        <v>43831</v>
      </c>
      <c r="M997" s="478">
        <f>Zalaegerszeg!M89</f>
        <v>44196</v>
      </c>
      <c r="N997" s="474" t="str">
        <f>Zalaegerszeg!N89</f>
        <v>közép</v>
      </c>
      <c r="O997" s="45"/>
      <c r="P997" s="46">
        <f>Zalaegerszeg!P89</f>
        <v>0</v>
      </c>
      <c r="Q997" s="46">
        <f>Zalaegerszeg!Q89</f>
        <v>5000</v>
      </c>
      <c r="R997" s="46">
        <f>Zalaegerszeg!R89</f>
        <v>0</v>
      </c>
      <c r="S997" s="46">
        <f>Zalaegerszeg!S89</f>
        <v>0</v>
      </c>
      <c r="T997" s="47">
        <f>Zalaegerszeg!T89</f>
        <v>0</v>
      </c>
      <c r="U997" s="47">
        <f>Zalaegerszeg!U89</f>
        <v>0</v>
      </c>
      <c r="V997" s="47">
        <f>Zalaegerszeg!V89</f>
        <v>0</v>
      </c>
      <c r="W997" s="47">
        <f>Zalaegerszeg!W89</f>
        <v>0</v>
      </c>
      <c r="X997" s="47">
        <f>Zalaegerszeg!X89</f>
        <v>0</v>
      </c>
      <c r="Y997" s="47">
        <f>Zalaegerszeg!Y89</f>
        <v>0</v>
      </c>
      <c r="Z997" s="47">
        <f>Zalaegerszeg!Z89</f>
        <v>0</v>
      </c>
      <c r="AA997" s="47">
        <f>Zalaegerszeg!AA89</f>
        <v>0</v>
      </c>
      <c r="AB997" s="47">
        <f>Zalaegerszeg!AB89</f>
        <v>0</v>
      </c>
      <c r="AC997" s="48">
        <f>Zalaegerszeg!AC89</f>
        <v>0</v>
      </c>
      <c r="AE997" s="160"/>
    </row>
    <row r="998" spans="1:31" x14ac:dyDescent="0.25">
      <c r="A998" s="8">
        <v>0</v>
      </c>
      <c r="B998" s="14" t="s">
        <v>94</v>
      </c>
      <c r="C998" s="7">
        <v>0</v>
      </c>
      <c r="D998" s="82">
        <v>0</v>
      </c>
      <c r="E998" s="82">
        <v>0</v>
      </c>
      <c r="F998" s="82">
        <v>0</v>
      </c>
      <c r="G998" s="82">
        <v>0</v>
      </c>
      <c r="H998" s="11">
        <v>0</v>
      </c>
      <c r="I998" s="68">
        <v>0</v>
      </c>
      <c r="J998" s="104">
        <f t="shared" si="1"/>
        <v>0</v>
      </c>
      <c r="K998" s="15">
        <v>0</v>
      </c>
      <c r="L998" s="126">
        <v>0</v>
      </c>
      <c r="M998" s="127">
        <v>0</v>
      </c>
      <c r="N998" s="13">
        <v>0</v>
      </c>
      <c r="O998" s="15">
        <v>0</v>
      </c>
      <c r="P998" s="15">
        <v>0</v>
      </c>
      <c r="Q998" s="15">
        <v>0</v>
      </c>
      <c r="R998" s="15">
        <v>0</v>
      </c>
      <c r="S998" s="15">
        <v>0</v>
      </c>
      <c r="T998" s="15">
        <v>0</v>
      </c>
      <c r="U998" s="15">
        <v>0</v>
      </c>
      <c r="V998" s="15">
        <v>0</v>
      </c>
      <c r="W998" s="15">
        <v>0</v>
      </c>
      <c r="X998" s="15">
        <v>0</v>
      </c>
      <c r="Y998" s="15">
        <v>0</v>
      </c>
      <c r="Z998" s="15">
        <v>0</v>
      </c>
      <c r="AA998" s="15">
        <v>0</v>
      </c>
      <c r="AB998" s="15">
        <v>0</v>
      </c>
      <c r="AC998" s="105">
        <v>0</v>
      </c>
      <c r="AE998" s="160"/>
    </row>
    <row r="999" spans="1:31" s="238" customFormat="1" ht="45" x14ac:dyDescent="0.25">
      <c r="A999" s="466">
        <f>Zalaegerszeg!A91</f>
        <v>4</v>
      </c>
      <c r="B999" s="467">
        <f>Zalaegerszeg!B91</f>
        <v>0</v>
      </c>
      <c r="C999" s="280" t="str">
        <f>Zalaegerszeg!C91</f>
        <v>Zalaegerszeg szennyvíztelep recirkulációs gépház</v>
      </c>
      <c r="D999" s="280" t="str">
        <f>Zalaegerszeg!D91</f>
        <v>1 db Recirkulációs szivattyú cseréje (2017-ről áthúzódó)</v>
      </c>
      <c r="E999" s="280" t="str">
        <f>Zalaegerszeg!E91</f>
        <v xml:space="preserve">gyártó által megadott üzemidő lejár, gyakori üzem közbeni hibák, </v>
      </c>
      <c r="F999" s="280" t="str">
        <f>Zalaegerszeg!F91</f>
        <v>a berendezés nem tudja betölteni funkcióját, technológiai paraméterek nem teljesülnek. Határérték túllépés várható</v>
      </c>
      <c r="G999" s="280" t="str">
        <f>Zalaegerszeg!G91</f>
        <v>Biztonságos használat illetve működőképes állapot.</v>
      </c>
      <c r="H999" s="467">
        <f>Zalaegerszeg!H91</f>
        <v>0</v>
      </c>
      <c r="I999" s="468" t="str">
        <f>Zalaegerszeg!I91</f>
        <v>Zalaegerszeg</v>
      </c>
      <c r="J999" s="467">
        <f>Zalaegerszeg!J91</f>
        <v>5500</v>
      </c>
      <c r="K999" s="467">
        <f>Zalaegerszeg!K91</f>
        <v>0</v>
      </c>
      <c r="L999" s="456">
        <f>Zalaegerszeg!L91</f>
        <v>43101</v>
      </c>
      <c r="M999" s="456">
        <f>Zalaegerszeg!M91</f>
        <v>43465</v>
      </c>
      <c r="N999" s="467" t="str">
        <f>Zalaegerszeg!N91</f>
        <v>rövid</v>
      </c>
      <c r="O999" s="45">
        <f>Zalaegerszeg!O91</f>
        <v>5500</v>
      </c>
      <c r="P999" s="46">
        <f>Zalaegerszeg!P91</f>
        <v>0</v>
      </c>
      <c r="Q999" s="46">
        <f>Zalaegerszeg!Q91</f>
        <v>0</v>
      </c>
      <c r="R999" s="46">
        <f>Zalaegerszeg!R91</f>
        <v>0</v>
      </c>
      <c r="S999" s="46">
        <f>Zalaegerszeg!S91</f>
        <v>0</v>
      </c>
      <c r="T999" s="47">
        <f>Zalaegerszeg!T91</f>
        <v>0</v>
      </c>
      <c r="U999" s="47">
        <f>Zalaegerszeg!U91</f>
        <v>0</v>
      </c>
      <c r="V999" s="47">
        <f>Zalaegerszeg!V91</f>
        <v>0</v>
      </c>
      <c r="W999" s="47">
        <f>Zalaegerszeg!W91</f>
        <v>0</v>
      </c>
      <c r="X999" s="47">
        <f>Zalaegerszeg!X91</f>
        <v>0</v>
      </c>
      <c r="Y999" s="47">
        <f>Zalaegerszeg!Y91</f>
        <v>0</v>
      </c>
      <c r="Z999" s="47">
        <f>Zalaegerszeg!Z91</f>
        <v>0</v>
      </c>
      <c r="AA999" s="47">
        <f>Zalaegerszeg!AA91</f>
        <v>0</v>
      </c>
      <c r="AB999" s="47">
        <f>Zalaegerszeg!AB91</f>
        <v>0</v>
      </c>
      <c r="AC999" s="48">
        <f>Zalaegerszeg!AC91</f>
        <v>0</v>
      </c>
    </row>
    <row r="1000" spans="1:31" s="238" customFormat="1" ht="75" x14ac:dyDescent="0.25">
      <c r="A1000" s="466">
        <f>Zalaegerszeg!A92</f>
        <v>5</v>
      </c>
      <c r="B1000" s="467">
        <f>Zalaegerszeg!B92</f>
        <v>0</v>
      </c>
      <c r="C1000" s="280" t="str">
        <f>Zalaegerszeg!C92</f>
        <v xml:space="preserve">Zalaegerszeg szennyvíztelep 1. biológia </v>
      </c>
      <c r="D1000" s="280" t="str">
        <f>Zalaegerszeg!D92</f>
        <v>levegőztető elemek cseréje medence előkészítés és 4200 db membrán cseréje (2017-ről áthúzódó)</v>
      </c>
      <c r="E1000" s="280" t="str">
        <f>Zalaegerszeg!E92</f>
        <v xml:space="preserve">A viziközmű elem a napi üzemmenet során oly mértékig elhasználódott, hogy a normál karbantartási munkákkal már nem biztosítható az üzembiztos működése, mechanikai részek elkoptak. </v>
      </c>
      <c r="F1000" s="280" t="str">
        <f>Zalaegerszeg!F92</f>
        <v xml:space="preserve">Mechanikai szennyeződések bejutása a további tisztási egységekbe, súlyos üzemzavarokat okoz </v>
      </c>
      <c r="G1000" s="280" t="str">
        <f>Zalaegerszeg!G92</f>
        <v>Biztonságos használat illetve működőképes állapot.</v>
      </c>
      <c r="H1000" s="467">
        <f>Zalaegerszeg!H92</f>
        <v>0</v>
      </c>
      <c r="I1000" s="468" t="str">
        <f>Zalaegerszeg!I92</f>
        <v>Zalaegerszeg</v>
      </c>
      <c r="J1000" s="467">
        <f>Zalaegerszeg!J92</f>
        <v>4190</v>
      </c>
      <c r="K1000" s="467">
        <f>Zalaegerszeg!K92</f>
        <v>0</v>
      </c>
      <c r="L1000" s="456">
        <f>Zalaegerszeg!L92</f>
        <v>43101</v>
      </c>
      <c r="M1000" s="456">
        <f>Zalaegerszeg!M92</f>
        <v>43465</v>
      </c>
      <c r="N1000" s="467" t="str">
        <f>Zalaegerszeg!N92</f>
        <v>rövid</v>
      </c>
      <c r="O1000" s="45">
        <f>Zalaegerszeg!O92</f>
        <v>4190</v>
      </c>
      <c r="P1000" s="46">
        <f>Zalaegerszeg!P92</f>
        <v>0</v>
      </c>
      <c r="Q1000" s="46">
        <f>Zalaegerszeg!Q92</f>
        <v>0</v>
      </c>
      <c r="R1000" s="46">
        <f>Zalaegerszeg!R92</f>
        <v>0</v>
      </c>
      <c r="S1000" s="46">
        <f>Zalaegerszeg!S92</f>
        <v>0</v>
      </c>
      <c r="T1000" s="47">
        <f>Zalaegerszeg!T92</f>
        <v>0</v>
      </c>
      <c r="U1000" s="47">
        <f>Zalaegerszeg!U92</f>
        <v>0</v>
      </c>
      <c r="V1000" s="47">
        <f>Zalaegerszeg!V92</f>
        <v>0</v>
      </c>
      <c r="W1000" s="47">
        <f>Zalaegerszeg!W92</f>
        <v>0</v>
      </c>
      <c r="X1000" s="47">
        <f>Zalaegerszeg!X92</f>
        <v>0</v>
      </c>
      <c r="Y1000" s="47">
        <f>Zalaegerszeg!Y92</f>
        <v>0</v>
      </c>
      <c r="Z1000" s="47">
        <f>Zalaegerszeg!Z92</f>
        <v>0</v>
      </c>
      <c r="AA1000" s="47">
        <f>Zalaegerszeg!AA92</f>
        <v>0</v>
      </c>
      <c r="AB1000" s="47">
        <f>Zalaegerszeg!AB92</f>
        <v>0</v>
      </c>
      <c r="AC1000" s="48">
        <f>Zalaegerszeg!AC92</f>
        <v>0</v>
      </c>
    </row>
    <row r="1001" spans="1:31" s="238" customFormat="1" ht="75" x14ac:dyDescent="0.25">
      <c r="A1001" s="466">
        <f>Zalaegerszeg!A93</f>
        <v>6</v>
      </c>
      <c r="B1001" s="467">
        <f>Zalaegerszeg!B93</f>
        <v>0</v>
      </c>
      <c r="C1001" s="280" t="str">
        <f>Zalaegerszeg!C93</f>
        <v>Zalaegerszeg szennyvíztelep</v>
      </c>
      <c r="D1001" s="280" t="str">
        <f>Zalaegerszeg!D93</f>
        <v>Gépi rácsok cseréje (Típusa: MEVA RS 14-120-3 típusú gépi finomrács EN 1.4307 (berendezés, vezérlés, beépítés) 2db) (2017-ről áthúzódó)</v>
      </c>
      <c r="E1001" s="280" t="str">
        <f>Zalaegerszeg!E93</f>
        <v xml:space="preserve">A viziközmű elem a napi üzemmenet során oly mértékig elhasználódott, hogy a normál karbantartási munkákkal már nem biztosítható az üzembiztos működése, mechanikai részek elkoptak. </v>
      </c>
      <c r="F1001" s="280" t="str">
        <f>Zalaegerszeg!F93</f>
        <v xml:space="preserve">Mechanikai szennyeződések bejutása a további tisztási egységekbe, súlyos üzemzavarokat okoz </v>
      </c>
      <c r="G1001" s="280" t="str">
        <f>Zalaegerszeg!G93</f>
        <v>Biztonságos használat illetve működőképes állapot.</v>
      </c>
      <c r="H1001" s="467">
        <f>Zalaegerszeg!H93</f>
        <v>0</v>
      </c>
      <c r="I1001" s="468" t="str">
        <f>Zalaegerszeg!I93</f>
        <v>Zalaegerszeg</v>
      </c>
      <c r="J1001" s="467">
        <f>Zalaegerszeg!J93</f>
        <v>17243</v>
      </c>
      <c r="K1001" s="467">
        <f>Zalaegerszeg!K93</f>
        <v>0</v>
      </c>
      <c r="L1001" s="456">
        <f>Zalaegerszeg!L93</f>
        <v>43101</v>
      </c>
      <c r="M1001" s="456">
        <f>Zalaegerszeg!M93</f>
        <v>43465</v>
      </c>
      <c r="N1001" s="467" t="str">
        <f>Zalaegerszeg!N93</f>
        <v>rövid</v>
      </c>
      <c r="O1001" s="45">
        <f>Zalaegerszeg!O93</f>
        <v>17243</v>
      </c>
      <c r="P1001" s="46">
        <f>Zalaegerszeg!P93</f>
        <v>0</v>
      </c>
      <c r="Q1001" s="46">
        <f>Zalaegerszeg!Q93</f>
        <v>0</v>
      </c>
      <c r="R1001" s="46">
        <f>Zalaegerszeg!R93</f>
        <v>0</v>
      </c>
      <c r="S1001" s="46">
        <f>Zalaegerszeg!S93</f>
        <v>0</v>
      </c>
      <c r="T1001" s="47">
        <f>Zalaegerszeg!T93</f>
        <v>0</v>
      </c>
      <c r="U1001" s="47">
        <f>Zalaegerszeg!U93</f>
        <v>0</v>
      </c>
      <c r="V1001" s="47">
        <f>Zalaegerszeg!V93</f>
        <v>0</v>
      </c>
      <c r="W1001" s="47">
        <f>Zalaegerszeg!W93</f>
        <v>0</v>
      </c>
      <c r="X1001" s="47">
        <f>Zalaegerszeg!X93</f>
        <v>0</v>
      </c>
      <c r="Y1001" s="47">
        <f>Zalaegerszeg!Y93</f>
        <v>0</v>
      </c>
      <c r="Z1001" s="47">
        <f>Zalaegerszeg!Z93</f>
        <v>0</v>
      </c>
      <c r="AA1001" s="47">
        <f>Zalaegerszeg!AA93</f>
        <v>0</v>
      </c>
      <c r="AB1001" s="47">
        <f>Zalaegerszeg!AB93</f>
        <v>0</v>
      </c>
      <c r="AC1001" s="48">
        <f>Zalaegerszeg!AC93</f>
        <v>0</v>
      </c>
    </row>
    <row r="1002" spans="1:31" s="238" customFormat="1" ht="45" x14ac:dyDescent="0.25">
      <c r="A1002" s="466">
        <f>Zalaegerszeg!A94</f>
        <v>7</v>
      </c>
      <c r="B1002" s="467">
        <f>Zalaegerszeg!B94</f>
        <v>0</v>
      </c>
      <c r="C1002" s="280" t="str">
        <f>Zalaegerszeg!C94</f>
        <v>Zalaegerszeg szennyvíztelep</v>
      </c>
      <c r="D1002" s="280" t="str">
        <f>Zalaegerszeg!D94</f>
        <v>Iszap szállító csigaszivattyúk felújítása (2017-ről áthúzódó)</v>
      </c>
      <c r="E1002" s="280" t="str">
        <f>Zalaegerszeg!E94</f>
        <v xml:space="preserve">gyártó által megadott üzemidő lejár, gyakori üzem közbeni hibák, </v>
      </c>
      <c r="F1002" s="280" t="str">
        <f>Zalaegerszeg!F94</f>
        <v>a berendezés nem tudja betölteni funkcióját, technológiai paraméterek nem teljesülnek. Határérték túllépés várható</v>
      </c>
      <c r="G1002" s="280" t="str">
        <f>Zalaegerszeg!G94</f>
        <v>Biztonságos használat illetve működőképes állapot.</v>
      </c>
      <c r="H1002" s="467">
        <f>Zalaegerszeg!H94</f>
        <v>0</v>
      </c>
      <c r="I1002" s="468" t="str">
        <f>Zalaegerszeg!I94</f>
        <v>Zalaegerszeg</v>
      </c>
      <c r="J1002" s="467">
        <f>Zalaegerszeg!J94</f>
        <v>5000</v>
      </c>
      <c r="K1002" s="467">
        <f>Zalaegerszeg!K94</f>
        <v>0</v>
      </c>
      <c r="L1002" s="456">
        <f>Zalaegerszeg!L94</f>
        <v>43101</v>
      </c>
      <c r="M1002" s="456">
        <f>Zalaegerszeg!M94</f>
        <v>43465</v>
      </c>
      <c r="N1002" s="467" t="str">
        <f>Zalaegerszeg!N94</f>
        <v>rövid</v>
      </c>
      <c r="O1002" s="45">
        <f>Zalaegerszeg!O94</f>
        <v>5000</v>
      </c>
      <c r="P1002" s="46">
        <f>Zalaegerszeg!P94</f>
        <v>0</v>
      </c>
      <c r="Q1002" s="46">
        <f>Zalaegerszeg!Q94</f>
        <v>0</v>
      </c>
      <c r="R1002" s="46">
        <f>Zalaegerszeg!R94</f>
        <v>0</v>
      </c>
      <c r="S1002" s="46">
        <f>Zalaegerszeg!S94</f>
        <v>0</v>
      </c>
      <c r="T1002" s="47">
        <f>Zalaegerszeg!T94</f>
        <v>0</v>
      </c>
      <c r="U1002" s="47">
        <f>Zalaegerszeg!U94</f>
        <v>0</v>
      </c>
      <c r="V1002" s="47">
        <f>Zalaegerszeg!V94</f>
        <v>0</v>
      </c>
      <c r="W1002" s="47">
        <f>Zalaegerszeg!W94</f>
        <v>0</v>
      </c>
      <c r="X1002" s="47">
        <f>Zalaegerszeg!X94</f>
        <v>0</v>
      </c>
      <c r="Y1002" s="47">
        <f>Zalaegerszeg!Y94</f>
        <v>0</v>
      </c>
      <c r="Z1002" s="47">
        <f>Zalaegerszeg!Z94</f>
        <v>0</v>
      </c>
      <c r="AA1002" s="47">
        <f>Zalaegerszeg!AA94</f>
        <v>0</v>
      </c>
      <c r="AB1002" s="47">
        <f>Zalaegerszeg!AB94</f>
        <v>0</v>
      </c>
      <c r="AC1002" s="48">
        <f>Zalaegerszeg!AC94</f>
        <v>0</v>
      </c>
    </row>
    <row r="1003" spans="1:31" s="238" customFormat="1" ht="45" x14ac:dyDescent="0.25">
      <c r="A1003" s="466">
        <f>Zalaegerszeg!A95</f>
        <v>8</v>
      </c>
      <c r="B1003" s="467">
        <f>Zalaegerszeg!B95</f>
        <v>0</v>
      </c>
      <c r="C1003" s="280" t="str">
        <f>Zalaegerszeg!C95</f>
        <v>Zalaegerszeg szennyvíztelep</v>
      </c>
      <c r="D1003" s="280" t="str">
        <f>Zalaegerszeg!D95</f>
        <v>1. Dobsűrítők és vegyszerbekeverők felújítása (2017-ről áthúzódó)</v>
      </c>
      <c r="E1003" s="280" t="str">
        <f>Zalaegerszeg!E95</f>
        <v xml:space="preserve">gyártó által megadott üzemidő lejár, gyakori üzem közbeni hibák, </v>
      </c>
      <c r="F1003" s="280" t="str">
        <f>Zalaegerszeg!F95</f>
        <v>a berendezés nem tudja betölteni funkcióját, technológiai paraméterek nem teljesülnek. Határérték túllépés várható</v>
      </c>
      <c r="G1003" s="280" t="str">
        <f>Zalaegerszeg!G95</f>
        <v>Biztonságos használat illetve működőképes állapot.</v>
      </c>
      <c r="H1003" s="467">
        <f>Zalaegerszeg!H95</f>
        <v>0</v>
      </c>
      <c r="I1003" s="468" t="str">
        <f>Zalaegerszeg!I95</f>
        <v>Zalaegerszeg</v>
      </c>
      <c r="J1003" s="467">
        <f>Zalaegerszeg!J95</f>
        <v>2800</v>
      </c>
      <c r="K1003" s="467">
        <f>Zalaegerszeg!K95</f>
        <v>0</v>
      </c>
      <c r="L1003" s="456">
        <f>Zalaegerszeg!L95</f>
        <v>43101</v>
      </c>
      <c r="M1003" s="456">
        <f>Zalaegerszeg!M95</f>
        <v>43465</v>
      </c>
      <c r="N1003" s="467" t="str">
        <f>Zalaegerszeg!N95</f>
        <v>rövid</v>
      </c>
      <c r="O1003" s="45">
        <f>Zalaegerszeg!O95</f>
        <v>2800</v>
      </c>
      <c r="P1003" s="46">
        <f>Zalaegerszeg!P95</f>
        <v>0</v>
      </c>
      <c r="Q1003" s="46">
        <f>Zalaegerszeg!Q95</f>
        <v>0</v>
      </c>
      <c r="R1003" s="46">
        <f>Zalaegerszeg!R95</f>
        <v>0</v>
      </c>
      <c r="S1003" s="46">
        <f>Zalaegerszeg!S95</f>
        <v>0</v>
      </c>
      <c r="T1003" s="47">
        <f>Zalaegerszeg!T95</f>
        <v>0</v>
      </c>
      <c r="U1003" s="47">
        <f>Zalaegerszeg!U95</f>
        <v>0</v>
      </c>
      <c r="V1003" s="47">
        <f>Zalaegerszeg!V95</f>
        <v>0</v>
      </c>
      <c r="W1003" s="47">
        <f>Zalaegerszeg!W95</f>
        <v>0</v>
      </c>
      <c r="X1003" s="47">
        <f>Zalaegerszeg!X95</f>
        <v>0</v>
      </c>
      <c r="Y1003" s="47">
        <f>Zalaegerszeg!Y95</f>
        <v>0</v>
      </c>
      <c r="Z1003" s="47">
        <f>Zalaegerszeg!Z95</f>
        <v>0</v>
      </c>
      <c r="AA1003" s="47">
        <f>Zalaegerszeg!AA95</f>
        <v>0</v>
      </c>
      <c r="AB1003" s="47">
        <f>Zalaegerszeg!AB95</f>
        <v>0</v>
      </c>
      <c r="AC1003" s="48">
        <f>Zalaegerszeg!AC95</f>
        <v>0</v>
      </c>
    </row>
    <row r="1004" spans="1:31" s="238" customFormat="1" ht="45" x14ac:dyDescent="0.25">
      <c r="A1004" s="466">
        <f>Zalaegerszeg!A96</f>
        <v>9</v>
      </c>
      <c r="B1004" s="467">
        <f>Zalaegerszeg!B96</f>
        <v>0</v>
      </c>
      <c r="C1004" s="280" t="str">
        <f>Zalaegerszeg!C96</f>
        <v>Zalaegerszeg szennyvíztelep</v>
      </c>
      <c r="D1004" s="280" t="str">
        <f>Zalaegerszeg!D96</f>
        <v>Szabályozó zsilipek cseréje, mennyiségmérők felújítása vagy cseréje (2017-ről áthúzódó)</v>
      </c>
      <c r="E1004" s="280" t="str">
        <f>Zalaegerszeg!E96</f>
        <v xml:space="preserve">gyártó által megadott üzemidő lejár, gyakori üzem közbeni hibák, </v>
      </c>
      <c r="F1004" s="280" t="str">
        <f>Zalaegerszeg!F96</f>
        <v>a berendezés nem tudja betölteni funkcióját, technológiai paraméterek nem teljesülnek. Határérték túllépés várható</v>
      </c>
      <c r="G1004" s="280" t="str">
        <f>Zalaegerszeg!G96</f>
        <v>Biztonságos használat illetve működőképes állapot.</v>
      </c>
      <c r="H1004" s="467">
        <f>Zalaegerszeg!H96</f>
        <v>0</v>
      </c>
      <c r="I1004" s="468" t="str">
        <f>Zalaegerszeg!I96</f>
        <v>Zalaegerszeg</v>
      </c>
      <c r="J1004" s="467">
        <f>Zalaegerszeg!J96</f>
        <v>4000</v>
      </c>
      <c r="K1004" s="467">
        <f>Zalaegerszeg!K96</f>
        <v>0</v>
      </c>
      <c r="L1004" s="456">
        <f>Zalaegerszeg!L96</f>
        <v>43101</v>
      </c>
      <c r="M1004" s="456">
        <f>Zalaegerszeg!M96</f>
        <v>43465</v>
      </c>
      <c r="N1004" s="467" t="str">
        <f>Zalaegerszeg!N96</f>
        <v>rövid</v>
      </c>
      <c r="O1004" s="45">
        <f>Zalaegerszeg!O96</f>
        <v>4000</v>
      </c>
      <c r="P1004" s="46">
        <f>Zalaegerszeg!P96</f>
        <v>0</v>
      </c>
      <c r="Q1004" s="46">
        <f>Zalaegerszeg!Q96</f>
        <v>0</v>
      </c>
      <c r="R1004" s="46">
        <f>Zalaegerszeg!R96</f>
        <v>0</v>
      </c>
      <c r="S1004" s="46">
        <f>Zalaegerszeg!S96</f>
        <v>0</v>
      </c>
      <c r="T1004" s="47">
        <f>Zalaegerszeg!T96</f>
        <v>0</v>
      </c>
      <c r="U1004" s="47">
        <f>Zalaegerszeg!U96</f>
        <v>0</v>
      </c>
      <c r="V1004" s="47">
        <f>Zalaegerszeg!V96</f>
        <v>0</v>
      </c>
      <c r="W1004" s="47">
        <f>Zalaegerszeg!W96</f>
        <v>0</v>
      </c>
      <c r="X1004" s="47">
        <f>Zalaegerszeg!X96</f>
        <v>0</v>
      </c>
      <c r="Y1004" s="47">
        <f>Zalaegerszeg!Y96</f>
        <v>0</v>
      </c>
      <c r="Z1004" s="47">
        <f>Zalaegerszeg!Z96</f>
        <v>0</v>
      </c>
      <c r="AA1004" s="47">
        <f>Zalaegerszeg!AA96</f>
        <v>0</v>
      </c>
      <c r="AB1004" s="47">
        <f>Zalaegerszeg!AB96</f>
        <v>0</v>
      </c>
      <c r="AC1004" s="48">
        <f>Zalaegerszeg!AC96</f>
        <v>0</v>
      </c>
    </row>
    <row r="1005" spans="1:31" s="238" customFormat="1" ht="75" x14ac:dyDescent="0.25">
      <c r="A1005" s="466">
        <f>Zalaegerszeg!A97</f>
        <v>10</v>
      </c>
      <c r="B1005" s="467">
        <f>Zalaegerszeg!B97</f>
        <v>0</v>
      </c>
      <c r="C1005" s="280" t="str">
        <f>Zalaegerszeg!C97</f>
        <v>Zalaegerszeg szennyvíztelep</v>
      </c>
      <c r="D1005" s="280" t="str">
        <f>Zalaegerszeg!D97</f>
        <v>Pálcás sűrítő gépészeti felújítása (Iszapelvételi osztóakna gépészeti felújítás csőkiváltások illetve iszapelvétel átalakítása) (2017-ről áthúzódó)</v>
      </c>
      <c r="E1005" s="280" t="str">
        <f>Zalaegerszeg!E97</f>
        <v>állandó dugulások, iszapszint beállító elemek tönkre mentek</v>
      </c>
      <c r="F1005" s="280" t="str">
        <f>Zalaegerszeg!F97</f>
        <v xml:space="preserve">Iszapkezelés (sűrítés) hatásfoka Az üzemelő viziközmű elem műszaki állapota az évek során leromlott, jelentős mértékben megnövekedett a meghibásodás veszélye, a további elemek ez által alul működnek </v>
      </c>
      <c r="G1005" s="280" t="str">
        <f>Zalaegerszeg!G97</f>
        <v>Biztonságos használat illetve működőképes állapot.</v>
      </c>
      <c r="H1005" s="467">
        <f>Zalaegerszeg!H97</f>
        <v>0</v>
      </c>
      <c r="I1005" s="468" t="str">
        <f>Zalaegerszeg!I97</f>
        <v>Zalaegerszeg</v>
      </c>
      <c r="J1005" s="467">
        <f>Zalaegerszeg!J97</f>
        <v>2500</v>
      </c>
      <c r="K1005" s="467">
        <f>Zalaegerszeg!K97</f>
        <v>0</v>
      </c>
      <c r="L1005" s="456">
        <f>Zalaegerszeg!L97</f>
        <v>43101</v>
      </c>
      <c r="M1005" s="456">
        <f>Zalaegerszeg!M97</f>
        <v>43465</v>
      </c>
      <c r="N1005" s="467" t="str">
        <f>Zalaegerszeg!N97</f>
        <v>rövid</v>
      </c>
      <c r="O1005" s="45">
        <f>Zalaegerszeg!O97</f>
        <v>2500</v>
      </c>
      <c r="P1005" s="46">
        <f>Zalaegerszeg!P97</f>
        <v>0</v>
      </c>
      <c r="Q1005" s="46">
        <f>Zalaegerszeg!Q97</f>
        <v>0</v>
      </c>
      <c r="R1005" s="46">
        <f>Zalaegerszeg!R97</f>
        <v>0</v>
      </c>
      <c r="S1005" s="46">
        <f>Zalaegerszeg!S97</f>
        <v>0</v>
      </c>
      <c r="T1005" s="47">
        <f>Zalaegerszeg!T97</f>
        <v>0</v>
      </c>
      <c r="U1005" s="47">
        <f>Zalaegerszeg!U97</f>
        <v>0</v>
      </c>
      <c r="V1005" s="47">
        <f>Zalaegerszeg!V97</f>
        <v>0</v>
      </c>
      <c r="W1005" s="47">
        <f>Zalaegerszeg!W97</f>
        <v>0</v>
      </c>
      <c r="X1005" s="47">
        <f>Zalaegerszeg!X97</f>
        <v>0</v>
      </c>
      <c r="Y1005" s="47">
        <f>Zalaegerszeg!Y97</f>
        <v>0</v>
      </c>
      <c r="Z1005" s="47">
        <f>Zalaegerszeg!Z97</f>
        <v>0</v>
      </c>
      <c r="AA1005" s="47">
        <f>Zalaegerszeg!AA97</f>
        <v>0</v>
      </c>
      <c r="AB1005" s="47">
        <f>Zalaegerszeg!AB97</f>
        <v>0</v>
      </c>
      <c r="AC1005" s="48">
        <f>Zalaegerszeg!AC97</f>
        <v>0</v>
      </c>
    </row>
    <row r="1006" spans="1:31" s="238" customFormat="1" ht="45" x14ac:dyDescent="0.25">
      <c r="A1006" s="466">
        <f>Zalaegerszeg!A98</f>
        <v>11</v>
      </c>
      <c r="B1006" s="467">
        <f>Zalaegerszeg!B98</f>
        <v>0</v>
      </c>
      <c r="C1006" s="280" t="str">
        <f>Zalaegerszeg!C98</f>
        <v>Zalaegerszeg szennyvíztelep</v>
      </c>
      <c r="D1006" s="280" t="str">
        <f>Zalaegerszeg!D98</f>
        <v>Pálcás sűrítő gépészeti felújítása (Szivattyú vezérlés felújítása (Frekvenciaváltó beépítéssel)) (2017-ről áthúzódó)</v>
      </c>
      <c r="E1006" s="280" t="str">
        <f>Zalaegerszeg!E98</f>
        <v>gyártó által megadott üzemidő lejárt, gyakori üzem közbeni hibák</v>
      </c>
      <c r="F1006" s="280" t="str">
        <f>Zalaegerszeg!F98</f>
        <v>A műtárgyból az iszapelvétel nehezen vagy egyeltalán nem szabályozható. Energia hatékonysága nem elfogadható.</v>
      </c>
      <c r="G1006" s="280" t="str">
        <f>Zalaegerszeg!G98</f>
        <v>Biztonságos használat illetve működőképes állapot.</v>
      </c>
      <c r="H1006" s="467">
        <f>Zalaegerszeg!H98</f>
        <v>0</v>
      </c>
      <c r="I1006" s="468" t="str">
        <f>Zalaegerszeg!I98</f>
        <v>Zalaegerszeg</v>
      </c>
      <c r="J1006" s="467">
        <f>Zalaegerszeg!J98</f>
        <v>1900</v>
      </c>
      <c r="K1006" s="467">
        <f>Zalaegerszeg!K98</f>
        <v>0</v>
      </c>
      <c r="L1006" s="456">
        <f>Zalaegerszeg!L98</f>
        <v>43101</v>
      </c>
      <c r="M1006" s="456">
        <f>Zalaegerszeg!M98</f>
        <v>43465</v>
      </c>
      <c r="N1006" s="467" t="str">
        <f>Zalaegerszeg!N98</f>
        <v>rövid</v>
      </c>
      <c r="O1006" s="45">
        <f>Zalaegerszeg!O98</f>
        <v>1900</v>
      </c>
      <c r="P1006" s="46">
        <f>Zalaegerszeg!P98</f>
        <v>0</v>
      </c>
      <c r="Q1006" s="46">
        <f>Zalaegerszeg!Q98</f>
        <v>0</v>
      </c>
      <c r="R1006" s="46">
        <f>Zalaegerszeg!R98</f>
        <v>0</v>
      </c>
      <c r="S1006" s="46">
        <f>Zalaegerszeg!S98</f>
        <v>0</v>
      </c>
      <c r="T1006" s="47">
        <f>Zalaegerszeg!T98</f>
        <v>0</v>
      </c>
      <c r="U1006" s="47">
        <f>Zalaegerszeg!U98</f>
        <v>0</v>
      </c>
      <c r="V1006" s="47">
        <f>Zalaegerszeg!V98</f>
        <v>0</v>
      </c>
      <c r="W1006" s="47">
        <f>Zalaegerszeg!W98</f>
        <v>0</v>
      </c>
      <c r="X1006" s="47">
        <f>Zalaegerszeg!X98</f>
        <v>0</v>
      </c>
      <c r="Y1006" s="47">
        <f>Zalaegerszeg!Y98</f>
        <v>0</v>
      </c>
      <c r="Z1006" s="47">
        <f>Zalaegerszeg!Z98</f>
        <v>0</v>
      </c>
      <c r="AA1006" s="47">
        <f>Zalaegerszeg!AA98</f>
        <v>0</v>
      </c>
      <c r="AB1006" s="47">
        <f>Zalaegerszeg!AB98</f>
        <v>0</v>
      </c>
      <c r="AC1006" s="48">
        <f>Zalaegerszeg!AC98</f>
        <v>0</v>
      </c>
    </row>
    <row r="1007" spans="1:31" s="238" customFormat="1" ht="45" x14ac:dyDescent="0.25">
      <c r="A1007" s="466">
        <f>Zalaegerszeg!A99</f>
        <v>12</v>
      </c>
      <c r="B1007" s="467">
        <f>Zalaegerszeg!B99</f>
        <v>0</v>
      </c>
      <c r="C1007" s="280" t="str">
        <f>Zalaegerszeg!C99</f>
        <v>Zalaegerszeg szennyvíztelep</v>
      </c>
      <c r="D1007" s="280" t="str">
        <f>Zalaegerszeg!D99</f>
        <v>Utóülepítő gépészete és csatlakozó vezetékek és elzárószerelvények felújítása (II.) (2017-ről áthúzódó)</v>
      </c>
      <c r="E1007" s="280" t="str">
        <f>Zalaegerszeg!E99</f>
        <v>gyártó által megadott üzemidő lejárt, gyakori üzem közbeni hibák</v>
      </c>
      <c r="F1007" s="280" t="str">
        <f>Zalaegerszeg!F99</f>
        <v>A műtárgyból az iszapelvétel nehezen vagy egyeltalán nem szabályozható. Energia hatékonysága nem elfogadható.</v>
      </c>
      <c r="G1007" s="280" t="str">
        <f>Zalaegerszeg!G99</f>
        <v>Biztonságos használat illetve működőképes állapot.</v>
      </c>
      <c r="H1007" s="467">
        <f>Zalaegerszeg!H99</f>
        <v>0</v>
      </c>
      <c r="I1007" s="468" t="str">
        <f>Zalaegerszeg!I99</f>
        <v>Zalaegerszeg</v>
      </c>
      <c r="J1007" s="467">
        <f>Zalaegerszeg!J99</f>
        <v>6000</v>
      </c>
      <c r="K1007" s="467">
        <f>Zalaegerszeg!K99</f>
        <v>0</v>
      </c>
      <c r="L1007" s="456">
        <f>Zalaegerszeg!L99</f>
        <v>43101</v>
      </c>
      <c r="M1007" s="456">
        <f>Zalaegerszeg!M99</f>
        <v>43465</v>
      </c>
      <c r="N1007" s="467" t="str">
        <f>Zalaegerszeg!N99</f>
        <v>rövid</v>
      </c>
      <c r="O1007" s="45">
        <f>Zalaegerszeg!O99</f>
        <v>6000</v>
      </c>
      <c r="P1007" s="46">
        <f>Zalaegerszeg!P99</f>
        <v>0</v>
      </c>
      <c r="Q1007" s="46">
        <f>Zalaegerszeg!Q99</f>
        <v>0</v>
      </c>
      <c r="R1007" s="46">
        <f>Zalaegerszeg!R99</f>
        <v>0</v>
      </c>
      <c r="S1007" s="46">
        <f>Zalaegerszeg!S99</f>
        <v>0</v>
      </c>
      <c r="T1007" s="47">
        <f>Zalaegerszeg!T99</f>
        <v>0</v>
      </c>
      <c r="U1007" s="47">
        <f>Zalaegerszeg!U99</f>
        <v>0</v>
      </c>
      <c r="V1007" s="47">
        <f>Zalaegerszeg!V99</f>
        <v>0</v>
      </c>
      <c r="W1007" s="47">
        <f>Zalaegerszeg!W99</f>
        <v>0</v>
      </c>
      <c r="X1007" s="47">
        <f>Zalaegerszeg!X99</f>
        <v>0</v>
      </c>
      <c r="Y1007" s="47">
        <f>Zalaegerszeg!Y99</f>
        <v>0</v>
      </c>
      <c r="Z1007" s="47">
        <f>Zalaegerszeg!Z99</f>
        <v>0</v>
      </c>
      <c r="AA1007" s="47">
        <f>Zalaegerszeg!AA99</f>
        <v>0</v>
      </c>
      <c r="AB1007" s="47">
        <f>Zalaegerszeg!AB99</f>
        <v>0</v>
      </c>
      <c r="AC1007" s="48">
        <f>Zalaegerszeg!AC99</f>
        <v>0</v>
      </c>
    </row>
    <row r="1008" spans="1:31" s="238" customFormat="1" ht="45" x14ac:dyDescent="0.25">
      <c r="A1008" s="466">
        <f>Zalaegerszeg!A100</f>
        <v>13</v>
      </c>
      <c r="B1008" s="467">
        <f>Zalaegerszeg!B100</f>
        <v>0</v>
      </c>
      <c r="C1008" s="280" t="str">
        <f>Zalaegerszeg!C100</f>
        <v>Zalaegerszeg szennyvíztelep</v>
      </c>
      <c r="D1008" s="280" t="str">
        <f>Zalaegerszeg!D100</f>
        <v>Iszapcentrifuga felújítása (2017-ről áthúzódó)</v>
      </c>
      <c r="E1008" s="280" t="str">
        <f>Zalaegerszeg!E100</f>
        <v>gyártó által megadott üzemidő lejárt, gyakori üzem közbeni hibák</v>
      </c>
      <c r="F1008" s="280" t="str">
        <f>Zalaegerszeg!F100</f>
        <v>A műtárgyból az iszapelvétel nehezen vagy egyeltalán nem szabályozható. Energia hatékonysága nem elfogadható.</v>
      </c>
      <c r="G1008" s="280" t="str">
        <f>Zalaegerszeg!G100</f>
        <v>Biztonságos használat illetve működőképes állapot.</v>
      </c>
      <c r="H1008" s="467">
        <f>Zalaegerszeg!H100</f>
        <v>0</v>
      </c>
      <c r="I1008" s="468" t="str">
        <f>Zalaegerszeg!I100</f>
        <v>Zalaegerszeg</v>
      </c>
      <c r="J1008" s="467">
        <f>Zalaegerszeg!J100</f>
        <v>3500</v>
      </c>
      <c r="K1008" s="467">
        <f>Zalaegerszeg!K100</f>
        <v>0</v>
      </c>
      <c r="L1008" s="456">
        <f>Zalaegerszeg!L100</f>
        <v>43101</v>
      </c>
      <c r="M1008" s="456">
        <f>Zalaegerszeg!M100</f>
        <v>43465</v>
      </c>
      <c r="N1008" s="467" t="str">
        <f>Zalaegerszeg!N100</f>
        <v>rövid</v>
      </c>
      <c r="O1008" s="45">
        <f>Zalaegerszeg!O100</f>
        <v>3500</v>
      </c>
      <c r="P1008" s="46">
        <f>Zalaegerszeg!P100</f>
        <v>0</v>
      </c>
      <c r="Q1008" s="46">
        <f>Zalaegerszeg!Q100</f>
        <v>0</v>
      </c>
      <c r="R1008" s="46">
        <f>Zalaegerszeg!R100</f>
        <v>0</v>
      </c>
      <c r="S1008" s="46">
        <f>Zalaegerszeg!S100</f>
        <v>0</v>
      </c>
      <c r="T1008" s="47">
        <f>Zalaegerszeg!T100</f>
        <v>0</v>
      </c>
      <c r="U1008" s="47">
        <f>Zalaegerszeg!U100</f>
        <v>0</v>
      </c>
      <c r="V1008" s="47">
        <f>Zalaegerszeg!V100</f>
        <v>0</v>
      </c>
      <c r="W1008" s="47">
        <f>Zalaegerszeg!W100</f>
        <v>0</v>
      </c>
      <c r="X1008" s="47">
        <f>Zalaegerszeg!X100</f>
        <v>0</v>
      </c>
      <c r="Y1008" s="47">
        <f>Zalaegerszeg!Y100</f>
        <v>0</v>
      </c>
      <c r="Z1008" s="47">
        <f>Zalaegerszeg!Z100</f>
        <v>0</v>
      </c>
      <c r="AA1008" s="47">
        <f>Zalaegerszeg!AA100</f>
        <v>0</v>
      </c>
      <c r="AB1008" s="47">
        <f>Zalaegerszeg!AB100</f>
        <v>0</v>
      </c>
      <c r="AC1008" s="48">
        <f>Zalaegerszeg!AC100</f>
        <v>0</v>
      </c>
    </row>
    <row r="1009" spans="1:31" s="238" customFormat="1" ht="45" x14ac:dyDescent="0.25">
      <c r="A1009" s="466">
        <f>Zalaegerszeg!A101</f>
        <v>28</v>
      </c>
      <c r="B1009" s="467">
        <f>Zalaegerszeg!B101</f>
        <v>0</v>
      </c>
      <c r="C1009" s="280" t="str">
        <f>Zalaegerszeg!C101</f>
        <v>Zalaegerszeg szennyvíztelep 2. biológia</v>
      </c>
      <c r="D1009" s="280" t="str">
        <f>Zalaegerszeg!D101</f>
        <v>keverő felújítása 12 db</v>
      </c>
      <c r="E1009" s="280" t="str">
        <f>Zalaegerszeg!E101</f>
        <v xml:space="preserve">gyártó által megadott üzemidő lejár, gyakori üzem közbeni hibák, </v>
      </c>
      <c r="F1009" s="280" t="str">
        <f>Zalaegerszeg!F101</f>
        <v>a berendezés nem tudja betölteni funkcióját, technológiai paraméterek nem teljesülnek. Határérték túllépés várható</v>
      </c>
      <c r="G1009" s="280" t="str">
        <f>Zalaegerszeg!G101</f>
        <v>Biztonságos használat illetve működőképes állapot.</v>
      </c>
      <c r="H1009" s="467">
        <f>Zalaegerszeg!H101</f>
        <v>0</v>
      </c>
      <c r="I1009" s="468" t="str">
        <f>Zalaegerszeg!I101</f>
        <v>Zalaegerszeg</v>
      </c>
      <c r="J1009" s="467">
        <f>Zalaegerszeg!J101</f>
        <v>6000</v>
      </c>
      <c r="K1009" s="467">
        <f>Zalaegerszeg!K101</f>
        <v>0</v>
      </c>
      <c r="L1009" s="456">
        <f>Zalaegerszeg!L101</f>
        <v>43101</v>
      </c>
      <c r="M1009" s="456">
        <f>Zalaegerszeg!M101</f>
        <v>43465</v>
      </c>
      <c r="N1009" s="467" t="str">
        <f>Zalaegerszeg!N101</f>
        <v>rövid</v>
      </c>
      <c r="O1009" s="45">
        <f>Zalaegerszeg!O101</f>
        <v>6000</v>
      </c>
      <c r="P1009" s="46">
        <f>Zalaegerszeg!P101</f>
        <v>0</v>
      </c>
      <c r="Q1009" s="46">
        <f>Zalaegerszeg!Q101</f>
        <v>0</v>
      </c>
      <c r="R1009" s="46">
        <f>Zalaegerszeg!R101</f>
        <v>0</v>
      </c>
      <c r="S1009" s="46">
        <f>Zalaegerszeg!S101</f>
        <v>0</v>
      </c>
      <c r="T1009" s="47">
        <f>Zalaegerszeg!T101</f>
        <v>0</v>
      </c>
      <c r="U1009" s="47">
        <f>Zalaegerszeg!U101</f>
        <v>0</v>
      </c>
      <c r="V1009" s="47">
        <f>Zalaegerszeg!V101</f>
        <v>0</v>
      </c>
      <c r="W1009" s="47">
        <f>Zalaegerszeg!W101</f>
        <v>0</v>
      </c>
      <c r="X1009" s="47">
        <f>Zalaegerszeg!X101</f>
        <v>0</v>
      </c>
      <c r="Y1009" s="47">
        <f>Zalaegerszeg!Y101</f>
        <v>0</v>
      </c>
      <c r="Z1009" s="47">
        <f>Zalaegerszeg!Z101</f>
        <v>0</v>
      </c>
      <c r="AA1009" s="47">
        <f>Zalaegerszeg!AA101</f>
        <v>0</v>
      </c>
      <c r="AB1009" s="47">
        <f>Zalaegerszeg!AB101</f>
        <v>0</v>
      </c>
      <c r="AC1009" s="48">
        <f>Zalaegerszeg!AC101</f>
        <v>0</v>
      </c>
      <c r="AE1009" s="160"/>
    </row>
    <row r="1010" spans="1:31" s="238" customFormat="1" ht="75" x14ac:dyDescent="0.25">
      <c r="A1010" s="466">
        <f>Zalaegerszeg!A102</f>
        <v>29</v>
      </c>
      <c r="B1010" s="467">
        <f>Zalaegerszeg!B102</f>
        <v>0</v>
      </c>
      <c r="C1010" s="280" t="str">
        <f>Zalaegerszeg!C102</f>
        <v>Zalaegerszeg szennyvíztelep homokfogó</v>
      </c>
      <c r="D1010" s="280" t="str">
        <f>Zalaegerszeg!D102</f>
        <v>homokleválasztó csere</v>
      </c>
      <c r="E1010" s="280" t="str">
        <f>Zalaegerszeg!E102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10" s="280" t="str">
        <f>Zalaegerszeg!F102</f>
        <v>Homok tovább jutása a biológiai medencékbe súlyos üzemzavarokat okozhat, a híd szállítja a leválasztó szivattyúkat</v>
      </c>
      <c r="G1010" s="280" t="str">
        <f>Zalaegerszeg!G102</f>
        <v>Biztonságos használat illetve működőképes állapot.</v>
      </c>
      <c r="H1010" s="467">
        <f>Zalaegerszeg!H102</f>
        <v>0</v>
      </c>
      <c r="I1010" s="468" t="str">
        <f>Zalaegerszeg!I102</f>
        <v>Zalaegerszeg</v>
      </c>
      <c r="J1010" s="467">
        <f>Zalaegerszeg!J102</f>
        <v>8700</v>
      </c>
      <c r="K1010" s="467">
        <f>Zalaegerszeg!K102</f>
        <v>0</v>
      </c>
      <c r="L1010" s="456">
        <f>Zalaegerszeg!L102</f>
        <v>43101</v>
      </c>
      <c r="M1010" s="456">
        <f>Zalaegerszeg!M102</f>
        <v>43465</v>
      </c>
      <c r="N1010" s="467" t="str">
        <f>Zalaegerszeg!N102</f>
        <v>rövid</v>
      </c>
      <c r="O1010" s="45">
        <f>Zalaegerszeg!O102</f>
        <v>8700</v>
      </c>
      <c r="P1010" s="46">
        <f>Zalaegerszeg!P102</f>
        <v>0</v>
      </c>
      <c r="Q1010" s="46">
        <f>Zalaegerszeg!Q102</f>
        <v>0</v>
      </c>
      <c r="R1010" s="46">
        <f>Zalaegerszeg!R102</f>
        <v>0</v>
      </c>
      <c r="S1010" s="46">
        <f>Zalaegerszeg!S102</f>
        <v>0</v>
      </c>
      <c r="T1010" s="47">
        <f>Zalaegerszeg!T102</f>
        <v>0</v>
      </c>
      <c r="U1010" s="47">
        <f>Zalaegerszeg!U102</f>
        <v>0</v>
      </c>
      <c r="V1010" s="47">
        <f>Zalaegerszeg!V102</f>
        <v>0</v>
      </c>
      <c r="W1010" s="47">
        <f>Zalaegerszeg!W102</f>
        <v>0</v>
      </c>
      <c r="X1010" s="47">
        <f>Zalaegerszeg!X102</f>
        <v>0</v>
      </c>
      <c r="Y1010" s="47">
        <f>Zalaegerszeg!Y102</f>
        <v>0</v>
      </c>
      <c r="Z1010" s="47">
        <f>Zalaegerszeg!Z102</f>
        <v>0</v>
      </c>
      <c r="AA1010" s="47">
        <f>Zalaegerszeg!AA102</f>
        <v>0</v>
      </c>
      <c r="AB1010" s="47">
        <f>Zalaegerszeg!AB102</f>
        <v>0</v>
      </c>
      <c r="AC1010" s="48">
        <f>Zalaegerszeg!AC102</f>
        <v>0</v>
      </c>
      <c r="AE1010" s="160"/>
    </row>
    <row r="1011" spans="1:31" s="238" customFormat="1" ht="45" x14ac:dyDescent="0.25">
      <c r="A1011" s="466">
        <f>Zalaegerszeg!A103</f>
        <v>30</v>
      </c>
      <c r="B1011" s="467">
        <f>Zalaegerszeg!B103</f>
        <v>0</v>
      </c>
      <c r="C1011" s="280" t="str">
        <f>Zalaegerszeg!C103</f>
        <v>Zalaegerszeg szennyvíztelep</v>
      </c>
      <c r="D1011" s="280" t="str">
        <f>Zalaegerszeg!D103</f>
        <v>03PU204 nitrát recirk szivattyú cseréje</v>
      </c>
      <c r="E1011" s="280" t="str">
        <f>Zalaegerszeg!E103</f>
        <v xml:space="preserve">gyártó által megadott üzemidő lejár, gyakori üzem közbeni hibák, </v>
      </c>
      <c r="F1011" s="280" t="str">
        <f>Zalaegerszeg!F103</f>
        <v>a berendezés nem tudja betölteni funkcióját, technológiai paraméterek nem teljesülnek. Határérték túllépés várható</v>
      </c>
      <c r="G1011" s="280" t="str">
        <f>Zalaegerszeg!G103</f>
        <v>Biztonságos használat illetve működőképes állapot.</v>
      </c>
      <c r="H1011" s="467">
        <f>Zalaegerszeg!H103</f>
        <v>0</v>
      </c>
      <c r="I1011" s="468" t="str">
        <f>Zalaegerszeg!I103</f>
        <v>Zalaegerszeg</v>
      </c>
      <c r="J1011" s="467">
        <f>Zalaegerszeg!J103</f>
        <v>5000</v>
      </c>
      <c r="K1011" s="467">
        <f>Zalaegerszeg!K103</f>
        <v>0</v>
      </c>
      <c r="L1011" s="456">
        <f>Zalaegerszeg!L103</f>
        <v>43101</v>
      </c>
      <c r="M1011" s="456">
        <f>Zalaegerszeg!M103</f>
        <v>43465</v>
      </c>
      <c r="N1011" s="467" t="str">
        <f>Zalaegerszeg!N103</f>
        <v>rövid</v>
      </c>
      <c r="O1011" s="45">
        <f>Zalaegerszeg!O103</f>
        <v>5000</v>
      </c>
      <c r="P1011" s="46">
        <f>Zalaegerszeg!P103</f>
        <v>0</v>
      </c>
      <c r="Q1011" s="46">
        <f>Zalaegerszeg!Q103</f>
        <v>0</v>
      </c>
      <c r="R1011" s="46">
        <f>Zalaegerszeg!R103</f>
        <v>0</v>
      </c>
      <c r="S1011" s="46">
        <f>Zalaegerszeg!S103</f>
        <v>0</v>
      </c>
      <c r="T1011" s="47">
        <f>Zalaegerszeg!T103</f>
        <v>0</v>
      </c>
      <c r="U1011" s="47">
        <f>Zalaegerszeg!U103</f>
        <v>0</v>
      </c>
      <c r="V1011" s="47">
        <f>Zalaegerszeg!V103</f>
        <v>0</v>
      </c>
      <c r="W1011" s="47">
        <f>Zalaegerszeg!W103</f>
        <v>0</v>
      </c>
      <c r="X1011" s="47">
        <f>Zalaegerszeg!X103</f>
        <v>0</v>
      </c>
      <c r="Y1011" s="47">
        <f>Zalaegerszeg!Y103</f>
        <v>0</v>
      </c>
      <c r="Z1011" s="47">
        <f>Zalaegerszeg!Z103</f>
        <v>0</v>
      </c>
      <c r="AA1011" s="47">
        <f>Zalaegerszeg!AA103</f>
        <v>0</v>
      </c>
      <c r="AB1011" s="47">
        <f>Zalaegerszeg!AB103</f>
        <v>0</v>
      </c>
      <c r="AC1011" s="48">
        <f>Zalaegerszeg!AC103</f>
        <v>0</v>
      </c>
      <c r="AE1011" s="160"/>
    </row>
    <row r="1012" spans="1:31" s="238" customFormat="1" ht="75" x14ac:dyDescent="0.25">
      <c r="A1012" s="466">
        <f>Zalaegerszeg!A104</f>
        <v>31</v>
      </c>
      <c r="B1012" s="467">
        <f>Zalaegerszeg!B104</f>
        <v>0</v>
      </c>
      <c r="C1012" s="280" t="str">
        <f>Zalaegerszeg!C104</f>
        <v xml:space="preserve">Zalaegerszeg szennyvíztelep iszapcentrifuga </v>
      </c>
      <c r="D1012" s="280" t="str">
        <f>Zalaegerszeg!D104</f>
        <v>1 sz. centrifuga felújítása</v>
      </c>
      <c r="E1012" s="280" t="str">
        <f>Zalaegerszeg!E104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12" s="280" t="str">
        <f>Zalaegerszeg!F104</f>
        <v>szennyvíziszap sűrítés hiányában, a folyékony iszap tárolásra nincs lehetőség (tárolási kapacítás nem áll rendelkezésre)</v>
      </c>
      <c r="G1012" s="280" t="str">
        <f>Zalaegerszeg!G104</f>
        <v>Biztonságos használat illetve működőképes állapot.</v>
      </c>
      <c r="H1012" s="467">
        <f>Zalaegerszeg!H104</f>
        <v>0</v>
      </c>
      <c r="I1012" s="468" t="str">
        <f>Zalaegerszeg!I104</f>
        <v>Zalaegerszeg</v>
      </c>
      <c r="J1012" s="467">
        <f>Zalaegerszeg!J104</f>
        <v>3700</v>
      </c>
      <c r="K1012" s="467">
        <f>Zalaegerszeg!K104</f>
        <v>0</v>
      </c>
      <c r="L1012" s="456">
        <f>Zalaegerszeg!L104</f>
        <v>43101</v>
      </c>
      <c r="M1012" s="456">
        <f>Zalaegerszeg!M104</f>
        <v>43465</v>
      </c>
      <c r="N1012" s="467" t="str">
        <f>Zalaegerszeg!N104</f>
        <v>rövid</v>
      </c>
      <c r="O1012" s="45">
        <f>Zalaegerszeg!O104</f>
        <v>3700</v>
      </c>
      <c r="P1012" s="46">
        <f>Zalaegerszeg!P104</f>
        <v>0</v>
      </c>
      <c r="Q1012" s="46">
        <f>Zalaegerszeg!Q104</f>
        <v>0</v>
      </c>
      <c r="R1012" s="46">
        <f>Zalaegerszeg!R104</f>
        <v>0</v>
      </c>
      <c r="S1012" s="46">
        <f>Zalaegerszeg!S104</f>
        <v>0</v>
      </c>
      <c r="T1012" s="47">
        <f>Zalaegerszeg!T104</f>
        <v>0</v>
      </c>
      <c r="U1012" s="47">
        <f>Zalaegerszeg!U104</f>
        <v>0</v>
      </c>
      <c r="V1012" s="47">
        <f>Zalaegerszeg!V104</f>
        <v>0</v>
      </c>
      <c r="W1012" s="47">
        <f>Zalaegerszeg!W104</f>
        <v>0</v>
      </c>
      <c r="X1012" s="47">
        <f>Zalaegerszeg!X104</f>
        <v>0</v>
      </c>
      <c r="Y1012" s="47">
        <f>Zalaegerszeg!Y104</f>
        <v>0</v>
      </c>
      <c r="Z1012" s="47">
        <f>Zalaegerszeg!Z104</f>
        <v>0</v>
      </c>
      <c r="AA1012" s="47">
        <f>Zalaegerszeg!AA104</f>
        <v>0</v>
      </c>
      <c r="AB1012" s="47">
        <f>Zalaegerszeg!AB104</f>
        <v>0</v>
      </c>
      <c r="AC1012" s="48">
        <f>Zalaegerszeg!AC104</f>
        <v>0</v>
      </c>
      <c r="AE1012" s="160"/>
    </row>
    <row r="1013" spans="1:31" s="238" customFormat="1" ht="75" x14ac:dyDescent="0.25">
      <c r="A1013" s="466">
        <f>Zalaegerszeg!A105</f>
        <v>32</v>
      </c>
      <c r="B1013" s="467">
        <f>Zalaegerszeg!B105</f>
        <v>0</v>
      </c>
      <c r="C1013" s="280" t="str">
        <f>Zalaegerszeg!C105</f>
        <v>Zalaegerszeg szennyvíztelep dobsüritő</v>
      </c>
      <c r="D1013" s="280" t="str">
        <f>Zalaegerszeg!D105</f>
        <v>2. dobsűrítő felújítása</v>
      </c>
      <c r="E1013" s="280" t="str">
        <f>Zalaegerszeg!E105</f>
        <v xml:space="preserve">A viziközmű elem a napi üzemmenet során oly mértékig elhasználódott, hogy a normál karbantartási munkákkal már nem biztosítható az üzembiztos működése, mechanikai részek elkoptak. </v>
      </c>
      <c r="F1013" s="280" t="str">
        <f>Zalaegerszeg!F105</f>
        <v>Dobsűrítő üzem kiesését okozhatja, ahonnan a rothasztótornyokba kerül az iszap</v>
      </c>
      <c r="G1013" s="280" t="str">
        <f>Zalaegerszeg!G105</f>
        <v>Biztonságos használat illetve működőképes állapot.</v>
      </c>
      <c r="H1013" s="467">
        <f>Zalaegerszeg!H105</f>
        <v>0</v>
      </c>
      <c r="I1013" s="468" t="str">
        <f>Zalaegerszeg!I105</f>
        <v>Zalaegerszeg</v>
      </c>
      <c r="J1013" s="467">
        <f>Zalaegerszeg!J105</f>
        <v>2800</v>
      </c>
      <c r="K1013" s="467">
        <f>Zalaegerszeg!K105</f>
        <v>0</v>
      </c>
      <c r="L1013" s="456">
        <f>Zalaegerszeg!L105</f>
        <v>43101</v>
      </c>
      <c r="M1013" s="456">
        <f>Zalaegerszeg!M105</f>
        <v>43465</v>
      </c>
      <c r="N1013" s="467" t="str">
        <f>Zalaegerszeg!N105</f>
        <v>rövid</v>
      </c>
      <c r="O1013" s="45">
        <f>Zalaegerszeg!O105</f>
        <v>2800</v>
      </c>
      <c r="P1013" s="46">
        <f>Zalaegerszeg!P105</f>
        <v>0</v>
      </c>
      <c r="Q1013" s="46">
        <f>Zalaegerszeg!Q105</f>
        <v>0</v>
      </c>
      <c r="R1013" s="46">
        <f>Zalaegerszeg!R105</f>
        <v>0</v>
      </c>
      <c r="S1013" s="46">
        <f>Zalaegerszeg!S105</f>
        <v>0</v>
      </c>
      <c r="T1013" s="47">
        <f>Zalaegerszeg!T105</f>
        <v>0</v>
      </c>
      <c r="U1013" s="47">
        <f>Zalaegerszeg!U105</f>
        <v>0</v>
      </c>
      <c r="V1013" s="47">
        <f>Zalaegerszeg!V105</f>
        <v>0</v>
      </c>
      <c r="W1013" s="47">
        <f>Zalaegerszeg!W105</f>
        <v>0</v>
      </c>
      <c r="X1013" s="47">
        <f>Zalaegerszeg!X105</f>
        <v>0</v>
      </c>
      <c r="Y1013" s="47">
        <f>Zalaegerszeg!Y105</f>
        <v>0</v>
      </c>
      <c r="Z1013" s="47">
        <f>Zalaegerszeg!Z105</f>
        <v>0</v>
      </c>
      <c r="AA1013" s="47">
        <f>Zalaegerszeg!AA105</f>
        <v>0</v>
      </c>
      <c r="AB1013" s="47">
        <f>Zalaegerszeg!AB105</f>
        <v>0</v>
      </c>
      <c r="AC1013" s="48">
        <f>Zalaegerszeg!AC105</f>
        <v>0</v>
      </c>
      <c r="AE1013" s="160"/>
    </row>
    <row r="1014" spans="1:31" s="238" customFormat="1" ht="75" x14ac:dyDescent="0.25">
      <c r="A1014" s="466">
        <f>Zalaegerszeg!A106</f>
        <v>33</v>
      </c>
      <c r="B1014" s="467">
        <f>Zalaegerszeg!B106</f>
        <v>0</v>
      </c>
      <c r="C1014" s="280" t="str">
        <f>Zalaegerszeg!C106</f>
        <v>Zalaegerszeg szennyvíztelep dobsüritő</v>
      </c>
      <c r="D1014" s="280" t="str">
        <f>Zalaegerszeg!D106</f>
        <v>Dobsűrítő vegyszerbekeverő és adagolórendszerének cseréje </v>
      </c>
      <c r="E1014" s="280" t="str">
        <f>Zalaegerszeg!E106</f>
        <v xml:space="preserve">A viziközmű elem a napi üzemmenet során oly mértékig elhasználódott, hogy a normál karbantartási munkákkal már nem biztosítható az üzembiztos működése, mechanikai részek elkoptak. </v>
      </c>
      <c r="F1014" s="280" t="str">
        <f>Zalaegerszeg!F106</f>
        <v>Dobsűrítő üzem kiesését okozhatja, ahonnan a rothasztótornyokba kerül az iszap</v>
      </c>
      <c r="G1014" s="280" t="str">
        <f>Zalaegerszeg!G106</f>
        <v>Biztonságos használat illetve működőképes állapot.</v>
      </c>
      <c r="H1014" s="467">
        <f>Zalaegerszeg!H106</f>
        <v>0</v>
      </c>
      <c r="I1014" s="468" t="str">
        <f>Zalaegerszeg!I106</f>
        <v>Zalaegerszeg</v>
      </c>
      <c r="J1014" s="467">
        <f>Zalaegerszeg!J106</f>
        <v>3300</v>
      </c>
      <c r="K1014" s="467">
        <f>Zalaegerszeg!K106</f>
        <v>0</v>
      </c>
      <c r="L1014" s="456">
        <f>Zalaegerszeg!L106</f>
        <v>43101</v>
      </c>
      <c r="M1014" s="456">
        <f>Zalaegerszeg!M106</f>
        <v>43465</v>
      </c>
      <c r="N1014" s="467" t="str">
        <f>Zalaegerszeg!N106</f>
        <v>rövid</v>
      </c>
      <c r="O1014" s="45">
        <f>Zalaegerszeg!O106</f>
        <v>3300</v>
      </c>
      <c r="P1014" s="46">
        <f>Zalaegerszeg!P106</f>
        <v>0</v>
      </c>
      <c r="Q1014" s="46">
        <f>Zalaegerszeg!Q106</f>
        <v>0</v>
      </c>
      <c r="R1014" s="46">
        <f>Zalaegerszeg!R106</f>
        <v>0</v>
      </c>
      <c r="S1014" s="46">
        <f>Zalaegerszeg!S106</f>
        <v>0</v>
      </c>
      <c r="T1014" s="47">
        <f>Zalaegerszeg!T106</f>
        <v>0</v>
      </c>
      <c r="U1014" s="47">
        <f>Zalaegerszeg!U106</f>
        <v>0</v>
      </c>
      <c r="V1014" s="47">
        <f>Zalaegerszeg!V106</f>
        <v>0</v>
      </c>
      <c r="W1014" s="47">
        <f>Zalaegerszeg!W106</f>
        <v>0</v>
      </c>
      <c r="X1014" s="47">
        <f>Zalaegerszeg!X106</f>
        <v>0</v>
      </c>
      <c r="Y1014" s="47">
        <f>Zalaegerszeg!Y106</f>
        <v>0</v>
      </c>
      <c r="Z1014" s="47">
        <f>Zalaegerszeg!Z106</f>
        <v>0</v>
      </c>
      <c r="AA1014" s="47">
        <f>Zalaegerszeg!AA106</f>
        <v>0</v>
      </c>
      <c r="AB1014" s="47">
        <f>Zalaegerszeg!AB106</f>
        <v>0</v>
      </c>
      <c r="AC1014" s="48">
        <f>Zalaegerszeg!AC106</f>
        <v>0</v>
      </c>
    </row>
    <row r="1015" spans="1:31" s="238" customFormat="1" ht="45" x14ac:dyDescent="0.25">
      <c r="A1015" s="466">
        <f>Zalaegerszeg!A107</f>
        <v>36</v>
      </c>
      <c r="B1015" s="467">
        <f>Zalaegerszeg!B107</f>
        <v>0</v>
      </c>
      <c r="C1015" s="280" t="str">
        <f>Zalaegerszeg!C107</f>
        <v>Zalaegerszeg szennyvíztelep</v>
      </c>
      <c r="D1015" s="280" t="str">
        <f>Zalaegerszeg!D107</f>
        <v>Aprító rekonstrukció a TFH fogadó után</v>
      </c>
      <c r="E1015" s="280" t="str">
        <f>Zalaegerszeg!E107</f>
        <v xml:space="preserve">gyártó által megadott üzemidő lejár, gyakori üzem közbeni hibák, </v>
      </c>
      <c r="F1015" s="280" t="str">
        <f>Zalaegerszeg!F107</f>
        <v>a berendezés nem tudja betölteni funkcióját, technológiai paraméterek nem teljesülnek. Határérték túllépés várható</v>
      </c>
      <c r="G1015" s="280" t="str">
        <f>Zalaegerszeg!G107</f>
        <v>Biztonságos használat illetve működőképes állapot.</v>
      </c>
      <c r="H1015" s="467">
        <f>Zalaegerszeg!H107</f>
        <v>0</v>
      </c>
      <c r="I1015" s="468" t="str">
        <f>Zalaegerszeg!I107</f>
        <v>Zalaegerszeg</v>
      </c>
      <c r="J1015" s="467">
        <f>Zalaegerszeg!J107</f>
        <v>7000</v>
      </c>
      <c r="K1015" s="467">
        <f>Zalaegerszeg!K107</f>
        <v>0</v>
      </c>
      <c r="L1015" s="456">
        <f>Zalaegerszeg!L107</f>
        <v>43101</v>
      </c>
      <c r="M1015" s="456">
        <f>Zalaegerszeg!M107</f>
        <v>43465</v>
      </c>
      <c r="N1015" s="467" t="str">
        <f>Zalaegerszeg!N107</f>
        <v>rövid</v>
      </c>
      <c r="O1015" s="45">
        <f>Zalaegerszeg!O107</f>
        <v>7000</v>
      </c>
      <c r="P1015" s="46">
        <f>Zalaegerszeg!P107</f>
        <v>0</v>
      </c>
      <c r="Q1015" s="46">
        <f>Zalaegerszeg!Q107</f>
        <v>0</v>
      </c>
      <c r="R1015" s="46">
        <f>Zalaegerszeg!R107</f>
        <v>0</v>
      </c>
      <c r="S1015" s="46">
        <f>Zalaegerszeg!S107</f>
        <v>0</v>
      </c>
      <c r="T1015" s="47">
        <f>Zalaegerszeg!T107</f>
        <v>0</v>
      </c>
      <c r="U1015" s="47">
        <f>Zalaegerszeg!U107</f>
        <v>0</v>
      </c>
      <c r="V1015" s="47">
        <f>Zalaegerszeg!V107</f>
        <v>0</v>
      </c>
      <c r="W1015" s="47">
        <f>Zalaegerszeg!W107</f>
        <v>0</v>
      </c>
      <c r="X1015" s="47">
        <f>Zalaegerszeg!X107</f>
        <v>0</v>
      </c>
      <c r="Y1015" s="47">
        <f>Zalaegerszeg!Y107</f>
        <v>0</v>
      </c>
      <c r="Z1015" s="47">
        <f>Zalaegerszeg!Z107</f>
        <v>0</v>
      </c>
      <c r="AA1015" s="47">
        <f>Zalaegerszeg!AA107</f>
        <v>0</v>
      </c>
      <c r="AB1015" s="47">
        <f>Zalaegerszeg!AB107</f>
        <v>0</v>
      </c>
      <c r="AC1015" s="48">
        <f>Zalaegerszeg!AC107</f>
        <v>0</v>
      </c>
      <c r="AE1015" s="160"/>
    </row>
    <row r="1016" spans="1:31" s="238" customFormat="1" ht="60" x14ac:dyDescent="0.25">
      <c r="A1016" s="466">
        <f>Zalaegerszeg!A108</f>
        <v>491</v>
      </c>
      <c r="B1016" s="467">
        <f>Zalaegerszeg!B108</f>
        <v>0</v>
      </c>
      <c r="C1016" s="280" t="str">
        <f>Zalaegerszeg!C108</f>
        <v>Zalaegerszeg szennyvíztelep Demon technológia</v>
      </c>
      <c r="D1016" s="280" t="str">
        <f>Zalaegerszeg!D108</f>
        <v>Gépészeti és vezérlési felújítás, ismételt üzembehelyezéssel</v>
      </c>
      <c r="E1016" s="280" t="str">
        <f>Zalaegerszeg!E108</f>
        <v>A viziközmű elem a napi üzemmenet során oly mértékig elhasználódott, hogy a normál karbantartási munkákkal már nem biztosítható az üzembiztos működése, kopott alkatrészek</v>
      </c>
      <c r="F1016" s="280" t="str">
        <f>Zalaegerszeg!F108</f>
        <v>Elfolyó szennyvízhatárérték túllépés várható</v>
      </c>
      <c r="G1016" s="280" t="str">
        <f>Zalaegerszeg!G108</f>
        <v>Biztonságos használat illetve működőképes állapot.</v>
      </c>
      <c r="H1016" s="467">
        <f>Zalaegerszeg!H108</f>
        <v>0</v>
      </c>
      <c r="I1016" s="468" t="str">
        <f>Zalaegerszeg!I108</f>
        <v>Zalaegerszeg</v>
      </c>
      <c r="J1016" s="467">
        <f>Zalaegerszeg!J108</f>
        <v>15000</v>
      </c>
      <c r="K1016" s="467">
        <f>Zalaegerszeg!K108</f>
        <v>0</v>
      </c>
      <c r="L1016" s="456">
        <f>Zalaegerszeg!L108</f>
        <v>44562</v>
      </c>
      <c r="M1016" s="456">
        <f>Zalaegerszeg!M108</f>
        <v>44926</v>
      </c>
      <c r="N1016" s="467" t="str">
        <f>Zalaegerszeg!N108</f>
        <v>közép</v>
      </c>
      <c r="O1016" s="45">
        <f>Zalaegerszeg!O108</f>
        <v>0</v>
      </c>
      <c r="P1016" s="46">
        <f>Zalaegerszeg!P108</f>
        <v>0</v>
      </c>
      <c r="Q1016" s="46">
        <f>Zalaegerszeg!Q108</f>
        <v>0</v>
      </c>
      <c r="R1016" s="46">
        <f>Zalaegerszeg!R108</f>
        <v>0</v>
      </c>
      <c r="S1016" s="46">
        <f>Zalaegerszeg!S108</f>
        <v>15000</v>
      </c>
      <c r="T1016" s="47">
        <f>Zalaegerszeg!T108</f>
        <v>0</v>
      </c>
      <c r="U1016" s="47">
        <f>Zalaegerszeg!U108</f>
        <v>0</v>
      </c>
      <c r="V1016" s="47">
        <f>Zalaegerszeg!V108</f>
        <v>0</v>
      </c>
      <c r="W1016" s="47">
        <f>Zalaegerszeg!W108</f>
        <v>0</v>
      </c>
      <c r="X1016" s="47">
        <f>Zalaegerszeg!X108</f>
        <v>0</v>
      </c>
      <c r="Y1016" s="47">
        <f>Zalaegerszeg!Y108</f>
        <v>0</v>
      </c>
      <c r="Z1016" s="47">
        <f>Zalaegerszeg!Z108</f>
        <v>0</v>
      </c>
      <c r="AA1016" s="47">
        <f>Zalaegerszeg!AA108</f>
        <v>0</v>
      </c>
      <c r="AB1016" s="47">
        <f>Zalaegerszeg!AB108</f>
        <v>0</v>
      </c>
      <c r="AC1016" s="48">
        <f>Zalaegerszeg!AC108</f>
        <v>0</v>
      </c>
      <c r="AE1016" s="160"/>
    </row>
    <row r="1017" spans="1:31" s="238" customFormat="1" ht="45" x14ac:dyDescent="0.25">
      <c r="A1017" s="466">
        <f>Zalaegerszeg!A109</f>
        <v>492</v>
      </c>
      <c r="B1017" s="467">
        <f>Zalaegerszeg!B109</f>
        <v>0</v>
      </c>
      <c r="C1017" s="280" t="str">
        <f>Zalaegerszeg!C109</f>
        <v>Zalaegerszeg szennyvíztisztító rácsszemét kihordó csiga</v>
      </c>
      <c r="D1017" s="280" t="str">
        <f>Zalaegerszeg!D109</f>
        <v>gépészeti rekonstrukció</v>
      </c>
      <c r="E1017" s="280" t="str">
        <f>Zalaegerszeg!E109</f>
        <v xml:space="preserve">gyártó által megadott üzemidő lejár, gyakori üzem közbeni hibák, </v>
      </c>
      <c r="F1017" s="280" t="str">
        <f>Zalaegerszeg!F109</f>
        <v>a berendezés nem tudja betölteni funkcióját, technológiai paraméterek nem teljesülnek. Határérték túllépés várható</v>
      </c>
      <c r="G1017" s="280" t="str">
        <f>Zalaegerszeg!G109</f>
        <v>Biztonságos használat illetve működőképes állapot.</v>
      </c>
      <c r="H1017" s="467">
        <f>Zalaegerszeg!H109</f>
        <v>0</v>
      </c>
      <c r="I1017" s="468" t="str">
        <f>Zalaegerszeg!I109</f>
        <v>Zalaegerszeg</v>
      </c>
      <c r="J1017" s="467">
        <f>Zalaegerszeg!J109</f>
        <v>8000</v>
      </c>
      <c r="K1017" s="467">
        <f>Zalaegerszeg!K109</f>
        <v>0</v>
      </c>
      <c r="L1017" s="456">
        <f>Zalaegerszeg!L109</f>
        <v>44562</v>
      </c>
      <c r="M1017" s="456">
        <f>Zalaegerszeg!M109</f>
        <v>44926</v>
      </c>
      <c r="N1017" s="467" t="str">
        <f>Zalaegerszeg!N109</f>
        <v>közép</v>
      </c>
      <c r="O1017" s="45">
        <f>Zalaegerszeg!O109</f>
        <v>0</v>
      </c>
      <c r="P1017" s="46">
        <f>Zalaegerszeg!P109</f>
        <v>0</v>
      </c>
      <c r="Q1017" s="46">
        <f>Zalaegerszeg!Q109</f>
        <v>0</v>
      </c>
      <c r="R1017" s="46">
        <f>Zalaegerszeg!R109</f>
        <v>0</v>
      </c>
      <c r="S1017" s="46">
        <f>Zalaegerszeg!S109</f>
        <v>8000</v>
      </c>
      <c r="T1017" s="47">
        <f>Zalaegerszeg!T109</f>
        <v>0</v>
      </c>
      <c r="U1017" s="47">
        <f>Zalaegerszeg!U109</f>
        <v>0</v>
      </c>
      <c r="V1017" s="47">
        <f>Zalaegerszeg!V109</f>
        <v>0</v>
      </c>
      <c r="W1017" s="47">
        <f>Zalaegerszeg!W109</f>
        <v>0</v>
      </c>
      <c r="X1017" s="47">
        <f>Zalaegerszeg!X109</f>
        <v>0</v>
      </c>
      <c r="Y1017" s="47">
        <f>Zalaegerszeg!Y109</f>
        <v>0</v>
      </c>
      <c r="Z1017" s="47">
        <f>Zalaegerszeg!Z109</f>
        <v>0</v>
      </c>
      <c r="AA1017" s="47">
        <f>Zalaegerszeg!AA109</f>
        <v>0</v>
      </c>
      <c r="AB1017" s="47">
        <f>Zalaegerszeg!AB109</f>
        <v>0</v>
      </c>
      <c r="AC1017" s="48">
        <f>Zalaegerszeg!AC109</f>
        <v>0</v>
      </c>
      <c r="AE1017" s="160"/>
    </row>
    <row r="1018" spans="1:31" s="238" customFormat="1" ht="45" x14ac:dyDescent="0.25">
      <c r="A1018" s="466">
        <f>Zalaegerszeg!A110</f>
        <v>999</v>
      </c>
      <c r="B1018" s="467">
        <f>Zalaegerszeg!B110</f>
        <v>0</v>
      </c>
      <c r="C1018" s="280" t="str">
        <f>Zalaegerszeg!C110</f>
        <v>Zalaegerszeg szennyvíztisztító rácsszemét kihordó csiga</v>
      </c>
      <c r="D1018" s="280" t="str">
        <f>Zalaegerszeg!D110</f>
        <v>gépészeti rekonstrukció</v>
      </c>
      <c r="E1018" s="280" t="str">
        <f>Zalaegerszeg!E110</f>
        <v xml:space="preserve">gyártó által megadott üzemidő lejár, gyakori üzem közbeni hibák, </v>
      </c>
      <c r="F1018" s="280" t="str">
        <f>Zalaegerszeg!F110</f>
        <v>a berendezés nem tudja betölteni funkcióját, technológiai paraméterek nem teljesülnek. Határérték túllépés várható</v>
      </c>
      <c r="G1018" s="280" t="str">
        <f>Zalaegerszeg!G110</f>
        <v>Biztonságos használat illetve működőképes állapot.</v>
      </c>
      <c r="H1018" s="467">
        <f>Zalaegerszeg!H110</f>
        <v>0</v>
      </c>
      <c r="I1018" s="468" t="str">
        <f>Zalaegerszeg!I110</f>
        <v>Zalaegerszeg</v>
      </c>
      <c r="J1018" s="467">
        <f>Zalaegerszeg!J110</f>
        <v>8000</v>
      </c>
      <c r="K1018" s="467">
        <f>Zalaegerszeg!K110</f>
        <v>0</v>
      </c>
      <c r="L1018" s="456">
        <f>Zalaegerszeg!L110</f>
        <v>47849</v>
      </c>
      <c r="M1018" s="456">
        <f>Zalaegerszeg!M110</f>
        <v>48213</v>
      </c>
      <c r="N1018" s="467" t="str">
        <f>Zalaegerszeg!N110</f>
        <v>hosszú</v>
      </c>
      <c r="O1018" s="45">
        <f>Zalaegerszeg!O110</f>
        <v>0</v>
      </c>
      <c r="P1018" s="46">
        <f>Zalaegerszeg!P110</f>
        <v>0</v>
      </c>
      <c r="Q1018" s="46">
        <f>Zalaegerszeg!Q110</f>
        <v>0</v>
      </c>
      <c r="R1018" s="46">
        <f>Zalaegerszeg!R110</f>
        <v>0</v>
      </c>
      <c r="S1018" s="46">
        <f>Zalaegerszeg!S110</f>
        <v>0</v>
      </c>
      <c r="T1018" s="47">
        <f>Zalaegerszeg!T110</f>
        <v>0</v>
      </c>
      <c r="U1018" s="47">
        <f>Zalaegerszeg!U110</f>
        <v>0</v>
      </c>
      <c r="V1018" s="47">
        <f>Zalaegerszeg!V110</f>
        <v>0</v>
      </c>
      <c r="W1018" s="47">
        <f>Zalaegerszeg!W110</f>
        <v>0</v>
      </c>
      <c r="X1018" s="47">
        <f>Zalaegerszeg!X110</f>
        <v>0</v>
      </c>
      <c r="Y1018" s="47">
        <f>Zalaegerszeg!Y110</f>
        <v>0</v>
      </c>
      <c r="Z1018" s="47">
        <f>Zalaegerszeg!Z110</f>
        <v>0</v>
      </c>
      <c r="AA1018" s="47">
        <f>Zalaegerszeg!AA110</f>
        <v>0</v>
      </c>
      <c r="AB1018" s="47">
        <f>Zalaegerszeg!AB110</f>
        <v>8000</v>
      </c>
      <c r="AC1018" s="48">
        <f>Zalaegerszeg!AC110</f>
        <v>0</v>
      </c>
      <c r="AE1018" s="160"/>
    </row>
    <row r="1019" spans="1:31" s="238" customFormat="1" ht="45" x14ac:dyDescent="0.25">
      <c r="A1019" s="466">
        <f>Zalaegerszeg!A111</f>
        <v>341</v>
      </c>
      <c r="B1019" s="467">
        <f>Zalaegerszeg!B111</f>
        <v>0</v>
      </c>
      <c r="C1019" s="280" t="str">
        <f>Zalaegerszeg!C111</f>
        <v>Zalaegerszeg szennyvíztisztító homokfogó légfúvói</v>
      </c>
      <c r="D1019" s="280" t="str">
        <f>Zalaegerszeg!D111</f>
        <v>gépészeti rekonstrukció</v>
      </c>
      <c r="E1019" s="280" t="str">
        <f>Zalaegerszeg!E111</f>
        <v xml:space="preserve">gyártó által megadott üzemidő lejár, gyakori üzem közbeni hibák, </v>
      </c>
      <c r="F1019" s="280" t="str">
        <f>Zalaegerszeg!F111</f>
        <v>a berendezés nem tudja betölteni funkcióját, technológiai paraméterek nem teljesülnek. Határérték túllépés várható</v>
      </c>
      <c r="G1019" s="280" t="str">
        <f>Zalaegerszeg!G111</f>
        <v>Biztonságos használat illetve működőképes állapot.</v>
      </c>
      <c r="H1019" s="467">
        <f>Zalaegerszeg!H111</f>
        <v>0</v>
      </c>
      <c r="I1019" s="468" t="str">
        <f>Zalaegerszeg!I111</f>
        <v>Zalaegerszeg</v>
      </c>
      <c r="J1019" s="467">
        <f>Zalaegerszeg!J111</f>
        <v>10000</v>
      </c>
      <c r="K1019" s="467">
        <f>Zalaegerszeg!K111</f>
        <v>0</v>
      </c>
      <c r="L1019" s="456">
        <f>Zalaegerszeg!L111</f>
        <v>43831</v>
      </c>
      <c r="M1019" s="456">
        <f>Zalaegerszeg!M111</f>
        <v>44196</v>
      </c>
      <c r="N1019" s="467" t="str">
        <f>Zalaegerszeg!N111</f>
        <v>közép</v>
      </c>
      <c r="O1019" s="45">
        <f>Zalaegerszeg!O111</f>
        <v>0</v>
      </c>
      <c r="P1019" s="46">
        <f>Zalaegerszeg!P111</f>
        <v>0</v>
      </c>
      <c r="Q1019" s="46">
        <f>Zalaegerszeg!Q111</f>
        <v>10000</v>
      </c>
      <c r="R1019" s="46">
        <f>Zalaegerszeg!R111</f>
        <v>0</v>
      </c>
      <c r="S1019" s="46">
        <f>Zalaegerszeg!S111</f>
        <v>0</v>
      </c>
      <c r="T1019" s="47">
        <f>Zalaegerszeg!T111</f>
        <v>0</v>
      </c>
      <c r="U1019" s="47">
        <f>Zalaegerszeg!U111</f>
        <v>0</v>
      </c>
      <c r="V1019" s="47">
        <f>Zalaegerszeg!V111</f>
        <v>0</v>
      </c>
      <c r="W1019" s="47">
        <f>Zalaegerszeg!W111</f>
        <v>0</v>
      </c>
      <c r="X1019" s="47">
        <f>Zalaegerszeg!X111</f>
        <v>0</v>
      </c>
      <c r="Y1019" s="47">
        <f>Zalaegerszeg!Y111</f>
        <v>0</v>
      </c>
      <c r="Z1019" s="47">
        <f>Zalaegerszeg!Z111</f>
        <v>0</v>
      </c>
      <c r="AA1019" s="47">
        <f>Zalaegerszeg!AA111</f>
        <v>0</v>
      </c>
      <c r="AB1019" s="47">
        <f>Zalaegerszeg!AB111</f>
        <v>0</v>
      </c>
      <c r="AC1019" s="48">
        <f>Zalaegerszeg!AC111</f>
        <v>0</v>
      </c>
      <c r="AE1019" s="160"/>
    </row>
    <row r="1020" spans="1:31" s="238" customFormat="1" ht="45" x14ac:dyDescent="0.25">
      <c r="A1020" s="466">
        <f>Zalaegerszeg!A112</f>
        <v>493</v>
      </c>
      <c r="B1020" s="467">
        <f>Zalaegerszeg!B112</f>
        <v>0</v>
      </c>
      <c r="C1020" s="280" t="str">
        <f>Zalaegerszeg!C112</f>
        <v>Zalaegerszeg szennyvíztisztító homokfogó gépészet (zagyszivattyúk, homokfogó híd és vezetékek)</v>
      </c>
      <c r="D1020" s="280" t="str">
        <f>Zalaegerszeg!D112</f>
        <v>gépészeti rekonstrukció</v>
      </c>
      <c r="E1020" s="280" t="str">
        <f>Zalaegerszeg!E112</f>
        <v xml:space="preserve">gyártó által megadott üzemidő lejár, gyakori üzem közbeni hibák, </v>
      </c>
      <c r="F1020" s="280" t="str">
        <f>Zalaegerszeg!F112</f>
        <v>a berendezés nem tudja betölteni funkcióját, technológiai paraméterek nem teljesülnek. Határérték túllépés várható</v>
      </c>
      <c r="G1020" s="280" t="str">
        <f>Zalaegerszeg!G112</f>
        <v>Biztonságos használat illetve működőképes állapot.</v>
      </c>
      <c r="H1020" s="467">
        <f>Zalaegerszeg!H112</f>
        <v>0</v>
      </c>
      <c r="I1020" s="468" t="str">
        <f>Zalaegerszeg!I112</f>
        <v>Zalaegerszeg</v>
      </c>
      <c r="J1020" s="467">
        <f>Zalaegerszeg!J112</f>
        <v>10000</v>
      </c>
      <c r="K1020" s="467">
        <f>Zalaegerszeg!K112</f>
        <v>0</v>
      </c>
      <c r="L1020" s="456">
        <f>Zalaegerszeg!L112</f>
        <v>44562</v>
      </c>
      <c r="M1020" s="456">
        <f>Zalaegerszeg!M112</f>
        <v>44926</v>
      </c>
      <c r="N1020" s="467" t="str">
        <f>Zalaegerszeg!N112</f>
        <v>közép</v>
      </c>
      <c r="O1020" s="45">
        <f>Zalaegerszeg!O112</f>
        <v>0</v>
      </c>
      <c r="P1020" s="46">
        <f>Zalaegerszeg!P112</f>
        <v>0</v>
      </c>
      <c r="Q1020" s="46">
        <f>Zalaegerszeg!Q112</f>
        <v>0</v>
      </c>
      <c r="R1020" s="46">
        <f>Zalaegerszeg!R112</f>
        <v>0</v>
      </c>
      <c r="S1020" s="46">
        <f>Zalaegerszeg!S112</f>
        <v>10000</v>
      </c>
      <c r="T1020" s="47">
        <f>Zalaegerszeg!T112</f>
        <v>0</v>
      </c>
      <c r="U1020" s="47">
        <f>Zalaegerszeg!U112</f>
        <v>0</v>
      </c>
      <c r="V1020" s="47">
        <f>Zalaegerszeg!V112</f>
        <v>0</v>
      </c>
      <c r="W1020" s="47">
        <f>Zalaegerszeg!W112</f>
        <v>0</v>
      </c>
      <c r="X1020" s="47">
        <f>Zalaegerszeg!X112</f>
        <v>0</v>
      </c>
      <c r="Y1020" s="47">
        <f>Zalaegerszeg!Y112</f>
        <v>0</v>
      </c>
      <c r="Z1020" s="47">
        <f>Zalaegerszeg!Z112</f>
        <v>0</v>
      </c>
      <c r="AA1020" s="47">
        <f>Zalaegerszeg!AA112</f>
        <v>0</v>
      </c>
      <c r="AB1020" s="47">
        <f>Zalaegerszeg!AB112</f>
        <v>0</v>
      </c>
      <c r="AC1020" s="48">
        <f>Zalaegerszeg!AC112</f>
        <v>0</v>
      </c>
      <c r="AE1020" s="160"/>
    </row>
    <row r="1021" spans="1:31" s="238" customFormat="1" ht="45" x14ac:dyDescent="0.25">
      <c r="A1021" s="466">
        <f>Zalaegerszeg!A113</f>
        <v>342</v>
      </c>
      <c r="B1021" s="467">
        <f>Zalaegerszeg!B113</f>
        <v>0</v>
      </c>
      <c r="C1021" s="280" t="str">
        <f>Zalaegerszeg!C113</f>
        <v>Zalaegerszeg szennyvíztisztító NKÖHSZ szippantott szennyvízfogadó</v>
      </c>
      <c r="D1021" s="280" t="str">
        <f>Zalaegerszeg!D113</f>
        <v>gépészeti rekonstrukció</v>
      </c>
      <c r="E1021" s="280" t="str">
        <f>Zalaegerszeg!E113</f>
        <v xml:space="preserve">gyártó által megadott üzemidő lejár, gyakori üzem közbeni hibák, </v>
      </c>
      <c r="F1021" s="280" t="str">
        <f>Zalaegerszeg!F113</f>
        <v>a berendezés nem tudja betölteni funkcióját, technológiai paraméterek nem teljesülnek. Határérték túllépés várható</v>
      </c>
      <c r="G1021" s="280" t="str">
        <f>Zalaegerszeg!G113</f>
        <v>Biztonságos használat illetve működőképes állapot.</v>
      </c>
      <c r="H1021" s="467">
        <f>Zalaegerszeg!H113</f>
        <v>0</v>
      </c>
      <c r="I1021" s="468" t="str">
        <f>Zalaegerszeg!I113</f>
        <v>Zalaegerszeg</v>
      </c>
      <c r="J1021" s="467">
        <f>Zalaegerszeg!J113</f>
        <v>5000</v>
      </c>
      <c r="K1021" s="467">
        <f>Zalaegerszeg!K113</f>
        <v>0</v>
      </c>
      <c r="L1021" s="456">
        <f>Zalaegerszeg!L113</f>
        <v>43831</v>
      </c>
      <c r="M1021" s="456">
        <f>Zalaegerszeg!M113</f>
        <v>44196</v>
      </c>
      <c r="N1021" s="467" t="str">
        <f>Zalaegerszeg!N113</f>
        <v>közép</v>
      </c>
      <c r="O1021" s="45">
        <f>Zalaegerszeg!O113</f>
        <v>0</v>
      </c>
      <c r="P1021" s="46">
        <f>Zalaegerszeg!P113</f>
        <v>0</v>
      </c>
      <c r="Q1021" s="46">
        <f>Zalaegerszeg!Q113</f>
        <v>5000</v>
      </c>
      <c r="R1021" s="46">
        <f>Zalaegerszeg!R113</f>
        <v>0</v>
      </c>
      <c r="S1021" s="46">
        <f>Zalaegerszeg!S113</f>
        <v>0</v>
      </c>
      <c r="T1021" s="47">
        <f>Zalaegerszeg!T113</f>
        <v>0</v>
      </c>
      <c r="U1021" s="47">
        <f>Zalaegerszeg!U113</f>
        <v>0</v>
      </c>
      <c r="V1021" s="47">
        <f>Zalaegerszeg!V113</f>
        <v>0</v>
      </c>
      <c r="W1021" s="47">
        <f>Zalaegerszeg!W113</f>
        <v>0</v>
      </c>
      <c r="X1021" s="47">
        <f>Zalaegerszeg!X113</f>
        <v>0</v>
      </c>
      <c r="Y1021" s="47">
        <f>Zalaegerszeg!Y113</f>
        <v>0</v>
      </c>
      <c r="Z1021" s="47">
        <f>Zalaegerszeg!Z113</f>
        <v>0</v>
      </c>
      <c r="AA1021" s="47">
        <f>Zalaegerszeg!AA113</f>
        <v>0</v>
      </c>
      <c r="AB1021" s="47">
        <f>Zalaegerszeg!AB113</f>
        <v>0</v>
      </c>
      <c r="AC1021" s="48">
        <f>Zalaegerszeg!AC113</f>
        <v>0</v>
      </c>
      <c r="AE1021" s="160"/>
    </row>
    <row r="1022" spans="1:31" s="238" customFormat="1" ht="45" x14ac:dyDescent="0.25">
      <c r="A1022" s="466">
        <f>Zalaegerszeg!A114</f>
        <v>962</v>
      </c>
      <c r="B1022" s="467">
        <f>Zalaegerszeg!B114</f>
        <v>0</v>
      </c>
      <c r="C1022" s="280" t="str">
        <f>Zalaegerszeg!C114</f>
        <v>Zalaegerszeg szennyvíztisztító NKÖHSZ szippantott szennyvízfogadó</v>
      </c>
      <c r="D1022" s="280" t="str">
        <f>Zalaegerszeg!D114</f>
        <v>gépészeti rekonstrukció</v>
      </c>
      <c r="E1022" s="280" t="str">
        <f>Zalaegerszeg!E114</f>
        <v xml:space="preserve">gyártó által megadott üzemidő lejár, gyakori üzem közbeni hibák, </v>
      </c>
      <c r="F1022" s="280" t="str">
        <f>Zalaegerszeg!F114</f>
        <v>a berendezés nem tudja betölteni funkcióját, technológiai paraméterek nem teljesülnek. Határérték túllépés várható</v>
      </c>
      <c r="G1022" s="280" t="str">
        <f>Zalaegerszeg!G114</f>
        <v>Biztonságos használat illetve működőképes állapot.</v>
      </c>
      <c r="H1022" s="467">
        <f>Zalaegerszeg!H114</f>
        <v>0</v>
      </c>
      <c r="I1022" s="468" t="str">
        <f>Zalaegerszeg!I114</f>
        <v>Zalaegerszeg</v>
      </c>
      <c r="J1022" s="467">
        <f>Zalaegerszeg!J114</f>
        <v>30000</v>
      </c>
      <c r="K1022" s="467">
        <f>Zalaegerszeg!K114</f>
        <v>0</v>
      </c>
      <c r="L1022" s="456">
        <f>Zalaegerszeg!L114</f>
        <v>47484</v>
      </c>
      <c r="M1022" s="456">
        <f>Zalaegerszeg!M114</f>
        <v>47848</v>
      </c>
      <c r="N1022" s="467" t="str">
        <f>Zalaegerszeg!N114</f>
        <v>hosszú</v>
      </c>
      <c r="O1022" s="45">
        <f>Zalaegerszeg!O114</f>
        <v>0</v>
      </c>
      <c r="P1022" s="46">
        <f>Zalaegerszeg!P114</f>
        <v>0</v>
      </c>
      <c r="Q1022" s="46">
        <f>Zalaegerszeg!Q114</f>
        <v>0</v>
      </c>
      <c r="R1022" s="46">
        <f>Zalaegerszeg!R114</f>
        <v>0</v>
      </c>
      <c r="S1022" s="46">
        <f>Zalaegerszeg!S114</f>
        <v>0</v>
      </c>
      <c r="T1022" s="47">
        <f>Zalaegerszeg!T114</f>
        <v>0</v>
      </c>
      <c r="U1022" s="47">
        <f>Zalaegerszeg!U114</f>
        <v>0</v>
      </c>
      <c r="V1022" s="47">
        <f>Zalaegerszeg!V114</f>
        <v>0</v>
      </c>
      <c r="W1022" s="47">
        <f>Zalaegerszeg!W114</f>
        <v>0</v>
      </c>
      <c r="X1022" s="47">
        <f>Zalaegerszeg!X114</f>
        <v>0</v>
      </c>
      <c r="Y1022" s="47">
        <f>Zalaegerszeg!Y114</f>
        <v>0</v>
      </c>
      <c r="Z1022" s="47">
        <f>Zalaegerszeg!Z114</f>
        <v>0</v>
      </c>
      <c r="AA1022" s="47">
        <f>Zalaegerszeg!AA114</f>
        <v>30000</v>
      </c>
      <c r="AB1022" s="47">
        <f>Zalaegerszeg!AB114</f>
        <v>0</v>
      </c>
      <c r="AC1022" s="48">
        <f>Zalaegerszeg!AC114</f>
        <v>0</v>
      </c>
      <c r="AE1022" s="160"/>
    </row>
    <row r="1023" spans="1:31" s="238" customFormat="1" ht="45" x14ac:dyDescent="0.25">
      <c r="A1023" s="466">
        <f>Zalaegerszeg!A115</f>
        <v>721</v>
      </c>
      <c r="B1023" s="467">
        <f>Zalaegerszeg!B115</f>
        <v>0</v>
      </c>
      <c r="C1023" s="280" t="str">
        <f>Zalaegerszeg!C115</f>
        <v>Zalaegerszeg szennyvíztelep csatornaiszapfogadó</v>
      </c>
      <c r="D1023" s="280" t="str">
        <f>Zalaegerszeg!D115</f>
        <v>gépészeti rekonstrukció</v>
      </c>
      <c r="E1023" s="280" t="str">
        <f>Zalaegerszeg!E115</f>
        <v xml:space="preserve">gyártó által megadott üzemidő lejár, gyakori üzem közbeni hibák, </v>
      </c>
      <c r="F1023" s="280" t="str">
        <f>Zalaegerszeg!F115</f>
        <v>a berendezés nem tudja betölteni funkcióját, technológiai paraméterek nem teljesülnek. Határérték túllépés várható</v>
      </c>
      <c r="G1023" s="280" t="str">
        <f>Zalaegerszeg!G115</f>
        <v>Biztonságos használat illetve működőképes állapot.</v>
      </c>
      <c r="H1023" s="467">
        <f>Zalaegerszeg!H115</f>
        <v>0</v>
      </c>
      <c r="I1023" s="468" t="str">
        <f>Zalaegerszeg!I115</f>
        <v>Zalaegerszeg</v>
      </c>
      <c r="J1023" s="467">
        <f>Zalaegerszeg!J115</f>
        <v>28500</v>
      </c>
      <c r="K1023" s="467">
        <f>Zalaegerszeg!K115</f>
        <v>0</v>
      </c>
      <c r="L1023" s="456">
        <f>Zalaegerszeg!L115</f>
        <v>45292</v>
      </c>
      <c r="M1023" s="456">
        <f>Zalaegerszeg!M115</f>
        <v>45657</v>
      </c>
      <c r="N1023" s="467" t="str">
        <f>Zalaegerszeg!N115</f>
        <v>hosszú</v>
      </c>
      <c r="O1023" s="45">
        <f>Zalaegerszeg!O115</f>
        <v>0</v>
      </c>
      <c r="P1023" s="46">
        <f>Zalaegerszeg!P115</f>
        <v>0</v>
      </c>
      <c r="Q1023" s="46">
        <f>Zalaegerszeg!Q115</f>
        <v>0</v>
      </c>
      <c r="R1023" s="46">
        <f>Zalaegerszeg!R115</f>
        <v>0</v>
      </c>
      <c r="S1023" s="46">
        <f>Zalaegerszeg!S115</f>
        <v>0</v>
      </c>
      <c r="T1023" s="47">
        <f>Zalaegerszeg!T115</f>
        <v>0</v>
      </c>
      <c r="U1023" s="47">
        <f>Zalaegerszeg!U115</f>
        <v>28500</v>
      </c>
      <c r="V1023" s="47">
        <f>Zalaegerszeg!V115</f>
        <v>0</v>
      </c>
      <c r="W1023" s="47">
        <f>Zalaegerszeg!W115</f>
        <v>0</v>
      </c>
      <c r="X1023" s="47">
        <f>Zalaegerszeg!X115</f>
        <v>0</v>
      </c>
      <c r="Y1023" s="47">
        <f>Zalaegerszeg!Y115</f>
        <v>0</v>
      </c>
      <c r="Z1023" s="47">
        <f>Zalaegerszeg!Z115</f>
        <v>0</v>
      </c>
      <c r="AA1023" s="47">
        <f>Zalaegerszeg!AA115</f>
        <v>0</v>
      </c>
      <c r="AB1023" s="47">
        <f>Zalaegerszeg!AB115</f>
        <v>0</v>
      </c>
      <c r="AC1023" s="48">
        <f>Zalaegerszeg!AC115</f>
        <v>0</v>
      </c>
      <c r="AE1023" s="160"/>
    </row>
    <row r="1024" spans="1:31" s="238" customFormat="1" ht="45" x14ac:dyDescent="0.25">
      <c r="A1024" s="466">
        <f>Zalaegerszeg!A116</f>
        <v>827</v>
      </c>
      <c r="B1024" s="467">
        <f>Zalaegerszeg!B116</f>
        <v>0</v>
      </c>
      <c r="C1024" s="280" t="str">
        <f>Zalaegerszeg!C116</f>
        <v>Zalaegerszeg szennyvíztelep légfúvó</v>
      </c>
      <c r="D1024" s="280" t="str">
        <f>Zalaegerszeg!D116</f>
        <v>4 db Robushi Légfúvó felújítása</v>
      </c>
      <c r="E1024" s="280" t="str">
        <f>Zalaegerszeg!E116</f>
        <v xml:space="preserve">gyártó által megadott üzemidő lejár, gyakori üzem közbeni hibák, </v>
      </c>
      <c r="F1024" s="280" t="str">
        <f>Zalaegerszeg!F116</f>
        <v>a berendezés nem tudja betölteni funkcióját, technológiai paraméterek nem teljesülnek. Határérték túllépés várható</v>
      </c>
      <c r="G1024" s="280" t="str">
        <f>Zalaegerszeg!G116</f>
        <v>Biztonságos használat illetve működőképes állapot.</v>
      </c>
      <c r="H1024" s="467">
        <f>Zalaegerszeg!H116</f>
        <v>0</v>
      </c>
      <c r="I1024" s="468" t="str">
        <f>Zalaegerszeg!I116</f>
        <v>Zalaegerszeg</v>
      </c>
      <c r="J1024" s="467">
        <f>Zalaegerszeg!J116</f>
        <v>75000</v>
      </c>
      <c r="K1024" s="467">
        <f>Zalaegerszeg!K116</f>
        <v>0</v>
      </c>
      <c r="L1024" s="456">
        <f>Zalaegerszeg!L116</f>
        <v>45658</v>
      </c>
      <c r="M1024" s="456">
        <f>Zalaegerszeg!M116</f>
        <v>46022</v>
      </c>
      <c r="N1024" s="467" t="str">
        <f>Zalaegerszeg!N116</f>
        <v>hosszú</v>
      </c>
      <c r="O1024" s="45">
        <f>Zalaegerszeg!O116</f>
        <v>0</v>
      </c>
      <c r="P1024" s="46">
        <f>Zalaegerszeg!P116</f>
        <v>0</v>
      </c>
      <c r="Q1024" s="46">
        <f>Zalaegerszeg!Q116</f>
        <v>0</v>
      </c>
      <c r="R1024" s="46">
        <f>Zalaegerszeg!R116</f>
        <v>0</v>
      </c>
      <c r="S1024" s="46">
        <f>Zalaegerszeg!S116</f>
        <v>0</v>
      </c>
      <c r="T1024" s="47">
        <f>Zalaegerszeg!T116</f>
        <v>0</v>
      </c>
      <c r="U1024" s="47">
        <f>Zalaegerszeg!U116</f>
        <v>0</v>
      </c>
      <c r="V1024" s="47">
        <f>Zalaegerszeg!V116</f>
        <v>75000</v>
      </c>
      <c r="W1024" s="47">
        <f>Zalaegerszeg!W116</f>
        <v>0</v>
      </c>
      <c r="X1024" s="47">
        <f>Zalaegerszeg!X116</f>
        <v>0</v>
      </c>
      <c r="Y1024" s="47">
        <f>Zalaegerszeg!Y116</f>
        <v>0</v>
      </c>
      <c r="Z1024" s="47">
        <f>Zalaegerszeg!Z116</f>
        <v>0</v>
      </c>
      <c r="AA1024" s="47">
        <f>Zalaegerszeg!AA116</f>
        <v>0</v>
      </c>
      <c r="AB1024" s="47">
        <f>Zalaegerszeg!AB116</f>
        <v>0</v>
      </c>
      <c r="AC1024" s="48">
        <f>Zalaegerszeg!AC116</f>
        <v>0</v>
      </c>
      <c r="AE1024" s="160"/>
    </row>
    <row r="1025" spans="1:31" s="238" customFormat="1" ht="45" x14ac:dyDescent="0.25">
      <c r="A1025" s="466">
        <f>Zalaegerszeg!A117</f>
        <v>420</v>
      </c>
      <c r="B1025" s="467">
        <f>Zalaegerszeg!B117</f>
        <v>0</v>
      </c>
      <c r="C1025" s="280" t="str">
        <f>Zalaegerszeg!C117</f>
        <v>Zalaegerszeg szennyvíztelep légfúvó</v>
      </c>
      <c r="D1025" s="280" t="str">
        <f>Zalaegerszeg!D117</f>
        <v>4 db AERZENER légfúvó cseréje</v>
      </c>
      <c r="E1025" s="280" t="str">
        <f>Zalaegerszeg!E117</f>
        <v xml:space="preserve">gyártó által megadott üzemidő lejár, gyakori üzem közbeni hibák, </v>
      </c>
      <c r="F1025" s="280" t="str">
        <f>Zalaegerszeg!F117</f>
        <v>a berendezés nem tudja betölteni funkcióját, technológiai paraméterek nem teljesülnek. Határérték túllépés várható</v>
      </c>
      <c r="G1025" s="280" t="str">
        <f>Zalaegerszeg!G117</f>
        <v>Biztonságos használat illetve működőképes állapot.</v>
      </c>
      <c r="H1025" s="467">
        <f>Zalaegerszeg!H117</f>
        <v>0</v>
      </c>
      <c r="I1025" s="468" t="str">
        <f>Zalaegerszeg!I117</f>
        <v>Zalaegerszeg</v>
      </c>
      <c r="J1025" s="467">
        <f>Zalaegerszeg!J117</f>
        <v>30000</v>
      </c>
      <c r="K1025" s="467">
        <f>Zalaegerszeg!K117</f>
        <v>0</v>
      </c>
      <c r="L1025" s="456">
        <f>Zalaegerszeg!L117</f>
        <v>44197</v>
      </c>
      <c r="M1025" s="456">
        <f>Zalaegerszeg!M117</f>
        <v>44561</v>
      </c>
      <c r="N1025" s="467" t="str">
        <f>Zalaegerszeg!N117</f>
        <v>közép</v>
      </c>
      <c r="O1025" s="45">
        <f>Zalaegerszeg!O117</f>
        <v>0</v>
      </c>
      <c r="P1025" s="46">
        <f>Zalaegerszeg!P117</f>
        <v>0</v>
      </c>
      <c r="Q1025" s="46">
        <f>Zalaegerszeg!Q117</f>
        <v>0</v>
      </c>
      <c r="R1025" s="46">
        <f>Zalaegerszeg!R117</f>
        <v>30000</v>
      </c>
      <c r="S1025" s="46">
        <f>Zalaegerszeg!S117</f>
        <v>0</v>
      </c>
      <c r="T1025" s="47">
        <f>Zalaegerszeg!T117</f>
        <v>0</v>
      </c>
      <c r="U1025" s="47">
        <f>Zalaegerszeg!U117</f>
        <v>0</v>
      </c>
      <c r="V1025" s="47">
        <f>Zalaegerszeg!V117</f>
        <v>0</v>
      </c>
      <c r="W1025" s="47">
        <f>Zalaegerszeg!W117</f>
        <v>0</v>
      </c>
      <c r="X1025" s="47">
        <f>Zalaegerszeg!X117</f>
        <v>0</v>
      </c>
      <c r="Y1025" s="47">
        <f>Zalaegerszeg!Y117</f>
        <v>0</v>
      </c>
      <c r="Z1025" s="47">
        <f>Zalaegerszeg!Z117</f>
        <v>0</v>
      </c>
      <c r="AA1025" s="47">
        <f>Zalaegerszeg!AA117</f>
        <v>0</v>
      </c>
      <c r="AB1025" s="47">
        <f>Zalaegerszeg!AB117</f>
        <v>0</v>
      </c>
      <c r="AC1025" s="48">
        <f>Zalaegerszeg!AC117</f>
        <v>0</v>
      </c>
      <c r="AE1025" s="160"/>
    </row>
    <row r="1026" spans="1:31" s="251" customFormat="1" ht="45" x14ac:dyDescent="0.25">
      <c r="A1026" s="466">
        <f>Zalaegerszeg!A118</f>
        <v>522</v>
      </c>
      <c r="B1026" s="467">
        <f>Zalaegerszeg!B118</f>
        <v>0</v>
      </c>
      <c r="C1026" s="280" t="str">
        <f>Zalaegerszeg!C118</f>
        <v>Zalaegerszeg szennyvíztisztító biológiai műtárgyak</v>
      </c>
      <c r="D1026" s="280" t="str">
        <f>Zalaegerszeg!D118</f>
        <v>levegőztető elemek cseréje</v>
      </c>
      <c r="E1026" s="280" t="str">
        <f>Zalaegerszeg!E118</f>
        <v xml:space="preserve">gyártó által megadott üzemidő lejár, gyakori üzem közbeni hibák, </v>
      </c>
      <c r="F1026" s="280" t="str">
        <f>Zalaegerszeg!F118</f>
        <v>a berendezés nem tudja betölteni funkcióját, technológiai paraméterek nem teljesülnek. Határérték túllépés várható</v>
      </c>
      <c r="G1026" s="280" t="str">
        <f>Zalaegerszeg!G118</f>
        <v>Biztonságos használat illetve működőképes állapot.</v>
      </c>
      <c r="H1026" s="467">
        <f>Zalaegerszeg!H118</f>
        <v>0</v>
      </c>
      <c r="I1026" s="468" t="str">
        <f>Zalaegerszeg!I118</f>
        <v>Zalaegerszeg</v>
      </c>
      <c r="J1026" s="467">
        <f>Zalaegerszeg!J118</f>
        <v>36000</v>
      </c>
      <c r="K1026" s="467">
        <f>Zalaegerszeg!K118</f>
        <v>0</v>
      </c>
      <c r="L1026" s="456">
        <f>Zalaegerszeg!L118</f>
        <v>44927</v>
      </c>
      <c r="M1026" s="456">
        <f>Zalaegerszeg!M118</f>
        <v>48579</v>
      </c>
      <c r="N1026" s="467" t="str">
        <f>Zalaegerszeg!N118</f>
        <v>hosszú</v>
      </c>
      <c r="O1026" s="45">
        <f>Zalaegerszeg!O118</f>
        <v>0</v>
      </c>
      <c r="P1026" s="46">
        <f>Zalaegerszeg!P118</f>
        <v>0</v>
      </c>
      <c r="Q1026" s="46">
        <f>Zalaegerszeg!Q118</f>
        <v>0</v>
      </c>
      <c r="R1026" s="46">
        <f>Zalaegerszeg!R118</f>
        <v>0</v>
      </c>
      <c r="S1026" s="46">
        <f>Zalaegerszeg!S118</f>
        <v>0</v>
      </c>
      <c r="T1026" s="47">
        <f>Zalaegerszeg!T118</f>
        <v>12000</v>
      </c>
      <c r="U1026" s="47">
        <f>Zalaegerszeg!U118</f>
        <v>0</v>
      </c>
      <c r="V1026" s="47">
        <f>Zalaegerszeg!V118</f>
        <v>0</v>
      </c>
      <c r="W1026" s="47">
        <f>Zalaegerszeg!W118</f>
        <v>0</v>
      </c>
      <c r="X1026" s="47">
        <f>Zalaegerszeg!X118</f>
        <v>0</v>
      </c>
      <c r="Y1026" s="47">
        <f>Zalaegerszeg!Y118</f>
        <v>12000</v>
      </c>
      <c r="Z1026" s="47">
        <f>Zalaegerszeg!Z118</f>
        <v>0</v>
      </c>
      <c r="AA1026" s="47">
        <f>Zalaegerszeg!AA118</f>
        <v>0</v>
      </c>
      <c r="AB1026" s="47">
        <f>Zalaegerszeg!AB118</f>
        <v>0</v>
      </c>
      <c r="AC1026" s="48">
        <f>Zalaegerszeg!AC118</f>
        <v>12000</v>
      </c>
      <c r="AE1026" s="160"/>
    </row>
    <row r="1027" spans="1:31" s="238" customFormat="1" ht="45" x14ac:dyDescent="0.25">
      <c r="A1027" s="466">
        <f>Zalaegerszeg!A119</f>
        <v>421</v>
      </c>
      <c r="B1027" s="467">
        <f>Zalaegerszeg!B119</f>
        <v>0</v>
      </c>
      <c r="C1027" s="280" t="str">
        <f>Zalaegerszeg!C119</f>
        <v>Zalaegerszeg szennyvíztelep utóülepítő</v>
      </c>
      <c r="D1027" s="280" t="str">
        <f>Zalaegerszeg!D119</f>
        <v xml:space="preserve"> gépészete és csatlakozó vezetékek és elzárószerelvények felújítása (II.)</v>
      </c>
      <c r="E1027" s="280" t="str">
        <f>Zalaegerszeg!E119</f>
        <v xml:space="preserve">gyártó által megadott üzemidő lejár, gyakori üzem közbeni hibák, </v>
      </c>
      <c r="F1027" s="280" t="str">
        <f>Zalaegerszeg!F119</f>
        <v>a berendezés nem tudja betölteni funkcióját, technológiai paraméterek nem teljesülnek. Határérték túllépés várható</v>
      </c>
      <c r="G1027" s="280" t="str">
        <f>Zalaegerszeg!G119</f>
        <v>Biztonságos használat illetve működőképes állapot.</v>
      </c>
      <c r="H1027" s="467">
        <f>Zalaegerszeg!H119</f>
        <v>0</v>
      </c>
      <c r="I1027" s="468" t="str">
        <f>Zalaegerszeg!I119</f>
        <v>Zalaegerszeg</v>
      </c>
      <c r="J1027" s="467">
        <f>Zalaegerszeg!J119</f>
        <v>6000</v>
      </c>
      <c r="K1027" s="467">
        <f>Zalaegerszeg!K119</f>
        <v>0</v>
      </c>
      <c r="L1027" s="456">
        <f>Zalaegerszeg!L119</f>
        <v>44197</v>
      </c>
      <c r="M1027" s="456">
        <f>Zalaegerszeg!M119</f>
        <v>44561</v>
      </c>
      <c r="N1027" s="467" t="str">
        <f>Zalaegerszeg!N119</f>
        <v>közép</v>
      </c>
      <c r="O1027" s="45">
        <f>Zalaegerszeg!O119</f>
        <v>0</v>
      </c>
      <c r="P1027" s="46">
        <f>Zalaegerszeg!P119</f>
        <v>0</v>
      </c>
      <c r="Q1027" s="46">
        <f>Zalaegerszeg!Q119</f>
        <v>0</v>
      </c>
      <c r="R1027" s="46">
        <f>Zalaegerszeg!R119</f>
        <v>6000</v>
      </c>
      <c r="S1027" s="46">
        <f>Zalaegerszeg!S119</f>
        <v>0</v>
      </c>
      <c r="T1027" s="47">
        <f>Zalaegerszeg!T119</f>
        <v>0</v>
      </c>
      <c r="U1027" s="47">
        <f>Zalaegerszeg!U119</f>
        <v>0</v>
      </c>
      <c r="V1027" s="47">
        <f>Zalaegerszeg!V119</f>
        <v>0</v>
      </c>
      <c r="W1027" s="47">
        <f>Zalaegerszeg!W119</f>
        <v>0</v>
      </c>
      <c r="X1027" s="47">
        <f>Zalaegerszeg!X119</f>
        <v>0</v>
      </c>
      <c r="Y1027" s="47">
        <f>Zalaegerszeg!Y119</f>
        <v>0</v>
      </c>
      <c r="Z1027" s="47">
        <f>Zalaegerszeg!Z119</f>
        <v>0</v>
      </c>
      <c r="AA1027" s="47">
        <f>Zalaegerszeg!AA119</f>
        <v>0</v>
      </c>
      <c r="AB1027" s="47">
        <f>Zalaegerszeg!AB119</f>
        <v>0</v>
      </c>
      <c r="AC1027" s="48">
        <f>Zalaegerszeg!AC119</f>
        <v>0</v>
      </c>
      <c r="AE1027" s="160"/>
    </row>
    <row r="1028" spans="1:31" s="238" customFormat="1" ht="45" x14ac:dyDescent="0.25">
      <c r="A1028" s="466">
        <f>Zalaegerszeg!A120</f>
        <v>722</v>
      </c>
      <c r="B1028" s="467">
        <f>Zalaegerszeg!B120</f>
        <v>0</v>
      </c>
      <c r="C1028" s="280" t="str">
        <f>Zalaegerszeg!C120</f>
        <v>Zalaegerszeg szennyvíztelep 2. biológiai műtárgy</v>
      </c>
      <c r="D1028" s="280" t="str">
        <f>Zalaegerszeg!D120</f>
        <v xml:space="preserve"> keverők cseréje</v>
      </c>
      <c r="E1028" s="280" t="str">
        <f>Zalaegerszeg!E120</f>
        <v xml:space="preserve">gyártó által megadott üzemidő lejár, gyakori üzem közbeni hibák, </v>
      </c>
      <c r="F1028" s="280" t="str">
        <f>Zalaegerszeg!F120</f>
        <v>a berendezés nem tudja betölteni funkcióját, technológiai paraméterek nem teljesülnek. Határérték túllépés várható</v>
      </c>
      <c r="G1028" s="280" t="str">
        <f>Zalaegerszeg!G120</f>
        <v>Biztonságos használat illetve működőképes állapot.</v>
      </c>
      <c r="H1028" s="467">
        <f>Zalaegerszeg!H120</f>
        <v>0</v>
      </c>
      <c r="I1028" s="468" t="str">
        <f>Zalaegerszeg!I120</f>
        <v>Zalaegerszeg</v>
      </c>
      <c r="J1028" s="467">
        <f>Zalaegerszeg!J120</f>
        <v>41000</v>
      </c>
      <c r="K1028" s="467">
        <f>Zalaegerszeg!K120</f>
        <v>0</v>
      </c>
      <c r="L1028" s="456">
        <f>Zalaegerszeg!L120</f>
        <v>45292</v>
      </c>
      <c r="M1028" s="456">
        <f>Zalaegerszeg!M120</f>
        <v>45657</v>
      </c>
      <c r="N1028" s="467" t="str">
        <f>Zalaegerszeg!N120</f>
        <v>hosszú</v>
      </c>
      <c r="O1028" s="45">
        <f>Zalaegerszeg!O120</f>
        <v>0</v>
      </c>
      <c r="P1028" s="46">
        <f>Zalaegerszeg!P120</f>
        <v>0</v>
      </c>
      <c r="Q1028" s="46">
        <f>Zalaegerszeg!Q120</f>
        <v>0</v>
      </c>
      <c r="R1028" s="46">
        <f>Zalaegerszeg!R120</f>
        <v>0</v>
      </c>
      <c r="S1028" s="46">
        <f>Zalaegerszeg!S120</f>
        <v>0</v>
      </c>
      <c r="T1028" s="47">
        <f>Zalaegerszeg!T120</f>
        <v>0</v>
      </c>
      <c r="U1028" s="47">
        <f>Zalaegerszeg!U120</f>
        <v>41000</v>
      </c>
      <c r="V1028" s="47">
        <f>Zalaegerszeg!V120</f>
        <v>0</v>
      </c>
      <c r="W1028" s="47">
        <f>Zalaegerszeg!W120</f>
        <v>0</v>
      </c>
      <c r="X1028" s="47">
        <f>Zalaegerszeg!X120</f>
        <v>0</v>
      </c>
      <c r="Y1028" s="47">
        <f>Zalaegerszeg!Y120</f>
        <v>0</v>
      </c>
      <c r="Z1028" s="47">
        <f>Zalaegerszeg!Z120</f>
        <v>0</v>
      </c>
      <c r="AA1028" s="47">
        <f>Zalaegerszeg!AA120</f>
        <v>0</v>
      </c>
      <c r="AB1028" s="47">
        <f>Zalaegerszeg!AB120</f>
        <v>0</v>
      </c>
      <c r="AC1028" s="48">
        <f>Zalaegerszeg!AC120</f>
        <v>0</v>
      </c>
      <c r="AE1028" s="160"/>
    </row>
    <row r="1029" spans="1:31" s="238" customFormat="1" ht="45" x14ac:dyDescent="0.25">
      <c r="A1029" s="466">
        <f>Zalaegerszeg!A121</f>
        <v>494</v>
      </c>
      <c r="B1029" s="467">
        <f>Zalaegerszeg!B121</f>
        <v>0</v>
      </c>
      <c r="C1029" s="280" t="str">
        <f>Zalaegerszeg!C121</f>
        <v>Zalaegerszeg szennyvíztelep utóülepítők</v>
      </c>
      <c r="D1029" s="280" t="str">
        <f>Zalaegerszeg!D121</f>
        <v>gépészeti rekonstrukció</v>
      </c>
      <c r="E1029" s="280" t="str">
        <f>Zalaegerszeg!E121</f>
        <v xml:space="preserve">gyártó által megadott üzemidő lejár, gyakori üzem közbeni hibák, </v>
      </c>
      <c r="F1029" s="280" t="str">
        <f>Zalaegerszeg!F121</f>
        <v>a berendezés nem tudja betölteni funkcióját, technológiai paraméterek nem teljesülnek. Határérték túllépés várható</v>
      </c>
      <c r="G1029" s="280" t="str">
        <f>Zalaegerszeg!G121</f>
        <v>Biztonságos használat illetve működőképes állapot.</v>
      </c>
      <c r="H1029" s="467">
        <f>Zalaegerszeg!H121</f>
        <v>0</v>
      </c>
      <c r="I1029" s="468" t="str">
        <f>Zalaegerszeg!I121</f>
        <v>Zalaegerszeg</v>
      </c>
      <c r="J1029" s="467">
        <f>Zalaegerszeg!J121</f>
        <v>5000</v>
      </c>
      <c r="K1029" s="467">
        <f>Zalaegerszeg!K121</f>
        <v>0</v>
      </c>
      <c r="L1029" s="456">
        <f>Zalaegerszeg!L121</f>
        <v>44562</v>
      </c>
      <c r="M1029" s="456">
        <f>Zalaegerszeg!M121</f>
        <v>44926</v>
      </c>
      <c r="N1029" s="467" t="str">
        <f>Zalaegerszeg!N121</f>
        <v>közép</v>
      </c>
      <c r="O1029" s="45">
        <f>Zalaegerszeg!O121</f>
        <v>0</v>
      </c>
      <c r="P1029" s="46">
        <f>Zalaegerszeg!P121</f>
        <v>0</v>
      </c>
      <c r="Q1029" s="46">
        <f>Zalaegerszeg!Q121</f>
        <v>0</v>
      </c>
      <c r="R1029" s="46">
        <f>Zalaegerszeg!R121</f>
        <v>0</v>
      </c>
      <c r="S1029" s="46">
        <f>Zalaegerszeg!S121</f>
        <v>5000</v>
      </c>
      <c r="T1029" s="47">
        <f>Zalaegerszeg!T121</f>
        <v>0</v>
      </c>
      <c r="U1029" s="47">
        <f>Zalaegerszeg!U121</f>
        <v>0</v>
      </c>
      <c r="V1029" s="47">
        <f>Zalaegerszeg!V121</f>
        <v>0</v>
      </c>
      <c r="W1029" s="47">
        <f>Zalaegerszeg!W121</f>
        <v>0</v>
      </c>
      <c r="X1029" s="47">
        <f>Zalaegerszeg!X121</f>
        <v>0</v>
      </c>
      <c r="Y1029" s="47">
        <f>Zalaegerszeg!Y121</f>
        <v>0</v>
      </c>
      <c r="Z1029" s="47">
        <f>Zalaegerszeg!Z121</f>
        <v>0</v>
      </c>
      <c r="AA1029" s="47">
        <f>Zalaegerszeg!AA121</f>
        <v>0</v>
      </c>
      <c r="AB1029" s="47">
        <f>Zalaegerszeg!AB121</f>
        <v>0</v>
      </c>
      <c r="AC1029" s="48">
        <f>Zalaegerszeg!AC121</f>
        <v>0</v>
      </c>
      <c r="AE1029" s="160"/>
    </row>
    <row r="1030" spans="1:31" s="238" customFormat="1" ht="45" x14ac:dyDescent="0.25">
      <c r="A1030" s="466">
        <f>Zalaegerszeg!A122</f>
        <v>828</v>
      </c>
      <c r="B1030" s="467">
        <f>Zalaegerszeg!B122</f>
        <v>0</v>
      </c>
      <c r="C1030" s="280" t="str">
        <f>Zalaegerszeg!C122</f>
        <v>Zalaegerszeg szennyvíztelep utóülepítők</v>
      </c>
      <c r="D1030" s="280" t="str">
        <f>Zalaegerszeg!D122</f>
        <v>gépészeti rekonstrukció</v>
      </c>
      <c r="E1030" s="280" t="str">
        <f>Zalaegerszeg!E122</f>
        <v xml:space="preserve">gyártó által megadott üzemidő lejár, gyakori üzem közbeni hibák, </v>
      </c>
      <c r="F1030" s="280" t="str">
        <f>Zalaegerszeg!F122</f>
        <v>a berendezés nem tudja betölteni funkcióját, technológiai paraméterek nem teljesülnek. Határérték túllépés várható</v>
      </c>
      <c r="G1030" s="280" t="str">
        <f>Zalaegerszeg!G122</f>
        <v>Biztonságos használat illetve működőképes állapot.</v>
      </c>
      <c r="H1030" s="467">
        <f>Zalaegerszeg!H122</f>
        <v>0</v>
      </c>
      <c r="I1030" s="468" t="str">
        <f>Zalaegerszeg!I122</f>
        <v>Zalaegerszeg</v>
      </c>
      <c r="J1030" s="467">
        <f>Zalaegerszeg!J122</f>
        <v>45000</v>
      </c>
      <c r="K1030" s="467">
        <f>Zalaegerszeg!K122</f>
        <v>0</v>
      </c>
      <c r="L1030" s="456">
        <f>Zalaegerszeg!L122</f>
        <v>45658</v>
      </c>
      <c r="M1030" s="456">
        <f>Zalaegerszeg!M122</f>
        <v>48213</v>
      </c>
      <c r="N1030" s="467" t="str">
        <f>Zalaegerszeg!N122</f>
        <v>hosszú</v>
      </c>
      <c r="O1030" s="45">
        <f>Zalaegerszeg!O122</f>
        <v>0</v>
      </c>
      <c r="P1030" s="46">
        <f>Zalaegerszeg!P122</f>
        <v>0</v>
      </c>
      <c r="Q1030" s="46">
        <f>Zalaegerszeg!Q122</f>
        <v>0</v>
      </c>
      <c r="R1030" s="46">
        <f>Zalaegerszeg!R122</f>
        <v>0</v>
      </c>
      <c r="S1030" s="46">
        <f>Zalaegerszeg!S122</f>
        <v>0</v>
      </c>
      <c r="T1030" s="47">
        <f>Zalaegerszeg!T122</f>
        <v>0</v>
      </c>
      <c r="U1030" s="47">
        <f>Zalaegerszeg!U122</f>
        <v>0</v>
      </c>
      <c r="V1030" s="47">
        <f>Zalaegerszeg!V122</f>
        <v>15000</v>
      </c>
      <c r="W1030" s="47">
        <f>Zalaegerszeg!W122</f>
        <v>0</v>
      </c>
      <c r="X1030" s="47">
        <f>Zalaegerszeg!X122</f>
        <v>0</v>
      </c>
      <c r="Y1030" s="47">
        <f>Zalaegerszeg!Y122</f>
        <v>15000</v>
      </c>
      <c r="Z1030" s="47">
        <f>Zalaegerszeg!Z122</f>
        <v>0</v>
      </c>
      <c r="AA1030" s="47">
        <f>Zalaegerszeg!AA122</f>
        <v>0</v>
      </c>
      <c r="AB1030" s="47">
        <f>Zalaegerszeg!AB122</f>
        <v>15000</v>
      </c>
      <c r="AC1030" s="48">
        <f>Zalaegerszeg!AC122</f>
        <v>0</v>
      </c>
      <c r="AE1030" s="160"/>
    </row>
    <row r="1031" spans="1:31" s="238" customFormat="1" ht="45" x14ac:dyDescent="0.25">
      <c r="A1031" s="466">
        <f>Zalaegerszeg!A123</f>
        <v>343</v>
      </c>
      <c r="B1031" s="467">
        <f>Zalaegerszeg!B123</f>
        <v>0</v>
      </c>
      <c r="C1031" s="280" t="str">
        <f>Zalaegerszeg!C123</f>
        <v>Zalaegerszeg szennyvíztelep utószűrő berendezés</v>
      </c>
      <c r="D1031" s="280" t="str">
        <f>Zalaegerszeg!D123</f>
        <v>gépészeti rekonstrukció</v>
      </c>
      <c r="E1031" s="280" t="str">
        <f>Zalaegerszeg!E123</f>
        <v xml:space="preserve">gyártó által megadott üzemidő lejár, gyakori üzem közbeni hibák, </v>
      </c>
      <c r="F1031" s="280" t="str">
        <f>Zalaegerszeg!F123</f>
        <v>a berendezés nem tudja betölteni funkcióját, technológiai paraméterek nem teljesülnek. Határérték túllépés várható</v>
      </c>
      <c r="G1031" s="280" t="str">
        <f>Zalaegerszeg!G123</f>
        <v>Biztonságos használat illetve működőképes állapot.</v>
      </c>
      <c r="H1031" s="467">
        <f>Zalaegerszeg!H123</f>
        <v>0</v>
      </c>
      <c r="I1031" s="468" t="str">
        <f>Zalaegerszeg!I123</f>
        <v>Zalaegerszeg</v>
      </c>
      <c r="J1031" s="467">
        <f>Zalaegerszeg!J123</f>
        <v>6000</v>
      </c>
      <c r="K1031" s="467">
        <f>Zalaegerszeg!K123</f>
        <v>0</v>
      </c>
      <c r="L1031" s="456">
        <f>Zalaegerszeg!L123</f>
        <v>43831</v>
      </c>
      <c r="M1031" s="456">
        <f>Zalaegerszeg!M123</f>
        <v>44196</v>
      </c>
      <c r="N1031" s="467" t="str">
        <f>Zalaegerszeg!N123</f>
        <v>közép</v>
      </c>
      <c r="O1031" s="45">
        <f>Zalaegerszeg!O123</f>
        <v>0</v>
      </c>
      <c r="P1031" s="46">
        <f>Zalaegerszeg!P123</f>
        <v>0</v>
      </c>
      <c r="Q1031" s="46">
        <f>Zalaegerszeg!Q123</f>
        <v>6000</v>
      </c>
      <c r="R1031" s="46">
        <f>Zalaegerszeg!R123</f>
        <v>0</v>
      </c>
      <c r="S1031" s="46">
        <f>Zalaegerszeg!S123</f>
        <v>0</v>
      </c>
      <c r="T1031" s="47">
        <f>Zalaegerszeg!T123</f>
        <v>0</v>
      </c>
      <c r="U1031" s="47">
        <f>Zalaegerszeg!U123</f>
        <v>0</v>
      </c>
      <c r="V1031" s="47">
        <f>Zalaegerszeg!V123</f>
        <v>0</v>
      </c>
      <c r="W1031" s="47">
        <f>Zalaegerszeg!W123</f>
        <v>0</v>
      </c>
      <c r="X1031" s="47">
        <f>Zalaegerszeg!X123</f>
        <v>0</v>
      </c>
      <c r="Y1031" s="47">
        <f>Zalaegerszeg!Y123</f>
        <v>0</v>
      </c>
      <c r="Z1031" s="47">
        <f>Zalaegerszeg!Z123</f>
        <v>0</v>
      </c>
      <c r="AA1031" s="47">
        <f>Zalaegerszeg!AA123</f>
        <v>0</v>
      </c>
      <c r="AB1031" s="47">
        <f>Zalaegerszeg!AB123</f>
        <v>0</v>
      </c>
      <c r="AC1031" s="48">
        <f>Zalaegerszeg!AC123</f>
        <v>0</v>
      </c>
      <c r="AE1031" s="160"/>
    </row>
    <row r="1032" spans="1:31" s="238" customFormat="1" ht="45" x14ac:dyDescent="0.25">
      <c r="A1032" s="466">
        <f>Zalaegerszeg!A124</f>
        <v>829</v>
      </c>
      <c r="B1032" s="467">
        <f>Zalaegerszeg!B124</f>
        <v>0</v>
      </c>
      <c r="C1032" s="280" t="str">
        <f>Zalaegerszeg!C124</f>
        <v>Zalaegerszeg szennyvíztelep utószűrő berendezés</v>
      </c>
      <c r="D1032" s="280" t="str">
        <f>Zalaegerszeg!D124</f>
        <v>gépészeti rekonstrukció</v>
      </c>
      <c r="E1032" s="280" t="str">
        <f>Zalaegerszeg!E124</f>
        <v xml:space="preserve">gyártó által megadott üzemidő lejár, gyakori üzem közbeni hibák, </v>
      </c>
      <c r="F1032" s="280" t="str">
        <f>Zalaegerszeg!F124</f>
        <v>a berendezés nem tudja betölteni funkcióját, technológiai paraméterek nem teljesülnek. Határérték túllépés várható</v>
      </c>
      <c r="G1032" s="280" t="str">
        <f>Zalaegerszeg!G124</f>
        <v>Biztonságos használat illetve működőképes állapot.</v>
      </c>
      <c r="H1032" s="467">
        <f>Zalaegerszeg!H124</f>
        <v>0</v>
      </c>
      <c r="I1032" s="468" t="str">
        <f>Zalaegerszeg!I124</f>
        <v>Zalaegerszeg</v>
      </c>
      <c r="J1032" s="467">
        <f>Zalaegerszeg!J124</f>
        <v>12000</v>
      </c>
      <c r="K1032" s="467">
        <f>Zalaegerszeg!K124</f>
        <v>0</v>
      </c>
      <c r="L1032" s="456">
        <f>Zalaegerszeg!L124</f>
        <v>45658</v>
      </c>
      <c r="M1032" s="456">
        <f>Zalaegerszeg!M124</f>
        <v>47848</v>
      </c>
      <c r="N1032" s="467" t="str">
        <f>Zalaegerszeg!N124</f>
        <v>hosszú</v>
      </c>
      <c r="O1032" s="45">
        <f>Zalaegerszeg!O124</f>
        <v>0</v>
      </c>
      <c r="P1032" s="46">
        <f>Zalaegerszeg!P124</f>
        <v>0</v>
      </c>
      <c r="Q1032" s="46">
        <f>Zalaegerszeg!Q124</f>
        <v>0</v>
      </c>
      <c r="R1032" s="46">
        <f>Zalaegerszeg!R124</f>
        <v>0</v>
      </c>
      <c r="S1032" s="46">
        <f>Zalaegerszeg!S124</f>
        <v>0</v>
      </c>
      <c r="T1032" s="47">
        <f>Zalaegerszeg!T124</f>
        <v>0</v>
      </c>
      <c r="U1032" s="47">
        <f>Zalaegerszeg!U124</f>
        <v>0</v>
      </c>
      <c r="V1032" s="47">
        <f>Zalaegerszeg!V124</f>
        <v>6000</v>
      </c>
      <c r="W1032" s="47">
        <f>Zalaegerszeg!W124</f>
        <v>0</v>
      </c>
      <c r="X1032" s="47">
        <f>Zalaegerszeg!X124</f>
        <v>0</v>
      </c>
      <c r="Y1032" s="47">
        <f>Zalaegerszeg!Y124</f>
        <v>0</v>
      </c>
      <c r="Z1032" s="47">
        <f>Zalaegerszeg!Z124</f>
        <v>0</v>
      </c>
      <c r="AA1032" s="47">
        <f>Zalaegerszeg!AA124</f>
        <v>6000</v>
      </c>
      <c r="AB1032" s="47">
        <f>Zalaegerszeg!AB124</f>
        <v>0</v>
      </c>
      <c r="AC1032" s="48">
        <f>Zalaegerszeg!AC124</f>
        <v>0</v>
      </c>
      <c r="AE1032" s="160"/>
    </row>
    <row r="1033" spans="1:31" s="238" customFormat="1" ht="45" x14ac:dyDescent="0.25">
      <c r="A1033" s="466">
        <f>Zalaegerszeg!A125</f>
        <v>495</v>
      </c>
      <c r="B1033" s="467">
        <f>Zalaegerszeg!B125</f>
        <v>0</v>
      </c>
      <c r="C1033" s="280" t="str">
        <f>Zalaegerszeg!C125</f>
        <v>Zalaegerszeg szennyvíztelep fertőtlenítő  berendezés</v>
      </c>
      <c r="D1033" s="280" t="str">
        <f>Zalaegerszeg!D125</f>
        <v>gépészeti rekonstrukció</v>
      </c>
      <c r="E1033" s="280" t="str">
        <f>Zalaegerszeg!E125</f>
        <v xml:space="preserve">gyártó által megadott üzemidő lejár, gyakori üzem közbeni hibák, </v>
      </c>
      <c r="F1033" s="280" t="str">
        <f>Zalaegerszeg!F125</f>
        <v>a berendezés nem tudja betölteni funkcióját, technológiai paraméterek nem teljesülnek. Határérték túllépés várható</v>
      </c>
      <c r="G1033" s="280" t="str">
        <f>Zalaegerszeg!G125</f>
        <v>Biztonságos használat illetve működőképes állapot.</v>
      </c>
      <c r="H1033" s="467">
        <f>Zalaegerszeg!H125</f>
        <v>0</v>
      </c>
      <c r="I1033" s="468" t="str">
        <f>Zalaegerszeg!I125</f>
        <v>Zalaegerszeg</v>
      </c>
      <c r="J1033" s="467">
        <f>Zalaegerszeg!J125</f>
        <v>8000</v>
      </c>
      <c r="K1033" s="467">
        <f>Zalaegerszeg!K125</f>
        <v>0</v>
      </c>
      <c r="L1033" s="456">
        <f>Zalaegerszeg!L125</f>
        <v>44562</v>
      </c>
      <c r="M1033" s="456">
        <f>Zalaegerszeg!M125</f>
        <v>44926</v>
      </c>
      <c r="N1033" s="467" t="str">
        <f>Zalaegerszeg!N125</f>
        <v>közép</v>
      </c>
      <c r="O1033" s="45">
        <f>Zalaegerszeg!O125</f>
        <v>0</v>
      </c>
      <c r="P1033" s="46">
        <f>Zalaegerszeg!P125</f>
        <v>0</v>
      </c>
      <c r="Q1033" s="46">
        <f>Zalaegerszeg!Q125</f>
        <v>0</v>
      </c>
      <c r="R1033" s="46">
        <f>Zalaegerszeg!R125</f>
        <v>0</v>
      </c>
      <c r="S1033" s="46">
        <f>Zalaegerszeg!S125</f>
        <v>8000</v>
      </c>
      <c r="T1033" s="47">
        <f>Zalaegerszeg!T125</f>
        <v>0</v>
      </c>
      <c r="U1033" s="47">
        <f>Zalaegerszeg!U125</f>
        <v>0</v>
      </c>
      <c r="V1033" s="47">
        <f>Zalaegerszeg!V125</f>
        <v>0</v>
      </c>
      <c r="W1033" s="47">
        <f>Zalaegerszeg!W125</f>
        <v>0</v>
      </c>
      <c r="X1033" s="47">
        <f>Zalaegerszeg!X125</f>
        <v>0</v>
      </c>
      <c r="Y1033" s="47">
        <f>Zalaegerszeg!Y125</f>
        <v>0</v>
      </c>
      <c r="Z1033" s="47">
        <f>Zalaegerszeg!Z125</f>
        <v>0</v>
      </c>
      <c r="AA1033" s="47">
        <f>Zalaegerszeg!AA125</f>
        <v>0</v>
      </c>
      <c r="AB1033" s="47">
        <f>Zalaegerszeg!AB125</f>
        <v>0</v>
      </c>
      <c r="AC1033" s="48">
        <f>Zalaegerszeg!AC125</f>
        <v>0</v>
      </c>
      <c r="AE1033" s="160"/>
    </row>
    <row r="1034" spans="1:31" s="238" customFormat="1" ht="45" x14ac:dyDescent="0.25">
      <c r="A1034" s="466">
        <f>Zalaegerszeg!A126</f>
        <v>523</v>
      </c>
      <c r="B1034" s="467">
        <f>Zalaegerszeg!B126</f>
        <v>0</v>
      </c>
      <c r="C1034" s="280" t="str">
        <f>Zalaegerszeg!C126</f>
        <v>Zalaegerszeg szennyvíztelep vegyszeradagolók</v>
      </c>
      <c r="D1034" s="280" t="str">
        <f>Zalaegerszeg!D126</f>
        <v>gépészeti rekonstrukció (vegyszeradagolók cseréje)</v>
      </c>
      <c r="E1034" s="280" t="str">
        <f>Zalaegerszeg!E126</f>
        <v xml:space="preserve">gyártó által megadott üzemidő lejár, gyakori üzem közbeni hibák, </v>
      </c>
      <c r="F1034" s="280" t="str">
        <f>Zalaegerszeg!F126</f>
        <v>a berendezés nem tudja betölteni funkcióját, technológiai paraméterek nem teljesülnek. Határérték túllépés várható</v>
      </c>
      <c r="G1034" s="280" t="str">
        <f>Zalaegerszeg!G126</f>
        <v>Biztonságos használat illetve működőképes állapot.</v>
      </c>
      <c r="H1034" s="467">
        <f>Zalaegerszeg!H126</f>
        <v>0</v>
      </c>
      <c r="I1034" s="468" t="str">
        <f>Zalaegerszeg!I126</f>
        <v>Zalaegerszeg</v>
      </c>
      <c r="J1034" s="467">
        <f>Zalaegerszeg!J126</f>
        <v>9000</v>
      </c>
      <c r="K1034" s="467">
        <f>Zalaegerszeg!K126</f>
        <v>0</v>
      </c>
      <c r="L1034" s="456">
        <f>Zalaegerszeg!L126</f>
        <v>44927</v>
      </c>
      <c r="M1034" s="456">
        <f>Zalaegerszeg!M126</f>
        <v>47848</v>
      </c>
      <c r="N1034" s="467" t="str">
        <f>Zalaegerszeg!N126</f>
        <v>hosszú</v>
      </c>
      <c r="O1034" s="45">
        <f>Zalaegerszeg!O126</f>
        <v>0</v>
      </c>
      <c r="P1034" s="46">
        <f>Zalaegerszeg!P126</f>
        <v>0</v>
      </c>
      <c r="Q1034" s="46">
        <f>Zalaegerszeg!Q126</f>
        <v>0</v>
      </c>
      <c r="R1034" s="46">
        <f>Zalaegerszeg!R126</f>
        <v>0</v>
      </c>
      <c r="S1034" s="46">
        <f>Zalaegerszeg!S126</f>
        <v>0</v>
      </c>
      <c r="T1034" s="47">
        <f>Zalaegerszeg!T126</f>
        <v>4500</v>
      </c>
      <c r="U1034" s="47">
        <f>Zalaegerszeg!U126</f>
        <v>0</v>
      </c>
      <c r="V1034" s="47">
        <f>Zalaegerszeg!V126</f>
        <v>0</v>
      </c>
      <c r="W1034" s="47">
        <f>Zalaegerszeg!W126</f>
        <v>0</v>
      </c>
      <c r="X1034" s="47">
        <f>Zalaegerszeg!X126</f>
        <v>0</v>
      </c>
      <c r="Y1034" s="47">
        <f>Zalaegerszeg!Y126</f>
        <v>0</v>
      </c>
      <c r="Z1034" s="47">
        <f>Zalaegerszeg!Z126</f>
        <v>0</v>
      </c>
      <c r="AA1034" s="47">
        <f>Zalaegerszeg!AA126</f>
        <v>4500</v>
      </c>
      <c r="AB1034" s="47">
        <f>Zalaegerszeg!AB126</f>
        <v>0</v>
      </c>
      <c r="AC1034" s="48">
        <f>Zalaegerszeg!AC126</f>
        <v>0</v>
      </c>
      <c r="AE1034" s="160"/>
    </row>
    <row r="1035" spans="1:31" s="238" customFormat="1" ht="45" x14ac:dyDescent="0.25">
      <c r="A1035" s="466">
        <f>Zalaegerszeg!A127</f>
        <v>830</v>
      </c>
      <c r="B1035" s="467">
        <f>Zalaegerszeg!B127</f>
        <v>0</v>
      </c>
      <c r="C1035" s="280" t="str">
        <f>Zalaegerszeg!C127</f>
        <v>Zalaegerszeg szennyvíztelep recirkulációs gépház</v>
      </c>
      <c r="D1035" s="280" t="str">
        <f>Zalaegerszeg!D127</f>
        <v>3 db Recirkulációs szivattyú cseréje</v>
      </c>
      <c r="E1035" s="280" t="str">
        <f>Zalaegerszeg!E127</f>
        <v xml:space="preserve">gyártó által megadott üzemidő lejár, gyakori üzem közbeni hibák, </v>
      </c>
      <c r="F1035" s="280" t="str">
        <f>Zalaegerszeg!F127</f>
        <v>a berendezés nem tudja betölteni funkcióját, technológiai paraméterek nem teljesülnek. Határérték túllépés várható</v>
      </c>
      <c r="G1035" s="280" t="str">
        <f>Zalaegerszeg!G127</f>
        <v>Biztonságos használat illetve működőképes állapot.</v>
      </c>
      <c r="H1035" s="467">
        <f>Zalaegerszeg!H127</f>
        <v>0</v>
      </c>
      <c r="I1035" s="468" t="str">
        <f>Zalaegerszeg!I127</f>
        <v>Zalaegerszeg</v>
      </c>
      <c r="J1035" s="467">
        <f>Zalaegerszeg!J127</f>
        <v>24000</v>
      </c>
      <c r="K1035" s="467">
        <f>Zalaegerszeg!K127</f>
        <v>0</v>
      </c>
      <c r="L1035" s="456">
        <f>Zalaegerszeg!L127</f>
        <v>45658</v>
      </c>
      <c r="M1035" s="456">
        <f>Zalaegerszeg!M127</f>
        <v>48213</v>
      </c>
      <c r="N1035" s="467" t="str">
        <f>Zalaegerszeg!N127</f>
        <v>hosszú</v>
      </c>
      <c r="O1035" s="45">
        <f>Zalaegerszeg!O127</f>
        <v>0</v>
      </c>
      <c r="P1035" s="46">
        <f>Zalaegerszeg!P127</f>
        <v>0</v>
      </c>
      <c r="Q1035" s="46">
        <f>Zalaegerszeg!Q127</f>
        <v>0</v>
      </c>
      <c r="R1035" s="46">
        <f>Zalaegerszeg!R127</f>
        <v>0</v>
      </c>
      <c r="S1035" s="46">
        <f>Zalaegerszeg!S127</f>
        <v>0</v>
      </c>
      <c r="T1035" s="47">
        <f>Zalaegerszeg!T127</f>
        <v>0</v>
      </c>
      <c r="U1035" s="47">
        <f>Zalaegerszeg!U127</f>
        <v>0</v>
      </c>
      <c r="V1035" s="47">
        <f>Zalaegerszeg!V127</f>
        <v>12000</v>
      </c>
      <c r="W1035" s="47">
        <f>Zalaegerszeg!W127</f>
        <v>0</v>
      </c>
      <c r="X1035" s="47">
        <f>Zalaegerszeg!X127</f>
        <v>0</v>
      </c>
      <c r="Y1035" s="47">
        <f>Zalaegerszeg!Y127</f>
        <v>0</v>
      </c>
      <c r="Z1035" s="47">
        <f>Zalaegerszeg!Z127</f>
        <v>0</v>
      </c>
      <c r="AA1035" s="47">
        <f>Zalaegerszeg!AA127</f>
        <v>0</v>
      </c>
      <c r="AB1035" s="47">
        <f>Zalaegerszeg!AB127</f>
        <v>12000</v>
      </c>
      <c r="AC1035" s="48">
        <f>Zalaegerszeg!AC127</f>
        <v>0</v>
      </c>
      <c r="AE1035" s="160"/>
    </row>
    <row r="1036" spans="1:31" s="238" customFormat="1" ht="45" x14ac:dyDescent="0.25">
      <c r="A1036" s="466">
        <f>Zalaegerszeg!A128</f>
        <v>344</v>
      </c>
      <c r="B1036" s="467">
        <f>Zalaegerszeg!B128</f>
        <v>0</v>
      </c>
      <c r="C1036" s="280" t="str">
        <f>Zalaegerszeg!C128</f>
        <v>Zalaegerszeg szennyvíztelep</v>
      </c>
      <c r="D1036" s="280" t="str">
        <f>Zalaegerszeg!D128</f>
        <v>3 db fölösiszap szivattyú cseréje</v>
      </c>
      <c r="E1036" s="280" t="str">
        <f>Zalaegerszeg!E128</f>
        <v xml:space="preserve">gyártó által megadott üzemidő lejár, gyakori üzem közbeni hibák, </v>
      </c>
      <c r="F1036" s="280" t="str">
        <f>Zalaegerszeg!F128</f>
        <v>a berendezés nem tudja betölteni funkcióját, technológiai paraméterek nem teljesülnek. Határérték túllépés várható</v>
      </c>
      <c r="G1036" s="280" t="str">
        <f>Zalaegerszeg!G128</f>
        <v>Biztonságos használat illetve működőképes állapot.</v>
      </c>
      <c r="H1036" s="467">
        <f>Zalaegerszeg!H128</f>
        <v>0</v>
      </c>
      <c r="I1036" s="468" t="str">
        <f>Zalaegerszeg!I128</f>
        <v>Zalaegerszeg</v>
      </c>
      <c r="J1036" s="467">
        <f>Zalaegerszeg!J128</f>
        <v>4500</v>
      </c>
      <c r="K1036" s="467">
        <f>Zalaegerszeg!K128</f>
        <v>0</v>
      </c>
      <c r="L1036" s="456">
        <f>Zalaegerszeg!L128</f>
        <v>43831</v>
      </c>
      <c r="M1036" s="456">
        <f>Zalaegerszeg!M128</f>
        <v>44196</v>
      </c>
      <c r="N1036" s="467" t="str">
        <f>Zalaegerszeg!N128</f>
        <v>közép</v>
      </c>
      <c r="O1036" s="45">
        <f>Zalaegerszeg!O128</f>
        <v>0</v>
      </c>
      <c r="P1036" s="46">
        <f>Zalaegerszeg!P128</f>
        <v>0</v>
      </c>
      <c r="Q1036" s="46">
        <f>Zalaegerszeg!Q128</f>
        <v>4500</v>
      </c>
      <c r="R1036" s="46">
        <f>Zalaegerszeg!R128</f>
        <v>0</v>
      </c>
      <c r="S1036" s="46">
        <f>Zalaegerszeg!S128</f>
        <v>0</v>
      </c>
      <c r="T1036" s="47">
        <f>Zalaegerszeg!T128</f>
        <v>0</v>
      </c>
      <c r="U1036" s="47">
        <f>Zalaegerszeg!U128</f>
        <v>0</v>
      </c>
      <c r="V1036" s="47">
        <f>Zalaegerszeg!V128</f>
        <v>0</v>
      </c>
      <c r="W1036" s="47">
        <f>Zalaegerszeg!W128</f>
        <v>0</v>
      </c>
      <c r="X1036" s="47">
        <f>Zalaegerszeg!X128</f>
        <v>0</v>
      </c>
      <c r="Y1036" s="47">
        <f>Zalaegerszeg!Y128</f>
        <v>0</v>
      </c>
      <c r="Z1036" s="47">
        <f>Zalaegerszeg!Z128</f>
        <v>0</v>
      </c>
      <c r="AA1036" s="47">
        <f>Zalaegerszeg!AA128</f>
        <v>0</v>
      </c>
      <c r="AB1036" s="47">
        <f>Zalaegerszeg!AB128</f>
        <v>0</v>
      </c>
      <c r="AC1036" s="48">
        <f>Zalaegerszeg!AC128</f>
        <v>0</v>
      </c>
      <c r="AE1036" s="160"/>
    </row>
    <row r="1037" spans="1:31" s="238" customFormat="1" ht="45" x14ac:dyDescent="0.25">
      <c r="A1037" s="466">
        <f>Zalaegerszeg!A129</f>
        <v>892</v>
      </c>
      <c r="B1037" s="467">
        <f>Zalaegerszeg!B129</f>
        <v>0</v>
      </c>
      <c r="C1037" s="280" t="str">
        <f>Zalaegerszeg!C129</f>
        <v>Zalaegerszeg szennyvíztelep</v>
      </c>
      <c r="D1037" s="280" t="str">
        <f>Zalaegerszeg!D129</f>
        <v>3 db fölösizsap szivattyú cseréje</v>
      </c>
      <c r="E1037" s="280" t="str">
        <f>Zalaegerszeg!E129</f>
        <v xml:space="preserve">gyártó által megadott üzemidő lejár, gyakori üzem közbeni hibák, </v>
      </c>
      <c r="F1037" s="280" t="str">
        <f>Zalaegerszeg!F129</f>
        <v>a berendezés nem tudja betölteni funkcióját, technológiai paraméterek nem teljesülnek. Határérték túllépés várható</v>
      </c>
      <c r="G1037" s="280" t="str">
        <f>Zalaegerszeg!G129</f>
        <v>Biztonságos használat illetve működőképes állapot.</v>
      </c>
      <c r="H1037" s="467">
        <f>Zalaegerszeg!H129</f>
        <v>0</v>
      </c>
      <c r="I1037" s="468" t="str">
        <f>Zalaegerszeg!I129</f>
        <v>Zalaegerszeg</v>
      </c>
      <c r="J1037" s="467">
        <f>Zalaegerszeg!J129</f>
        <v>9000</v>
      </c>
      <c r="K1037" s="467">
        <f>Zalaegerszeg!K129</f>
        <v>0</v>
      </c>
      <c r="L1037" s="456">
        <f>Zalaegerszeg!L129</f>
        <v>46023</v>
      </c>
      <c r="M1037" s="456">
        <f>Zalaegerszeg!M129</f>
        <v>48213</v>
      </c>
      <c r="N1037" s="467" t="str">
        <f>Zalaegerszeg!N129</f>
        <v>hosszú</v>
      </c>
      <c r="O1037" s="45">
        <f>Zalaegerszeg!O129</f>
        <v>0</v>
      </c>
      <c r="P1037" s="46">
        <f>Zalaegerszeg!P129</f>
        <v>0</v>
      </c>
      <c r="Q1037" s="46">
        <f>Zalaegerszeg!Q129</f>
        <v>0</v>
      </c>
      <c r="R1037" s="46">
        <f>Zalaegerszeg!R129</f>
        <v>0</v>
      </c>
      <c r="S1037" s="46">
        <f>Zalaegerszeg!S129</f>
        <v>0</v>
      </c>
      <c r="T1037" s="47">
        <f>Zalaegerszeg!T129</f>
        <v>0</v>
      </c>
      <c r="U1037" s="47">
        <f>Zalaegerszeg!U129</f>
        <v>0</v>
      </c>
      <c r="V1037" s="47">
        <f>Zalaegerszeg!V129</f>
        <v>0</v>
      </c>
      <c r="W1037" s="47">
        <f>Zalaegerszeg!W129</f>
        <v>4500</v>
      </c>
      <c r="X1037" s="47">
        <f>Zalaegerszeg!X129</f>
        <v>0</v>
      </c>
      <c r="Y1037" s="47">
        <f>Zalaegerszeg!Y129</f>
        <v>0</v>
      </c>
      <c r="Z1037" s="47">
        <f>Zalaegerszeg!Z129</f>
        <v>0</v>
      </c>
      <c r="AA1037" s="47">
        <f>Zalaegerszeg!AA129</f>
        <v>0</v>
      </c>
      <c r="AB1037" s="47">
        <f>Zalaegerszeg!AB129</f>
        <v>4500</v>
      </c>
      <c r="AC1037" s="48">
        <f>Zalaegerszeg!AC129</f>
        <v>0</v>
      </c>
      <c r="AE1037" s="160"/>
    </row>
    <row r="1038" spans="1:31" s="238" customFormat="1" ht="45" x14ac:dyDescent="0.25">
      <c r="A1038" s="466">
        <f>Zalaegerszeg!A130</f>
        <v>893</v>
      </c>
      <c r="B1038" s="467">
        <f>Zalaegerszeg!B130</f>
        <v>0</v>
      </c>
      <c r="C1038" s="280" t="str">
        <f>Zalaegerszeg!C130</f>
        <v>Zalaegerszeg szennyvíztelep iszapsűrítő</v>
      </c>
      <c r="D1038" s="280" t="str">
        <f>Zalaegerszeg!D130</f>
        <v>gépészeti rekonstrukció</v>
      </c>
      <c r="E1038" s="280" t="str">
        <f>Zalaegerszeg!E130</f>
        <v xml:space="preserve">gyártó által megadott üzemidő lejár, gyakori üzem közbeni hibák, </v>
      </c>
      <c r="F1038" s="280" t="str">
        <f>Zalaegerszeg!F130</f>
        <v>a berendezés nem tudja betölteni funkcióját, technológiai paraméterek nem teljesülnek. Határérték túllépés várható</v>
      </c>
      <c r="G1038" s="280" t="str">
        <f>Zalaegerszeg!G130</f>
        <v>Biztonságos használat illetve működőképes állapot.</v>
      </c>
      <c r="H1038" s="467">
        <f>Zalaegerszeg!H130</f>
        <v>0</v>
      </c>
      <c r="I1038" s="468" t="str">
        <f>Zalaegerszeg!I130</f>
        <v>Zalaegerszeg</v>
      </c>
      <c r="J1038" s="467">
        <f>Zalaegerszeg!J130</f>
        <v>50000</v>
      </c>
      <c r="K1038" s="467">
        <f>Zalaegerszeg!K130</f>
        <v>0</v>
      </c>
      <c r="L1038" s="456">
        <f>Zalaegerszeg!L130</f>
        <v>46023</v>
      </c>
      <c r="M1038" s="456">
        <f>Zalaegerszeg!M130</f>
        <v>48213</v>
      </c>
      <c r="N1038" s="467" t="str">
        <f>Zalaegerszeg!N130</f>
        <v>hosszú</v>
      </c>
      <c r="O1038" s="45">
        <f>Zalaegerszeg!O130</f>
        <v>0</v>
      </c>
      <c r="P1038" s="46">
        <f>Zalaegerszeg!P130</f>
        <v>0</v>
      </c>
      <c r="Q1038" s="46">
        <f>Zalaegerszeg!Q130</f>
        <v>0</v>
      </c>
      <c r="R1038" s="46">
        <f>Zalaegerszeg!R130</f>
        <v>0</v>
      </c>
      <c r="S1038" s="46">
        <f>Zalaegerszeg!S130</f>
        <v>0</v>
      </c>
      <c r="T1038" s="47">
        <f>Zalaegerszeg!T130</f>
        <v>0</v>
      </c>
      <c r="U1038" s="47">
        <f>Zalaegerszeg!U130</f>
        <v>0</v>
      </c>
      <c r="V1038" s="47">
        <f>Zalaegerszeg!V130</f>
        <v>0</v>
      </c>
      <c r="W1038" s="47">
        <f>Zalaegerszeg!W130</f>
        <v>35000</v>
      </c>
      <c r="X1038" s="47">
        <f>Zalaegerszeg!X130</f>
        <v>0</v>
      </c>
      <c r="Y1038" s="47">
        <f>Zalaegerszeg!Y130</f>
        <v>0</v>
      </c>
      <c r="Z1038" s="47">
        <f>Zalaegerszeg!Z130</f>
        <v>0</v>
      </c>
      <c r="AA1038" s="47">
        <f>Zalaegerszeg!AA130</f>
        <v>0</v>
      </c>
      <c r="AB1038" s="47">
        <f>Zalaegerszeg!AB130</f>
        <v>15000</v>
      </c>
      <c r="AC1038" s="48">
        <f>Zalaegerszeg!AC130</f>
        <v>0</v>
      </c>
      <c r="AE1038" s="160"/>
    </row>
    <row r="1039" spans="1:31" s="238" customFormat="1" ht="45" x14ac:dyDescent="0.25">
      <c r="A1039" s="466">
        <f>Zalaegerszeg!A131</f>
        <v>496</v>
      </c>
      <c r="B1039" s="467">
        <f>Zalaegerszeg!B131</f>
        <v>0</v>
      </c>
      <c r="C1039" s="280" t="str">
        <f>Zalaegerszeg!C131</f>
        <v>Zalaegerszeg szennyvíztelep macerátorok illetve iszapszűrő</v>
      </c>
      <c r="D1039" s="280" t="str">
        <f>Zalaegerszeg!D131</f>
        <v>gépészeti rekonstrukció</v>
      </c>
      <c r="E1039" s="280" t="str">
        <f>Zalaegerszeg!E131</f>
        <v xml:space="preserve">gyártó által megadott üzemidő lejár, gyakori üzem közbeni hibák, </v>
      </c>
      <c r="F1039" s="280" t="str">
        <f>Zalaegerszeg!F131</f>
        <v>a berendezés nem tudja betölteni funkcióját, technológiai paraméterek nem teljesülnek. Határérték túllépés várható</v>
      </c>
      <c r="G1039" s="280" t="str">
        <f>Zalaegerszeg!G131</f>
        <v>Biztonságos használat illetve működőképes állapot.</v>
      </c>
      <c r="H1039" s="467">
        <f>Zalaegerszeg!H131</f>
        <v>0</v>
      </c>
      <c r="I1039" s="468" t="str">
        <f>Zalaegerszeg!I131</f>
        <v>Zalaegerszeg</v>
      </c>
      <c r="J1039" s="467">
        <f>Zalaegerszeg!J131</f>
        <v>15000</v>
      </c>
      <c r="K1039" s="467">
        <f>Zalaegerszeg!K131</f>
        <v>0</v>
      </c>
      <c r="L1039" s="456">
        <f>Zalaegerszeg!L131</f>
        <v>44562</v>
      </c>
      <c r="M1039" s="456">
        <f>Zalaegerszeg!M131</f>
        <v>44926</v>
      </c>
      <c r="N1039" s="467" t="str">
        <f>Zalaegerszeg!N131</f>
        <v>közép</v>
      </c>
      <c r="O1039" s="45">
        <f>Zalaegerszeg!O131</f>
        <v>0</v>
      </c>
      <c r="P1039" s="46">
        <f>Zalaegerszeg!P131</f>
        <v>0</v>
      </c>
      <c r="Q1039" s="46">
        <f>Zalaegerszeg!Q131</f>
        <v>0</v>
      </c>
      <c r="R1039" s="46">
        <f>Zalaegerszeg!R131</f>
        <v>0</v>
      </c>
      <c r="S1039" s="46">
        <f>Zalaegerszeg!S131</f>
        <v>15000</v>
      </c>
      <c r="T1039" s="47">
        <f>Zalaegerszeg!T131</f>
        <v>0</v>
      </c>
      <c r="U1039" s="47">
        <f>Zalaegerszeg!U131</f>
        <v>0</v>
      </c>
      <c r="V1039" s="47">
        <f>Zalaegerszeg!V131</f>
        <v>0</v>
      </c>
      <c r="W1039" s="47">
        <f>Zalaegerszeg!W131</f>
        <v>0</v>
      </c>
      <c r="X1039" s="47">
        <f>Zalaegerszeg!X131</f>
        <v>0</v>
      </c>
      <c r="Y1039" s="47">
        <f>Zalaegerszeg!Y131</f>
        <v>0</v>
      </c>
      <c r="Z1039" s="47">
        <f>Zalaegerszeg!Z131</f>
        <v>0</v>
      </c>
      <c r="AA1039" s="47">
        <f>Zalaegerszeg!AA131</f>
        <v>0</v>
      </c>
      <c r="AB1039" s="47">
        <f>Zalaegerszeg!AB131</f>
        <v>0</v>
      </c>
      <c r="AC1039" s="48">
        <f>Zalaegerszeg!AC131</f>
        <v>0</v>
      </c>
      <c r="AE1039" s="160"/>
    </row>
    <row r="1040" spans="1:31" s="238" customFormat="1" ht="45" x14ac:dyDescent="0.25">
      <c r="A1040" s="466">
        <f>Zalaegerszeg!A132</f>
        <v>524</v>
      </c>
      <c r="B1040" s="467">
        <f>Zalaegerszeg!B132</f>
        <v>0</v>
      </c>
      <c r="C1040" s="280" t="str">
        <f>Zalaegerszeg!C132</f>
        <v>Zalaegerszeg szennyvíztelep dobsűrítők és vegyszerbekeverők</v>
      </c>
      <c r="D1040" s="280" t="str">
        <f>Zalaegerszeg!D132</f>
        <v>gépészeti rekonstrukció</v>
      </c>
      <c r="E1040" s="280" t="str">
        <f>Zalaegerszeg!E132</f>
        <v xml:space="preserve">gyártó által megadott üzemidő lejár, gyakori üzem közbeni hibák, </v>
      </c>
      <c r="F1040" s="280" t="str">
        <f>Zalaegerszeg!F132</f>
        <v>a berendezés nem tudja betölteni funkcióját, technológiai paraméterek nem teljesülnek. Határérték túllépés várható</v>
      </c>
      <c r="G1040" s="280" t="str">
        <f>Zalaegerszeg!G132</f>
        <v>Biztonságos használat illetve működőképes állapot.</v>
      </c>
      <c r="H1040" s="467">
        <f>Zalaegerszeg!H132</f>
        <v>0</v>
      </c>
      <c r="I1040" s="468" t="str">
        <f>Zalaegerszeg!I132</f>
        <v>Zalaegerszeg</v>
      </c>
      <c r="J1040" s="467">
        <f>Zalaegerszeg!J132</f>
        <v>36000</v>
      </c>
      <c r="K1040" s="467">
        <f>Zalaegerszeg!K132</f>
        <v>0</v>
      </c>
      <c r="L1040" s="456">
        <f>Zalaegerszeg!L132</f>
        <v>44927</v>
      </c>
      <c r="M1040" s="456">
        <f>Zalaegerszeg!M132</f>
        <v>48213</v>
      </c>
      <c r="N1040" s="467" t="str">
        <f>Zalaegerszeg!N132</f>
        <v>hosszú</v>
      </c>
      <c r="O1040" s="45">
        <f>Zalaegerszeg!O132</f>
        <v>0</v>
      </c>
      <c r="P1040" s="46">
        <f>Zalaegerszeg!P132</f>
        <v>0</v>
      </c>
      <c r="Q1040" s="46">
        <f>Zalaegerszeg!Q132</f>
        <v>0</v>
      </c>
      <c r="R1040" s="46">
        <f>Zalaegerszeg!R132</f>
        <v>0</v>
      </c>
      <c r="S1040" s="46">
        <f>Zalaegerszeg!S132</f>
        <v>0</v>
      </c>
      <c r="T1040" s="47">
        <f>Zalaegerszeg!T132</f>
        <v>18000</v>
      </c>
      <c r="U1040" s="47">
        <f>Zalaegerszeg!U132</f>
        <v>0</v>
      </c>
      <c r="V1040" s="47">
        <f>Zalaegerszeg!V132</f>
        <v>0</v>
      </c>
      <c r="W1040" s="47">
        <f>Zalaegerszeg!W132</f>
        <v>0</v>
      </c>
      <c r="X1040" s="47">
        <f>Zalaegerszeg!X132</f>
        <v>0</v>
      </c>
      <c r="Y1040" s="47">
        <f>Zalaegerszeg!Y132</f>
        <v>0</v>
      </c>
      <c r="Z1040" s="47">
        <f>Zalaegerszeg!Z132</f>
        <v>0</v>
      </c>
      <c r="AA1040" s="47">
        <f>Zalaegerszeg!AA132</f>
        <v>0</v>
      </c>
      <c r="AB1040" s="47">
        <f>Zalaegerszeg!AB132</f>
        <v>18000</v>
      </c>
      <c r="AC1040" s="48">
        <f>Zalaegerszeg!AC132</f>
        <v>0</v>
      </c>
      <c r="AE1040" s="160"/>
    </row>
    <row r="1041" spans="1:256" s="238" customFormat="1" ht="45" x14ac:dyDescent="0.25">
      <c r="A1041" s="466">
        <f>Zalaegerszeg!A133</f>
        <v>345</v>
      </c>
      <c r="B1041" s="467">
        <f>Zalaegerszeg!B133</f>
        <v>0</v>
      </c>
      <c r="C1041" s="280" t="str">
        <f>Zalaegerszeg!C133</f>
        <v xml:space="preserve">Zalaegerszeg szennyvíztelep iszapcentrifuga </v>
      </c>
      <c r="D1041" s="280" t="str">
        <f>Zalaegerszeg!D133</f>
        <v>gépészeti rekonstrukció</v>
      </c>
      <c r="E1041" s="280" t="str">
        <f>Zalaegerszeg!E133</f>
        <v xml:space="preserve">gyártó által megadott üzemidő lejár, gyakori üzem közbeni hibák, </v>
      </c>
      <c r="F1041" s="280" t="str">
        <f>Zalaegerszeg!F133</f>
        <v>a berendezés nem tudja betölteni funkcióját, technológiai paraméterek nem teljesülnek. Határérték túllépés várható</v>
      </c>
      <c r="G1041" s="280" t="str">
        <f>Zalaegerszeg!G133</f>
        <v>Biztonságos használat illetve működőképes állapot.</v>
      </c>
      <c r="H1041" s="467">
        <f>Zalaegerszeg!H133</f>
        <v>0</v>
      </c>
      <c r="I1041" s="468" t="str">
        <f>Zalaegerszeg!I133</f>
        <v>Zalaegerszeg</v>
      </c>
      <c r="J1041" s="467">
        <f>Zalaegerszeg!J133</f>
        <v>10000</v>
      </c>
      <c r="K1041" s="467">
        <f>Zalaegerszeg!K133</f>
        <v>0</v>
      </c>
      <c r="L1041" s="456">
        <f>Zalaegerszeg!L133</f>
        <v>43831</v>
      </c>
      <c r="M1041" s="456">
        <f>Zalaegerszeg!M133</f>
        <v>44196</v>
      </c>
      <c r="N1041" s="467" t="str">
        <f>Zalaegerszeg!N133</f>
        <v>közép</v>
      </c>
      <c r="O1041" s="45">
        <f>Zalaegerszeg!O133</f>
        <v>0</v>
      </c>
      <c r="P1041" s="46">
        <f>Zalaegerszeg!P133</f>
        <v>0</v>
      </c>
      <c r="Q1041" s="46">
        <f>Zalaegerszeg!Q133</f>
        <v>10000</v>
      </c>
      <c r="R1041" s="46">
        <f>Zalaegerszeg!R133</f>
        <v>0</v>
      </c>
      <c r="S1041" s="46">
        <f>Zalaegerszeg!S133</f>
        <v>0</v>
      </c>
      <c r="T1041" s="47">
        <f>Zalaegerszeg!T133</f>
        <v>0</v>
      </c>
      <c r="U1041" s="47">
        <f>Zalaegerszeg!U133</f>
        <v>0</v>
      </c>
      <c r="V1041" s="47">
        <f>Zalaegerszeg!V133</f>
        <v>0</v>
      </c>
      <c r="W1041" s="47">
        <f>Zalaegerszeg!W133</f>
        <v>0</v>
      </c>
      <c r="X1041" s="47">
        <f>Zalaegerszeg!X133</f>
        <v>0</v>
      </c>
      <c r="Y1041" s="47">
        <f>Zalaegerszeg!Y133</f>
        <v>0</v>
      </c>
      <c r="Z1041" s="47">
        <f>Zalaegerszeg!Z133</f>
        <v>0</v>
      </c>
      <c r="AA1041" s="47">
        <f>Zalaegerszeg!AA133</f>
        <v>0</v>
      </c>
      <c r="AB1041" s="47">
        <f>Zalaegerszeg!AB133</f>
        <v>0</v>
      </c>
      <c r="AC1041" s="48">
        <f>Zalaegerszeg!AC133</f>
        <v>0</v>
      </c>
      <c r="AE1041" s="160"/>
    </row>
    <row r="1042" spans="1:256" s="238" customFormat="1" ht="45" x14ac:dyDescent="0.25">
      <c r="A1042" s="466">
        <f>Zalaegerszeg!A134</f>
        <v>963</v>
      </c>
      <c r="B1042" s="467">
        <f>Zalaegerszeg!B134</f>
        <v>0</v>
      </c>
      <c r="C1042" s="280" t="str">
        <f>Zalaegerszeg!C134</f>
        <v xml:space="preserve">Zalaegerszeg szennyvíztelep iszapcentrifuga </v>
      </c>
      <c r="D1042" s="280" t="str">
        <f>Zalaegerszeg!D134</f>
        <v>iszapcentrifuga csere</v>
      </c>
      <c r="E1042" s="280" t="str">
        <f>Zalaegerszeg!E134</f>
        <v xml:space="preserve">gyártó által megadott üzemidő lejár, gyakori üzem közbeni hibák, </v>
      </c>
      <c r="F1042" s="280" t="str">
        <f>Zalaegerszeg!F134</f>
        <v>a berendezés nem tudja betölteni funkcióját, technológiai paraméterek nem teljesülnek. Határérték túllépés várható</v>
      </c>
      <c r="G1042" s="280" t="str">
        <f>Zalaegerszeg!G134</f>
        <v>Biztonságos használat illetve működőképes állapot.</v>
      </c>
      <c r="H1042" s="467">
        <f>Zalaegerszeg!H134</f>
        <v>0</v>
      </c>
      <c r="I1042" s="468" t="str">
        <f>Zalaegerszeg!I134</f>
        <v>Zalaegerszeg</v>
      </c>
      <c r="J1042" s="467">
        <f>Zalaegerszeg!J134</f>
        <v>60000</v>
      </c>
      <c r="K1042" s="467">
        <f>Zalaegerszeg!K134</f>
        <v>0</v>
      </c>
      <c r="L1042" s="456">
        <f>Zalaegerszeg!L134</f>
        <v>47484</v>
      </c>
      <c r="M1042" s="456">
        <f>Zalaegerszeg!M134</f>
        <v>47848</v>
      </c>
      <c r="N1042" s="467" t="str">
        <f>Zalaegerszeg!N134</f>
        <v>hosszú</v>
      </c>
      <c r="O1042" s="45">
        <f>Zalaegerszeg!O134</f>
        <v>0</v>
      </c>
      <c r="P1042" s="46">
        <f>Zalaegerszeg!P134</f>
        <v>0</v>
      </c>
      <c r="Q1042" s="46">
        <f>Zalaegerszeg!Q134</f>
        <v>0</v>
      </c>
      <c r="R1042" s="46">
        <f>Zalaegerszeg!R134</f>
        <v>0</v>
      </c>
      <c r="S1042" s="46">
        <f>Zalaegerszeg!S134</f>
        <v>0</v>
      </c>
      <c r="T1042" s="47">
        <f>Zalaegerszeg!T134</f>
        <v>0</v>
      </c>
      <c r="U1042" s="47">
        <f>Zalaegerszeg!U134</f>
        <v>0</v>
      </c>
      <c r="V1042" s="47">
        <f>Zalaegerszeg!V134</f>
        <v>0</v>
      </c>
      <c r="W1042" s="47">
        <f>Zalaegerszeg!W134</f>
        <v>0</v>
      </c>
      <c r="X1042" s="47">
        <f>Zalaegerszeg!X134</f>
        <v>0</v>
      </c>
      <c r="Y1042" s="47">
        <f>Zalaegerszeg!Y134</f>
        <v>0</v>
      </c>
      <c r="Z1042" s="47">
        <f>Zalaegerszeg!Z134</f>
        <v>0</v>
      </c>
      <c r="AA1042" s="47">
        <f>Zalaegerszeg!AA134</f>
        <v>60000</v>
      </c>
      <c r="AB1042" s="47">
        <f>Zalaegerszeg!AB134</f>
        <v>0</v>
      </c>
      <c r="AC1042" s="48">
        <f>Zalaegerszeg!AC134</f>
        <v>0</v>
      </c>
      <c r="AE1042" s="160"/>
    </row>
    <row r="1043" spans="1:256" s="238" customFormat="1" ht="45" x14ac:dyDescent="0.25">
      <c r="A1043" s="466">
        <f>Zalaegerszeg!A135</f>
        <v>497</v>
      </c>
      <c r="B1043" s="467">
        <f>Zalaegerszeg!B135</f>
        <v>0</v>
      </c>
      <c r="C1043" s="280" t="str">
        <f>Zalaegerszeg!C135</f>
        <v xml:space="preserve">Zalaegerszeg szennyvíztelep rothasztó tornyok </v>
      </c>
      <c r="D1043" s="280" t="str">
        <f>Zalaegerszeg!D135</f>
        <v>fütés gépészetének cseréje</v>
      </c>
      <c r="E1043" s="280" t="str">
        <f>Zalaegerszeg!E135</f>
        <v xml:space="preserve">gyártó által megadott üzemidő lejár, gyakori üzem közbeni hibák, </v>
      </c>
      <c r="F1043" s="280" t="str">
        <f>Zalaegerszeg!F135</f>
        <v>a berendezés nem tudja betölteni funkcióját, technológiai paraméterek nem teljesülnek. Határérték túllépés várható</v>
      </c>
      <c r="G1043" s="280" t="str">
        <f>Zalaegerszeg!G135</f>
        <v>Biztonságos használat illetve működőképes állapot.</v>
      </c>
      <c r="H1043" s="467">
        <f>Zalaegerszeg!H135</f>
        <v>0</v>
      </c>
      <c r="I1043" s="468" t="str">
        <f>Zalaegerszeg!I135</f>
        <v>Zalaegerszeg</v>
      </c>
      <c r="J1043" s="467">
        <f>Zalaegerszeg!J135</f>
        <v>10000</v>
      </c>
      <c r="K1043" s="467">
        <f>Zalaegerszeg!K135</f>
        <v>0</v>
      </c>
      <c r="L1043" s="456">
        <f>Zalaegerszeg!L135</f>
        <v>44562</v>
      </c>
      <c r="M1043" s="456">
        <f>Zalaegerszeg!M135</f>
        <v>44926</v>
      </c>
      <c r="N1043" s="467" t="str">
        <f>Zalaegerszeg!N135</f>
        <v>közép</v>
      </c>
      <c r="O1043" s="45">
        <f>Zalaegerszeg!O135</f>
        <v>0</v>
      </c>
      <c r="P1043" s="46">
        <f>Zalaegerszeg!P135</f>
        <v>0</v>
      </c>
      <c r="Q1043" s="46">
        <f>Zalaegerszeg!Q135</f>
        <v>0</v>
      </c>
      <c r="R1043" s="46">
        <f>Zalaegerszeg!R135</f>
        <v>0</v>
      </c>
      <c r="S1043" s="46">
        <f>Zalaegerszeg!S135</f>
        <v>10000</v>
      </c>
      <c r="T1043" s="47">
        <f>Zalaegerszeg!T135</f>
        <v>0</v>
      </c>
      <c r="U1043" s="47">
        <f>Zalaegerszeg!U135</f>
        <v>0</v>
      </c>
      <c r="V1043" s="47">
        <f>Zalaegerszeg!V135</f>
        <v>0</v>
      </c>
      <c r="W1043" s="47">
        <f>Zalaegerszeg!W135</f>
        <v>0</v>
      </c>
      <c r="X1043" s="47">
        <f>Zalaegerszeg!X135</f>
        <v>0</v>
      </c>
      <c r="Y1043" s="47">
        <f>Zalaegerszeg!Y135</f>
        <v>0</v>
      </c>
      <c r="Z1043" s="47">
        <f>Zalaegerszeg!Z135</f>
        <v>0</v>
      </c>
      <c r="AA1043" s="47">
        <f>Zalaegerszeg!AA135</f>
        <v>0</v>
      </c>
      <c r="AB1043" s="47">
        <f>Zalaegerszeg!AB135</f>
        <v>0</v>
      </c>
      <c r="AC1043" s="48">
        <f>Zalaegerszeg!AC135</f>
        <v>0</v>
      </c>
      <c r="AE1043" s="160"/>
    </row>
    <row r="1044" spans="1:256" s="238" customFormat="1" ht="45" x14ac:dyDescent="0.25">
      <c r="A1044" s="466">
        <f>Zalaegerszeg!A136</f>
        <v>525</v>
      </c>
      <c r="B1044" s="467">
        <f>Zalaegerszeg!B136</f>
        <v>0</v>
      </c>
      <c r="C1044" s="280" t="str">
        <f>Zalaegerszeg!C136</f>
        <v xml:space="preserve">Zalaegerszeg szennyvíztisztító rothasztó tornyok </v>
      </c>
      <c r="D1044" s="280" t="str">
        <f>Zalaegerszeg!D136</f>
        <v>keringető szivattyúk felújítása</v>
      </c>
      <c r="E1044" s="280" t="str">
        <f>Zalaegerszeg!E136</f>
        <v xml:space="preserve">gyártó által megadott üzemidő lejár, gyakori üzem közbeni hibák, </v>
      </c>
      <c r="F1044" s="280" t="str">
        <f>Zalaegerszeg!F136</f>
        <v>a berendezés nem tudja betölteni funkcióját, technológiai paraméterek nem teljesülnek. Határérték túllépés várható</v>
      </c>
      <c r="G1044" s="280" t="str">
        <f>Zalaegerszeg!G136</f>
        <v>Biztonságos használat illetve működőképes állapot.</v>
      </c>
      <c r="H1044" s="467">
        <f>Zalaegerszeg!H136</f>
        <v>0</v>
      </c>
      <c r="I1044" s="468" t="str">
        <f>Zalaegerszeg!I136</f>
        <v>Zalaegerszeg</v>
      </c>
      <c r="J1044" s="467">
        <f>Zalaegerszeg!J136</f>
        <v>25000</v>
      </c>
      <c r="K1044" s="467">
        <f>Zalaegerszeg!K136</f>
        <v>0</v>
      </c>
      <c r="L1044" s="456">
        <f>Zalaegerszeg!L136</f>
        <v>44927</v>
      </c>
      <c r="M1044" s="456">
        <f>Zalaegerszeg!M136</f>
        <v>45291</v>
      </c>
      <c r="N1044" s="467" t="str">
        <f>Zalaegerszeg!N136</f>
        <v>hosszú</v>
      </c>
      <c r="O1044" s="45">
        <f>Zalaegerszeg!O136</f>
        <v>0</v>
      </c>
      <c r="P1044" s="46">
        <f>Zalaegerszeg!P136</f>
        <v>0</v>
      </c>
      <c r="Q1044" s="46">
        <f>Zalaegerszeg!Q136</f>
        <v>0</v>
      </c>
      <c r="R1044" s="46">
        <f>Zalaegerszeg!R136</f>
        <v>0</v>
      </c>
      <c r="S1044" s="46">
        <f>Zalaegerszeg!S136</f>
        <v>0</v>
      </c>
      <c r="T1044" s="47">
        <f>Zalaegerszeg!T136</f>
        <v>25000</v>
      </c>
      <c r="U1044" s="47">
        <f>Zalaegerszeg!U136</f>
        <v>0</v>
      </c>
      <c r="V1044" s="47">
        <f>Zalaegerszeg!V136</f>
        <v>0</v>
      </c>
      <c r="W1044" s="47">
        <f>Zalaegerszeg!W136</f>
        <v>0</v>
      </c>
      <c r="X1044" s="47">
        <f>Zalaegerszeg!X136</f>
        <v>0</v>
      </c>
      <c r="Y1044" s="47">
        <f>Zalaegerszeg!Y136</f>
        <v>0</v>
      </c>
      <c r="Z1044" s="47">
        <f>Zalaegerszeg!Z136</f>
        <v>0</v>
      </c>
      <c r="AA1044" s="47">
        <f>Zalaegerszeg!AA136</f>
        <v>0</v>
      </c>
      <c r="AB1044" s="47">
        <f>Zalaegerszeg!AB136</f>
        <v>0</v>
      </c>
      <c r="AC1044" s="48">
        <f>Zalaegerszeg!AC136</f>
        <v>0</v>
      </c>
      <c r="AE1044" s="160"/>
    </row>
    <row r="1045" spans="1:256" s="238" customFormat="1" ht="45" x14ac:dyDescent="0.25">
      <c r="A1045" s="466">
        <f>Zalaegerszeg!A137</f>
        <v>894</v>
      </c>
      <c r="B1045" s="467">
        <f>Zalaegerszeg!B137</f>
        <v>0</v>
      </c>
      <c r="C1045" s="280" t="str">
        <f>Zalaegerszeg!C137</f>
        <v>Zalaegerszeg szennyvíztisztító főátemelő</v>
      </c>
      <c r="D1045" s="280" t="str">
        <f>Zalaegerszeg!D137</f>
        <v>szivattyúk felújítása és cseréje</v>
      </c>
      <c r="E1045" s="280" t="str">
        <f>Zalaegerszeg!E137</f>
        <v xml:space="preserve">gyártó által megadott üzemidő lejár, gyakori üzem közbeni hibák, </v>
      </c>
      <c r="F1045" s="280" t="str">
        <f>Zalaegerszeg!F137</f>
        <v>a berendezés nem tudja betölteni funkcióját, technológiai paraméterek nem teljesülnek. Határérték túllépés várható</v>
      </c>
      <c r="G1045" s="280" t="str">
        <f>Zalaegerszeg!G137</f>
        <v>Biztonságos használat illetve működőképes állapot.</v>
      </c>
      <c r="H1045" s="467">
        <f>Zalaegerszeg!H137</f>
        <v>0</v>
      </c>
      <c r="I1045" s="468" t="str">
        <f>Zalaegerszeg!I137</f>
        <v>Zalaegerszeg</v>
      </c>
      <c r="J1045" s="467">
        <f>Zalaegerszeg!J137</f>
        <v>32000</v>
      </c>
      <c r="K1045" s="467">
        <f>Zalaegerszeg!K137</f>
        <v>0</v>
      </c>
      <c r="L1045" s="456">
        <f>Zalaegerszeg!L137</f>
        <v>46023</v>
      </c>
      <c r="M1045" s="456">
        <f>Zalaegerszeg!M137</f>
        <v>48213</v>
      </c>
      <c r="N1045" s="467" t="str">
        <f>Zalaegerszeg!N137</f>
        <v>hosszú</v>
      </c>
      <c r="O1045" s="45">
        <f>Zalaegerszeg!O137</f>
        <v>0</v>
      </c>
      <c r="P1045" s="46">
        <f>Zalaegerszeg!P137</f>
        <v>0</v>
      </c>
      <c r="Q1045" s="46">
        <f>Zalaegerszeg!Q137</f>
        <v>0</v>
      </c>
      <c r="R1045" s="46">
        <f>Zalaegerszeg!R137</f>
        <v>0</v>
      </c>
      <c r="S1045" s="46">
        <f>Zalaegerszeg!S137</f>
        <v>0</v>
      </c>
      <c r="T1045" s="47">
        <f>Zalaegerszeg!T137</f>
        <v>0</v>
      </c>
      <c r="U1045" s="47">
        <f>Zalaegerszeg!U137</f>
        <v>0</v>
      </c>
      <c r="V1045" s="47">
        <f>Zalaegerszeg!V137</f>
        <v>0</v>
      </c>
      <c r="W1045" s="47">
        <f>Zalaegerszeg!W137</f>
        <v>16000</v>
      </c>
      <c r="X1045" s="47">
        <f>Zalaegerszeg!X137</f>
        <v>0</v>
      </c>
      <c r="Y1045" s="47">
        <f>Zalaegerszeg!Y137</f>
        <v>0</v>
      </c>
      <c r="Z1045" s="47">
        <f>Zalaegerszeg!Z137</f>
        <v>0</v>
      </c>
      <c r="AA1045" s="47">
        <f>Zalaegerszeg!AA137</f>
        <v>0</v>
      </c>
      <c r="AB1045" s="47">
        <f>Zalaegerszeg!AB137</f>
        <v>16000</v>
      </c>
      <c r="AC1045" s="48">
        <f>Zalaegerszeg!AC137</f>
        <v>0</v>
      </c>
      <c r="AE1045" s="160"/>
    </row>
    <row r="1046" spans="1:256" s="238" customFormat="1" ht="45" x14ac:dyDescent="0.25">
      <c r="A1046" s="466">
        <f>Zalaegerszeg!A138</f>
        <v>498</v>
      </c>
      <c r="B1046" s="467">
        <f>Zalaegerszeg!B138</f>
        <v>0</v>
      </c>
      <c r="C1046" s="280" t="str">
        <f>Zalaegerszeg!C138</f>
        <v xml:space="preserve"> Zalaegerszeg szennyvíztisztító Iszap szállító csigaszivattyúk</v>
      </c>
      <c r="D1046" s="280" t="str">
        <f>Zalaegerszeg!D138</f>
        <v>csigaszivattyúk felújítása</v>
      </c>
      <c r="E1046" s="280" t="str">
        <f>Zalaegerszeg!E138</f>
        <v xml:space="preserve">gyártó által megadott üzemidő lejár, gyakori üzem közbeni hibák, </v>
      </c>
      <c r="F1046" s="280" t="str">
        <f>Zalaegerszeg!F138</f>
        <v>a berendezés nem tudja betölteni funkcióját, technológiai paraméterek nem teljesülnek. Határérték túllépés várható</v>
      </c>
      <c r="G1046" s="280" t="str">
        <f>Zalaegerszeg!G138</f>
        <v>Biztonságos használat illetve működőképes állapot.</v>
      </c>
      <c r="H1046" s="467">
        <f>Zalaegerszeg!H138</f>
        <v>0</v>
      </c>
      <c r="I1046" s="468" t="str">
        <f>Zalaegerszeg!I138</f>
        <v>Zalaegerszeg</v>
      </c>
      <c r="J1046" s="467">
        <f>Zalaegerszeg!J138</f>
        <v>15000</v>
      </c>
      <c r="K1046" s="467">
        <f>Zalaegerszeg!K138</f>
        <v>0</v>
      </c>
      <c r="L1046" s="456">
        <f>Zalaegerszeg!L138</f>
        <v>44562</v>
      </c>
      <c r="M1046" s="456">
        <f>Zalaegerszeg!M138</f>
        <v>44926</v>
      </c>
      <c r="N1046" s="467" t="str">
        <f>Zalaegerszeg!N138</f>
        <v>közép</v>
      </c>
      <c r="O1046" s="45">
        <f>Zalaegerszeg!O138</f>
        <v>0</v>
      </c>
      <c r="P1046" s="46">
        <f>Zalaegerszeg!P138</f>
        <v>0</v>
      </c>
      <c r="Q1046" s="46">
        <f>Zalaegerszeg!Q138</f>
        <v>0</v>
      </c>
      <c r="R1046" s="46">
        <f>Zalaegerszeg!R138</f>
        <v>0</v>
      </c>
      <c r="S1046" s="46">
        <f>Zalaegerszeg!S138</f>
        <v>15000</v>
      </c>
      <c r="T1046" s="47">
        <f>Zalaegerszeg!T138</f>
        <v>0</v>
      </c>
      <c r="U1046" s="47">
        <f>Zalaegerszeg!U138</f>
        <v>0</v>
      </c>
      <c r="V1046" s="47">
        <f>Zalaegerszeg!V138</f>
        <v>0</v>
      </c>
      <c r="W1046" s="47">
        <f>Zalaegerszeg!W138</f>
        <v>0</v>
      </c>
      <c r="X1046" s="47">
        <f>Zalaegerszeg!X138</f>
        <v>0</v>
      </c>
      <c r="Y1046" s="47">
        <f>Zalaegerszeg!Y138</f>
        <v>0</v>
      </c>
      <c r="Z1046" s="47">
        <f>Zalaegerszeg!Z138</f>
        <v>0</v>
      </c>
      <c r="AA1046" s="47">
        <f>Zalaegerszeg!AA138</f>
        <v>0</v>
      </c>
      <c r="AB1046" s="47">
        <f>Zalaegerszeg!AB138</f>
        <v>0</v>
      </c>
      <c r="AC1046" s="48">
        <f>Zalaegerszeg!AC138</f>
        <v>0</v>
      </c>
      <c r="AE1046" s="160"/>
    </row>
    <row r="1047" spans="1:256" s="238" customFormat="1" ht="45" x14ac:dyDescent="0.25">
      <c r="A1047" s="466">
        <f>Zalaegerszeg!A139</f>
        <v>831</v>
      </c>
      <c r="B1047" s="467">
        <f>Zalaegerszeg!B139</f>
        <v>0</v>
      </c>
      <c r="C1047" s="280" t="str">
        <f>Zalaegerszeg!C139</f>
        <v xml:space="preserve"> Zalaegerszeg szennyvíztisztító Iszap szállító csigaszivattyúk</v>
      </c>
      <c r="D1047" s="280" t="str">
        <f>Zalaegerszeg!D139</f>
        <v>csigaszivattyúk felújítása</v>
      </c>
      <c r="E1047" s="280" t="str">
        <f>Zalaegerszeg!E139</f>
        <v xml:space="preserve">gyártó által megadott üzemidő lejár, gyakori üzem közbeni hibák, </v>
      </c>
      <c r="F1047" s="280" t="str">
        <f>Zalaegerszeg!F139</f>
        <v>a berendezés nem tudja betölteni funkcióját, technológiai paraméterek nem teljesülnek. Határérték túllépés várható</v>
      </c>
      <c r="G1047" s="280" t="str">
        <f>Zalaegerszeg!G139</f>
        <v>Biztonságos használat illetve működőképes állapot.</v>
      </c>
      <c r="H1047" s="467">
        <f>Zalaegerszeg!H139</f>
        <v>0</v>
      </c>
      <c r="I1047" s="468" t="str">
        <f>Zalaegerszeg!I139</f>
        <v>Zalaegerszeg</v>
      </c>
      <c r="J1047" s="467">
        <f>Zalaegerszeg!J139</f>
        <v>45000</v>
      </c>
      <c r="K1047" s="467">
        <f>Zalaegerszeg!K139</f>
        <v>0</v>
      </c>
      <c r="L1047" s="456">
        <f>Zalaegerszeg!L139</f>
        <v>45658</v>
      </c>
      <c r="M1047" s="456">
        <f>Zalaegerszeg!M139</f>
        <v>48213</v>
      </c>
      <c r="N1047" s="467" t="str">
        <f>Zalaegerszeg!N139</f>
        <v>hosszú</v>
      </c>
      <c r="O1047" s="45">
        <f>Zalaegerszeg!O139</f>
        <v>0</v>
      </c>
      <c r="P1047" s="46">
        <f>Zalaegerszeg!P139</f>
        <v>0</v>
      </c>
      <c r="Q1047" s="46">
        <f>Zalaegerszeg!Q139</f>
        <v>0</v>
      </c>
      <c r="R1047" s="46">
        <f>Zalaegerszeg!R139</f>
        <v>0</v>
      </c>
      <c r="S1047" s="46">
        <f>Zalaegerszeg!S139</f>
        <v>0</v>
      </c>
      <c r="T1047" s="47">
        <f>Zalaegerszeg!T139</f>
        <v>0</v>
      </c>
      <c r="U1047" s="47">
        <f>Zalaegerszeg!U139</f>
        <v>0</v>
      </c>
      <c r="V1047" s="47">
        <f>Zalaegerszeg!V139</f>
        <v>15000</v>
      </c>
      <c r="W1047" s="47">
        <f>Zalaegerszeg!W139</f>
        <v>0</v>
      </c>
      <c r="X1047" s="47">
        <f>Zalaegerszeg!X139</f>
        <v>0</v>
      </c>
      <c r="Y1047" s="47">
        <f>Zalaegerszeg!Y139</f>
        <v>15000</v>
      </c>
      <c r="Z1047" s="47">
        <f>Zalaegerszeg!Z139</f>
        <v>0</v>
      </c>
      <c r="AA1047" s="47">
        <f>Zalaegerszeg!AA139</f>
        <v>0</v>
      </c>
      <c r="AB1047" s="47">
        <f>Zalaegerszeg!AB139</f>
        <v>15000</v>
      </c>
      <c r="AC1047" s="48">
        <f>Zalaegerszeg!AC139</f>
        <v>0</v>
      </c>
      <c r="AE1047" s="160"/>
    </row>
    <row r="1048" spans="1:256" s="238" customFormat="1" ht="45" x14ac:dyDescent="0.25">
      <c r="A1048" s="466">
        <f>Zalaegerszeg!A140</f>
        <v>723</v>
      </c>
      <c r="B1048" s="467">
        <f>Zalaegerszeg!B140</f>
        <v>0</v>
      </c>
      <c r="C1048" s="280" t="str">
        <f>Zalaegerszeg!C140</f>
        <v>Zalaegerszeg szennyvíztelep ESCRUSOR</v>
      </c>
      <c r="D1048" s="280" t="str">
        <f>Zalaegerszeg!D140</f>
        <v>gépészeti rekonstrukció</v>
      </c>
      <c r="E1048" s="280" t="str">
        <f>Zalaegerszeg!E140</f>
        <v xml:space="preserve">gyártó által megadott üzemidő lejár, gyakori üzem közbeni hibák, </v>
      </c>
      <c r="F1048" s="280" t="str">
        <f>Zalaegerszeg!F140</f>
        <v>a berendezés nem tudja betölteni funkcióját, technológiai paraméterek nem teljesülnek. Határérték túllépés várható</v>
      </c>
      <c r="G1048" s="280" t="str">
        <f>Zalaegerszeg!G140</f>
        <v>Biztonságos használat illetve működőképes állapot.</v>
      </c>
      <c r="H1048" s="467">
        <f>Zalaegerszeg!H140</f>
        <v>0</v>
      </c>
      <c r="I1048" s="468" t="str">
        <f>Zalaegerszeg!I140</f>
        <v>Zalaegerszeg</v>
      </c>
      <c r="J1048" s="467">
        <f>Zalaegerszeg!J140</f>
        <v>72000</v>
      </c>
      <c r="K1048" s="467">
        <f>Zalaegerszeg!K140</f>
        <v>0</v>
      </c>
      <c r="L1048" s="456">
        <f>Zalaegerszeg!L140</f>
        <v>45292</v>
      </c>
      <c r="M1048" s="456">
        <f>Zalaegerszeg!M140</f>
        <v>45657</v>
      </c>
      <c r="N1048" s="467" t="str">
        <f>Zalaegerszeg!N140</f>
        <v>hosszú</v>
      </c>
      <c r="O1048" s="45">
        <f>Zalaegerszeg!O140</f>
        <v>0</v>
      </c>
      <c r="P1048" s="46">
        <f>Zalaegerszeg!P140</f>
        <v>0</v>
      </c>
      <c r="Q1048" s="46">
        <f>Zalaegerszeg!Q140</f>
        <v>0</v>
      </c>
      <c r="R1048" s="46">
        <f>Zalaegerszeg!R140</f>
        <v>0</v>
      </c>
      <c r="S1048" s="46">
        <f>Zalaegerszeg!S140</f>
        <v>0</v>
      </c>
      <c r="T1048" s="47">
        <f>Zalaegerszeg!T140</f>
        <v>0</v>
      </c>
      <c r="U1048" s="47">
        <f>Zalaegerszeg!U140</f>
        <v>72000</v>
      </c>
      <c r="V1048" s="47">
        <f>Zalaegerszeg!V140</f>
        <v>0</v>
      </c>
      <c r="W1048" s="47">
        <f>Zalaegerszeg!W140</f>
        <v>0</v>
      </c>
      <c r="X1048" s="47">
        <f>Zalaegerszeg!X140</f>
        <v>0</v>
      </c>
      <c r="Y1048" s="47">
        <f>Zalaegerszeg!Y140</f>
        <v>0</v>
      </c>
      <c r="Z1048" s="47">
        <f>Zalaegerszeg!Z140</f>
        <v>0</v>
      </c>
      <c r="AA1048" s="47">
        <f>Zalaegerszeg!AA140</f>
        <v>0</v>
      </c>
      <c r="AB1048" s="47">
        <f>Zalaegerszeg!AB140</f>
        <v>0</v>
      </c>
      <c r="AC1048" s="48">
        <f>Zalaegerszeg!AC140</f>
        <v>0</v>
      </c>
      <c r="AE1048" s="160"/>
    </row>
    <row r="1049" spans="1:256" s="238" customFormat="1" ht="45" x14ac:dyDescent="0.25">
      <c r="A1049" s="466">
        <f>Zalaegerszeg!A141</f>
        <v>499</v>
      </c>
      <c r="B1049" s="467">
        <f>Zalaegerszeg!B141</f>
        <v>0</v>
      </c>
      <c r="C1049" s="280" t="str">
        <f>Zalaegerszeg!C141</f>
        <v>Zalaegerszeg szennyvíztelep homogenizáló</v>
      </c>
      <c r="D1049" s="280" t="str">
        <f>Zalaegerszeg!D141</f>
        <v>gépészeti rekonstrukció</v>
      </c>
      <c r="E1049" s="280" t="str">
        <f>Zalaegerszeg!E141</f>
        <v xml:space="preserve">gyártó által megadott üzemidő lejár, gyakori üzem közbeni hibák, </v>
      </c>
      <c r="F1049" s="280" t="str">
        <f>Zalaegerszeg!F141</f>
        <v>a berendezés nem tudja betölteni funkcióját, technológiai paraméterek nem teljesülnek. Határérték túllépés várható</v>
      </c>
      <c r="G1049" s="280" t="str">
        <f>Zalaegerszeg!G141</f>
        <v>Biztonságos használat illetve működőképes állapot.</v>
      </c>
      <c r="H1049" s="467">
        <f>Zalaegerszeg!H141</f>
        <v>0</v>
      </c>
      <c r="I1049" s="468" t="str">
        <f>Zalaegerszeg!I141</f>
        <v>Zalaegerszeg</v>
      </c>
      <c r="J1049" s="467">
        <f>Zalaegerszeg!J141</f>
        <v>36000</v>
      </c>
      <c r="K1049" s="467">
        <f>Zalaegerszeg!K141</f>
        <v>0</v>
      </c>
      <c r="L1049" s="456">
        <f>Zalaegerszeg!L141</f>
        <v>44562</v>
      </c>
      <c r="M1049" s="456">
        <f>Zalaegerszeg!M141</f>
        <v>44926</v>
      </c>
      <c r="N1049" s="467" t="str">
        <f>Zalaegerszeg!N141</f>
        <v>közép</v>
      </c>
      <c r="O1049" s="45">
        <f>Zalaegerszeg!O141</f>
        <v>0</v>
      </c>
      <c r="P1049" s="46">
        <f>Zalaegerszeg!P141</f>
        <v>0</v>
      </c>
      <c r="Q1049" s="46">
        <f>Zalaegerszeg!Q141</f>
        <v>0</v>
      </c>
      <c r="R1049" s="46">
        <f>Zalaegerszeg!R141</f>
        <v>0</v>
      </c>
      <c r="S1049" s="46">
        <f>Zalaegerszeg!S141</f>
        <v>36000</v>
      </c>
      <c r="T1049" s="47">
        <f>Zalaegerszeg!T141</f>
        <v>0</v>
      </c>
      <c r="U1049" s="47">
        <f>Zalaegerszeg!U141</f>
        <v>0</v>
      </c>
      <c r="V1049" s="47">
        <f>Zalaegerszeg!V141</f>
        <v>0</v>
      </c>
      <c r="W1049" s="47">
        <f>Zalaegerszeg!W141</f>
        <v>0</v>
      </c>
      <c r="X1049" s="47">
        <f>Zalaegerszeg!X141</f>
        <v>0</v>
      </c>
      <c r="Y1049" s="47">
        <f>Zalaegerszeg!Y141</f>
        <v>0</v>
      </c>
      <c r="Z1049" s="47">
        <f>Zalaegerszeg!Z141</f>
        <v>0</v>
      </c>
      <c r="AA1049" s="47">
        <f>Zalaegerszeg!AA141</f>
        <v>0</v>
      </c>
      <c r="AB1049" s="47">
        <f>Zalaegerszeg!AB141</f>
        <v>0</v>
      </c>
      <c r="AC1049" s="48">
        <f>Zalaegerszeg!AC141</f>
        <v>0</v>
      </c>
      <c r="AE1049" s="160"/>
    </row>
    <row r="1050" spans="1:256" s="238" customFormat="1" ht="45" x14ac:dyDescent="0.25">
      <c r="A1050" s="466">
        <f>Zalaegerszeg!A142</f>
        <v>943</v>
      </c>
      <c r="B1050" s="467">
        <f>Zalaegerszeg!B142</f>
        <v>0</v>
      </c>
      <c r="C1050" s="280" t="str">
        <f>Zalaegerszeg!C142</f>
        <v>Zalaegerszeg szennyvíztelep homogenizáló</v>
      </c>
      <c r="D1050" s="280" t="str">
        <f>Zalaegerszeg!D142</f>
        <v>gépészeti rekonstrukció</v>
      </c>
      <c r="E1050" s="280" t="str">
        <f>Zalaegerszeg!E142</f>
        <v xml:space="preserve">gyártó által megadott üzemidő lejár, gyakori üzem közbeni hibák, </v>
      </c>
      <c r="F1050" s="280" t="str">
        <f>Zalaegerszeg!F142</f>
        <v>a berendezés nem tudja betölteni funkcióját, technológiai paraméterek nem teljesülnek. Határérték túllépés várható</v>
      </c>
      <c r="G1050" s="280" t="str">
        <f>Zalaegerszeg!G142</f>
        <v>Biztonságos használat illetve működőképes állapot.</v>
      </c>
      <c r="H1050" s="467">
        <f>Zalaegerszeg!H142</f>
        <v>0</v>
      </c>
      <c r="I1050" s="468" t="str">
        <f>Zalaegerszeg!I142</f>
        <v>Zalaegerszeg</v>
      </c>
      <c r="J1050" s="467">
        <f>Zalaegerszeg!J142</f>
        <v>24000</v>
      </c>
      <c r="K1050" s="467">
        <f>Zalaegerszeg!K142</f>
        <v>0</v>
      </c>
      <c r="L1050" s="456">
        <f>Zalaegerszeg!L142</f>
        <v>46753</v>
      </c>
      <c r="M1050" s="456">
        <f>Zalaegerszeg!M142</f>
        <v>47118</v>
      </c>
      <c r="N1050" s="467" t="str">
        <f>Zalaegerszeg!N142</f>
        <v>hosszú</v>
      </c>
      <c r="O1050" s="45">
        <f>Zalaegerszeg!O142</f>
        <v>0</v>
      </c>
      <c r="P1050" s="46">
        <f>Zalaegerszeg!P142</f>
        <v>0</v>
      </c>
      <c r="Q1050" s="46">
        <f>Zalaegerszeg!Q142</f>
        <v>0</v>
      </c>
      <c r="R1050" s="46">
        <f>Zalaegerszeg!R142</f>
        <v>0</v>
      </c>
      <c r="S1050" s="46">
        <f>Zalaegerszeg!S142</f>
        <v>0</v>
      </c>
      <c r="T1050" s="47">
        <f>Zalaegerszeg!T142</f>
        <v>0</v>
      </c>
      <c r="U1050" s="47">
        <f>Zalaegerszeg!U142</f>
        <v>0</v>
      </c>
      <c r="V1050" s="47">
        <f>Zalaegerszeg!V142</f>
        <v>0</v>
      </c>
      <c r="W1050" s="47">
        <f>Zalaegerszeg!W142</f>
        <v>0</v>
      </c>
      <c r="X1050" s="47">
        <f>Zalaegerszeg!X142</f>
        <v>0</v>
      </c>
      <c r="Y1050" s="47">
        <f>Zalaegerszeg!Y142</f>
        <v>24000</v>
      </c>
      <c r="Z1050" s="47">
        <f>Zalaegerszeg!Z142</f>
        <v>0</v>
      </c>
      <c r="AA1050" s="47">
        <f>Zalaegerszeg!AA142</f>
        <v>0</v>
      </c>
      <c r="AB1050" s="47">
        <f>Zalaegerszeg!AB142</f>
        <v>0</v>
      </c>
      <c r="AC1050" s="48">
        <f>Zalaegerszeg!AC142</f>
        <v>0</v>
      </c>
      <c r="AE1050" s="160"/>
    </row>
    <row r="1051" spans="1:256" s="238" customFormat="1" ht="45" x14ac:dyDescent="0.25">
      <c r="A1051" s="466">
        <f>Zalaegerszeg!A143</f>
        <v>526</v>
      </c>
      <c r="B1051" s="467">
        <f>Zalaegerszeg!B143</f>
        <v>0</v>
      </c>
      <c r="C1051" s="280" t="str">
        <f>Zalaegerszeg!C143</f>
        <v>Zalaegerszeg szennyvíztelep homokosztályozó</v>
      </c>
      <c r="D1051" s="280" t="str">
        <f>Zalaegerszeg!D143</f>
        <v>gépészeti rekonstrukció</v>
      </c>
      <c r="E1051" s="280" t="str">
        <f>Zalaegerszeg!E143</f>
        <v xml:space="preserve">gyártó által megadott üzemidő lejár, gyakori üzem közbeni hibák, </v>
      </c>
      <c r="F1051" s="280" t="str">
        <f>Zalaegerszeg!F143</f>
        <v>a berendezés nem tudja betölteni funkcióját, technológiai paraméterek nem teljesülnek. Határérték túllépés várható</v>
      </c>
      <c r="G1051" s="280" t="str">
        <f>Zalaegerszeg!G143</f>
        <v>Biztonságos használat illetve működőképes állapot.</v>
      </c>
      <c r="H1051" s="467">
        <f>Zalaegerszeg!H143</f>
        <v>0</v>
      </c>
      <c r="I1051" s="468" t="str">
        <f>Zalaegerszeg!I143</f>
        <v>Zalaegerszeg</v>
      </c>
      <c r="J1051" s="467">
        <f>Zalaegerszeg!J143</f>
        <v>13000</v>
      </c>
      <c r="K1051" s="467">
        <f>Zalaegerszeg!K143</f>
        <v>0</v>
      </c>
      <c r="L1051" s="456">
        <f>Zalaegerszeg!L143</f>
        <v>44927</v>
      </c>
      <c r="M1051" s="456">
        <f>Zalaegerszeg!M143</f>
        <v>48579</v>
      </c>
      <c r="N1051" s="467" t="str">
        <f>Zalaegerszeg!N143</f>
        <v>hosszú</v>
      </c>
      <c r="O1051" s="45">
        <f>Zalaegerszeg!O143</f>
        <v>0</v>
      </c>
      <c r="P1051" s="46">
        <f>Zalaegerszeg!P143</f>
        <v>0</v>
      </c>
      <c r="Q1051" s="46">
        <f>Zalaegerszeg!Q143</f>
        <v>0</v>
      </c>
      <c r="R1051" s="46">
        <f>Zalaegerszeg!R143</f>
        <v>0</v>
      </c>
      <c r="S1051" s="46">
        <f>Zalaegerszeg!S143</f>
        <v>0</v>
      </c>
      <c r="T1051" s="47">
        <f>Zalaegerszeg!T143</f>
        <v>6500</v>
      </c>
      <c r="U1051" s="47">
        <f>Zalaegerszeg!U143</f>
        <v>0</v>
      </c>
      <c r="V1051" s="47">
        <f>Zalaegerszeg!V143</f>
        <v>0</v>
      </c>
      <c r="W1051" s="47">
        <f>Zalaegerszeg!W143</f>
        <v>0</v>
      </c>
      <c r="X1051" s="47">
        <f>Zalaegerszeg!X143</f>
        <v>0</v>
      </c>
      <c r="Y1051" s="47">
        <f>Zalaegerszeg!Y143</f>
        <v>0</v>
      </c>
      <c r="Z1051" s="47">
        <f>Zalaegerszeg!Z143</f>
        <v>0</v>
      </c>
      <c r="AA1051" s="47">
        <f>Zalaegerszeg!AA143</f>
        <v>0</v>
      </c>
      <c r="AB1051" s="47">
        <f>Zalaegerszeg!AB143</f>
        <v>0</v>
      </c>
      <c r="AC1051" s="48">
        <f>Zalaegerszeg!AC143</f>
        <v>6500</v>
      </c>
      <c r="AE1051" s="160"/>
    </row>
    <row r="1052" spans="1:256" s="238" customFormat="1" ht="45" x14ac:dyDescent="0.25">
      <c r="A1052" s="466">
        <f>Zalaegerszeg!A144</f>
        <v>422</v>
      </c>
      <c r="B1052" s="467">
        <f>Zalaegerszeg!B144</f>
        <v>0</v>
      </c>
      <c r="C1052" s="280" t="str">
        <f>Zalaegerszeg!C144</f>
        <v>Zalaegerszeg szennyvíztelep on-line analizátorok</v>
      </c>
      <c r="D1052" s="280" t="str">
        <f>Zalaegerszeg!D144</f>
        <v>gépészeti rekonstrukció</v>
      </c>
      <c r="E1052" s="280" t="str">
        <f>Zalaegerszeg!E144</f>
        <v xml:space="preserve">gyártó által megadott üzemidő lejár, gyakori üzem közbeni hibák, </v>
      </c>
      <c r="F1052" s="280" t="str">
        <f>Zalaegerszeg!F144</f>
        <v>a berendezés nem tudja betölteni funkcióját, technológiai paraméterek nem teljesülnek. Határérték túllépés várható</v>
      </c>
      <c r="G1052" s="280" t="str">
        <f>Zalaegerszeg!G144</f>
        <v>Biztonságos használat illetve működőképes állapot.</v>
      </c>
      <c r="H1052" s="467">
        <f>Zalaegerszeg!H144</f>
        <v>0</v>
      </c>
      <c r="I1052" s="468" t="str">
        <f>Zalaegerszeg!I144</f>
        <v>Zalaegerszeg</v>
      </c>
      <c r="J1052" s="467">
        <f>Zalaegerszeg!J144</f>
        <v>16500</v>
      </c>
      <c r="K1052" s="467">
        <f>Zalaegerszeg!K144</f>
        <v>0</v>
      </c>
      <c r="L1052" s="456">
        <f>Zalaegerszeg!L144</f>
        <v>44197</v>
      </c>
      <c r="M1052" s="456">
        <f>Zalaegerszeg!M144</f>
        <v>44561</v>
      </c>
      <c r="N1052" s="467" t="str">
        <f>Zalaegerszeg!N144</f>
        <v>közép</v>
      </c>
      <c r="O1052" s="45">
        <f>Zalaegerszeg!O144</f>
        <v>0</v>
      </c>
      <c r="P1052" s="46">
        <f>Zalaegerszeg!P144</f>
        <v>0</v>
      </c>
      <c r="Q1052" s="46">
        <f>Zalaegerszeg!Q144</f>
        <v>0</v>
      </c>
      <c r="R1052" s="46">
        <f>Zalaegerszeg!R144</f>
        <v>16500</v>
      </c>
      <c r="S1052" s="46">
        <f>Zalaegerszeg!S144</f>
        <v>0</v>
      </c>
      <c r="T1052" s="47">
        <f>Zalaegerszeg!T144</f>
        <v>0</v>
      </c>
      <c r="U1052" s="47">
        <f>Zalaegerszeg!U144</f>
        <v>0</v>
      </c>
      <c r="V1052" s="47">
        <f>Zalaegerszeg!V144</f>
        <v>0</v>
      </c>
      <c r="W1052" s="47">
        <f>Zalaegerszeg!W144</f>
        <v>0</v>
      </c>
      <c r="X1052" s="47">
        <f>Zalaegerszeg!X144</f>
        <v>0</v>
      </c>
      <c r="Y1052" s="47">
        <f>Zalaegerszeg!Y144</f>
        <v>0</v>
      </c>
      <c r="Z1052" s="47">
        <f>Zalaegerszeg!Z144</f>
        <v>0</v>
      </c>
      <c r="AA1052" s="47">
        <f>Zalaegerszeg!AA144</f>
        <v>0</v>
      </c>
      <c r="AB1052" s="47">
        <f>Zalaegerszeg!AB144</f>
        <v>0</v>
      </c>
      <c r="AC1052" s="48">
        <f>Zalaegerszeg!AC144</f>
        <v>0</v>
      </c>
      <c r="AE1052" s="160"/>
    </row>
    <row r="1053" spans="1:256" s="238" customFormat="1" ht="45" x14ac:dyDescent="0.25">
      <c r="A1053" s="466">
        <f>Zalaegerszeg!A145</f>
        <v>346</v>
      </c>
      <c r="B1053" s="467">
        <f>Zalaegerszeg!B145</f>
        <v>0</v>
      </c>
      <c r="C1053" s="280" t="str">
        <f>Zalaegerszeg!C145</f>
        <v>Zalaegerszeg automata mintavevők</v>
      </c>
      <c r="D1053" s="280" t="str">
        <f>Zalaegerszeg!D145</f>
        <v>gépészeti rekonstrukció</v>
      </c>
      <c r="E1053" s="280" t="str">
        <f>Zalaegerszeg!E145</f>
        <v xml:space="preserve">gyártó által megadott üzemidő lejár, gyakori üzem közbeni hibák, </v>
      </c>
      <c r="F1053" s="280" t="str">
        <f>Zalaegerszeg!F145</f>
        <v>a berendezés nem tudja betölteni funkcióját, technológiai paraméterek nem teljesülnek. Határérték túllépés várható</v>
      </c>
      <c r="G1053" s="280" t="str">
        <f>Zalaegerszeg!G145</f>
        <v>Biztonságos használat illetve működőképes állapot.</v>
      </c>
      <c r="H1053" s="467">
        <f>Zalaegerszeg!H145</f>
        <v>0</v>
      </c>
      <c r="I1053" s="468" t="str">
        <f>Zalaegerszeg!I145</f>
        <v>Zalaegerszeg</v>
      </c>
      <c r="J1053" s="467">
        <f>Zalaegerszeg!J145</f>
        <v>9000</v>
      </c>
      <c r="K1053" s="467">
        <f>Zalaegerszeg!K145</f>
        <v>0</v>
      </c>
      <c r="L1053" s="456">
        <f>Zalaegerszeg!L145</f>
        <v>43831</v>
      </c>
      <c r="M1053" s="456">
        <f>Zalaegerszeg!M145</f>
        <v>44196</v>
      </c>
      <c r="N1053" s="467" t="str">
        <f>Zalaegerszeg!N145</f>
        <v>közép</v>
      </c>
      <c r="O1053" s="45">
        <f>Zalaegerszeg!O145</f>
        <v>0</v>
      </c>
      <c r="P1053" s="46">
        <f>Zalaegerszeg!P145</f>
        <v>0</v>
      </c>
      <c r="Q1053" s="46">
        <f>Zalaegerszeg!Q145</f>
        <v>9000</v>
      </c>
      <c r="R1053" s="46">
        <f>Zalaegerszeg!R145</f>
        <v>0</v>
      </c>
      <c r="S1053" s="46">
        <f>Zalaegerszeg!S145</f>
        <v>0</v>
      </c>
      <c r="T1053" s="47">
        <f>Zalaegerszeg!T145</f>
        <v>0</v>
      </c>
      <c r="U1053" s="47">
        <f>Zalaegerszeg!U145</f>
        <v>0</v>
      </c>
      <c r="V1053" s="47">
        <f>Zalaegerszeg!V145</f>
        <v>0</v>
      </c>
      <c r="W1053" s="47">
        <f>Zalaegerszeg!W145</f>
        <v>0</v>
      </c>
      <c r="X1053" s="47">
        <f>Zalaegerszeg!X145</f>
        <v>0</v>
      </c>
      <c r="Y1053" s="47">
        <f>Zalaegerszeg!Y145</f>
        <v>0</v>
      </c>
      <c r="Z1053" s="47">
        <f>Zalaegerszeg!Z145</f>
        <v>0</v>
      </c>
      <c r="AA1053" s="47">
        <f>Zalaegerszeg!AA145</f>
        <v>0</v>
      </c>
      <c r="AB1053" s="47">
        <f>Zalaegerszeg!AB145</f>
        <v>0</v>
      </c>
      <c r="AC1053" s="48">
        <f>Zalaegerszeg!AC145</f>
        <v>0</v>
      </c>
      <c r="AD1053" s="182"/>
      <c r="AE1053" s="160"/>
      <c r="AF1053" s="182"/>
      <c r="AG1053" s="182"/>
      <c r="AH1053" s="182"/>
      <c r="AI1053" s="182"/>
      <c r="AJ1053" s="182"/>
      <c r="AK1053" s="182"/>
      <c r="AL1053" s="182"/>
      <c r="AM1053" s="182"/>
      <c r="AN1053" s="182"/>
      <c r="AO1053" s="182"/>
      <c r="AP1053" s="182"/>
      <c r="AQ1053" s="182"/>
      <c r="AR1053" s="182"/>
      <c r="AS1053" s="182"/>
      <c r="AT1053" s="182"/>
      <c r="AU1053" s="182"/>
      <c r="AV1053" s="182"/>
      <c r="AW1053" s="182"/>
      <c r="AX1053" s="182"/>
      <c r="AY1053" s="182"/>
      <c r="AZ1053" s="182"/>
      <c r="BA1053" s="182"/>
      <c r="BB1053" s="182"/>
      <c r="BC1053" s="182"/>
      <c r="BD1053" s="182"/>
      <c r="BE1053" s="182"/>
      <c r="BF1053" s="182"/>
      <c r="BG1053" s="182"/>
      <c r="BH1053" s="182"/>
      <c r="BI1053" s="182"/>
      <c r="BJ1053" s="182"/>
      <c r="BK1053" s="182"/>
      <c r="BL1053" s="182"/>
      <c r="BM1053" s="182"/>
      <c r="BN1053" s="182"/>
      <c r="BO1053" s="182"/>
      <c r="BP1053" s="182"/>
      <c r="BQ1053" s="182"/>
      <c r="BR1053" s="182"/>
      <c r="BS1053" s="182"/>
      <c r="BT1053" s="182"/>
      <c r="BU1053" s="182"/>
      <c r="BV1053" s="182"/>
      <c r="BW1053" s="182"/>
      <c r="BX1053" s="182"/>
      <c r="BY1053" s="182"/>
      <c r="BZ1053" s="182"/>
      <c r="CA1053" s="182"/>
      <c r="CB1053" s="182"/>
      <c r="CC1053" s="182"/>
      <c r="CD1053" s="182"/>
      <c r="CE1053" s="182"/>
      <c r="CF1053" s="182"/>
      <c r="CG1053" s="182"/>
      <c r="CH1053" s="182"/>
      <c r="CI1053" s="182"/>
      <c r="CJ1053" s="182"/>
      <c r="CK1053" s="182"/>
      <c r="CL1053" s="182"/>
      <c r="CM1053" s="182"/>
      <c r="CN1053" s="182"/>
      <c r="CO1053" s="182"/>
      <c r="CP1053" s="182"/>
      <c r="CQ1053" s="182"/>
      <c r="CR1053" s="182"/>
      <c r="CS1053" s="182"/>
      <c r="CT1053" s="182"/>
      <c r="CU1053" s="182"/>
      <c r="CV1053" s="182"/>
      <c r="CW1053" s="182"/>
      <c r="CX1053" s="182"/>
      <c r="CY1053" s="182"/>
      <c r="CZ1053" s="182"/>
      <c r="DA1053" s="182"/>
      <c r="DB1053" s="182"/>
      <c r="DC1053" s="182"/>
      <c r="DD1053" s="182"/>
      <c r="DE1053" s="182"/>
      <c r="DF1053" s="182"/>
      <c r="DG1053" s="182"/>
      <c r="DH1053" s="182"/>
      <c r="DI1053" s="182"/>
      <c r="DJ1053" s="182"/>
      <c r="DK1053" s="182"/>
      <c r="DL1053" s="182"/>
      <c r="DM1053" s="182"/>
      <c r="DN1053" s="182"/>
      <c r="DO1053" s="182"/>
      <c r="DP1053" s="182"/>
      <c r="DQ1053" s="182"/>
      <c r="DR1053" s="182"/>
      <c r="DS1053" s="182"/>
      <c r="DT1053" s="182"/>
      <c r="DU1053" s="182"/>
      <c r="DV1053" s="182"/>
      <c r="DW1053" s="182"/>
      <c r="DX1053" s="182"/>
      <c r="DY1053" s="182"/>
      <c r="DZ1053" s="182"/>
      <c r="EA1053" s="182"/>
      <c r="EB1053" s="182"/>
      <c r="EC1053" s="182"/>
      <c r="ED1053" s="182"/>
      <c r="EE1053" s="182"/>
      <c r="EF1053" s="182"/>
      <c r="EG1053" s="182"/>
      <c r="EH1053" s="182"/>
      <c r="EI1053" s="182"/>
      <c r="EJ1053" s="182"/>
      <c r="EK1053" s="182"/>
      <c r="EL1053" s="182"/>
      <c r="EM1053" s="182"/>
      <c r="EN1053" s="182"/>
      <c r="EO1053" s="182"/>
      <c r="EP1053" s="182"/>
      <c r="EQ1053" s="182"/>
      <c r="ER1053" s="182"/>
      <c r="ES1053" s="182"/>
      <c r="ET1053" s="182"/>
      <c r="EU1053" s="182"/>
      <c r="EV1053" s="182"/>
      <c r="EW1053" s="182"/>
      <c r="EX1053" s="182"/>
      <c r="EY1053" s="182"/>
      <c r="EZ1053" s="182"/>
      <c r="FA1053" s="182"/>
      <c r="FB1053" s="182"/>
      <c r="FC1053" s="182"/>
      <c r="FD1053" s="182"/>
      <c r="FE1053" s="182"/>
      <c r="FF1053" s="182"/>
      <c r="FG1053" s="182"/>
      <c r="FH1053" s="182"/>
      <c r="FI1053" s="182"/>
      <c r="FJ1053" s="182"/>
      <c r="FK1053" s="182"/>
      <c r="FL1053" s="182"/>
      <c r="FM1053" s="182"/>
      <c r="FN1053" s="182"/>
      <c r="FO1053" s="182"/>
      <c r="FP1053" s="182"/>
      <c r="FQ1053" s="182"/>
      <c r="FR1053" s="182"/>
      <c r="FS1053" s="182"/>
      <c r="FT1053" s="182"/>
      <c r="FU1053" s="182"/>
      <c r="FV1053" s="182"/>
      <c r="FW1053" s="182"/>
      <c r="FX1053" s="182"/>
      <c r="FY1053" s="182"/>
      <c r="FZ1053" s="182"/>
      <c r="GA1053" s="182"/>
      <c r="GB1053" s="182"/>
      <c r="GC1053" s="182"/>
      <c r="GD1053" s="182"/>
      <c r="GE1053" s="182"/>
      <c r="GF1053" s="182"/>
      <c r="GG1053" s="182"/>
      <c r="GH1053" s="182"/>
      <c r="GI1053" s="182"/>
      <c r="GJ1053" s="182"/>
      <c r="GK1053" s="182"/>
      <c r="GL1053" s="182"/>
      <c r="GM1053" s="182"/>
      <c r="GN1053" s="182"/>
      <c r="GO1053" s="182"/>
      <c r="GP1053" s="182"/>
      <c r="GQ1053" s="182"/>
      <c r="GR1053" s="182"/>
      <c r="GS1053" s="182"/>
      <c r="GT1053" s="182"/>
      <c r="GU1053" s="182"/>
      <c r="GV1053" s="182"/>
      <c r="GW1053" s="182"/>
      <c r="GX1053" s="182"/>
      <c r="GY1053" s="182"/>
      <c r="GZ1053" s="182"/>
      <c r="HA1053" s="182"/>
      <c r="HB1053" s="182"/>
      <c r="HC1053" s="182"/>
      <c r="HD1053" s="182"/>
      <c r="HE1053" s="182"/>
      <c r="HF1053" s="182"/>
      <c r="HG1053" s="182"/>
      <c r="HH1053" s="182"/>
      <c r="HI1053" s="182"/>
      <c r="HJ1053" s="182"/>
      <c r="HK1053" s="182"/>
      <c r="HL1053" s="182"/>
      <c r="HM1053" s="182"/>
      <c r="HN1053" s="182"/>
      <c r="HO1053" s="182"/>
      <c r="HP1053" s="182"/>
      <c r="HQ1053" s="182"/>
      <c r="HR1053" s="182"/>
      <c r="HS1053" s="182"/>
      <c r="HT1053" s="182"/>
      <c r="HU1053" s="182"/>
      <c r="HV1053" s="182"/>
      <c r="HW1053" s="182"/>
      <c r="HX1053" s="182"/>
      <c r="HY1053" s="182"/>
      <c r="HZ1053" s="182"/>
      <c r="IA1053" s="182"/>
      <c r="IB1053" s="182"/>
      <c r="IC1053" s="182"/>
      <c r="ID1053" s="182"/>
      <c r="IE1053" s="182"/>
      <c r="IF1053" s="182"/>
      <c r="IG1053" s="182"/>
      <c r="IH1053" s="182"/>
      <c r="II1053" s="182"/>
      <c r="IJ1053" s="182"/>
      <c r="IK1053" s="182"/>
      <c r="IL1053" s="182"/>
      <c r="IM1053" s="182"/>
      <c r="IN1053" s="182"/>
      <c r="IO1053" s="182"/>
      <c r="IP1053" s="182"/>
      <c r="IQ1053" s="182"/>
      <c r="IR1053" s="182"/>
      <c r="IS1053" s="182"/>
      <c r="IT1053" s="182"/>
      <c r="IU1053" s="182"/>
      <c r="IV1053" s="182"/>
    </row>
    <row r="1054" spans="1:256" s="238" customFormat="1" ht="45" x14ac:dyDescent="0.25">
      <c r="A1054" s="466">
        <f>Zalaegerszeg!A146</f>
        <v>500</v>
      </c>
      <c r="B1054" s="467">
        <f>Zalaegerszeg!B146</f>
        <v>0</v>
      </c>
      <c r="C1054" s="280" t="str">
        <f>Zalaegerszeg!C146</f>
        <v>Zalaegerszeg szennyvíztelep mennyiségmérők</v>
      </c>
      <c r="D1054" s="280" t="str">
        <f>Zalaegerszeg!D146</f>
        <v>gépészeti rekonstrukció</v>
      </c>
      <c r="E1054" s="280" t="str">
        <f>Zalaegerszeg!E146</f>
        <v xml:space="preserve">gyártó által megadott üzemidő lejár, gyakori üzem közbeni hibák, </v>
      </c>
      <c r="F1054" s="280" t="str">
        <f>Zalaegerszeg!F146</f>
        <v>a berendezés nem tudja betölteni funkcióját, technológiai paraméterek nem teljesülnek. Határérték túllépés várható</v>
      </c>
      <c r="G1054" s="280" t="str">
        <f>Zalaegerszeg!G146</f>
        <v>Biztonságos használat illetve működőképes állapot.</v>
      </c>
      <c r="H1054" s="467">
        <f>Zalaegerszeg!H146</f>
        <v>0</v>
      </c>
      <c r="I1054" s="468" t="str">
        <f>Zalaegerszeg!I146</f>
        <v>Zalaegerszeg</v>
      </c>
      <c r="J1054" s="467">
        <f>Zalaegerszeg!J146</f>
        <v>18000</v>
      </c>
      <c r="K1054" s="467">
        <f>Zalaegerszeg!K146</f>
        <v>0</v>
      </c>
      <c r="L1054" s="456">
        <f>Zalaegerszeg!L146</f>
        <v>44562</v>
      </c>
      <c r="M1054" s="456">
        <f>Zalaegerszeg!M146</f>
        <v>44926</v>
      </c>
      <c r="N1054" s="467" t="str">
        <f>Zalaegerszeg!N146</f>
        <v>közép</v>
      </c>
      <c r="O1054" s="45">
        <f>Zalaegerszeg!O146</f>
        <v>0</v>
      </c>
      <c r="P1054" s="46">
        <f>Zalaegerszeg!P146</f>
        <v>0</v>
      </c>
      <c r="Q1054" s="46">
        <f>Zalaegerszeg!Q146</f>
        <v>0</v>
      </c>
      <c r="R1054" s="46">
        <f>Zalaegerszeg!R146</f>
        <v>0</v>
      </c>
      <c r="S1054" s="46">
        <f>Zalaegerszeg!S146</f>
        <v>18000</v>
      </c>
      <c r="T1054" s="47">
        <f>Zalaegerszeg!T146</f>
        <v>0</v>
      </c>
      <c r="U1054" s="47">
        <f>Zalaegerszeg!U146</f>
        <v>0</v>
      </c>
      <c r="V1054" s="47">
        <f>Zalaegerszeg!V146</f>
        <v>0</v>
      </c>
      <c r="W1054" s="47">
        <f>Zalaegerszeg!W146</f>
        <v>0</v>
      </c>
      <c r="X1054" s="47">
        <f>Zalaegerszeg!X146</f>
        <v>0</v>
      </c>
      <c r="Y1054" s="47">
        <f>Zalaegerszeg!Y146</f>
        <v>0</v>
      </c>
      <c r="Z1054" s="47">
        <f>Zalaegerszeg!Z146</f>
        <v>0</v>
      </c>
      <c r="AA1054" s="47">
        <f>Zalaegerszeg!AA146</f>
        <v>0</v>
      </c>
      <c r="AB1054" s="47">
        <f>Zalaegerszeg!AB146</f>
        <v>0</v>
      </c>
      <c r="AC1054" s="48">
        <f>Zalaegerszeg!AC146</f>
        <v>0</v>
      </c>
      <c r="AD1054" s="182"/>
      <c r="AE1054" s="160"/>
      <c r="AF1054" s="182"/>
      <c r="AG1054" s="182"/>
      <c r="AH1054" s="182"/>
      <c r="AI1054" s="182"/>
      <c r="AJ1054" s="182"/>
      <c r="AK1054" s="182"/>
      <c r="AL1054" s="182"/>
      <c r="AM1054" s="182"/>
      <c r="AN1054" s="182"/>
      <c r="AO1054" s="182"/>
      <c r="AP1054" s="182"/>
      <c r="AQ1054" s="182"/>
      <c r="AR1054" s="182"/>
      <c r="AS1054" s="182"/>
      <c r="AT1054" s="182"/>
      <c r="AU1054" s="182"/>
      <c r="AV1054" s="182"/>
      <c r="AW1054" s="182"/>
      <c r="AX1054" s="182"/>
      <c r="AY1054" s="182"/>
      <c r="AZ1054" s="182"/>
      <c r="BA1054" s="182"/>
      <c r="BB1054" s="182"/>
      <c r="BC1054" s="182"/>
      <c r="BD1054" s="182"/>
      <c r="BE1054" s="182"/>
      <c r="BF1054" s="182"/>
      <c r="BG1054" s="182"/>
      <c r="BH1054" s="182"/>
      <c r="BI1054" s="182"/>
      <c r="BJ1054" s="182"/>
      <c r="BK1054" s="182"/>
      <c r="BL1054" s="182"/>
      <c r="BM1054" s="182"/>
      <c r="BN1054" s="182"/>
      <c r="BO1054" s="182"/>
      <c r="BP1054" s="182"/>
      <c r="BQ1054" s="182"/>
      <c r="BR1054" s="182"/>
      <c r="BS1054" s="182"/>
      <c r="BT1054" s="182"/>
      <c r="BU1054" s="182"/>
      <c r="BV1054" s="182"/>
      <c r="BW1054" s="182"/>
      <c r="BX1054" s="182"/>
      <c r="BY1054" s="182"/>
      <c r="BZ1054" s="182"/>
      <c r="CA1054" s="182"/>
      <c r="CB1054" s="182"/>
      <c r="CC1054" s="182"/>
      <c r="CD1054" s="182"/>
      <c r="CE1054" s="182"/>
      <c r="CF1054" s="182"/>
      <c r="CG1054" s="182"/>
      <c r="CH1054" s="182"/>
      <c r="CI1054" s="182"/>
      <c r="CJ1054" s="182"/>
      <c r="CK1054" s="182"/>
      <c r="CL1054" s="182"/>
      <c r="CM1054" s="182"/>
      <c r="CN1054" s="182"/>
      <c r="CO1054" s="182"/>
      <c r="CP1054" s="182"/>
      <c r="CQ1054" s="182"/>
      <c r="CR1054" s="182"/>
      <c r="CS1054" s="182"/>
      <c r="CT1054" s="182"/>
      <c r="CU1054" s="182"/>
      <c r="CV1054" s="182"/>
      <c r="CW1054" s="182"/>
      <c r="CX1054" s="182"/>
      <c r="CY1054" s="182"/>
      <c r="CZ1054" s="182"/>
      <c r="DA1054" s="182"/>
      <c r="DB1054" s="182"/>
      <c r="DC1054" s="182"/>
      <c r="DD1054" s="182"/>
      <c r="DE1054" s="182"/>
      <c r="DF1054" s="182"/>
      <c r="DG1054" s="182"/>
      <c r="DH1054" s="182"/>
      <c r="DI1054" s="182"/>
      <c r="DJ1054" s="182"/>
      <c r="DK1054" s="182"/>
      <c r="DL1054" s="182"/>
      <c r="DM1054" s="182"/>
      <c r="DN1054" s="182"/>
      <c r="DO1054" s="182"/>
      <c r="DP1054" s="182"/>
      <c r="DQ1054" s="182"/>
      <c r="DR1054" s="182"/>
      <c r="DS1054" s="182"/>
      <c r="DT1054" s="182"/>
      <c r="DU1054" s="182"/>
      <c r="DV1054" s="182"/>
      <c r="DW1054" s="182"/>
      <c r="DX1054" s="182"/>
      <c r="DY1054" s="182"/>
      <c r="DZ1054" s="182"/>
      <c r="EA1054" s="182"/>
      <c r="EB1054" s="182"/>
      <c r="EC1054" s="182"/>
      <c r="ED1054" s="182"/>
      <c r="EE1054" s="182"/>
      <c r="EF1054" s="182"/>
      <c r="EG1054" s="182"/>
      <c r="EH1054" s="182"/>
      <c r="EI1054" s="182"/>
      <c r="EJ1054" s="182"/>
      <c r="EK1054" s="182"/>
      <c r="EL1054" s="182"/>
      <c r="EM1054" s="182"/>
      <c r="EN1054" s="182"/>
      <c r="EO1054" s="182"/>
      <c r="EP1054" s="182"/>
      <c r="EQ1054" s="182"/>
      <c r="ER1054" s="182"/>
      <c r="ES1054" s="182"/>
      <c r="ET1054" s="182"/>
      <c r="EU1054" s="182"/>
      <c r="EV1054" s="182"/>
      <c r="EW1054" s="182"/>
      <c r="EX1054" s="182"/>
      <c r="EY1054" s="182"/>
      <c r="EZ1054" s="182"/>
      <c r="FA1054" s="182"/>
      <c r="FB1054" s="182"/>
      <c r="FC1054" s="182"/>
      <c r="FD1054" s="182"/>
      <c r="FE1054" s="182"/>
      <c r="FF1054" s="182"/>
      <c r="FG1054" s="182"/>
      <c r="FH1054" s="182"/>
      <c r="FI1054" s="182"/>
      <c r="FJ1054" s="182"/>
      <c r="FK1054" s="182"/>
      <c r="FL1054" s="182"/>
      <c r="FM1054" s="182"/>
      <c r="FN1054" s="182"/>
      <c r="FO1054" s="182"/>
      <c r="FP1054" s="182"/>
      <c r="FQ1054" s="182"/>
      <c r="FR1054" s="182"/>
      <c r="FS1054" s="182"/>
      <c r="FT1054" s="182"/>
      <c r="FU1054" s="182"/>
      <c r="FV1054" s="182"/>
      <c r="FW1054" s="182"/>
      <c r="FX1054" s="182"/>
      <c r="FY1054" s="182"/>
      <c r="FZ1054" s="182"/>
      <c r="GA1054" s="182"/>
      <c r="GB1054" s="182"/>
      <c r="GC1054" s="182"/>
      <c r="GD1054" s="182"/>
      <c r="GE1054" s="182"/>
      <c r="GF1054" s="182"/>
      <c r="GG1054" s="182"/>
      <c r="GH1054" s="182"/>
      <c r="GI1054" s="182"/>
      <c r="GJ1054" s="182"/>
      <c r="GK1054" s="182"/>
      <c r="GL1054" s="182"/>
      <c r="GM1054" s="182"/>
      <c r="GN1054" s="182"/>
      <c r="GO1054" s="182"/>
      <c r="GP1054" s="182"/>
      <c r="GQ1054" s="182"/>
      <c r="GR1054" s="182"/>
      <c r="GS1054" s="182"/>
      <c r="GT1054" s="182"/>
      <c r="GU1054" s="182"/>
      <c r="GV1054" s="182"/>
      <c r="GW1054" s="182"/>
      <c r="GX1054" s="182"/>
      <c r="GY1054" s="182"/>
      <c r="GZ1054" s="182"/>
      <c r="HA1054" s="182"/>
      <c r="HB1054" s="182"/>
      <c r="HC1054" s="182"/>
      <c r="HD1054" s="182"/>
      <c r="HE1054" s="182"/>
      <c r="HF1054" s="182"/>
      <c r="HG1054" s="182"/>
      <c r="HH1054" s="182"/>
      <c r="HI1054" s="182"/>
      <c r="HJ1054" s="182"/>
      <c r="HK1054" s="182"/>
      <c r="HL1054" s="182"/>
      <c r="HM1054" s="182"/>
      <c r="HN1054" s="182"/>
      <c r="HO1054" s="182"/>
      <c r="HP1054" s="182"/>
      <c r="HQ1054" s="182"/>
      <c r="HR1054" s="182"/>
      <c r="HS1054" s="182"/>
      <c r="HT1054" s="182"/>
      <c r="HU1054" s="182"/>
      <c r="HV1054" s="182"/>
      <c r="HW1054" s="182"/>
      <c r="HX1054" s="182"/>
      <c r="HY1054" s="182"/>
      <c r="HZ1054" s="182"/>
      <c r="IA1054" s="182"/>
      <c r="IB1054" s="182"/>
      <c r="IC1054" s="182"/>
      <c r="ID1054" s="182"/>
      <c r="IE1054" s="182"/>
      <c r="IF1054" s="182"/>
      <c r="IG1054" s="182"/>
      <c r="IH1054" s="182"/>
      <c r="II1054" s="182"/>
      <c r="IJ1054" s="182"/>
      <c r="IK1054" s="182"/>
      <c r="IL1054" s="182"/>
      <c r="IM1054" s="182"/>
      <c r="IN1054" s="182"/>
      <c r="IO1054" s="182"/>
      <c r="IP1054" s="182"/>
      <c r="IQ1054" s="182"/>
      <c r="IR1054" s="182"/>
      <c r="IS1054" s="182"/>
      <c r="IT1054" s="182"/>
      <c r="IU1054" s="182"/>
      <c r="IV1054" s="182"/>
    </row>
    <row r="1055" spans="1:256" s="238" customFormat="1" ht="45" x14ac:dyDescent="0.25">
      <c r="A1055" s="466">
        <f>Zalaegerszeg!A147</f>
        <v>1002</v>
      </c>
      <c r="B1055" s="467">
        <f>Zalaegerszeg!B147</f>
        <v>0</v>
      </c>
      <c r="C1055" s="280" t="str">
        <f>Zalaegerszeg!C147</f>
        <v>Zalaegerszeg szennyvíztelep mennyiségmérők</v>
      </c>
      <c r="D1055" s="280" t="str">
        <f>Zalaegerszeg!D147</f>
        <v>gépészeti rekonstrukció</v>
      </c>
      <c r="E1055" s="280" t="str">
        <f>Zalaegerszeg!E147</f>
        <v xml:space="preserve">gyártó által megadott üzemidő lejár, gyakori üzem közbeni hibák, </v>
      </c>
      <c r="F1055" s="280" t="str">
        <f>Zalaegerszeg!F147</f>
        <v>a berendezés nem tudja betölteni funkcióját, technológiai paraméterek nem teljesülnek. Határérték túllépés várható</v>
      </c>
      <c r="G1055" s="280" t="str">
        <f>Zalaegerszeg!G147</f>
        <v>Biztonságos használat illetve működőképes állapot.</v>
      </c>
      <c r="H1055" s="467">
        <f>Zalaegerszeg!H147</f>
        <v>0</v>
      </c>
      <c r="I1055" s="468" t="str">
        <f>Zalaegerszeg!I147</f>
        <v>Zalaegerszeg</v>
      </c>
      <c r="J1055" s="467">
        <f>Zalaegerszeg!J147</f>
        <v>18000</v>
      </c>
      <c r="K1055" s="467">
        <f>Zalaegerszeg!K147</f>
        <v>0</v>
      </c>
      <c r="L1055" s="456">
        <f>Zalaegerszeg!L147</f>
        <v>48214</v>
      </c>
      <c r="M1055" s="456">
        <f>Zalaegerszeg!M147</f>
        <v>48579</v>
      </c>
      <c r="N1055" s="467" t="str">
        <f>Zalaegerszeg!N147</f>
        <v>hosszú</v>
      </c>
      <c r="O1055" s="45">
        <f>Zalaegerszeg!O147</f>
        <v>0</v>
      </c>
      <c r="P1055" s="46">
        <f>Zalaegerszeg!P147</f>
        <v>0</v>
      </c>
      <c r="Q1055" s="46">
        <f>Zalaegerszeg!Q147</f>
        <v>0</v>
      </c>
      <c r="R1055" s="46">
        <f>Zalaegerszeg!R147</f>
        <v>0</v>
      </c>
      <c r="S1055" s="46">
        <f>Zalaegerszeg!S147</f>
        <v>0</v>
      </c>
      <c r="T1055" s="47">
        <f>Zalaegerszeg!T147</f>
        <v>0</v>
      </c>
      <c r="U1055" s="47">
        <f>Zalaegerszeg!U147</f>
        <v>0</v>
      </c>
      <c r="V1055" s="47">
        <f>Zalaegerszeg!V147</f>
        <v>0</v>
      </c>
      <c r="W1055" s="47">
        <f>Zalaegerszeg!W147</f>
        <v>0</v>
      </c>
      <c r="X1055" s="47">
        <f>Zalaegerszeg!X147</f>
        <v>0</v>
      </c>
      <c r="Y1055" s="47">
        <f>Zalaegerszeg!Y147</f>
        <v>0</v>
      </c>
      <c r="Z1055" s="47">
        <f>Zalaegerszeg!Z147</f>
        <v>0</v>
      </c>
      <c r="AA1055" s="47">
        <f>Zalaegerszeg!AA147</f>
        <v>0</v>
      </c>
      <c r="AB1055" s="47">
        <f>Zalaegerszeg!AB147</f>
        <v>0</v>
      </c>
      <c r="AC1055" s="48">
        <f>Zalaegerszeg!AC147</f>
        <v>18000</v>
      </c>
      <c r="AD1055" s="182"/>
      <c r="AE1055" s="182"/>
      <c r="AF1055" s="182"/>
      <c r="AG1055" s="182"/>
      <c r="AH1055" s="182"/>
      <c r="AI1055" s="182"/>
      <c r="AJ1055" s="182"/>
      <c r="AK1055" s="182"/>
      <c r="AL1055" s="182"/>
      <c r="AM1055" s="182"/>
      <c r="AN1055" s="182"/>
      <c r="AO1055" s="182"/>
      <c r="AP1055" s="182"/>
      <c r="AQ1055" s="182"/>
      <c r="AR1055" s="182"/>
      <c r="AS1055" s="182"/>
      <c r="AT1055" s="182"/>
      <c r="AU1055" s="182"/>
      <c r="AV1055" s="182"/>
      <c r="AW1055" s="182"/>
      <c r="AX1055" s="182"/>
      <c r="AY1055" s="182"/>
      <c r="AZ1055" s="182"/>
      <c r="BA1055" s="182"/>
      <c r="BB1055" s="182"/>
      <c r="BC1055" s="182"/>
      <c r="BD1055" s="182"/>
      <c r="BE1055" s="182"/>
      <c r="BF1055" s="182"/>
      <c r="BG1055" s="182"/>
      <c r="BH1055" s="182"/>
      <c r="BI1055" s="182"/>
      <c r="BJ1055" s="182"/>
      <c r="BK1055" s="182"/>
      <c r="BL1055" s="182"/>
      <c r="BM1055" s="182"/>
      <c r="BN1055" s="182"/>
      <c r="BO1055" s="182"/>
      <c r="BP1055" s="182"/>
      <c r="BQ1055" s="182"/>
      <c r="BR1055" s="182"/>
      <c r="BS1055" s="182"/>
      <c r="BT1055" s="182"/>
      <c r="BU1055" s="182"/>
      <c r="BV1055" s="182"/>
      <c r="BW1055" s="182"/>
      <c r="BX1055" s="182"/>
      <c r="BY1055" s="182"/>
      <c r="BZ1055" s="182"/>
      <c r="CA1055" s="182"/>
      <c r="CB1055" s="182"/>
      <c r="CC1055" s="182"/>
      <c r="CD1055" s="182"/>
      <c r="CE1055" s="182"/>
      <c r="CF1055" s="182"/>
      <c r="CG1055" s="182"/>
      <c r="CH1055" s="182"/>
      <c r="CI1055" s="182"/>
      <c r="CJ1055" s="182"/>
      <c r="CK1055" s="182"/>
      <c r="CL1055" s="182"/>
      <c r="CM1055" s="182"/>
      <c r="CN1055" s="182"/>
      <c r="CO1055" s="182"/>
      <c r="CP1055" s="182"/>
      <c r="CQ1055" s="182"/>
      <c r="CR1055" s="182"/>
      <c r="CS1055" s="182"/>
      <c r="CT1055" s="182"/>
      <c r="CU1055" s="182"/>
      <c r="CV1055" s="182"/>
      <c r="CW1055" s="182"/>
      <c r="CX1055" s="182"/>
      <c r="CY1055" s="182"/>
      <c r="CZ1055" s="182"/>
      <c r="DA1055" s="182"/>
      <c r="DB1055" s="182"/>
      <c r="DC1055" s="182"/>
      <c r="DD1055" s="182"/>
      <c r="DE1055" s="182"/>
      <c r="DF1055" s="182"/>
      <c r="DG1055" s="182"/>
      <c r="DH1055" s="182"/>
      <c r="DI1055" s="182"/>
      <c r="DJ1055" s="182"/>
      <c r="DK1055" s="182"/>
      <c r="DL1055" s="182"/>
      <c r="DM1055" s="182"/>
      <c r="DN1055" s="182"/>
      <c r="DO1055" s="182"/>
      <c r="DP1055" s="182"/>
      <c r="DQ1055" s="182"/>
      <c r="DR1055" s="182"/>
      <c r="DS1055" s="182"/>
      <c r="DT1055" s="182"/>
      <c r="DU1055" s="182"/>
      <c r="DV1055" s="182"/>
      <c r="DW1055" s="182"/>
      <c r="DX1055" s="182"/>
      <c r="DY1055" s="182"/>
      <c r="DZ1055" s="182"/>
      <c r="EA1055" s="182"/>
      <c r="EB1055" s="182"/>
      <c r="EC1055" s="182"/>
      <c r="ED1055" s="182"/>
      <c r="EE1055" s="182"/>
      <c r="EF1055" s="182"/>
      <c r="EG1055" s="182"/>
      <c r="EH1055" s="182"/>
      <c r="EI1055" s="182"/>
      <c r="EJ1055" s="182"/>
      <c r="EK1055" s="182"/>
      <c r="EL1055" s="182"/>
      <c r="EM1055" s="182"/>
      <c r="EN1055" s="182"/>
      <c r="EO1055" s="182"/>
      <c r="EP1055" s="182"/>
      <c r="EQ1055" s="182"/>
      <c r="ER1055" s="182"/>
      <c r="ES1055" s="182"/>
      <c r="ET1055" s="182"/>
      <c r="EU1055" s="182"/>
      <c r="EV1055" s="182"/>
      <c r="EW1055" s="182"/>
      <c r="EX1055" s="182"/>
      <c r="EY1055" s="182"/>
      <c r="EZ1055" s="182"/>
      <c r="FA1055" s="182"/>
      <c r="FB1055" s="182"/>
      <c r="FC1055" s="182"/>
      <c r="FD1055" s="182"/>
      <c r="FE1055" s="182"/>
      <c r="FF1055" s="182"/>
      <c r="FG1055" s="182"/>
      <c r="FH1055" s="182"/>
      <c r="FI1055" s="182"/>
      <c r="FJ1055" s="182"/>
      <c r="FK1055" s="182"/>
      <c r="FL1055" s="182"/>
      <c r="FM1055" s="182"/>
      <c r="FN1055" s="182"/>
      <c r="FO1055" s="182"/>
      <c r="FP1055" s="182"/>
      <c r="FQ1055" s="182"/>
      <c r="FR1055" s="182"/>
      <c r="FS1055" s="182"/>
      <c r="FT1055" s="182"/>
      <c r="FU1055" s="182"/>
      <c r="FV1055" s="182"/>
      <c r="FW1055" s="182"/>
      <c r="FX1055" s="182"/>
      <c r="FY1055" s="182"/>
      <c r="FZ1055" s="182"/>
      <c r="GA1055" s="182"/>
      <c r="GB1055" s="182"/>
      <c r="GC1055" s="182"/>
      <c r="GD1055" s="182"/>
      <c r="GE1055" s="182"/>
      <c r="GF1055" s="182"/>
      <c r="GG1055" s="182"/>
      <c r="GH1055" s="182"/>
      <c r="GI1055" s="182"/>
      <c r="GJ1055" s="182"/>
      <c r="GK1055" s="182"/>
      <c r="GL1055" s="182"/>
      <c r="GM1055" s="182"/>
      <c r="GN1055" s="182"/>
      <c r="GO1055" s="182"/>
      <c r="GP1055" s="182"/>
      <c r="GQ1055" s="182"/>
      <c r="GR1055" s="182"/>
      <c r="GS1055" s="182"/>
      <c r="GT1055" s="182"/>
      <c r="GU1055" s="182"/>
      <c r="GV1055" s="182"/>
      <c r="GW1055" s="182"/>
      <c r="GX1055" s="182"/>
      <c r="GY1055" s="182"/>
      <c r="GZ1055" s="182"/>
      <c r="HA1055" s="182"/>
      <c r="HB1055" s="182"/>
      <c r="HC1055" s="182"/>
      <c r="HD1055" s="182"/>
      <c r="HE1055" s="182"/>
      <c r="HF1055" s="182"/>
      <c r="HG1055" s="182"/>
      <c r="HH1055" s="182"/>
      <c r="HI1055" s="182"/>
      <c r="HJ1055" s="182"/>
      <c r="HK1055" s="182"/>
      <c r="HL1055" s="182"/>
      <c r="HM1055" s="182"/>
      <c r="HN1055" s="182"/>
      <c r="HO1055" s="182"/>
      <c r="HP1055" s="182"/>
      <c r="HQ1055" s="182"/>
      <c r="HR1055" s="182"/>
      <c r="HS1055" s="182"/>
      <c r="HT1055" s="182"/>
      <c r="HU1055" s="182"/>
      <c r="HV1055" s="182"/>
      <c r="HW1055" s="182"/>
      <c r="HX1055" s="182"/>
      <c r="HY1055" s="182"/>
      <c r="HZ1055" s="182"/>
      <c r="IA1055" s="182"/>
      <c r="IB1055" s="182"/>
      <c r="IC1055" s="182"/>
      <c r="ID1055" s="182"/>
      <c r="IE1055" s="182"/>
      <c r="IF1055" s="182"/>
      <c r="IG1055" s="182"/>
      <c r="IH1055" s="182"/>
      <c r="II1055" s="182"/>
      <c r="IJ1055" s="182"/>
      <c r="IK1055" s="182"/>
      <c r="IL1055" s="182"/>
      <c r="IM1055" s="182"/>
      <c r="IN1055" s="182"/>
      <c r="IO1055" s="182"/>
      <c r="IP1055" s="182"/>
      <c r="IQ1055" s="182"/>
      <c r="IR1055" s="182"/>
      <c r="IS1055" s="182"/>
      <c r="IT1055" s="182"/>
      <c r="IU1055" s="182"/>
      <c r="IV1055" s="182"/>
    </row>
    <row r="1056" spans="1:256" x14ac:dyDescent="0.25">
      <c r="A1056" s="8">
        <v>0</v>
      </c>
      <c r="B1056" s="14" t="s">
        <v>95</v>
      </c>
      <c r="C1056" s="7">
        <v>0</v>
      </c>
      <c r="D1056" s="7">
        <v>0</v>
      </c>
      <c r="E1056" s="82">
        <v>0</v>
      </c>
      <c r="F1056" s="82">
        <v>0</v>
      </c>
      <c r="G1056" s="82">
        <v>0</v>
      </c>
      <c r="H1056" s="11">
        <v>0</v>
      </c>
      <c r="I1056" s="68">
        <v>0</v>
      </c>
      <c r="J1056" s="11">
        <v>0</v>
      </c>
      <c r="K1056" s="15">
        <v>0</v>
      </c>
      <c r="L1056" s="126">
        <v>0</v>
      </c>
      <c r="M1056" s="127">
        <v>0</v>
      </c>
      <c r="N1056" s="13">
        <v>0</v>
      </c>
      <c r="O1056" s="15">
        <v>0</v>
      </c>
      <c r="P1056" s="15">
        <v>0</v>
      </c>
      <c r="Q1056" s="15">
        <v>0</v>
      </c>
      <c r="R1056" s="15">
        <v>0</v>
      </c>
      <c r="S1056" s="15">
        <v>0</v>
      </c>
      <c r="T1056" s="15">
        <v>0</v>
      </c>
      <c r="U1056" s="15">
        <v>0</v>
      </c>
      <c r="V1056" s="15">
        <v>0</v>
      </c>
      <c r="W1056" s="15">
        <v>0</v>
      </c>
      <c r="X1056" s="15">
        <v>0</v>
      </c>
      <c r="Y1056" s="15">
        <v>0</v>
      </c>
      <c r="Z1056" s="15">
        <v>0</v>
      </c>
      <c r="AA1056" s="15">
        <v>0</v>
      </c>
      <c r="AB1056" s="15">
        <v>0</v>
      </c>
      <c r="AC1056" s="105">
        <v>0</v>
      </c>
      <c r="AE1056" s="160"/>
    </row>
    <row r="1057" spans="1:256" s="238" customFormat="1" ht="75" x14ac:dyDescent="0.25">
      <c r="A1057" s="149">
        <f>Zalaegerszeg!A149</f>
        <v>34</v>
      </c>
      <c r="B1057" s="149">
        <f>Zalaegerszeg!B149</f>
        <v>0</v>
      </c>
      <c r="C1057" s="150" t="str">
        <f>Zalaegerszeg!C149</f>
        <v>Zalaegerszeg  szennyvíztelep</v>
      </c>
      <c r="D1057" s="150" t="str">
        <f>Zalaegerszeg!D149</f>
        <v>földgáz korlátozó rekonstrukció</v>
      </c>
      <c r="E1057" s="150" t="str">
        <f>Zalaegerszeg!E149</f>
        <v>A viziközmű elem a napi üzemmenet során oly mértékig elhasználódott, hogy a normál karbantartási munkákkal már nem biztosítható az üzembiztos működése állapot, gyakori meghibásodások.</v>
      </c>
      <c r="F1057" s="150" t="str">
        <f>Zalaegerszeg!F149</f>
        <v>a berendezés nem tudja betölteni funkcióját, technológiai paraméterek nem teljesülnek. Határérték túllépés várható</v>
      </c>
      <c r="G1057" s="150" t="str">
        <f>Zalaegerszeg!G149</f>
        <v>Biztonságos használat illetve működőképes állapot.</v>
      </c>
      <c r="H1057" s="149">
        <f>Zalaegerszeg!H149</f>
        <v>0</v>
      </c>
      <c r="I1057" s="461" t="str">
        <f>Zalaegerszeg!I149</f>
        <v>Zalaegerszeg</v>
      </c>
      <c r="J1057" s="162">
        <f>Zalaegerszeg!J149</f>
        <v>1500</v>
      </c>
      <c r="K1057" s="162">
        <f>Zalaegerszeg!K149</f>
        <v>0</v>
      </c>
      <c r="L1057" s="456">
        <f>Zalaegerszeg!L149</f>
        <v>43101</v>
      </c>
      <c r="M1057" s="456">
        <f>Zalaegerszeg!M149</f>
        <v>43465</v>
      </c>
      <c r="N1057" s="162" t="str">
        <f>Zalaegerszeg!N149</f>
        <v>rövid</v>
      </c>
      <c r="O1057" s="286">
        <f>Zalaegerszeg!O149</f>
        <v>1500</v>
      </c>
      <c r="P1057" s="46"/>
      <c r="Q1057" s="46"/>
      <c r="R1057" s="46"/>
      <c r="S1057" s="46"/>
      <c r="T1057" s="47"/>
      <c r="U1057" s="47"/>
      <c r="V1057" s="47"/>
      <c r="W1057" s="47"/>
      <c r="X1057" s="47"/>
      <c r="Y1057" s="47"/>
      <c r="Z1057" s="47"/>
      <c r="AA1057" s="47"/>
      <c r="AB1057" s="47"/>
      <c r="AC1057" s="48"/>
      <c r="AE1057" s="160"/>
    </row>
    <row r="1058" spans="1:256" s="238" customFormat="1" ht="75" x14ac:dyDescent="0.25">
      <c r="A1058" s="149">
        <f>Zalaegerszeg!A150</f>
        <v>35</v>
      </c>
      <c r="B1058" s="149">
        <f>Zalaegerszeg!B150</f>
        <v>0</v>
      </c>
      <c r="C1058" s="150" t="str">
        <f>Zalaegerszeg!C150</f>
        <v>Zalaegerszeg  szennyvíztelep</v>
      </c>
      <c r="D1058" s="150" t="str">
        <f>Zalaegerszeg!D150</f>
        <v>Térvilágítás részleges korszerűsítése</v>
      </c>
      <c r="E1058" s="150" t="str">
        <f>Zalaegerszeg!E150</f>
        <v>A viziközmű elem a napi üzemmenet során oly mértékig elhasználódott, hogy a normál karbantartási munkákkal már nem biztosítható az üzembiztos működése állapot, gyakori meghibásodások.</v>
      </c>
      <c r="F1058" s="150" t="str">
        <f>Zalaegerszeg!F150</f>
        <v>a berendezés nem tudja betölteni funkcióját, technológiai paraméterek nem teljesülnek. Határérték túllépés várható</v>
      </c>
      <c r="G1058" s="150" t="str">
        <f>Zalaegerszeg!G150</f>
        <v>Biztonságos használat illetve működőképes állapot.</v>
      </c>
      <c r="H1058" s="149">
        <f>Zalaegerszeg!H150</f>
        <v>0</v>
      </c>
      <c r="I1058" s="461" t="str">
        <f>Zalaegerszeg!I150</f>
        <v>Zalaegerszeg</v>
      </c>
      <c r="J1058" s="162">
        <f>Zalaegerszeg!J150</f>
        <v>1000</v>
      </c>
      <c r="K1058" s="162">
        <f>Zalaegerszeg!K150</f>
        <v>0</v>
      </c>
      <c r="L1058" s="456">
        <f>Zalaegerszeg!L150</f>
        <v>43101</v>
      </c>
      <c r="M1058" s="456">
        <f>Zalaegerszeg!M150</f>
        <v>43465</v>
      </c>
      <c r="N1058" s="162" t="str">
        <f>Zalaegerszeg!N150</f>
        <v>rövid</v>
      </c>
      <c r="O1058" s="286">
        <f>Zalaegerszeg!O150</f>
        <v>1000</v>
      </c>
      <c r="P1058" s="46"/>
      <c r="Q1058" s="46"/>
      <c r="R1058" s="46"/>
      <c r="S1058" s="46"/>
      <c r="T1058" s="47"/>
      <c r="U1058" s="47"/>
      <c r="V1058" s="47"/>
      <c r="W1058" s="47"/>
      <c r="X1058" s="47"/>
      <c r="Y1058" s="47"/>
      <c r="Z1058" s="47"/>
      <c r="AA1058" s="47"/>
      <c r="AB1058" s="47"/>
      <c r="AC1058" s="48"/>
      <c r="AE1058" s="160"/>
    </row>
    <row r="1059" spans="1:256" s="238" customFormat="1" ht="75" x14ac:dyDescent="0.25">
      <c r="A1059" s="149">
        <f>Zalaegerszeg!A151</f>
        <v>346</v>
      </c>
      <c r="B1059" s="149">
        <f>Zalaegerszeg!B151</f>
        <v>0</v>
      </c>
      <c r="C1059" s="150" t="str">
        <f>Zalaegerszeg!C151</f>
        <v>Zalaegerszeg  szennyvíztelep</v>
      </c>
      <c r="D1059" s="150" t="str">
        <f>Zalaegerszeg!D151</f>
        <v>Térvilágítás fejlesztés</v>
      </c>
      <c r="E1059" s="150" t="str">
        <f>Zalaegerszeg!E151</f>
        <v>A viziközmű elem a napi üzemmenet során oly mértékig elhasználódott, hogy a normál karbantartási munkákkal már nem biztosítható az üzembiztos működése, korszerűtlen energia pazarló állapot.</v>
      </c>
      <c r="F1059" s="150" t="str">
        <f>Zalaegerszeg!F151</f>
        <v>Munkavégzés helyének megvilágítása elégtelen és nem korszerűen szabályozott ezáltal pazarló is.</v>
      </c>
      <c r="G1059" s="150" t="str">
        <f>Zalaegerszeg!G151</f>
        <v>Munkavégzés helyének megvilágítása biztonságos munkavégzés, fényszennyezés elkerülése</v>
      </c>
      <c r="H1059" s="149">
        <f>Zalaegerszeg!H151</f>
        <v>0</v>
      </c>
      <c r="I1059" s="461" t="str">
        <f>Zalaegerszeg!I151</f>
        <v>Zalaegerszeg</v>
      </c>
      <c r="J1059" s="162">
        <f>Zalaegerszeg!J151</f>
        <v>3250</v>
      </c>
      <c r="K1059" s="162">
        <f>Zalaegerszeg!K151</f>
        <v>0</v>
      </c>
      <c r="L1059" s="456">
        <f>Zalaegerszeg!L151</f>
        <v>43831</v>
      </c>
      <c r="M1059" s="456">
        <f>Zalaegerszeg!M151</f>
        <v>44196</v>
      </c>
      <c r="N1059" s="162" t="str">
        <f>Zalaegerszeg!N151</f>
        <v>közép</v>
      </c>
      <c r="O1059" s="45"/>
      <c r="P1059" s="46">
        <f>Zalaegerszeg!P151</f>
        <v>0</v>
      </c>
      <c r="Q1059" s="46">
        <f>Zalaegerszeg!Q151</f>
        <v>3250</v>
      </c>
      <c r="R1059" s="46">
        <f>Zalaegerszeg!R151</f>
        <v>0</v>
      </c>
      <c r="S1059" s="46">
        <f>Zalaegerszeg!S151</f>
        <v>0</v>
      </c>
      <c r="T1059" s="47">
        <f>Zalaegerszeg!T151</f>
        <v>0</v>
      </c>
      <c r="U1059" s="47">
        <f>Zalaegerszeg!U151</f>
        <v>0</v>
      </c>
      <c r="V1059" s="47">
        <f>Zalaegerszeg!V151</f>
        <v>0</v>
      </c>
      <c r="W1059" s="47">
        <f>Zalaegerszeg!W151</f>
        <v>0</v>
      </c>
      <c r="X1059" s="47">
        <f>Zalaegerszeg!X151</f>
        <v>0</v>
      </c>
      <c r="Y1059" s="47">
        <f>Zalaegerszeg!Y151</f>
        <v>0</v>
      </c>
      <c r="Z1059" s="47">
        <f>Zalaegerszeg!Z151</f>
        <v>0</v>
      </c>
      <c r="AA1059" s="47">
        <f>Zalaegerszeg!AA151</f>
        <v>0</v>
      </c>
      <c r="AB1059" s="47">
        <f>Zalaegerszeg!AB151</f>
        <v>0</v>
      </c>
      <c r="AC1059" s="48">
        <f>Zalaegerszeg!AC151</f>
        <v>0</v>
      </c>
      <c r="AE1059" s="160"/>
    </row>
    <row r="1060" spans="1:256" s="238" customFormat="1" ht="75" x14ac:dyDescent="0.25">
      <c r="A1060" s="149">
        <f>Zalaegerszeg!A152</f>
        <v>527</v>
      </c>
      <c r="B1060" s="149">
        <f>Zalaegerszeg!B152</f>
        <v>0</v>
      </c>
      <c r="C1060" s="150" t="str">
        <f>Zalaegerszeg!C152</f>
        <v>Zalaegerszeg  szennyvíztelep</v>
      </c>
      <c r="D1060" s="150" t="str">
        <f>Zalaegerszeg!D152</f>
        <v>Térvilágítás fejlesztés</v>
      </c>
      <c r="E1060" s="150" t="str">
        <f>Zalaegerszeg!E152</f>
        <v>A viziközmű elem a napi üzemmenet során oly mértékig elhasználódott, hogy a normál karbantartási munkákkal már nem biztosítható az üzembiztos működése, korszerűtlen energia pazarló állapot.</v>
      </c>
      <c r="F1060" s="150" t="str">
        <f>Zalaegerszeg!F152</f>
        <v>Munkavégzés helyének megvilágítása elégtelen és nem korszerűen szabályozott ezáltal pazarló is.</v>
      </c>
      <c r="G1060" s="150" t="str">
        <f>Zalaegerszeg!G152</f>
        <v>Munkavégzés helyének megvilágítása biztonságos munkavégzés, fényszennyezés elkerülése</v>
      </c>
      <c r="H1060" s="149">
        <f>Zalaegerszeg!H152</f>
        <v>0</v>
      </c>
      <c r="I1060" s="461" t="str">
        <f>Zalaegerszeg!I152</f>
        <v>Zalaegerszeg</v>
      </c>
      <c r="J1060" s="162">
        <f>Zalaegerszeg!J152</f>
        <v>13000</v>
      </c>
      <c r="K1060" s="162">
        <f>Zalaegerszeg!K152</f>
        <v>0</v>
      </c>
      <c r="L1060" s="456">
        <f>Zalaegerszeg!L152</f>
        <v>44927</v>
      </c>
      <c r="M1060" s="456">
        <f>Zalaegerszeg!M152</f>
        <v>48579</v>
      </c>
      <c r="N1060" s="162" t="str">
        <f>Zalaegerszeg!N152</f>
        <v>hosszú</v>
      </c>
      <c r="O1060" s="45"/>
      <c r="P1060" s="46">
        <f>Zalaegerszeg!P152</f>
        <v>0</v>
      </c>
      <c r="Q1060" s="46">
        <f>Zalaegerszeg!Q152</f>
        <v>0</v>
      </c>
      <c r="R1060" s="46">
        <f>Zalaegerszeg!R152</f>
        <v>0</v>
      </c>
      <c r="S1060" s="46">
        <f>Zalaegerszeg!S152</f>
        <v>0</v>
      </c>
      <c r="T1060" s="47">
        <f>Zalaegerszeg!T152</f>
        <v>3250</v>
      </c>
      <c r="U1060" s="47">
        <f>Zalaegerszeg!U152</f>
        <v>0</v>
      </c>
      <c r="V1060" s="47">
        <f>Zalaegerszeg!V152</f>
        <v>0</v>
      </c>
      <c r="W1060" s="47">
        <f>Zalaegerszeg!W152</f>
        <v>3250</v>
      </c>
      <c r="X1060" s="47">
        <f>Zalaegerszeg!X152</f>
        <v>0</v>
      </c>
      <c r="Y1060" s="47">
        <f>Zalaegerszeg!Y152</f>
        <v>0</v>
      </c>
      <c r="Z1060" s="47">
        <f>Zalaegerszeg!Z152</f>
        <v>3250</v>
      </c>
      <c r="AA1060" s="47">
        <f>Zalaegerszeg!AA152</f>
        <v>0</v>
      </c>
      <c r="AB1060" s="47">
        <f>Zalaegerszeg!AB152</f>
        <v>0</v>
      </c>
      <c r="AC1060" s="48">
        <f>Zalaegerszeg!AC152</f>
        <v>3250</v>
      </c>
      <c r="AE1060" s="160"/>
    </row>
    <row r="1061" spans="1:256" s="238" customFormat="1" ht="75" x14ac:dyDescent="0.25">
      <c r="A1061" s="149">
        <f>Zalaegerszeg!A153</f>
        <v>348</v>
      </c>
      <c r="B1061" s="149">
        <f>Zalaegerszeg!B153</f>
        <v>0</v>
      </c>
      <c r="C1061" s="150" t="str">
        <f>Zalaegerszeg!C153</f>
        <v>Zalaegerszeg  szennyvíztelep</v>
      </c>
      <c r="D1061" s="150" t="str">
        <f>Zalaegerszeg!D153</f>
        <v>Erősáramú hálózat, villamos szerelvények felújítása</v>
      </c>
      <c r="E1061" s="150" t="str">
        <f>Zalaegerszeg!E153</f>
        <v>A viziközmű elem a napi üzemmenet során oly mértékig elhasználódott, hogy a normál karbantartási munkákkal már nem biztosítható az üzembiztos működése, korszerűtlen energia pazarló állapot.</v>
      </c>
      <c r="F1061" s="150" t="str">
        <f>Zalaegerszeg!F153</f>
        <v>Berendezések villamos energia ellátását üzembiztonságát veszélyezteti</v>
      </c>
      <c r="G1061" s="150" t="str">
        <f>Zalaegerszeg!G153</f>
        <v>Biztonságos használat illetve működőképes állapot.</v>
      </c>
      <c r="H1061" s="149">
        <f>Zalaegerszeg!H153</f>
        <v>0</v>
      </c>
      <c r="I1061" s="461" t="str">
        <f>Zalaegerszeg!I153</f>
        <v>Zalaegerszeg</v>
      </c>
      <c r="J1061" s="162">
        <f>Zalaegerszeg!J153</f>
        <v>10700</v>
      </c>
      <c r="K1061" s="162">
        <f>Zalaegerszeg!K153</f>
        <v>0</v>
      </c>
      <c r="L1061" s="456">
        <f>Zalaegerszeg!L153</f>
        <v>43831</v>
      </c>
      <c r="M1061" s="456">
        <f>Zalaegerszeg!M153</f>
        <v>44196</v>
      </c>
      <c r="N1061" s="162" t="str">
        <f>Zalaegerszeg!N153</f>
        <v>közép</v>
      </c>
      <c r="O1061" s="45"/>
      <c r="P1061" s="46">
        <f>Zalaegerszeg!P153</f>
        <v>0</v>
      </c>
      <c r="Q1061" s="46">
        <f>Zalaegerszeg!Q153</f>
        <v>10700</v>
      </c>
      <c r="R1061" s="46">
        <f>Zalaegerszeg!R153</f>
        <v>0</v>
      </c>
      <c r="S1061" s="46">
        <f>Zalaegerszeg!S153</f>
        <v>0</v>
      </c>
      <c r="T1061" s="47">
        <f>Zalaegerszeg!T153</f>
        <v>0</v>
      </c>
      <c r="U1061" s="47">
        <f>Zalaegerszeg!U153</f>
        <v>0</v>
      </c>
      <c r="V1061" s="47">
        <f>Zalaegerszeg!V153</f>
        <v>0</v>
      </c>
      <c r="W1061" s="47">
        <f>Zalaegerszeg!W153</f>
        <v>0</v>
      </c>
      <c r="X1061" s="47">
        <f>Zalaegerszeg!X153</f>
        <v>0</v>
      </c>
      <c r="Y1061" s="47">
        <f>Zalaegerszeg!Y153</f>
        <v>0</v>
      </c>
      <c r="Z1061" s="47">
        <f>Zalaegerszeg!Z153</f>
        <v>0</v>
      </c>
      <c r="AA1061" s="47">
        <f>Zalaegerszeg!AA153</f>
        <v>0</v>
      </c>
      <c r="AB1061" s="47">
        <f>Zalaegerszeg!AB153</f>
        <v>0</v>
      </c>
      <c r="AC1061" s="48">
        <f>Zalaegerszeg!AC153</f>
        <v>0</v>
      </c>
      <c r="AE1061" s="160"/>
    </row>
    <row r="1062" spans="1:256" s="238" customFormat="1" ht="75" x14ac:dyDescent="0.25">
      <c r="A1062" s="149">
        <f>Zalaegerszeg!A154</f>
        <v>724</v>
      </c>
      <c r="B1062" s="149">
        <f>Zalaegerszeg!B154</f>
        <v>0</v>
      </c>
      <c r="C1062" s="150" t="str">
        <f>Zalaegerszeg!C154</f>
        <v>Zalaegerszeg  szennyvíztelep</v>
      </c>
      <c r="D1062" s="150" t="str">
        <f>Zalaegerszeg!D154</f>
        <v>Erősáramú hálózat, villamos szerelvények felújítása</v>
      </c>
      <c r="E1062" s="150" t="str">
        <f>Zalaegerszeg!E154</f>
        <v>A viziközmű elem a napi üzemmenet során oly mértékig elhasználódott, hogy a normál karbantartási munkákkal már nem biztosítható az üzembiztos működése, korszerűtlen energia pazarló állapot.</v>
      </c>
      <c r="F1062" s="150" t="str">
        <f>Zalaegerszeg!F154</f>
        <v>Berendezések villamos energia ellátását üzembiztonságát veszélyezteti</v>
      </c>
      <c r="G1062" s="150" t="str">
        <f>Zalaegerszeg!G154</f>
        <v>Biztonságos használat illetve működőképes állapot.</v>
      </c>
      <c r="H1062" s="149">
        <f>Zalaegerszeg!H154</f>
        <v>0</v>
      </c>
      <c r="I1062" s="461" t="str">
        <f>Zalaegerszeg!I154</f>
        <v>Zalaegerszeg</v>
      </c>
      <c r="J1062" s="162">
        <f>Zalaegerszeg!J154</f>
        <v>21400</v>
      </c>
      <c r="K1062" s="162">
        <f>Zalaegerszeg!K154</f>
        <v>0</v>
      </c>
      <c r="L1062" s="456">
        <f>Zalaegerszeg!L154</f>
        <v>45292</v>
      </c>
      <c r="M1062" s="456">
        <f>Zalaegerszeg!M154</f>
        <v>47848</v>
      </c>
      <c r="N1062" s="162" t="str">
        <f>Zalaegerszeg!N154</f>
        <v>hosszú</v>
      </c>
      <c r="O1062" s="45"/>
      <c r="P1062" s="46">
        <f>Zalaegerszeg!P154</f>
        <v>0</v>
      </c>
      <c r="Q1062" s="46">
        <f>Zalaegerszeg!Q154</f>
        <v>0</v>
      </c>
      <c r="R1062" s="46">
        <f>Zalaegerszeg!R154</f>
        <v>0</v>
      </c>
      <c r="S1062" s="46">
        <f>Zalaegerszeg!S154</f>
        <v>0</v>
      </c>
      <c r="T1062" s="47">
        <f>Zalaegerszeg!T154</f>
        <v>0</v>
      </c>
      <c r="U1062" s="47">
        <f>Zalaegerszeg!U154</f>
        <v>10700</v>
      </c>
      <c r="V1062" s="47">
        <f>Zalaegerszeg!V154</f>
        <v>0</v>
      </c>
      <c r="W1062" s="47">
        <f>Zalaegerszeg!W154</f>
        <v>0</v>
      </c>
      <c r="X1062" s="47">
        <f>Zalaegerszeg!X154</f>
        <v>0</v>
      </c>
      <c r="Y1062" s="47">
        <f>Zalaegerszeg!Y154</f>
        <v>0</v>
      </c>
      <c r="Z1062" s="47">
        <f>Zalaegerszeg!Z154</f>
        <v>0</v>
      </c>
      <c r="AA1062" s="47">
        <f>Zalaegerszeg!AA154</f>
        <v>10700</v>
      </c>
      <c r="AB1062" s="47">
        <f>Zalaegerszeg!AB154</f>
        <v>0</v>
      </c>
      <c r="AC1062" s="48">
        <f>Zalaegerszeg!AC154</f>
        <v>0</v>
      </c>
      <c r="AE1062" s="160"/>
    </row>
    <row r="1063" spans="1:256" s="238" customFormat="1" ht="75" x14ac:dyDescent="0.25">
      <c r="A1063" s="149">
        <f>Zalaegerszeg!A155</f>
        <v>349</v>
      </c>
      <c r="B1063" s="149">
        <f>Zalaegerszeg!B155</f>
        <v>0</v>
      </c>
      <c r="C1063" s="150" t="str">
        <f>Zalaegerszeg!C155</f>
        <v>Zalaegerszeg  szennyvíztelep</v>
      </c>
      <c r="D1063" s="150" t="str">
        <f>Zalaegerszeg!D155</f>
        <v>2 db Középfeszültségű transzformátor felújítása</v>
      </c>
      <c r="E1063" s="150" t="str">
        <f>Zalaegerszeg!E155</f>
        <v>A viziközmű elem a napi üzemmenet során oly mértékig elhasználódott, hogy a normál karbantartási munkákkal már nem biztosítható az üzembiztos működése, korszerűtlen energia pazarló állapot.</v>
      </c>
      <c r="F1063" s="150" t="str">
        <f>Zalaegerszeg!F155</f>
        <v>Berendezések villamos energia ellátását üzembiztonságát veszélyezteti</v>
      </c>
      <c r="G1063" s="150" t="str">
        <f>Zalaegerszeg!G155</f>
        <v>Biztonságos használat illetve működőképes állapot.</v>
      </c>
      <c r="H1063" s="149">
        <f>Zalaegerszeg!H155</f>
        <v>0</v>
      </c>
      <c r="I1063" s="461" t="str">
        <f>Zalaegerszeg!I155</f>
        <v>Zalaegerszeg</v>
      </c>
      <c r="J1063" s="162">
        <f>Zalaegerszeg!J155</f>
        <v>1115</v>
      </c>
      <c r="K1063" s="162">
        <f>Zalaegerszeg!K155</f>
        <v>0</v>
      </c>
      <c r="L1063" s="456">
        <f>Zalaegerszeg!L155</f>
        <v>43831</v>
      </c>
      <c r="M1063" s="456">
        <f>Zalaegerszeg!M155</f>
        <v>44196</v>
      </c>
      <c r="N1063" s="162" t="str">
        <f>Zalaegerszeg!N155</f>
        <v>közép</v>
      </c>
      <c r="O1063" s="45"/>
      <c r="P1063" s="46">
        <f>Zalaegerszeg!P155</f>
        <v>0</v>
      </c>
      <c r="Q1063" s="46">
        <f>Zalaegerszeg!Q155</f>
        <v>1115</v>
      </c>
      <c r="R1063" s="46">
        <f>Zalaegerszeg!R155</f>
        <v>0</v>
      </c>
      <c r="S1063" s="46">
        <f>Zalaegerszeg!S155</f>
        <v>0</v>
      </c>
      <c r="T1063" s="47">
        <f>Zalaegerszeg!T155</f>
        <v>0</v>
      </c>
      <c r="U1063" s="47">
        <f>Zalaegerszeg!U155</f>
        <v>0</v>
      </c>
      <c r="V1063" s="47">
        <f>Zalaegerszeg!V155</f>
        <v>0</v>
      </c>
      <c r="W1063" s="47">
        <f>Zalaegerszeg!W155</f>
        <v>0</v>
      </c>
      <c r="X1063" s="47">
        <f>Zalaegerszeg!X155</f>
        <v>0</v>
      </c>
      <c r="Y1063" s="47">
        <f>Zalaegerszeg!Y155</f>
        <v>0</v>
      </c>
      <c r="Z1063" s="47">
        <f>Zalaegerszeg!Z155</f>
        <v>0</v>
      </c>
      <c r="AA1063" s="47">
        <f>Zalaegerszeg!AA155</f>
        <v>0</v>
      </c>
      <c r="AB1063" s="47">
        <f>Zalaegerszeg!AB155</f>
        <v>0</v>
      </c>
      <c r="AC1063" s="48">
        <f>Zalaegerszeg!AC155</f>
        <v>0</v>
      </c>
      <c r="AE1063" s="160"/>
    </row>
    <row r="1064" spans="1:256" s="238" customFormat="1" ht="75" x14ac:dyDescent="0.25">
      <c r="A1064" s="149">
        <f>Zalaegerszeg!A156</f>
        <v>1003</v>
      </c>
      <c r="B1064" s="149">
        <f>Zalaegerszeg!B156</f>
        <v>0</v>
      </c>
      <c r="C1064" s="150" t="str">
        <f>Zalaegerszeg!C156</f>
        <v>Zalaegerszeg  szennyvíztelep</v>
      </c>
      <c r="D1064" s="150" t="str">
        <f>Zalaegerszeg!D156</f>
        <v>2 db Középfeszültségű transzformátor cseréje</v>
      </c>
      <c r="E1064" s="150" t="str">
        <f>Zalaegerszeg!E156</f>
        <v>A viziközmű elem a napi üzemmenet során oly mértékig elhasználódott, hogy a normál karbantartási munkákkal már nem biztosítható az üzembiztos működése, korszerűtlen energia pazarló állapot.</v>
      </c>
      <c r="F1064" s="150" t="str">
        <f>Zalaegerszeg!F156</f>
        <v>Berendezések villamos energia ellátását üzembiztonságát veszélyezteti</v>
      </c>
      <c r="G1064" s="150" t="str">
        <f>Zalaegerszeg!G156</f>
        <v>Biztonságos használat illetve működőképes állapot.</v>
      </c>
      <c r="H1064" s="149">
        <f>Zalaegerszeg!H156</f>
        <v>0</v>
      </c>
      <c r="I1064" s="461" t="str">
        <f>Zalaegerszeg!I156</f>
        <v>Zalaegerszeg</v>
      </c>
      <c r="J1064" s="162">
        <f>Zalaegerszeg!J156</f>
        <v>30000</v>
      </c>
      <c r="K1064" s="162">
        <f>Zalaegerszeg!K156</f>
        <v>0</v>
      </c>
      <c r="L1064" s="456">
        <f>Zalaegerszeg!L156</f>
        <v>48214</v>
      </c>
      <c r="M1064" s="456">
        <f>Zalaegerszeg!M156</f>
        <v>48579</v>
      </c>
      <c r="N1064" s="162" t="str">
        <f>Zalaegerszeg!N156</f>
        <v>hosszú</v>
      </c>
      <c r="O1064" s="45"/>
      <c r="P1064" s="46">
        <f>Zalaegerszeg!P156</f>
        <v>0</v>
      </c>
      <c r="Q1064" s="46">
        <f>Zalaegerszeg!Q156</f>
        <v>0</v>
      </c>
      <c r="R1064" s="46">
        <f>Zalaegerszeg!R156</f>
        <v>0</v>
      </c>
      <c r="S1064" s="46">
        <f>Zalaegerszeg!S156</f>
        <v>0</v>
      </c>
      <c r="T1064" s="47">
        <f>Zalaegerszeg!T156</f>
        <v>0</v>
      </c>
      <c r="U1064" s="47">
        <f>Zalaegerszeg!U156</f>
        <v>0</v>
      </c>
      <c r="V1064" s="47">
        <f>Zalaegerszeg!V156</f>
        <v>0</v>
      </c>
      <c r="W1064" s="47">
        <f>Zalaegerszeg!W156</f>
        <v>0</v>
      </c>
      <c r="X1064" s="47">
        <f>Zalaegerszeg!X156</f>
        <v>0</v>
      </c>
      <c r="Y1064" s="47">
        <f>Zalaegerszeg!Y156</f>
        <v>0</v>
      </c>
      <c r="Z1064" s="47">
        <f>Zalaegerszeg!Z156</f>
        <v>0</v>
      </c>
      <c r="AA1064" s="47">
        <f>Zalaegerszeg!AA156</f>
        <v>0</v>
      </c>
      <c r="AB1064" s="47">
        <f>Zalaegerszeg!AB156</f>
        <v>0</v>
      </c>
      <c r="AC1064" s="48">
        <f>Zalaegerszeg!AC156</f>
        <v>30000</v>
      </c>
      <c r="AE1064" s="160"/>
    </row>
    <row r="1065" spans="1:256" s="238" customFormat="1" ht="60" x14ac:dyDescent="0.25">
      <c r="A1065" s="149">
        <f>Zalaegerszeg!A157</f>
        <v>528</v>
      </c>
      <c r="B1065" s="149">
        <f>Zalaegerszeg!B157</f>
        <v>0</v>
      </c>
      <c r="C1065" s="150" t="str">
        <f>Zalaegerszeg!C157</f>
        <v>Zalaegerszeg  szennyvíztelep</v>
      </c>
      <c r="D1065" s="150" t="str">
        <f>Zalaegerszeg!D157</f>
        <v>Fogyasztásmérőhely fejlesztése, mérő berendezés szekrénybe helyezése</v>
      </c>
      <c r="E1065" s="150" t="str">
        <f>Zalaegerszeg!E157</f>
        <v>A viziközmű elem a napi üzemmenet során oly mértékig elhasználódott, hogy a normál karbantartási munkákkal már nem biztosítható az üzembiztos működése, korszerűtlen állapot.</v>
      </c>
      <c r="F1065" s="150" t="str">
        <f>Zalaegerszeg!F157</f>
        <v>Mérőhely korszerűtlenné vállása szabványoknak megfelelés.</v>
      </c>
      <c r="G1065" s="150" t="str">
        <f>Zalaegerszeg!G157</f>
        <v>Biztonságos használat illetve működőképes állapot.</v>
      </c>
      <c r="H1065" s="149">
        <f>Zalaegerszeg!H157</f>
        <v>0</v>
      </c>
      <c r="I1065" s="461" t="str">
        <f>Zalaegerszeg!I157</f>
        <v>Zalaegerszeg</v>
      </c>
      <c r="J1065" s="162">
        <f>Zalaegerszeg!J157</f>
        <v>185</v>
      </c>
      <c r="K1065" s="162">
        <f>Zalaegerszeg!K157</f>
        <v>0</v>
      </c>
      <c r="L1065" s="456">
        <f>Zalaegerszeg!L157</f>
        <v>44927</v>
      </c>
      <c r="M1065" s="456">
        <f>Zalaegerszeg!M157</f>
        <v>45291</v>
      </c>
      <c r="N1065" s="162" t="str">
        <f>Zalaegerszeg!N157</f>
        <v>hosszú</v>
      </c>
      <c r="O1065" s="45"/>
      <c r="P1065" s="46">
        <f>Zalaegerszeg!P157</f>
        <v>0</v>
      </c>
      <c r="Q1065" s="46">
        <f>Zalaegerszeg!Q157</f>
        <v>0</v>
      </c>
      <c r="R1065" s="46">
        <f>Zalaegerszeg!R157</f>
        <v>0</v>
      </c>
      <c r="S1065" s="46">
        <f>Zalaegerszeg!S157</f>
        <v>0</v>
      </c>
      <c r="T1065" s="47">
        <f>Zalaegerszeg!T157</f>
        <v>185</v>
      </c>
      <c r="U1065" s="47">
        <f>Zalaegerszeg!U157</f>
        <v>0</v>
      </c>
      <c r="V1065" s="47">
        <f>Zalaegerszeg!V157</f>
        <v>0</v>
      </c>
      <c r="W1065" s="47">
        <f>Zalaegerszeg!W157</f>
        <v>0</v>
      </c>
      <c r="X1065" s="47">
        <f>Zalaegerszeg!X157</f>
        <v>0</v>
      </c>
      <c r="Y1065" s="47">
        <f>Zalaegerszeg!Y157</f>
        <v>0</v>
      </c>
      <c r="Z1065" s="47">
        <f>Zalaegerszeg!Z157</f>
        <v>0</v>
      </c>
      <c r="AA1065" s="47">
        <f>Zalaegerszeg!AA157</f>
        <v>0</v>
      </c>
      <c r="AB1065" s="47">
        <f>Zalaegerszeg!AB157</f>
        <v>0</v>
      </c>
      <c r="AC1065" s="48">
        <f>Zalaegerszeg!AC157</f>
        <v>0</v>
      </c>
      <c r="AE1065" s="160"/>
    </row>
    <row r="1066" spans="1:256" s="238" customFormat="1" ht="60" x14ac:dyDescent="0.25">
      <c r="A1066" s="149">
        <f>Zalaegerszeg!A158</f>
        <v>350</v>
      </c>
      <c r="B1066" s="149">
        <f>Zalaegerszeg!B158</f>
        <v>0</v>
      </c>
      <c r="C1066" s="150" t="str">
        <f>Zalaegerszeg!C158</f>
        <v>Zalaegerszeg  szennyvíztelep</v>
      </c>
      <c r="D1066" s="150" t="str">
        <f>Zalaegerszeg!D158</f>
        <v>Villámvédelmi rendszer fejlesztése, gyengeáramú rendszerek villámvédelmi zónán kívül helyezése</v>
      </c>
      <c r="E1066" s="150" t="str">
        <f>Zalaegerszeg!E158</f>
        <v>A viziközmű elem a napi üzemmenet során oly mértékig elhasználódott, hogy a normál karbantartási munkákkal már nem biztosítható az üzembiztos működése, állapot.</v>
      </c>
      <c r="F1066" s="150" t="str">
        <f>Zalaegerszeg!F158</f>
        <v>Üzembiztonságot veszélyeztető állapot</v>
      </c>
      <c r="G1066" s="150" t="str">
        <f>Zalaegerszeg!G158</f>
        <v>Biztonságos használat illetve működőképes állapot.</v>
      </c>
      <c r="H1066" s="149">
        <f>Zalaegerszeg!H158</f>
        <v>0</v>
      </c>
      <c r="I1066" s="461" t="str">
        <f>Zalaegerszeg!I158</f>
        <v>Zalaegerszeg</v>
      </c>
      <c r="J1066" s="162">
        <f>Zalaegerszeg!J158</f>
        <v>4270</v>
      </c>
      <c r="K1066" s="162">
        <f>Zalaegerszeg!K158</f>
        <v>0</v>
      </c>
      <c r="L1066" s="456">
        <f>Zalaegerszeg!L158</f>
        <v>43831</v>
      </c>
      <c r="M1066" s="456">
        <f>Zalaegerszeg!M158</f>
        <v>44196</v>
      </c>
      <c r="N1066" s="162" t="str">
        <f>Zalaegerszeg!N158</f>
        <v>közép</v>
      </c>
      <c r="O1066" s="45"/>
      <c r="P1066" s="46">
        <f>Zalaegerszeg!P158</f>
        <v>0</v>
      </c>
      <c r="Q1066" s="46">
        <f>Zalaegerszeg!Q158</f>
        <v>4270</v>
      </c>
      <c r="R1066" s="46">
        <f>Zalaegerszeg!R158</f>
        <v>0</v>
      </c>
      <c r="S1066" s="46">
        <f>Zalaegerszeg!S158</f>
        <v>0</v>
      </c>
      <c r="T1066" s="47">
        <f>Zalaegerszeg!T158</f>
        <v>0</v>
      </c>
      <c r="U1066" s="47">
        <f>Zalaegerszeg!U158</f>
        <v>0</v>
      </c>
      <c r="V1066" s="47">
        <f>Zalaegerszeg!V158</f>
        <v>0</v>
      </c>
      <c r="W1066" s="47">
        <f>Zalaegerszeg!W158</f>
        <v>0</v>
      </c>
      <c r="X1066" s="47">
        <f>Zalaegerszeg!X158</f>
        <v>0</v>
      </c>
      <c r="Y1066" s="47">
        <f>Zalaegerszeg!Y158</f>
        <v>0</v>
      </c>
      <c r="Z1066" s="47">
        <f>Zalaegerszeg!Z158</f>
        <v>0</v>
      </c>
      <c r="AA1066" s="47">
        <f>Zalaegerszeg!AA158</f>
        <v>0</v>
      </c>
      <c r="AB1066" s="47">
        <f>Zalaegerszeg!AB158</f>
        <v>0</v>
      </c>
      <c r="AC1066" s="48">
        <f>Zalaegerszeg!AC158</f>
        <v>0</v>
      </c>
      <c r="AE1066" s="160"/>
    </row>
    <row r="1067" spans="1:256" s="238" customFormat="1" ht="60" x14ac:dyDescent="0.25">
      <c r="A1067" s="149">
        <f>Zalaegerszeg!A159</f>
        <v>351</v>
      </c>
      <c r="B1067" s="149">
        <f>Zalaegerszeg!B159</f>
        <v>0</v>
      </c>
      <c r="C1067" s="150" t="str">
        <f>Zalaegerszeg!C159</f>
        <v>Zalaegerszeg  szennyvíztelep</v>
      </c>
      <c r="D1067" s="150" t="str">
        <f>Zalaegerszeg!D159</f>
        <v>Nagyfeszültségű 20 kV hálózat felújítása</v>
      </c>
      <c r="E1067" s="150" t="str">
        <f>Zalaegerszeg!E159</f>
        <v>A viziközmű elem a napi üzemmenet során oly mértékig elhasználódott, hogy a normál karbantartási munkákkal már nem biztosítható az üzembiztos működése, korszerűtlen állapot.</v>
      </c>
      <c r="F1067" s="150" t="str">
        <f>Zalaegerszeg!F159</f>
        <v>Villamos betáplálás meghibásodása</v>
      </c>
      <c r="G1067" s="150" t="str">
        <f>Zalaegerszeg!G159</f>
        <v>Biztonságos használat illetve működőképes állapot.</v>
      </c>
      <c r="H1067" s="149">
        <f>Zalaegerszeg!H159</f>
        <v>0</v>
      </c>
      <c r="I1067" s="461" t="str">
        <f>Zalaegerszeg!I159</f>
        <v>Zalaegerszeg</v>
      </c>
      <c r="J1067" s="162">
        <f>Zalaegerszeg!J159</f>
        <v>4300</v>
      </c>
      <c r="K1067" s="162">
        <f>Zalaegerszeg!K159</f>
        <v>0</v>
      </c>
      <c r="L1067" s="456">
        <f>Zalaegerszeg!L159</f>
        <v>43831</v>
      </c>
      <c r="M1067" s="456">
        <f>Zalaegerszeg!M159</f>
        <v>44196</v>
      </c>
      <c r="N1067" s="162" t="str">
        <f>Zalaegerszeg!N159</f>
        <v>közép</v>
      </c>
      <c r="O1067" s="45"/>
      <c r="P1067" s="46">
        <f>Zalaegerszeg!P159</f>
        <v>0</v>
      </c>
      <c r="Q1067" s="46">
        <f>Zalaegerszeg!Q159</f>
        <v>4300</v>
      </c>
      <c r="R1067" s="46">
        <f>Zalaegerszeg!R159</f>
        <v>0</v>
      </c>
      <c r="S1067" s="46">
        <f>Zalaegerszeg!S159</f>
        <v>0</v>
      </c>
      <c r="T1067" s="47">
        <f>Zalaegerszeg!T159</f>
        <v>0</v>
      </c>
      <c r="U1067" s="47">
        <f>Zalaegerszeg!U159</f>
        <v>0</v>
      </c>
      <c r="V1067" s="47">
        <f>Zalaegerszeg!V159</f>
        <v>0</v>
      </c>
      <c r="W1067" s="47">
        <f>Zalaegerszeg!W159</f>
        <v>0</v>
      </c>
      <c r="X1067" s="47">
        <f>Zalaegerszeg!X159</f>
        <v>0</v>
      </c>
      <c r="Y1067" s="47">
        <f>Zalaegerszeg!Y159</f>
        <v>0</v>
      </c>
      <c r="Z1067" s="47">
        <f>Zalaegerszeg!Z159</f>
        <v>0</v>
      </c>
      <c r="AA1067" s="47">
        <f>Zalaegerszeg!AA159</f>
        <v>0</v>
      </c>
      <c r="AB1067" s="47">
        <f>Zalaegerszeg!AB159</f>
        <v>0</v>
      </c>
      <c r="AC1067" s="48">
        <f>Zalaegerszeg!AC159</f>
        <v>0</v>
      </c>
      <c r="AE1067" s="160"/>
    </row>
    <row r="1068" spans="1:256" s="238" customFormat="1" ht="60" x14ac:dyDescent="0.25">
      <c r="A1068" s="149">
        <f>Zalaegerszeg!A160</f>
        <v>725</v>
      </c>
      <c r="B1068" s="149">
        <f>Zalaegerszeg!B160</f>
        <v>0</v>
      </c>
      <c r="C1068" s="150" t="str">
        <f>Zalaegerszeg!C160</f>
        <v>Zalaegerszeg  szennyvíztelep</v>
      </c>
      <c r="D1068" s="150" t="str">
        <f>Zalaegerszeg!D160</f>
        <v>Nagyfeszültségű 20 kV hálózat felújítása</v>
      </c>
      <c r="E1068" s="150" t="str">
        <f>Zalaegerszeg!E160</f>
        <v>A viziközmű elem a napi üzemmenet során oly mértékig elhasználódott, hogy a normál karbantartási munkákkal már nem biztosítható az üzembiztos működése, korszerűtlen  állapot.</v>
      </c>
      <c r="F1068" s="150" t="str">
        <f>Zalaegerszeg!F160</f>
        <v>Villamos betáplálás meghibásodása</v>
      </c>
      <c r="G1068" s="150" t="str">
        <f>Zalaegerszeg!G160</f>
        <v>Biztonságos használat illetve működőképes állapot.</v>
      </c>
      <c r="H1068" s="149">
        <f>Zalaegerszeg!H160</f>
        <v>0</v>
      </c>
      <c r="I1068" s="461" t="str">
        <f>Zalaegerszeg!I160</f>
        <v>Zalaegerszeg</v>
      </c>
      <c r="J1068" s="162">
        <f>Zalaegerszeg!J160</f>
        <v>12900</v>
      </c>
      <c r="K1068" s="162">
        <f>Zalaegerszeg!K160</f>
        <v>0</v>
      </c>
      <c r="L1068" s="456">
        <f>Zalaegerszeg!L160</f>
        <v>45292</v>
      </c>
      <c r="M1068" s="456">
        <f>Zalaegerszeg!M160</f>
        <v>48579</v>
      </c>
      <c r="N1068" s="162" t="str">
        <f>Zalaegerszeg!N160</f>
        <v>hosszú</v>
      </c>
      <c r="O1068" s="45"/>
      <c r="P1068" s="46">
        <f>Zalaegerszeg!P160</f>
        <v>0</v>
      </c>
      <c r="Q1068" s="46">
        <f>Zalaegerszeg!Q160</f>
        <v>0</v>
      </c>
      <c r="R1068" s="46">
        <f>Zalaegerszeg!R160</f>
        <v>0</v>
      </c>
      <c r="S1068" s="46">
        <f>Zalaegerszeg!S160</f>
        <v>0</v>
      </c>
      <c r="T1068" s="47">
        <f>Zalaegerszeg!T160</f>
        <v>0</v>
      </c>
      <c r="U1068" s="47">
        <f>Zalaegerszeg!U160</f>
        <v>4300</v>
      </c>
      <c r="V1068" s="47">
        <f>Zalaegerszeg!V160</f>
        <v>0</v>
      </c>
      <c r="W1068" s="47">
        <f>Zalaegerszeg!W160</f>
        <v>0</v>
      </c>
      <c r="X1068" s="47">
        <f>Zalaegerszeg!X160</f>
        <v>0</v>
      </c>
      <c r="Y1068" s="47">
        <f>Zalaegerszeg!Y160</f>
        <v>4300</v>
      </c>
      <c r="Z1068" s="47">
        <f>Zalaegerszeg!Z160</f>
        <v>0</v>
      </c>
      <c r="AA1068" s="47">
        <f>Zalaegerszeg!AA160</f>
        <v>0</v>
      </c>
      <c r="AB1068" s="47">
        <f>Zalaegerszeg!AB160</f>
        <v>0</v>
      </c>
      <c r="AC1068" s="48">
        <f>Zalaegerszeg!AC160</f>
        <v>4300</v>
      </c>
      <c r="AD1068" s="182"/>
      <c r="AE1068" s="160"/>
      <c r="AF1068" s="182"/>
      <c r="AG1068" s="182"/>
      <c r="AH1068" s="182"/>
      <c r="AI1068" s="182"/>
      <c r="AJ1068" s="182"/>
      <c r="AK1068" s="182"/>
      <c r="AL1068" s="182"/>
      <c r="AM1068" s="182"/>
      <c r="AN1068" s="182"/>
      <c r="AO1068" s="182"/>
      <c r="AP1068" s="182"/>
      <c r="AQ1068" s="182"/>
      <c r="AR1068" s="182"/>
      <c r="AS1068" s="182"/>
      <c r="AT1068" s="182"/>
      <c r="AU1068" s="182"/>
      <c r="AV1068" s="182"/>
      <c r="AW1068" s="182"/>
      <c r="AX1068" s="182"/>
      <c r="AY1068" s="182"/>
      <c r="AZ1068" s="182"/>
      <c r="BA1068" s="182"/>
      <c r="BB1068" s="182"/>
      <c r="BC1068" s="182"/>
      <c r="BD1068" s="182"/>
      <c r="BE1068" s="182"/>
      <c r="BF1068" s="182"/>
      <c r="BG1068" s="182"/>
      <c r="BH1068" s="182"/>
      <c r="BI1068" s="182"/>
      <c r="BJ1068" s="182"/>
      <c r="BK1068" s="182"/>
      <c r="BL1068" s="182"/>
      <c r="BM1068" s="182"/>
      <c r="BN1068" s="182"/>
      <c r="BO1068" s="182"/>
      <c r="BP1068" s="182"/>
      <c r="BQ1068" s="182"/>
      <c r="BR1068" s="182"/>
      <c r="BS1068" s="182"/>
      <c r="BT1068" s="182"/>
      <c r="BU1068" s="182"/>
      <c r="BV1068" s="182"/>
      <c r="BW1068" s="182"/>
      <c r="BX1068" s="182"/>
      <c r="BY1068" s="182"/>
      <c r="BZ1068" s="182"/>
      <c r="CA1068" s="182"/>
      <c r="CB1068" s="182"/>
      <c r="CC1068" s="182"/>
      <c r="CD1068" s="182"/>
      <c r="CE1068" s="182"/>
      <c r="CF1068" s="182"/>
      <c r="CG1068" s="182"/>
      <c r="CH1068" s="182"/>
      <c r="CI1068" s="182"/>
      <c r="CJ1068" s="182"/>
      <c r="CK1068" s="182"/>
      <c r="CL1068" s="182"/>
      <c r="CM1068" s="182"/>
      <c r="CN1068" s="182"/>
      <c r="CO1068" s="182"/>
      <c r="CP1068" s="182"/>
      <c r="CQ1068" s="182"/>
      <c r="CR1068" s="182"/>
      <c r="CS1068" s="182"/>
      <c r="CT1068" s="182"/>
      <c r="CU1068" s="182"/>
      <c r="CV1068" s="182"/>
      <c r="CW1068" s="182"/>
      <c r="CX1068" s="182"/>
      <c r="CY1068" s="182"/>
      <c r="CZ1068" s="182"/>
      <c r="DA1068" s="182"/>
      <c r="DB1068" s="182"/>
      <c r="DC1068" s="182"/>
      <c r="DD1068" s="182"/>
      <c r="DE1068" s="182"/>
      <c r="DF1068" s="182"/>
      <c r="DG1068" s="182"/>
      <c r="DH1068" s="182"/>
      <c r="DI1068" s="182"/>
      <c r="DJ1068" s="182"/>
      <c r="DK1068" s="182"/>
      <c r="DL1068" s="182"/>
      <c r="DM1068" s="182"/>
      <c r="DN1068" s="182"/>
      <c r="DO1068" s="182"/>
      <c r="DP1068" s="182"/>
      <c r="DQ1068" s="182"/>
      <c r="DR1068" s="182"/>
      <c r="DS1068" s="182"/>
      <c r="DT1068" s="182"/>
      <c r="DU1068" s="182"/>
      <c r="DV1068" s="182"/>
      <c r="DW1068" s="182"/>
      <c r="DX1068" s="182"/>
      <c r="DY1068" s="182"/>
      <c r="DZ1068" s="182"/>
      <c r="EA1068" s="182"/>
      <c r="EB1068" s="182"/>
      <c r="EC1068" s="182"/>
      <c r="ED1068" s="182"/>
      <c r="EE1068" s="182"/>
      <c r="EF1068" s="182"/>
      <c r="EG1068" s="182"/>
      <c r="EH1068" s="182"/>
      <c r="EI1068" s="182"/>
      <c r="EJ1068" s="182"/>
      <c r="EK1068" s="182"/>
      <c r="EL1068" s="182"/>
      <c r="EM1068" s="182"/>
      <c r="EN1068" s="182"/>
      <c r="EO1068" s="182"/>
      <c r="EP1068" s="182"/>
      <c r="EQ1068" s="182"/>
      <c r="ER1068" s="182"/>
      <c r="ES1068" s="182"/>
      <c r="ET1068" s="182"/>
      <c r="EU1068" s="182"/>
      <c r="EV1068" s="182"/>
      <c r="EW1068" s="182"/>
      <c r="EX1068" s="182"/>
      <c r="EY1068" s="182"/>
      <c r="EZ1068" s="182"/>
      <c r="FA1068" s="182"/>
      <c r="FB1068" s="182"/>
      <c r="FC1068" s="182"/>
      <c r="FD1068" s="182"/>
      <c r="FE1068" s="182"/>
      <c r="FF1068" s="182"/>
      <c r="FG1068" s="182"/>
      <c r="FH1068" s="182"/>
      <c r="FI1068" s="182"/>
      <c r="FJ1068" s="182"/>
      <c r="FK1068" s="182"/>
      <c r="FL1068" s="182"/>
      <c r="FM1068" s="182"/>
      <c r="FN1068" s="182"/>
      <c r="FO1068" s="182"/>
      <c r="FP1068" s="182"/>
      <c r="FQ1068" s="182"/>
      <c r="FR1068" s="182"/>
      <c r="FS1068" s="182"/>
      <c r="FT1068" s="182"/>
      <c r="FU1068" s="182"/>
      <c r="FV1068" s="182"/>
      <c r="FW1068" s="182"/>
      <c r="FX1068" s="182"/>
      <c r="FY1068" s="182"/>
      <c r="FZ1068" s="182"/>
      <c r="GA1068" s="182"/>
      <c r="GB1068" s="182"/>
      <c r="GC1068" s="182"/>
      <c r="GD1068" s="182"/>
      <c r="GE1068" s="182"/>
      <c r="GF1068" s="182"/>
      <c r="GG1068" s="182"/>
      <c r="GH1068" s="182"/>
      <c r="GI1068" s="182"/>
      <c r="GJ1068" s="182"/>
      <c r="GK1068" s="182"/>
      <c r="GL1068" s="182"/>
      <c r="GM1068" s="182"/>
      <c r="GN1068" s="182"/>
      <c r="GO1068" s="182"/>
      <c r="GP1068" s="182"/>
      <c r="GQ1068" s="182"/>
      <c r="GR1068" s="182"/>
      <c r="GS1068" s="182"/>
      <c r="GT1068" s="182"/>
      <c r="GU1068" s="182"/>
      <c r="GV1068" s="182"/>
      <c r="GW1068" s="182"/>
      <c r="GX1068" s="182"/>
      <c r="GY1068" s="182"/>
      <c r="GZ1068" s="182"/>
      <c r="HA1068" s="182"/>
      <c r="HB1068" s="182"/>
      <c r="HC1068" s="182"/>
      <c r="HD1068" s="182"/>
      <c r="HE1068" s="182"/>
      <c r="HF1068" s="182"/>
      <c r="HG1068" s="182"/>
      <c r="HH1068" s="182"/>
      <c r="HI1068" s="182"/>
      <c r="HJ1068" s="182"/>
      <c r="HK1068" s="182"/>
      <c r="HL1068" s="182"/>
      <c r="HM1068" s="182"/>
      <c r="HN1068" s="182"/>
      <c r="HO1068" s="182"/>
      <c r="HP1068" s="182"/>
      <c r="HQ1068" s="182"/>
      <c r="HR1068" s="182"/>
      <c r="HS1068" s="182"/>
      <c r="HT1068" s="182"/>
      <c r="HU1068" s="182"/>
      <c r="HV1068" s="182"/>
      <c r="HW1068" s="182"/>
      <c r="HX1068" s="182"/>
      <c r="HY1068" s="182"/>
      <c r="HZ1068" s="182"/>
      <c r="IA1068" s="182"/>
      <c r="IB1068" s="182"/>
      <c r="IC1068" s="182"/>
      <c r="ID1068" s="182"/>
      <c r="IE1068" s="182"/>
      <c r="IF1068" s="182"/>
      <c r="IG1068" s="182"/>
      <c r="IH1068" s="182"/>
      <c r="II1068" s="182"/>
      <c r="IJ1068" s="182"/>
      <c r="IK1068" s="182"/>
      <c r="IL1068" s="182"/>
      <c r="IM1068" s="182"/>
      <c r="IN1068" s="182"/>
      <c r="IO1068" s="182"/>
      <c r="IP1068" s="182"/>
      <c r="IQ1068" s="182"/>
      <c r="IR1068" s="182"/>
      <c r="IS1068" s="182"/>
      <c r="IT1068" s="182"/>
      <c r="IU1068" s="182"/>
      <c r="IV1068" s="182"/>
    </row>
    <row r="1069" spans="1:256" ht="15.75" thickBot="1" x14ac:dyDescent="0.3">
      <c r="A1069" s="8">
        <v>0</v>
      </c>
      <c r="B1069" s="14" t="s">
        <v>227</v>
      </c>
      <c r="C1069" s="7">
        <v>0</v>
      </c>
      <c r="D1069" s="7">
        <v>0</v>
      </c>
      <c r="E1069" s="82">
        <v>0</v>
      </c>
      <c r="F1069" s="82">
        <v>0</v>
      </c>
      <c r="G1069" s="82">
        <v>0</v>
      </c>
      <c r="H1069" s="11">
        <v>0</v>
      </c>
      <c r="I1069" s="68">
        <v>0</v>
      </c>
      <c r="J1069" s="11">
        <v>0</v>
      </c>
      <c r="K1069" s="15">
        <v>0</v>
      </c>
      <c r="L1069" s="126">
        <v>0</v>
      </c>
      <c r="M1069" s="127">
        <v>0</v>
      </c>
      <c r="N1069" s="13">
        <v>0</v>
      </c>
      <c r="O1069" s="15">
        <v>0</v>
      </c>
      <c r="P1069" s="15">
        <v>0</v>
      </c>
      <c r="Q1069" s="15">
        <v>0</v>
      </c>
      <c r="R1069" s="15">
        <v>0</v>
      </c>
      <c r="S1069" s="15">
        <v>0</v>
      </c>
      <c r="T1069" s="15">
        <v>0</v>
      </c>
      <c r="U1069" s="15">
        <v>0</v>
      </c>
      <c r="V1069" s="15">
        <v>0</v>
      </c>
      <c r="W1069" s="15">
        <v>0</v>
      </c>
      <c r="X1069" s="15">
        <v>0</v>
      </c>
      <c r="Y1069" s="15">
        <v>0</v>
      </c>
      <c r="Z1069" s="15">
        <v>0</v>
      </c>
      <c r="AA1069" s="15">
        <v>0</v>
      </c>
      <c r="AB1069" s="15">
        <v>0</v>
      </c>
      <c r="AC1069" s="105">
        <v>0</v>
      </c>
    </row>
    <row r="1070" spans="1:256" ht="15.75" thickBot="1" x14ac:dyDescent="0.3">
      <c r="A1070" s="313"/>
      <c r="B1070" s="50" t="s">
        <v>92</v>
      </c>
      <c r="C1070" s="50"/>
      <c r="D1070" s="50"/>
      <c r="E1070" s="91"/>
      <c r="F1070" s="91"/>
      <c r="G1070" s="91"/>
      <c r="H1070" s="50"/>
      <c r="I1070" s="464"/>
      <c r="J1070" s="50">
        <f>SUM(J12:J980)+SUM(J983:J1069)</f>
        <v>19083069.100000001</v>
      </c>
      <c r="K1070" s="50">
        <f>Alibánfa!K40+Alsónemesapáti!K43+Babosdöbréte!K46+Bagod!K47+Bak!K44+Bocfölde!K46+Boncodfölde!K41+Böde!K40+Búcsúszentlászló!K44+Csatár!K43+Csonkahegyhát!K39+Dobronhegy!K25+Egervár!K41+Gősfa!K37+Hagyárosbörönd!K39+Hottó!K41+Kávás!K33+Kemendollár!K43+Keménfa!K32+Kisbucsa!K39+Kiskutas!K34+Kispáli!K38+Lakhegy!K34+Nagykutas!K34+Nagypáli!K33+Nemesapáti!K41+Nemeshetés!K40+Nemesándorháza!K38+Nemesszentandrás!K33+Németfalu!K38+Ozmánbük!K34+Pethőhenye!K42+Pókaszepetk!K35+Pusztaszenlászló!K44+Salomvár!K38+Sárhida!K36+Söjtör!K43+Teskánd!K40+Vasboldogasszony!K37+Vaspör!K35+Vöckönd!K36+Zalaboldogfa!K35+Zalacséb!K35+Zalaegerszeg!K162+Zalaistvánd!K38+Zalaszentgyörgy!K39+Zalaszentiván!K45+Zalaszentlőrinc!K38</f>
        <v>568703</v>
      </c>
      <c r="L1070" s="130"/>
      <c r="M1070" s="130"/>
      <c r="N1070" s="235"/>
      <c r="O1070" s="52">
        <f>SUM(O12:O980)+SUM(O983:O1069)</f>
        <v>575800.26</v>
      </c>
      <c r="P1070" s="53">
        <f>SUM(P12:P980)+SUM(P983:P1069)</f>
        <v>443317.75</v>
      </c>
      <c r="Q1070" s="53">
        <f>SUM(Q12:Q980)+SUM(Q983:Q1069)</f>
        <v>994375.75</v>
      </c>
      <c r="R1070" s="53">
        <f>SUM(R12:R980)+SUM(R983:R1069)</f>
        <v>1169106.75</v>
      </c>
      <c r="S1070" s="53">
        <f>SUM(S12:S980)+SUM(S983:S1069)</f>
        <v>746586.75</v>
      </c>
      <c r="T1070" s="54">
        <f>SUM(T12:T980)+SUM(T983:T1069)</f>
        <v>481276.75</v>
      </c>
      <c r="U1070" s="54">
        <f>SUM(U12:U980)+SUM(U983:U1069)</f>
        <v>836434.75</v>
      </c>
      <c r="V1070" s="54">
        <f>SUM(V12:V980)+SUM(V983:V1069)</f>
        <v>504651.75</v>
      </c>
      <c r="W1070" s="54">
        <f>SUM(W12:W980)+SUM(W983:W1069)</f>
        <v>647170.75</v>
      </c>
      <c r="X1070" s="54">
        <f>SUM(X12:X980)+SUM(X983:X1069)</f>
        <v>561640.75</v>
      </c>
      <c r="Y1070" s="54">
        <f>SUM(Y12:Y980)+SUM(Y983:Y1069)</f>
        <v>1079940.75</v>
      </c>
      <c r="Z1070" s="54">
        <f>SUM(Z12:Z980)+SUM(Z983:Z1069)</f>
        <v>371602.75</v>
      </c>
      <c r="AA1070" s="54">
        <f>SUM(AA12:AA980)+SUM(AA983:AA1069)</f>
        <v>992131.75</v>
      </c>
      <c r="AB1070" s="54">
        <f>SUM(AB12:AB980)+SUM(AB983:AB1069)</f>
        <v>358795.75</v>
      </c>
      <c r="AC1070" s="55">
        <f>SUM(AC12:AC980)+SUM(AC983:AC1069)</f>
        <v>631012.75</v>
      </c>
    </row>
    <row r="1071" spans="1:256" ht="15.75" x14ac:dyDescent="0.25">
      <c r="J1071" s="75"/>
      <c r="K1071" s="38" t="s">
        <v>237</v>
      </c>
      <c r="L1071" s="210"/>
      <c r="M1071" s="210"/>
      <c r="N1071" s="285"/>
      <c r="O1071" s="75"/>
    </row>
    <row r="1072" spans="1:256" ht="15.75" x14ac:dyDescent="0.25">
      <c r="K1072" s="38"/>
    </row>
    <row r="1073" spans="1:15" ht="45" x14ac:dyDescent="0.25">
      <c r="A1073" s="315"/>
      <c r="B1073" s="58" t="s">
        <v>203</v>
      </c>
      <c r="C1073" s="59" t="s">
        <v>204</v>
      </c>
      <c r="K1073" s="38"/>
    </row>
    <row r="1074" spans="1:15" ht="15.75" x14ac:dyDescent="0.25">
      <c r="A1074" s="391" t="s">
        <v>205</v>
      </c>
      <c r="B1074" s="121" t="s">
        <v>238</v>
      </c>
      <c r="C1074" s="62">
        <f>Zalaegerszeg!C166+Alibánfa!K40+Alsónemesapáti!K43+Babosdöbréte!K46+Bagod!K47+Bak!K44+Bocfölde!K46+Boncodfölde!K41+Böde!K40+Búcsúszentlászló!K44+Csatár!K43+Csonkahegyhát!K39+Dobronhegy!K25+Egervár!K41+Gősfa!K37+Hagyárosbörönd!K39+Hottó!K41+Kávás!K33+Kemendollár!K43+Keménfa!K32+Kisbucsa!K39+Kiskutas!K34+Kispáli!K38+Lakhegy!K34+Nagykutas!K34+Nagypáli!K33+Nemesapáti!K41+Nemeshetés!K40+Nemesándorháza!K38+Nemesszentandrás!K33+Németfalu!K38+Ozmánbük!K34+Pethőhenye!K42+Pókaszepetk!K35+Pusztaszenlászló!K44+Salomvár!K38+Sárhida!K36+Söjtör!K43+Teskánd!K40+Vasboldogasszony!K37+Vaspör!K35+Vöckönd!K36+Zalaboldogfa!K35+Zalacséb!K35+Zalaistvánd!K38+Zalaszentgyörgy!K39+Zalaszentiván!K45+Zalaszentlőrinc!K38</f>
        <v>385070</v>
      </c>
      <c r="K1074" s="38"/>
    </row>
    <row r="1075" spans="1:15" ht="15.75" x14ac:dyDescent="0.25">
      <c r="A1075" s="392"/>
      <c r="B1075" s="328" t="s">
        <v>435</v>
      </c>
      <c r="C1075" s="329">
        <f>Zalaegerszeg!C167+Alibánfa!C45+Bocfölde!C51+Zalaszentiván!C50</f>
        <v>186733</v>
      </c>
      <c r="K1075" s="38"/>
    </row>
    <row r="1076" spans="1:15" ht="15.75" x14ac:dyDescent="0.25">
      <c r="A1076" s="315" t="s">
        <v>206</v>
      </c>
      <c r="B1076" s="121" t="s">
        <v>239</v>
      </c>
      <c r="C1076" s="62">
        <f>C1074*4</f>
        <v>1540280</v>
      </c>
      <c r="K1076" s="38"/>
    </row>
    <row r="1077" spans="1:15" ht="15.75" thickBot="1" x14ac:dyDescent="0.3">
      <c r="A1077" s="316" t="s">
        <v>207</v>
      </c>
      <c r="B1077" s="122" t="s">
        <v>240</v>
      </c>
      <c r="C1077" s="65">
        <f>C1074*10</f>
        <v>3850700</v>
      </c>
    </row>
    <row r="1078" spans="1:15" x14ac:dyDescent="0.25">
      <c r="A1078" s="317"/>
      <c r="B1078" s="67"/>
      <c r="C1078" s="67"/>
    </row>
    <row r="1079" spans="1:15" x14ac:dyDescent="0.25">
      <c r="J1079" s="75"/>
      <c r="K1079" s="75"/>
      <c r="L1079" s="210"/>
      <c r="M1079" s="210"/>
      <c r="N1079" s="285"/>
      <c r="O1079" s="75"/>
    </row>
    <row r="1081" spans="1:15" x14ac:dyDescent="0.25">
      <c r="B1081" s="76" t="s">
        <v>105</v>
      </c>
    </row>
    <row r="1082" spans="1:15" ht="45" x14ac:dyDescent="0.25">
      <c r="B1082" s="77" t="s">
        <v>103</v>
      </c>
    </row>
    <row r="1083" spans="1:15" ht="30" x14ac:dyDescent="0.25">
      <c r="B1083" s="77" t="s">
        <v>108</v>
      </c>
    </row>
    <row r="1084" spans="1:15" ht="45" x14ac:dyDescent="0.25">
      <c r="B1084" s="77" t="s">
        <v>106</v>
      </c>
    </row>
    <row r="1085" spans="1:15" ht="30" x14ac:dyDescent="0.25">
      <c r="B1085" s="77" t="s">
        <v>107</v>
      </c>
    </row>
    <row r="1087" spans="1:15" x14ac:dyDescent="0.25">
      <c r="B1087" s="39" t="s">
        <v>116</v>
      </c>
    </row>
    <row r="1088" spans="1:15" x14ac:dyDescent="0.25">
      <c r="B1088" s="36" t="s">
        <v>117</v>
      </c>
    </row>
    <row r="1089" spans="2:7" x14ac:dyDescent="0.25">
      <c r="B1089" s="36" t="s">
        <v>118</v>
      </c>
    </row>
    <row r="1090" spans="2:7" x14ac:dyDescent="0.25">
      <c r="B1090" s="36" t="s">
        <v>119</v>
      </c>
    </row>
    <row r="1091" spans="2:7" x14ac:dyDescent="0.25">
      <c r="B1091" s="36" t="s">
        <v>120</v>
      </c>
      <c r="E1091" s="36"/>
      <c r="F1091" s="36"/>
      <c r="G1091" s="36"/>
    </row>
    <row r="1092" spans="2:7" x14ac:dyDescent="0.25">
      <c r="B1092" s="36" t="s">
        <v>121</v>
      </c>
      <c r="E1092" s="36"/>
      <c r="F1092" s="36"/>
      <c r="G1092" s="36"/>
    </row>
    <row r="1093" spans="2:7" x14ac:dyDescent="0.25">
      <c r="B1093" s="36" t="s">
        <v>122</v>
      </c>
      <c r="E1093" s="36"/>
      <c r="F1093" s="36"/>
      <c r="G1093" s="36"/>
    </row>
    <row r="1095" spans="2:7" x14ac:dyDescent="0.25">
      <c r="B1095" s="39" t="s">
        <v>123</v>
      </c>
      <c r="E1095" s="36"/>
      <c r="F1095" s="36"/>
      <c r="G1095" s="36"/>
    </row>
    <row r="1096" spans="2:7" x14ac:dyDescent="0.25">
      <c r="B1096" s="36" t="s">
        <v>111</v>
      </c>
      <c r="E1096" s="36"/>
      <c r="F1096" s="36"/>
      <c r="G1096" s="36"/>
    </row>
    <row r="1097" spans="2:7" x14ac:dyDescent="0.25">
      <c r="B1097" s="36" t="s">
        <v>112</v>
      </c>
      <c r="E1097" s="36"/>
      <c r="F1097" s="36"/>
      <c r="G1097" s="36"/>
    </row>
    <row r="1098" spans="2:7" x14ac:dyDescent="0.25">
      <c r="B1098" s="36" t="s">
        <v>113</v>
      </c>
      <c r="E1098" s="36"/>
      <c r="F1098" s="36"/>
      <c r="G1098" s="36"/>
    </row>
  </sheetData>
  <mergeCells count="50">
    <mergeCell ref="AA10:AA11"/>
    <mergeCell ref="U10:U11"/>
    <mergeCell ref="I9:I11"/>
    <mergeCell ref="K9:K11"/>
    <mergeCell ref="A1074:A1075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W10:W11"/>
    <mergeCell ref="X10:X11"/>
    <mergeCell ref="A981:B981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1:AC1"/>
    <mergeCell ref="A2:AC2"/>
    <mergeCell ref="A3:J3"/>
    <mergeCell ref="K3:Q3"/>
    <mergeCell ref="R3:AC3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2"/>
  <sheetViews>
    <sheetView zoomScale="70" zoomScaleNormal="70" workbookViewId="0">
      <pane ySplit="11" topLeftCell="A153" activePane="bottomLeft" state="frozen"/>
      <selection pane="bottomLeft" activeCell="A147" sqref="A147:XFD147"/>
    </sheetView>
  </sheetViews>
  <sheetFormatPr defaultRowHeight="15" x14ac:dyDescent="0.25"/>
  <cols>
    <col min="1" max="1" width="9.140625" style="353"/>
    <col min="2" max="2" width="42.85546875" style="36" customWidth="1"/>
    <col min="3" max="3" width="40.5703125" style="36" customWidth="1"/>
    <col min="4" max="4" width="42.85546875" style="36" customWidth="1"/>
    <col min="5" max="7" width="41.42578125" style="77" customWidth="1"/>
    <col min="8" max="8" width="11.5703125" style="36" customWidth="1"/>
    <col min="9" max="9" width="23" style="36" customWidth="1"/>
    <col min="10" max="10" width="17.28515625" style="36" customWidth="1"/>
    <col min="11" max="11" width="12.140625" style="36" customWidth="1"/>
    <col min="12" max="13" width="11.28515625" style="300" customWidth="1"/>
    <col min="14" max="14" width="13.42578125" style="237" customWidth="1"/>
    <col min="15" max="15" width="12.42578125" style="36" customWidth="1"/>
    <col min="16" max="16" width="11.85546875" style="36" customWidth="1"/>
    <col min="17" max="25" width="11.140625" style="36" bestFit="1" customWidth="1"/>
    <col min="26" max="26" width="12.85546875" style="36" bestFit="1" customWidth="1"/>
    <col min="27" max="29" width="11.140625" style="36" bestFit="1" customWidth="1"/>
    <col min="30" max="30" width="12.140625" style="36" bestFit="1" customWidth="1"/>
    <col min="31" max="16384" width="9.140625" style="36"/>
  </cols>
  <sheetData>
    <row r="1" spans="1:29" x14ac:dyDescent="0.25">
      <c r="A1" s="372" t="s">
        <v>236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  <c r="AC1" s="374"/>
    </row>
    <row r="2" spans="1:29" x14ac:dyDescent="0.25">
      <c r="A2" s="407" t="s">
        <v>144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9"/>
    </row>
    <row r="3" spans="1:29" x14ac:dyDescent="0.25">
      <c r="A3" s="355" t="s">
        <v>210</v>
      </c>
      <c r="B3" s="356"/>
      <c r="C3" s="356"/>
      <c r="D3" s="356"/>
      <c r="E3" s="356"/>
      <c r="F3" s="356"/>
      <c r="G3" s="356"/>
      <c r="H3" s="356"/>
      <c r="I3" s="356"/>
      <c r="J3" s="356"/>
      <c r="K3" s="358" t="s">
        <v>211</v>
      </c>
      <c r="L3" s="358"/>
      <c r="M3" s="358"/>
      <c r="N3" s="358"/>
      <c r="O3" s="358"/>
      <c r="P3" s="358"/>
      <c r="Q3" s="358"/>
      <c r="R3" s="371" t="s">
        <v>244</v>
      </c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9"/>
    </row>
    <row r="4" spans="1:29" x14ac:dyDescent="0.25">
      <c r="A4" s="355" t="s">
        <v>212</v>
      </c>
      <c r="B4" s="356"/>
      <c r="C4" s="356"/>
      <c r="D4" s="356"/>
      <c r="E4" s="356"/>
      <c r="F4" s="356"/>
      <c r="G4" s="356"/>
      <c r="H4" s="356"/>
      <c r="I4" s="356"/>
      <c r="J4" s="356"/>
      <c r="K4" s="357" t="s">
        <v>145</v>
      </c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9"/>
    </row>
    <row r="5" spans="1:29" x14ac:dyDescent="0.25">
      <c r="A5" s="355" t="s">
        <v>143</v>
      </c>
      <c r="B5" s="356"/>
      <c r="C5" s="356"/>
      <c r="D5" s="356"/>
      <c r="E5" s="356"/>
      <c r="F5" s="356"/>
      <c r="G5" s="356"/>
      <c r="H5" s="356"/>
      <c r="I5" s="356"/>
      <c r="J5" s="356"/>
      <c r="K5" s="358" t="s">
        <v>146</v>
      </c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9"/>
    </row>
    <row r="6" spans="1:29" x14ac:dyDescent="0.25">
      <c r="A6" s="355" t="s">
        <v>130</v>
      </c>
      <c r="B6" s="356"/>
      <c r="C6" s="356"/>
      <c r="D6" s="356"/>
      <c r="E6" s="356"/>
      <c r="F6" s="356"/>
      <c r="G6" s="356"/>
      <c r="H6" s="356"/>
      <c r="I6" s="356"/>
      <c r="J6" s="356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8"/>
      <c r="AC6" s="359"/>
    </row>
    <row r="7" spans="1:29" x14ac:dyDescent="0.25">
      <c r="A7" s="355" t="s">
        <v>131</v>
      </c>
      <c r="B7" s="356"/>
      <c r="C7" s="356"/>
      <c r="D7" s="356"/>
      <c r="E7" s="356"/>
      <c r="F7" s="356"/>
      <c r="G7" s="356"/>
      <c r="H7" s="356"/>
      <c r="I7" s="356"/>
      <c r="J7" s="356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355" t="s">
        <v>213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56"/>
      <c r="AB8" s="356"/>
      <c r="AC8" s="360"/>
    </row>
    <row r="9" spans="1:29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403" t="s">
        <v>136</v>
      </c>
      <c r="M9" s="403"/>
      <c r="N9" s="28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4" t="s">
        <v>140</v>
      </c>
      <c r="M10" s="414" t="s">
        <v>141</v>
      </c>
      <c r="N10" s="367" t="s">
        <v>142</v>
      </c>
      <c r="O10" s="40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5"/>
      <c r="M11" s="415"/>
      <c r="N11" s="404"/>
      <c r="O11" s="406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40" customFormat="1" ht="30" x14ac:dyDescent="0.25">
      <c r="A12" s="132">
        <v>1</v>
      </c>
      <c r="B12" s="133"/>
      <c r="C12" s="134"/>
      <c r="D12" s="123" t="s">
        <v>86</v>
      </c>
      <c r="E12" s="135"/>
      <c r="F12" s="136" t="s">
        <v>29</v>
      </c>
      <c r="G12" s="137"/>
      <c r="H12" s="138"/>
      <c r="I12" s="138" t="s">
        <v>79</v>
      </c>
      <c r="J12" s="134">
        <f>SUM(O12:AC12)</f>
        <v>621213</v>
      </c>
      <c r="K12" s="138"/>
      <c r="L12" s="139">
        <v>43101</v>
      </c>
      <c r="M12" s="139">
        <v>48579</v>
      </c>
      <c r="N12" s="116"/>
      <c r="O12" s="141">
        <v>60156</v>
      </c>
      <c r="P12" s="117">
        <f t="shared" ref="P12:AC12" si="0">$C$166*0.15</f>
        <v>40075.5</v>
      </c>
      <c r="Q12" s="117">
        <f t="shared" si="0"/>
        <v>40075.5</v>
      </c>
      <c r="R12" s="117">
        <f t="shared" si="0"/>
        <v>40075.5</v>
      </c>
      <c r="S12" s="117">
        <f t="shared" si="0"/>
        <v>40075.5</v>
      </c>
      <c r="T12" s="118">
        <f t="shared" si="0"/>
        <v>40075.5</v>
      </c>
      <c r="U12" s="118">
        <f t="shared" si="0"/>
        <v>40075.5</v>
      </c>
      <c r="V12" s="118">
        <f t="shared" si="0"/>
        <v>40075.5</v>
      </c>
      <c r="W12" s="118">
        <f t="shared" si="0"/>
        <v>40075.5</v>
      </c>
      <c r="X12" s="118">
        <f t="shared" si="0"/>
        <v>40075.5</v>
      </c>
      <c r="Y12" s="118">
        <f t="shared" si="0"/>
        <v>40075.5</v>
      </c>
      <c r="Z12" s="118">
        <f t="shared" si="0"/>
        <v>40075.5</v>
      </c>
      <c r="AA12" s="118">
        <f t="shared" si="0"/>
        <v>40075.5</v>
      </c>
      <c r="AB12" s="118">
        <f t="shared" si="0"/>
        <v>40075.5</v>
      </c>
      <c r="AC12" s="119">
        <f t="shared" si="0"/>
        <v>40075.5</v>
      </c>
    </row>
    <row r="13" spans="1:29" s="182" customFormat="1" x14ac:dyDescent="0.25">
      <c r="A13" s="8"/>
      <c r="B13" s="204" t="s">
        <v>96</v>
      </c>
      <c r="C13" s="188"/>
      <c r="D13" s="188"/>
      <c r="E13" s="189"/>
      <c r="F13" s="189"/>
      <c r="G13" s="189"/>
      <c r="H13" s="11"/>
      <c r="I13" s="190"/>
      <c r="J13" s="11"/>
      <c r="K13" s="190"/>
      <c r="L13" s="295"/>
      <c r="M13" s="191"/>
      <c r="N13" s="233"/>
      <c r="O13" s="188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295"/>
      <c r="M14" s="191"/>
      <c r="N14" s="233"/>
      <c r="O14" s="188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238" customFormat="1" ht="60" x14ac:dyDescent="0.25">
      <c r="A15" s="143">
        <v>2</v>
      </c>
      <c r="B15" s="144"/>
      <c r="C15" s="106" t="s">
        <v>464</v>
      </c>
      <c r="D15" s="195" t="s">
        <v>465</v>
      </c>
      <c r="E15" s="147" t="s">
        <v>16</v>
      </c>
      <c r="F15" s="150" t="s">
        <v>34</v>
      </c>
      <c r="G15" s="106" t="s">
        <v>30</v>
      </c>
      <c r="H15" s="250"/>
      <c r="I15" s="250" t="s">
        <v>79</v>
      </c>
      <c r="J15" s="69">
        <f>SUM(O15:AC15)</f>
        <v>16867</v>
      </c>
      <c r="K15" s="186"/>
      <c r="L15" s="296">
        <v>43101</v>
      </c>
      <c r="M15" s="208">
        <v>43465</v>
      </c>
      <c r="N15" s="70" t="s">
        <v>195</v>
      </c>
      <c r="O15" s="142">
        <v>16867</v>
      </c>
      <c r="P15" s="46"/>
      <c r="Q15" s="46"/>
      <c r="R15" s="46"/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238" customFormat="1" ht="60" x14ac:dyDescent="0.25">
      <c r="A16" s="143">
        <v>3</v>
      </c>
      <c r="B16" s="144"/>
      <c r="C16" s="106" t="s">
        <v>87</v>
      </c>
      <c r="D16" s="195" t="s">
        <v>14</v>
      </c>
      <c r="E16" s="147" t="s">
        <v>16</v>
      </c>
      <c r="F16" s="150" t="s">
        <v>34</v>
      </c>
      <c r="G16" s="106" t="s">
        <v>30</v>
      </c>
      <c r="H16" s="250"/>
      <c r="I16" s="250" t="s">
        <v>79</v>
      </c>
      <c r="J16" s="69">
        <f>SUM(O16:AC16)</f>
        <v>188000</v>
      </c>
      <c r="K16" s="186"/>
      <c r="L16" s="296">
        <v>43101</v>
      </c>
      <c r="M16" s="208">
        <v>43465</v>
      </c>
      <c r="N16" s="70" t="s">
        <v>195</v>
      </c>
      <c r="O16" s="142">
        <v>188000</v>
      </c>
      <c r="P16" s="46"/>
      <c r="Q16" s="46"/>
      <c r="R16" s="46"/>
      <c r="S16" s="46"/>
      <c r="T16" s="47"/>
      <c r="U16" s="47"/>
      <c r="V16" s="47"/>
      <c r="W16" s="47"/>
      <c r="X16" s="47"/>
      <c r="Y16" s="47"/>
      <c r="Z16" s="47"/>
      <c r="AA16" s="47"/>
      <c r="AB16" s="47"/>
      <c r="AC16" s="48"/>
    </row>
    <row r="17" spans="1:29" s="238" customFormat="1" ht="60" x14ac:dyDescent="0.25">
      <c r="A17" s="143">
        <v>14</v>
      </c>
      <c r="B17" s="144"/>
      <c r="C17" s="106" t="s">
        <v>456</v>
      </c>
      <c r="D17" s="195" t="s">
        <v>214</v>
      </c>
      <c r="E17" s="147" t="s">
        <v>16</v>
      </c>
      <c r="F17" s="150" t="s">
        <v>34</v>
      </c>
      <c r="G17" s="106" t="s">
        <v>30</v>
      </c>
      <c r="H17" s="250"/>
      <c r="I17" s="250" t="s">
        <v>79</v>
      </c>
      <c r="J17" s="69">
        <f t="shared" ref="J17:J53" si="1">SUM(O17:AC17)</f>
        <v>23000</v>
      </c>
      <c r="K17" s="186"/>
      <c r="L17" s="296">
        <v>43101</v>
      </c>
      <c r="M17" s="208">
        <v>43465</v>
      </c>
      <c r="N17" s="70" t="s">
        <v>195</v>
      </c>
      <c r="O17" s="45">
        <v>23000</v>
      </c>
      <c r="P17" s="46"/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238" customFormat="1" ht="60" x14ac:dyDescent="0.25">
      <c r="A18" s="143">
        <v>15</v>
      </c>
      <c r="B18" s="144"/>
      <c r="C18" s="106" t="s">
        <v>457</v>
      </c>
      <c r="D18" s="195" t="s">
        <v>214</v>
      </c>
      <c r="E18" s="147" t="s">
        <v>16</v>
      </c>
      <c r="F18" s="150" t="s">
        <v>34</v>
      </c>
      <c r="G18" s="106" t="s">
        <v>30</v>
      </c>
      <c r="H18" s="250"/>
      <c r="I18" s="250" t="s">
        <v>79</v>
      </c>
      <c r="J18" s="69">
        <f t="shared" si="1"/>
        <v>29000</v>
      </c>
      <c r="K18" s="186"/>
      <c r="L18" s="296">
        <v>43101</v>
      </c>
      <c r="M18" s="208">
        <v>43465</v>
      </c>
      <c r="N18" s="70" t="s">
        <v>195</v>
      </c>
      <c r="O18" s="45">
        <v>29000</v>
      </c>
      <c r="P18" s="46"/>
      <c r="Q18" s="46"/>
      <c r="R18" s="46"/>
      <c r="S18" s="46"/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238" customFormat="1" ht="60" x14ac:dyDescent="0.25">
      <c r="A19" s="143">
        <v>16</v>
      </c>
      <c r="B19" s="144"/>
      <c r="C19" s="106" t="s">
        <v>436</v>
      </c>
      <c r="D19" s="195" t="s">
        <v>214</v>
      </c>
      <c r="E19" s="147" t="s">
        <v>16</v>
      </c>
      <c r="F19" s="150" t="s">
        <v>34</v>
      </c>
      <c r="G19" s="106" t="s">
        <v>30</v>
      </c>
      <c r="H19" s="250"/>
      <c r="I19" s="250" t="s">
        <v>79</v>
      </c>
      <c r="J19" s="69">
        <f t="shared" ref="J19" si="2">SUM(O19:AC19)</f>
        <v>10000</v>
      </c>
      <c r="K19" s="186"/>
      <c r="L19" s="296">
        <v>43101</v>
      </c>
      <c r="M19" s="208">
        <v>43465</v>
      </c>
      <c r="N19" s="70" t="s">
        <v>195</v>
      </c>
      <c r="O19" s="45">
        <v>10000</v>
      </c>
      <c r="P19" s="46"/>
      <c r="Q19" s="46"/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238" customFormat="1" ht="60" x14ac:dyDescent="0.25">
      <c r="A20" s="143">
        <v>17</v>
      </c>
      <c r="B20" s="144"/>
      <c r="C20" s="106" t="s">
        <v>438</v>
      </c>
      <c r="D20" s="195" t="s">
        <v>214</v>
      </c>
      <c r="E20" s="147" t="s">
        <v>16</v>
      </c>
      <c r="F20" s="150" t="s">
        <v>34</v>
      </c>
      <c r="G20" s="106" t="s">
        <v>30</v>
      </c>
      <c r="H20" s="250"/>
      <c r="I20" s="250" t="s">
        <v>79</v>
      </c>
      <c r="J20" s="69">
        <f t="shared" si="1"/>
        <v>10000</v>
      </c>
      <c r="K20" s="186"/>
      <c r="L20" s="296">
        <v>43101</v>
      </c>
      <c r="M20" s="208">
        <v>43465</v>
      </c>
      <c r="N20" s="70" t="s">
        <v>195</v>
      </c>
      <c r="O20" s="45">
        <v>10000</v>
      </c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238" customFormat="1" ht="60" x14ac:dyDescent="0.25">
      <c r="A21" s="143">
        <v>18</v>
      </c>
      <c r="B21" s="144"/>
      <c r="C21" s="106" t="s">
        <v>439</v>
      </c>
      <c r="D21" s="195" t="s">
        <v>214</v>
      </c>
      <c r="E21" s="147" t="s">
        <v>16</v>
      </c>
      <c r="F21" s="150" t="s">
        <v>34</v>
      </c>
      <c r="G21" s="106" t="s">
        <v>30</v>
      </c>
      <c r="H21" s="250"/>
      <c r="I21" s="250" t="s">
        <v>79</v>
      </c>
      <c r="J21" s="69">
        <f t="shared" si="1"/>
        <v>12000</v>
      </c>
      <c r="K21" s="186"/>
      <c r="L21" s="296">
        <v>43101</v>
      </c>
      <c r="M21" s="208">
        <v>43465</v>
      </c>
      <c r="N21" s="70" t="s">
        <v>195</v>
      </c>
      <c r="O21" s="45">
        <v>12000</v>
      </c>
      <c r="P21" s="46"/>
      <c r="Q21" s="46"/>
      <c r="R21" s="46"/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</row>
    <row r="22" spans="1:29" s="238" customFormat="1" ht="60" x14ac:dyDescent="0.25">
      <c r="A22" s="143">
        <v>19</v>
      </c>
      <c r="B22" s="144"/>
      <c r="C22" s="106" t="s">
        <v>79</v>
      </c>
      <c r="D22" s="150" t="s">
        <v>437</v>
      </c>
      <c r="E22" s="147" t="s">
        <v>16</v>
      </c>
      <c r="F22" s="150" t="s">
        <v>34</v>
      </c>
      <c r="G22" s="106" t="s">
        <v>30</v>
      </c>
      <c r="H22" s="250"/>
      <c r="I22" s="250" t="s">
        <v>79</v>
      </c>
      <c r="J22" s="69">
        <f t="shared" ref="J22" si="3">SUM(O22:AC22)</f>
        <v>6700</v>
      </c>
      <c r="K22" s="186"/>
      <c r="L22" s="296">
        <v>43101</v>
      </c>
      <c r="M22" s="208">
        <v>43465</v>
      </c>
      <c r="N22" s="70" t="s">
        <v>195</v>
      </c>
      <c r="O22" s="45">
        <v>6700</v>
      </c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238" customFormat="1" ht="60" x14ac:dyDescent="0.25">
      <c r="A23" s="143">
        <v>38</v>
      </c>
      <c r="B23" s="144"/>
      <c r="C23" s="106" t="s">
        <v>79</v>
      </c>
      <c r="D23" s="150" t="s">
        <v>461</v>
      </c>
      <c r="E23" s="147" t="s">
        <v>16</v>
      </c>
      <c r="F23" s="150" t="s">
        <v>34</v>
      </c>
      <c r="G23" s="106" t="s">
        <v>30</v>
      </c>
      <c r="H23" s="250"/>
      <c r="I23" s="250" t="s">
        <v>79</v>
      </c>
      <c r="J23" s="69">
        <f t="shared" ref="J23" si="4">SUM(O23:AC23)</f>
        <v>15000</v>
      </c>
      <c r="K23" s="186"/>
      <c r="L23" s="296">
        <v>43101</v>
      </c>
      <c r="M23" s="208">
        <v>43465</v>
      </c>
      <c r="N23" s="70" t="s">
        <v>195</v>
      </c>
      <c r="O23" s="45">
        <v>15000</v>
      </c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238" customFormat="1" ht="60" x14ac:dyDescent="0.25">
      <c r="A24" s="143">
        <v>328</v>
      </c>
      <c r="B24" s="144"/>
      <c r="C24" s="106" t="s">
        <v>79</v>
      </c>
      <c r="D24" s="71" t="s">
        <v>247</v>
      </c>
      <c r="E24" s="147" t="s">
        <v>16</v>
      </c>
      <c r="F24" s="150" t="s">
        <v>34</v>
      </c>
      <c r="G24" s="106" t="s">
        <v>30</v>
      </c>
      <c r="H24" s="250"/>
      <c r="I24" s="250" t="s">
        <v>79</v>
      </c>
      <c r="J24" s="69">
        <f t="shared" si="1"/>
        <v>40620</v>
      </c>
      <c r="K24" s="186"/>
      <c r="L24" s="296">
        <v>43831</v>
      </c>
      <c r="M24" s="208">
        <v>44926</v>
      </c>
      <c r="N24" s="99" t="s">
        <v>196</v>
      </c>
      <c r="O24" s="45"/>
      <c r="P24" s="46"/>
      <c r="Q24" s="46">
        <v>20310</v>
      </c>
      <c r="R24" s="46"/>
      <c r="S24" s="46">
        <v>20310</v>
      </c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238" customFormat="1" ht="60" x14ac:dyDescent="0.25">
      <c r="A25" s="143">
        <v>709</v>
      </c>
      <c r="B25" s="144"/>
      <c r="C25" s="106" t="s">
        <v>79</v>
      </c>
      <c r="D25" s="71" t="s">
        <v>247</v>
      </c>
      <c r="E25" s="147" t="s">
        <v>16</v>
      </c>
      <c r="F25" s="150" t="s">
        <v>34</v>
      </c>
      <c r="G25" s="106" t="s">
        <v>30</v>
      </c>
      <c r="H25" s="250"/>
      <c r="I25" s="250" t="s">
        <v>79</v>
      </c>
      <c r="J25" s="69">
        <f t="shared" si="1"/>
        <v>101550</v>
      </c>
      <c r="K25" s="186"/>
      <c r="L25" s="296">
        <v>45292</v>
      </c>
      <c r="M25" s="208">
        <v>48579</v>
      </c>
      <c r="N25" s="99" t="s">
        <v>197</v>
      </c>
      <c r="O25" s="45"/>
      <c r="P25" s="46"/>
      <c r="Q25" s="46"/>
      <c r="R25" s="46"/>
      <c r="S25" s="46"/>
      <c r="T25" s="47"/>
      <c r="U25" s="47">
        <v>20310</v>
      </c>
      <c r="V25" s="47"/>
      <c r="W25" s="47">
        <v>20310</v>
      </c>
      <c r="X25" s="47"/>
      <c r="Y25" s="47">
        <v>20310</v>
      </c>
      <c r="Z25" s="47"/>
      <c r="AA25" s="47">
        <v>20310</v>
      </c>
      <c r="AB25" s="47"/>
      <c r="AC25" s="48">
        <v>20310</v>
      </c>
    </row>
    <row r="26" spans="1:29" s="238" customFormat="1" ht="60" x14ac:dyDescent="0.25">
      <c r="A26" s="143">
        <v>329</v>
      </c>
      <c r="B26" s="144"/>
      <c r="C26" s="106" t="s">
        <v>79</v>
      </c>
      <c r="D26" s="71" t="s">
        <v>333</v>
      </c>
      <c r="E26" s="147" t="s">
        <v>16</v>
      </c>
      <c r="F26" s="150" t="s">
        <v>34</v>
      </c>
      <c r="G26" s="106" t="s">
        <v>30</v>
      </c>
      <c r="H26" s="250"/>
      <c r="I26" s="250" t="s">
        <v>79</v>
      </c>
      <c r="J26" s="69">
        <f t="shared" si="1"/>
        <v>472000</v>
      </c>
      <c r="K26" s="186"/>
      <c r="L26" s="296">
        <v>43831</v>
      </c>
      <c r="M26" s="208">
        <v>44926</v>
      </c>
      <c r="N26" s="99" t="s">
        <v>196</v>
      </c>
      <c r="O26" s="45"/>
      <c r="P26" s="46"/>
      <c r="Q26" s="46">
        <v>236000</v>
      </c>
      <c r="R26" s="46"/>
      <c r="S26" s="46">
        <v>236000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238" customFormat="1" ht="60" x14ac:dyDescent="0.25">
      <c r="A27" s="143">
        <v>710</v>
      </c>
      <c r="B27" s="144"/>
      <c r="C27" s="106" t="s">
        <v>79</v>
      </c>
      <c r="D27" s="71" t="s">
        <v>333</v>
      </c>
      <c r="E27" s="147" t="s">
        <v>16</v>
      </c>
      <c r="F27" s="150" t="s">
        <v>34</v>
      </c>
      <c r="G27" s="106" t="s">
        <v>30</v>
      </c>
      <c r="H27" s="250"/>
      <c r="I27" s="250" t="s">
        <v>79</v>
      </c>
      <c r="J27" s="69">
        <f t="shared" si="1"/>
        <v>1180000</v>
      </c>
      <c r="K27" s="186"/>
      <c r="L27" s="296">
        <v>45292</v>
      </c>
      <c r="M27" s="208">
        <v>48579</v>
      </c>
      <c r="N27" s="99" t="s">
        <v>197</v>
      </c>
      <c r="O27" s="45"/>
      <c r="P27" s="46"/>
      <c r="Q27" s="46"/>
      <c r="R27" s="46"/>
      <c r="S27" s="46"/>
      <c r="T27" s="47"/>
      <c r="U27" s="47">
        <v>236000</v>
      </c>
      <c r="V27" s="47"/>
      <c r="W27" s="47">
        <v>236000</v>
      </c>
      <c r="X27" s="47"/>
      <c r="Y27" s="47">
        <v>236000</v>
      </c>
      <c r="Z27" s="47"/>
      <c r="AA27" s="47">
        <v>236000</v>
      </c>
      <c r="AB27" s="47"/>
      <c r="AC27" s="48">
        <v>236000</v>
      </c>
    </row>
    <row r="28" spans="1:29" s="238" customFormat="1" ht="60" x14ac:dyDescent="0.25">
      <c r="A28" s="143">
        <v>960</v>
      </c>
      <c r="B28" s="144"/>
      <c r="C28" s="106" t="s">
        <v>79</v>
      </c>
      <c r="D28" s="71" t="s">
        <v>334</v>
      </c>
      <c r="E28" s="147" t="s">
        <v>16</v>
      </c>
      <c r="F28" s="150" t="s">
        <v>34</v>
      </c>
      <c r="G28" s="106" t="s">
        <v>30</v>
      </c>
      <c r="H28" s="250"/>
      <c r="I28" s="250" t="s">
        <v>79</v>
      </c>
      <c r="J28" s="69">
        <f t="shared" si="1"/>
        <v>2200</v>
      </c>
      <c r="K28" s="186"/>
      <c r="L28" s="296">
        <v>47484</v>
      </c>
      <c r="M28" s="208">
        <v>47848</v>
      </c>
      <c r="N28" s="99" t="s">
        <v>197</v>
      </c>
      <c r="O28" s="45"/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>
        <v>2200</v>
      </c>
      <c r="AB28" s="47"/>
      <c r="AC28" s="48"/>
    </row>
    <row r="29" spans="1:29" s="238" customFormat="1" ht="60" x14ac:dyDescent="0.25">
      <c r="A29" s="143">
        <v>330</v>
      </c>
      <c r="B29" s="144"/>
      <c r="C29" s="106" t="s">
        <v>79</v>
      </c>
      <c r="D29" s="71" t="s">
        <v>335</v>
      </c>
      <c r="E29" s="147" t="s">
        <v>16</v>
      </c>
      <c r="F29" s="150" t="s">
        <v>34</v>
      </c>
      <c r="G29" s="106" t="s">
        <v>30</v>
      </c>
      <c r="H29" s="250"/>
      <c r="I29" s="250" t="s">
        <v>79</v>
      </c>
      <c r="J29" s="69">
        <f t="shared" si="1"/>
        <v>22400</v>
      </c>
      <c r="K29" s="186"/>
      <c r="L29" s="296">
        <v>43831</v>
      </c>
      <c r="M29" s="208">
        <v>44926</v>
      </c>
      <c r="N29" s="99" t="s">
        <v>196</v>
      </c>
      <c r="O29" s="45"/>
      <c r="P29" s="46"/>
      <c r="Q29" s="46">
        <v>11200</v>
      </c>
      <c r="R29" s="46"/>
      <c r="S29" s="46">
        <v>11200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238" customFormat="1" ht="60" x14ac:dyDescent="0.25">
      <c r="A30" s="143">
        <v>711</v>
      </c>
      <c r="B30" s="144"/>
      <c r="C30" s="106" t="s">
        <v>79</v>
      </c>
      <c r="D30" s="71" t="s">
        <v>335</v>
      </c>
      <c r="E30" s="147" t="s">
        <v>16</v>
      </c>
      <c r="F30" s="150" t="s">
        <v>34</v>
      </c>
      <c r="G30" s="106" t="s">
        <v>30</v>
      </c>
      <c r="H30" s="250"/>
      <c r="I30" s="250" t="s">
        <v>79</v>
      </c>
      <c r="J30" s="69">
        <f t="shared" si="1"/>
        <v>56000</v>
      </c>
      <c r="K30" s="186"/>
      <c r="L30" s="296">
        <v>45292</v>
      </c>
      <c r="M30" s="208">
        <v>48579</v>
      </c>
      <c r="N30" s="99" t="s">
        <v>197</v>
      </c>
      <c r="O30" s="45"/>
      <c r="P30" s="46"/>
      <c r="Q30" s="46"/>
      <c r="R30" s="46"/>
      <c r="S30" s="46"/>
      <c r="T30" s="47"/>
      <c r="U30" s="47">
        <v>11200</v>
      </c>
      <c r="V30" s="47"/>
      <c r="W30" s="47">
        <v>11200</v>
      </c>
      <c r="X30" s="47"/>
      <c r="Y30" s="47">
        <v>11200</v>
      </c>
      <c r="Z30" s="47"/>
      <c r="AA30" s="47">
        <v>11200</v>
      </c>
      <c r="AB30" s="47"/>
      <c r="AC30" s="48">
        <v>11200</v>
      </c>
    </row>
    <row r="31" spans="1:29" s="238" customFormat="1" ht="60" x14ac:dyDescent="0.25">
      <c r="A31" s="143">
        <v>331</v>
      </c>
      <c r="B31" s="144"/>
      <c r="C31" s="106" t="s">
        <v>79</v>
      </c>
      <c r="D31" s="71" t="s">
        <v>336</v>
      </c>
      <c r="E31" s="147" t="s">
        <v>16</v>
      </c>
      <c r="F31" s="150" t="s">
        <v>34</v>
      </c>
      <c r="G31" s="106" t="s">
        <v>30</v>
      </c>
      <c r="H31" s="250"/>
      <c r="I31" s="250" t="s">
        <v>79</v>
      </c>
      <c r="J31" s="69">
        <f t="shared" si="1"/>
        <v>8400</v>
      </c>
      <c r="K31" s="186"/>
      <c r="L31" s="296">
        <v>43831</v>
      </c>
      <c r="M31" s="208">
        <v>44926</v>
      </c>
      <c r="N31" s="99" t="s">
        <v>196</v>
      </c>
      <c r="O31" s="45"/>
      <c r="P31" s="46"/>
      <c r="Q31" s="46">
        <v>4200</v>
      </c>
      <c r="R31" s="46"/>
      <c r="S31" s="46">
        <v>4200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238" customFormat="1" ht="60" x14ac:dyDescent="0.25">
      <c r="A32" s="143">
        <v>712</v>
      </c>
      <c r="B32" s="144"/>
      <c r="C32" s="106" t="s">
        <v>79</v>
      </c>
      <c r="D32" s="71" t="s">
        <v>336</v>
      </c>
      <c r="E32" s="147" t="s">
        <v>16</v>
      </c>
      <c r="F32" s="150" t="s">
        <v>34</v>
      </c>
      <c r="G32" s="106" t="s">
        <v>30</v>
      </c>
      <c r="H32" s="250"/>
      <c r="I32" s="250" t="s">
        <v>79</v>
      </c>
      <c r="J32" s="69">
        <f t="shared" si="1"/>
        <v>21000</v>
      </c>
      <c r="K32" s="186"/>
      <c r="L32" s="296">
        <v>45292</v>
      </c>
      <c r="M32" s="208">
        <v>48579</v>
      </c>
      <c r="N32" s="99" t="s">
        <v>197</v>
      </c>
      <c r="O32" s="45"/>
      <c r="P32" s="46"/>
      <c r="Q32" s="46"/>
      <c r="R32" s="46"/>
      <c r="S32" s="46"/>
      <c r="T32" s="47"/>
      <c r="U32" s="47">
        <v>4200</v>
      </c>
      <c r="V32" s="47"/>
      <c r="W32" s="47">
        <v>4200</v>
      </c>
      <c r="X32" s="47"/>
      <c r="Y32" s="47">
        <v>4200</v>
      </c>
      <c r="Z32" s="47"/>
      <c r="AA32" s="47">
        <v>4200</v>
      </c>
      <c r="AB32" s="47"/>
      <c r="AC32" s="48">
        <v>4200</v>
      </c>
    </row>
    <row r="33" spans="1:29" s="238" customFormat="1" ht="60" x14ac:dyDescent="0.25">
      <c r="A33" s="143">
        <v>332</v>
      </c>
      <c r="B33" s="144"/>
      <c r="C33" s="106" t="s">
        <v>79</v>
      </c>
      <c r="D33" s="71" t="s">
        <v>337</v>
      </c>
      <c r="E33" s="147" t="s">
        <v>16</v>
      </c>
      <c r="F33" s="150" t="s">
        <v>34</v>
      </c>
      <c r="G33" s="106" t="s">
        <v>30</v>
      </c>
      <c r="H33" s="250"/>
      <c r="I33" s="250" t="s">
        <v>79</v>
      </c>
      <c r="J33" s="69">
        <f t="shared" si="1"/>
        <v>8800</v>
      </c>
      <c r="K33" s="186"/>
      <c r="L33" s="296">
        <v>43831</v>
      </c>
      <c r="M33" s="208">
        <v>44926</v>
      </c>
      <c r="N33" s="99" t="s">
        <v>196</v>
      </c>
      <c r="O33" s="45"/>
      <c r="P33" s="46"/>
      <c r="Q33" s="46">
        <v>4400</v>
      </c>
      <c r="R33" s="46"/>
      <c r="S33" s="46">
        <v>4400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238" customFormat="1" ht="60" x14ac:dyDescent="0.25">
      <c r="A34" s="143">
        <v>713</v>
      </c>
      <c r="B34" s="144"/>
      <c r="C34" s="106" t="s">
        <v>79</v>
      </c>
      <c r="D34" s="71" t="s">
        <v>337</v>
      </c>
      <c r="E34" s="147" t="s">
        <v>16</v>
      </c>
      <c r="F34" s="150" t="s">
        <v>34</v>
      </c>
      <c r="G34" s="106" t="s">
        <v>30</v>
      </c>
      <c r="H34" s="250"/>
      <c r="I34" s="250" t="s">
        <v>79</v>
      </c>
      <c r="J34" s="69">
        <f t="shared" si="1"/>
        <v>22000</v>
      </c>
      <c r="K34" s="186"/>
      <c r="L34" s="296">
        <v>45292</v>
      </c>
      <c r="M34" s="208">
        <v>48579</v>
      </c>
      <c r="N34" s="99" t="s">
        <v>197</v>
      </c>
      <c r="O34" s="45"/>
      <c r="P34" s="46"/>
      <c r="Q34" s="46"/>
      <c r="R34" s="46"/>
      <c r="S34" s="46"/>
      <c r="T34" s="47"/>
      <c r="U34" s="47">
        <v>4400</v>
      </c>
      <c r="V34" s="47"/>
      <c r="W34" s="47">
        <v>4400</v>
      </c>
      <c r="X34" s="47"/>
      <c r="Y34" s="47">
        <v>4400</v>
      </c>
      <c r="Z34" s="47"/>
      <c r="AA34" s="47">
        <v>4400</v>
      </c>
      <c r="AB34" s="47"/>
      <c r="AC34" s="48">
        <v>4400</v>
      </c>
    </row>
    <row r="35" spans="1:29" s="238" customFormat="1" ht="60" x14ac:dyDescent="0.25">
      <c r="A35" s="143">
        <v>333</v>
      </c>
      <c r="B35" s="144"/>
      <c r="C35" s="106" t="s">
        <v>79</v>
      </c>
      <c r="D35" s="71" t="s">
        <v>338</v>
      </c>
      <c r="E35" s="147" t="s">
        <v>16</v>
      </c>
      <c r="F35" s="150" t="s">
        <v>34</v>
      </c>
      <c r="G35" s="106" t="s">
        <v>30</v>
      </c>
      <c r="H35" s="250"/>
      <c r="I35" s="250" t="s">
        <v>79</v>
      </c>
      <c r="J35" s="69">
        <f t="shared" si="1"/>
        <v>4600</v>
      </c>
      <c r="K35" s="186"/>
      <c r="L35" s="296">
        <v>43831</v>
      </c>
      <c r="M35" s="208">
        <v>44926</v>
      </c>
      <c r="N35" s="99" t="s">
        <v>196</v>
      </c>
      <c r="O35" s="45"/>
      <c r="P35" s="46"/>
      <c r="Q35" s="46">
        <v>2300</v>
      </c>
      <c r="R35" s="46"/>
      <c r="S35" s="46">
        <v>2300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238" customFormat="1" ht="60" x14ac:dyDescent="0.25">
      <c r="A36" s="143">
        <v>714</v>
      </c>
      <c r="B36" s="144"/>
      <c r="C36" s="106" t="s">
        <v>79</v>
      </c>
      <c r="D36" s="71" t="s">
        <v>338</v>
      </c>
      <c r="E36" s="147" t="s">
        <v>16</v>
      </c>
      <c r="F36" s="150" t="s">
        <v>34</v>
      </c>
      <c r="G36" s="106" t="s">
        <v>30</v>
      </c>
      <c r="H36" s="250"/>
      <c r="I36" s="250" t="s">
        <v>79</v>
      </c>
      <c r="J36" s="69">
        <f t="shared" si="1"/>
        <v>11500</v>
      </c>
      <c r="K36" s="186"/>
      <c r="L36" s="296">
        <v>45292</v>
      </c>
      <c r="M36" s="208">
        <v>48579</v>
      </c>
      <c r="N36" s="99" t="s">
        <v>197</v>
      </c>
      <c r="O36" s="45"/>
      <c r="P36" s="46"/>
      <c r="Q36" s="46"/>
      <c r="R36" s="46"/>
      <c r="S36" s="46"/>
      <c r="T36" s="47"/>
      <c r="U36" s="47">
        <v>2300</v>
      </c>
      <c r="V36" s="47"/>
      <c r="W36" s="47">
        <v>2300</v>
      </c>
      <c r="X36" s="47"/>
      <c r="Y36" s="47">
        <v>2300</v>
      </c>
      <c r="Z36" s="47"/>
      <c r="AA36" s="47">
        <v>2300</v>
      </c>
      <c r="AB36" s="47"/>
      <c r="AC36" s="48">
        <v>2300</v>
      </c>
    </row>
    <row r="37" spans="1:29" s="238" customFormat="1" ht="60" x14ac:dyDescent="0.25">
      <c r="A37" s="143">
        <v>103</v>
      </c>
      <c r="B37" s="144"/>
      <c r="C37" s="106" t="s">
        <v>79</v>
      </c>
      <c r="D37" s="71" t="s">
        <v>339</v>
      </c>
      <c r="E37" s="147" t="s">
        <v>16</v>
      </c>
      <c r="F37" s="150" t="s">
        <v>34</v>
      </c>
      <c r="G37" s="106" t="s">
        <v>30</v>
      </c>
      <c r="H37" s="250"/>
      <c r="I37" s="250" t="s">
        <v>79</v>
      </c>
      <c r="J37" s="69">
        <f t="shared" si="1"/>
        <v>5200</v>
      </c>
      <c r="K37" s="186"/>
      <c r="L37" s="296">
        <v>43466</v>
      </c>
      <c r="M37" s="208">
        <v>44561</v>
      </c>
      <c r="N37" s="99" t="s">
        <v>196</v>
      </c>
      <c r="O37" s="45"/>
      <c r="P37" s="46">
        <v>2600</v>
      </c>
      <c r="Q37" s="46"/>
      <c r="R37" s="46">
        <v>2600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238" customFormat="1" ht="60" x14ac:dyDescent="0.25">
      <c r="A38" s="143">
        <v>517</v>
      </c>
      <c r="B38" s="144"/>
      <c r="C38" s="106" t="s">
        <v>79</v>
      </c>
      <c r="D38" s="71" t="s">
        <v>339</v>
      </c>
      <c r="E38" s="147" t="s">
        <v>16</v>
      </c>
      <c r="F38" s="150" t="s">
        <v>34</v>
      </c>
      <c r="G38" s="106" t="s">
        <v>30</v>
      </c>
      <c r="H38" s="250"/>
      <c r="I38" s="250" t="s">
        <v>79</v>
      </c>
      <c r="J38" s="69">
        <f t="shared" si="1"/>
        <v>13000</v>
      </c>
      <c r="K38" s="186"/>
      <c r="L38" s="296">
        <v>44927</v>
      </c>
      <c r="M38" s="208">
        <v>48213</v>
      </c>
      <c r="N38" s="99" t="s">
        <v>197</v>
      </c>
      <c r="O38" s="45"/>
      <c r="P38" s="46"/>
      <c r="Q38" s="46"/>
      <c r="R38" s="46"/>
      <c r="S38" s="46"/>
      <c r="T38" s="47">
        <v>2600</v>
      </c>
      <c r="U38" s="47"/>
      <c r="V38" s="47">
        <v>2600</v>
      </c>
      <c r="W38" s="47"/>
      <c r="X38" s="47">
        <v>2600</v>
      </c>
      <c r="Y38" s="47"/>
      <c r="Z38" s="47">
        <v>2600</v>
      </c>
      <c r="AA38" s="47"/>
      <c r="AB38" s="47">
        <v>2600</v>
      </c>
      <c r="AC38" s="48"/>
    </row>
    <row r="39" spans="1:29" s="182" customFormat="1" x14ac:dyDescent="0.25">
      <c r="A39" s="8"/>
      <c r="B39" s="9" t="s">
        <v>102</v>
      </c>
      <c r="C39" s="188"/>
      <c r="D39" s="188"/>
      <c r="E39" s="189"/>
      <c r="F39" s="189"/>
      <c r="G39" s="189"/>
      <c r="H39" s="189"/>
      <c r="I39" s="189"/>
      <c r="J39" s="11"/>
      <c r="K39" s="190"/>
      <c r="L39" s="295"/>
      <c r="M39" s="191"/>
      <c r="N39" s="233"/>
      <c r="O39" s="188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</row>
    <row r="40" spans="1:29" s="238" customFormat="1" ht="60" x14ac:dyDescent="0.25">
      <c r="A40" s="143">
        <v>334</v>
      </c>
      <c r="B40" s="144"/>
      <c r="C40" s="106" t="s">
        <v>79</v>
      </c>
      <c r="D40" s="71" t="s">
        <v>340</v>
      </c>
      <c r="E40" s="147" t="s">
        <v>16</v>
      </c>
      <c r="F40" s="146" t="s">
        <v>32</v>
      </c>
      <c r="G40" s="147" t="s">
        <v>31</v>
      </c>
      <c r="H40" s="252"/>
      <c r="I40" s="250" t="s">
        <v>79</v>
      </c>
      <c r="J40" s="69">
        <f t="shared" si="1"/>
        <v>12000</v>
      </c>
      <c r="K40" s="148"/>
      <c r="L40" s="187">
        <v>43831</v>
      </c>
      <c r="M40" s="187">
        <v>44926</v>
      </c>
      <c r="N40" s="99" t="s">
        <v>196</v>
      </c>
      <c r="O40" s="45"/>
      <c r="P40" s="46"/>
      <c r="Q40" s="46">
        <v>6000</v>
      </c>
      <c r="R40" s="46"/>
      <c r="S40" s="46">
        <v>6000</v>
      </c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238" customFormat="1" ht="60" x14ac:dyDescent="0.25">
      <c r="A41" s="143">
        <v>715</v>
      </c>
      <c r="B41" s="144"/>
      <c r="C41" s="106" t="s">
        <v>79</v>
      </c>
      <c r="D41" s="71" t="s">
        <v>340</v>
      </c>
      <c r="E41" s="147" t="s">
        <v>16</v>
      </c>
      <c r="F41" s="146" t="s">
        <v>32</v>
      </c>
      <c r="G41" s="147" t="s">
        <v>31</v>
      </c>
      <c r="H41" s="252"/>
      <c r="I41" s="250" t="s">
        <v>79</v>
      </c>
      <c r="J41" s="69">
        <f t="shared" si="1"/>
        <v>30000</v>
      </c>
      <c r="K41" s="148"/>
      <c r="L41" s="187">
        <v>45292</v>
      </c>
      <c r="M41" s="187">
        <v>48579</v>
      </c>
      <c r="N41" s="99" t="s">
        <v>197</v>
      </c>
      <c r="O41" s="45"/>
      <c r="P41" s="46"/>
      <c r="Q41" s="46"/>
      <c r="R41" s="46"/>
      <c r="S41" s="46"/>
      <c r="T41" s="47"/>
      <c r="U41" s="47">
        <v>6000</v>
      </c>
      <c r="V41" s="47"/>
      <c r="W41" s="47">
        <v>6000</v>
      </c>
      <c r="X41" s="47"/>
      <c r="Y41" s="47">
        <v>6000</v>
      </c>
      <c r="Z41" s="47"/>
      <c r="AA41" s="47">
        <v>6000</v>
      </c>
      <c r="AB41" s="47"/>
      <c r="AC41" s="48">
        <v>6000</v>
      </c>
    </row>
    <row r="42" spans="1:29" s="238" customFormat="1" ht="60" x14ac:dyDescent="0.25">
      <c r="A42" s="143">
        <v>335</v>
      </c>
      <c r="B42" s="144"/>
      <c r="C42" s="106" t="s">
        <v>79</v>
      </c>
      <c r="D42" s="71" t="s">
        <v>341</v>
      </c>
      <c r="E42" s="147" t="s">
        <v>16</v>
      </c>
      <c r="F42" s="146" t="s">
        <v>32</v>
      </c>
      <c r="G42" s="147" t="s">
        <v>31</v>
      </c>
      <c r="H42" s="252"/>
      <c r="I42" s="250" t="s">
        <v>79</v>
      </c>
      <c r="J42" s="69">
        <f t="shared" si="1"/>
        <v>6800</v>
      </c>
      <c r="K42" s="148"/>
      <c r="L42" s="187">
        <v>43831</v>
      </c>
      <c r="M42" s="187">
        <v>44926</v>
      </c>
      <c r="N42" s="99" t="s">
        <v>196</v>
      </c>
      <c r="O42" s="45"/>
      <c r="P42" s="46"/>
      <c r="Q42" s="46">
        <v>3400</v>
      </c>
      <c r="R42" s="46"/>
      <c r="S42" s="46">
        <v>3400</v>
      </c>
      <c r="T42" s="47"/>
      <c r="U42" s="47"/>
      <c r="V42" s="47"/>
      <c r="W42" s="47"/>
      <c r="X42" s="47"/>
      <c r="Y42" s="47"/>
      <c r="Z42" s="47"/>
      <c r="AA42" s="47"/>
      <c r="AB42" s="47"/>
      <c r="AC42" s="48"/>
    </row>
    <row r="43" spans="1:29" s="238" customFormat="1" ht="60" x14ac:dyDescent="0.25">
      <c r="A43" s="143">
        <v>716</v>
      </c>
      <c r="B43" s="144"/>
      <c r="C43" s="106" t="s">
        <v>79</v>
      </c>
      <c r="D43" s="71" t="s">
        <v>341</v>
      </c>
      <c r="E43" s="147" t="s">
        <v>16</v>
      </c>
      <c r="F43" s="146" t="s">
        <v>32</v>
      </c>
      <c r="G43" s="147" t="s">
        <v>31</v>
      </c>
      <c r="H43" s="252"/>
      <c r="I43" s="250" t="s">
        <v>79</v>
      </c>
      <c r="J43" s="69">
        <f t="shared" si="1"/>
        <v>17000</v>
      </c>
      <c r="K43" s="148"/>
      <c r="L43" s="187">
        <v>45292</v>
      </c>
      <c r="M43" s="187">
        <v>48579</v>
      </c>
      <c r="N43" s="99" t="s">
        <v>197</v>
      </c>
      <c r="O43" s="45"/>
      <c r="P43" s="46"/>
      <c r="Q43" s="46"/>
      <c r="R43" s="46"/>
      <c r="S43" s="46"/>
      <c r="T43" s="47"/>
      <c r="U43" s="47">
        <v>3400</v>
      </c>
      <c r="V43" s="47"/>
      <c r="W43" s="47">
        <v>3400</v>
      </c>
      <c r="X43" s="47"/>
      <c r="Y43" s="47">
        <v>3400</v>
      </c>
      <c r="Z43" s="47"/>
      <c r="AA43" s="47">
        <v>3400</v>
      </c>
      <c r="AB43" s="47"/>
      <c r="AC43" s="48">
        <v>3400</v>
      </c>
    </row>
    <row r="44" spans="1:29" s="238" customFormat="1" ht="60" x14ac:dyDescent="0.25">
      <c r="A44" s="143">
        <v>336</v>
      </c>
      <c r="B44" s="144"/>
      <c r="C44" s="106" t="s">
        <v>79</v>
      </c>
      <c r="D44" s="71" t="s">
        <v>342</v>
      </c>
      <c r="E44" s="147" t="s">
        <v>16</v>
      </c>
      <c r="F44" s="146" t="s">
        <v>32</v>
      </c>
      <c r="G44" s="147" t="s">
        <v>31</v>
      </c>
      <c r="H44" s="252"/>
      <c r="I44" s="250" t="s">
        <v>79</v>
      </c>
      <c r="J44" s="69">
        <f t="shared" si="1"/>
        <v>8600</v>
      </c>
      <c r="K44" s="148"/>
      <c r="L44" s="187">
        <v>43831</v>
      </c>
      <c r="M44" s="187">
        <v>44926</v>
      </c>
      <c r="N44" s="99" t="s">
        <v>196</v>
      </c>
      <c r="O44" s="45"/>
      <c r="P44" s="46"/>
      <c r="Q44" s="46">
        <v>4300</v>
      </c>
      <c r="R44" s="46"/>
      <c r="S44" s="46">
        <v>4300</v>
      </c>
      <c r="T44" s="47"/>
      <c r="U44" s="47"/>
      <c r="V44" s="47"/>
      <c r="W44" s="47"/>
      <c r="X44" s="47"/>
      <c r="Y44" s="47"/>
      <c r="Z44" s="47"/>
      <c r="AA44" s="47"/>
      <c r="AB44" s="47"/>
      <c r="AC44" s="48"/>
    </row>
    <row r="45" spans="1:29" s="238" customFormat="1" ht="60" x14ac:dyDescent="0.25">
      <c r="A45" s="143">
        <v>717</v>
      </c>
      <c r="B45" s="144"/>
      <c r="C45" s="106" t="s">
        <v>79</v>
      </c>
      <c r="D45" s="71" t="s">
        <v>342</v>
      </c>
      <c r="E45" s="147" t="s">
        <v>16</v>
      </c>
      <c r="F45" s="146" t="s">
        <v>32</v>
      </c>
      <c r="G45" s="147" t="s">
        <v>31</v>
      </c>
      <c r="H45" s="252"/>
      <c r="I45" s="250" t="s">
        <v>79</v>
      </c>
      <c r="J45" s="69">
        <f t="shared" si="1"/>
        <v>21500</v>
      </c>
      <c r="K45" s="148"/>
      <c r="L45" s="187">
        <v>45292</v>
      </c>
      <c r="M45" s="187">
        <v>48579</v>
      </c>
      <c r="N45" s="99" t="s">
        <v>197</v>
      </c>
      <c r="O45" s="45"/>
      <c r="P45" s="46"/>
      <c r="Q45" s="46"/>
      <c r="R45" s="46"/>
      <c r="S45" s="46"/>
      <c r="T45" s="47"/>
      <c r="U45" s="47">
        <v>4300</v>
      </c>
      <c r="V45" s="47"/>
      <c r="W45" s="47">
        <v>4300</v>
      </c>
      <c r="X45" s="47"/>
      <c r="Y45" s="47">
        <v>4300</v>
      </c>
      <c r="Z45" s="47"/>
      <c r="AA45" s="47">
        <v>4300</v>
      </c>
      <c r="AB45" s="47"/>
      <c r="AC45" s="48">
        <v>4300</v>
      </c>
    </row>
    <row r="46" spans="1:29" s="238" customFormat="1" ht="60" x14ac:dyDescent="0.25">
      <c r="A46" s="143">
        <v>518</v>
      </c>
      <c r="B46" s="144"/>
      <c r="C46" s="106" t="s">
        <v>79</v>
      </c>
      <c r="D46" s="71" t="s">
        <v>343</v>
      </c>
      <c r="E46" s="147" t="s">
        <v>16</v>
      </c>
      <c r="F46" s="146" t="s">
        <v>32</v>
      </c>
      <c r="G46" s="147" t="s">
        <v>31</v>
      </c>
      <c r="H46" s="252"/>
      <c r="I46" s="250" t="s">
        <v>79</v>
      </c>
      <c r="J46" s="69">
        <f t="shared" si="1"/>
        <v>2100</v>
      </c>
      <c r="K46" s="148"/>
      <c r="L46" s="187">
        <v>44927</v>
      </c>
      <c r="M46" s="187">
        <v>45291</v>
      </c>
      <c r="N46" s="99" t="s">
        <v>197</v>
      </c>
      <c r="O46" s="45"/>
      <c r="P46" s="46"/>
      <c r="Q46" s="46"/>
      <c r="R46" s="46"/>
      <c r="S46" s="46"/>
      <c r="T46" s="47">
        <v>2100</v>
      </c>
      <c r="U46" s="47"/>
      <c r="V46" s="47"/>
      <c r="W46" s="47"/>
      <c r="X46" s="47"/>
      <c r="Y46" s="47"/>
      <c r="Z46" s="47"/>
      <c r="AA46" s="47"/>
      <c r="AB46" s="47"/>
      <c r="AC46" s="48"/>
    </row>
    <row r="47" spans="1:29" s="238" customFormat="1" ht="60" x14ac:dyDescent="0.25">
      <c r="A47" s="143">
        <v>337</v>
      </c>
      <c r="B47" s="144"/>
      <c r="C47" s="106" t="s">
        <v>79</v>
      </c>
      <c r="D47" s="71" t="s">
        <v>344</v>
      </c>
      <c r="E47" s="147" t="s">
        <v>16</v>
      </c>
      <c r="F47" s="146" t="s">
        <v>32</v>
      </c>
      <c r="G47" s="147" t="s">
        <v>31</v>
      </c>
      <c r="H47" s="252"/>
      <c r="I47" s="250" t="s">
        <v>79</v>
      </c>
      <c r="J47" s="69">
        <f t="shared" si="1"/>
        <v>13400</v>
      </c>
      <c r="K47" s="148"/>
      <c r="L47" s="187">
        <v>43831</v>
      </c>
      <c r="M47" s="187">
        <v>44926</v>
      </c>
      <c r="N47" s="99" t="s">
        <v>196</v>
      </c>
      <c r="O47" s="45"/>
      <c r="P47" s="46"/>
      <c r="Q47" s="46">
        <v>6700</v>
      </c>
      <c r="R47" s="46"/>
      <c r="S47" s="46">
        <v>6700</v>
      </c>
      <c r="T47" s="47"/>
      <c r="U47" s="47"/>
      <c r="V47" s="47"/>
      <c r="W47" s="47"/>
      <c r="X47" s="47"/>
      <c r="Y47" s="47"/>
      <c r="Z47" s="47"/>
      <c r="AA47" s="47"/>
      <c r="AB47" s="47"/>
      <c r="AC47" s="48"/>
    </row>
    <row r="48" spans="1:29" s="238" customFormat="1" ht="60" x14ac:dyDescent="0.25">
      <c r="A48" s="143">
        <v>718</v>
      </c>
      <c r="B48" s="144"/>
      <c r="C48" s="106" t="s">
        <v>79</v>
      </c>
      <c r="D48" s="71" t="s">
        <v>344</v>
      </c>
      <c r="E48" s="147" t="s">
        <v>16</v>
      </c>
      <c r="F48" s="146" t="s">
        <v>32</v>
      </c>
      <c r="G48" s="147" t="s">
        <v>31</v>
      </c>
      <c r="H48" s="252"/>
      <c r="I48" s="250" t="s">
        <v>79</v>
      </c>
      <c r="J48" s="69">
        <f t="shared" si="1"/>
        <v>33500</v>
      </c>
      <c r="K48" s="148"/>
      <c r="L48" s="187">
        <v>45292</v>
      </c>
      <c r="M48" s="187">
        <v>48579</v>
      </c>
      <c r="N48" s="99" t="s">
        <v>197</v>
      </c>
      <c r="O48" s="45"/>
      <c r="P48" s="46"/>
      <c r="Q48" s="46"/>
      <c r="R48" s="46"/>
      <c r="S48" s="46"/>
      <c r="T48" s="47"/>
      <c r="U48" s="47">
        <v>6700</v>
      </c>
      <c r="V48" s="47"/>
      <c r="W48" s="47">
        <v>6700</v>
      </c>
      <c r="X48" s="47"/>
      <c r="Y48" s="47">
        <v>6700</v>
      </c>
      <c r="Z48" s="47"/>
      <c r="AA48" s="47">
        <v>6700</v>
      </c>
      <c r="AB48" s="47"/>
      <c r="AC48" s="48">
        <v>6700</v>
      </c>
    </row>
    <row r="49" spans="1:29" s="238" customFormat="1" ht="60" x14ac:dyDescent="0.25">
      <c r="A49" s="143">
        <v>338</v>
      </c>
      <c r="B49" s="144"/>
      <c r="C49" s="106" t="s">
        <v>79</v>
      </c>
      <c r="D49" s="71" t="s">
        <v>345</v>
      </c>
      <c r="E49" s="147" t="s">
        <v>16</v>
      </c>
      <c r="F49" s="146" t="s">
        <v>32</v>
      </c>
      <c r="G49" s="147" t="s">
        <v>31</v>
      </c>
      <c r="H49" s="252"/>
      <c r="I49" s="250" t="s">
        <v>79</v>
      </c>
      <c r="J49" s="69">
        <f t="shared" si="1"/>
        <v>7600</v>
      </c>
      <c r="K49" s="148"/>
      <c r="L49" s="187">
        <v>43831</v>
      </c>
      <c r="M49" s="187">
        <v>44926</v>
      </c>
      <c r="N49" s="99" t="s">
        <v>196</v>
      </c>
      <c r="O49" s="45"/>
      <c r="P49" s="46"/>
      <c r="Q49" s="46">
        <v>3800</v>
      </c>
      <c r="R49" s="46"/>
      <c r="S49" s="46">
        <v>3800</v>
      </c>
      <c r="T49" s="47"/>
      <c r="U49" s="47"/>
      <c r="V49" s="47"/>
      <c r="W49" s="47"/>
      <c r="X49" s="47"/>
      <c r="Y49" s="47"/>
      <c r="Z49" s="47"/>
      <c r="AA49" s="47"/>
      <c r="AB49" s="47"/>
      <c r="AC49" s="48"/>
    </row>
    <row r="50" spans="1:29" s="238" customFormat="1" ht="60" x14ac:dyDescent="0.25">
      <c r="A50" s="143">
        <v>719</v>
      </c>
      <c r="B50" s="144"/>
      <c r="C50" s="106" t="s">
        <v>79</v>
      </c>
      <c r="D50" s="71" t="s">
        <v>345</v>
      </c>
      <c r="E50" s="147" t="s">
        <v>16</v>
      </c>
      <c r="F50" s="146" t="s">
        <v>32</v>
      </c>
      <c r="G50" s="147" t="s">
        <v>31</v>
      </c>
      <c r="H50" s="252"/>
      <c r="I50" s="250" t="s">
        <v>79</v>
      </c>
      <c r="J50" s="69">
        <f t="shared" si="1"/>
        <v>19000</v>
      </c>
      <c r="K50" s="148"/>
      <c r="L50" s="187">
        <v>45292</v>
      </c>
      <c r="M50" s="187">
        <v>48579</v>
      </c>
      <c r="N50" s="99" t="s">
        <v>197</v>
      </c>
      <c r="O50" s="45"/>
      <c r="P50" s="46"/>
      <c r="Q50" s="46"/>
      <c r="R50" s="46"/>
      <c r="S50" s="46"/>
      <c r="T50" s="47"/>
      <c r="U50" s="47">
        <v>3800</v>
      </c>
      <c r="V50" s="47"/>
      <c r="W50" s="47">
        <v>3800</v>
      </c>
      <c r="X50" s="47"/>
      <c r="Y50" s="47">
        <v>3800</v>
      </c>
      <c r="Z50" s="47"/>
      <c r="AA50" s="47">
        <v>3800</v>
      </c>
      <c r="AB50" s="47"/>
      <c r="AC50" s="48">
        <v>3800</v>
      </c>
    </row>
    <row r="51" spans="1:29" s="238" customFormat="1" ht="60" x14ac:dyDescent="0.25">
      <c r="A51" s="143">
        <v>519</v>
      </c>
      <c r="B51" s="144"/>
      <c r="C51" s="106" t="s">
        <v>79</v>
      </c>
      <c r="D51" s="71" t="s">
        <v>346</v>
      </c>
      <c r="E51" s="147" t="s">
        <v>16</v>
      </c>
      <c r="F51" s="146" t="s">
        <v>32</v>
      </c>
      <c r="G51" s="147" t="s">
        <v>31</v>
      </c>
      <c r="H51" s="252"/>
      <c r="I51" s="250" t="s">
        <v>79</v>
      </c>
      <c r="J51" s="69">
        <f t="shared" si="1"/>
        <v>4200</v>
      </c>
      <c r="K51" s="148"/>
      <c r="L51" s="187">
        <v>44927</v>
      </c>
      <c r="M51" s="187">
        <v>47848</v>
      </c>
      <c r="N51" s="99" t="s">
        <v>197</v>
      </c>
      <c r="O51" s="45"/>
      <c r="P51" s="46"/>
      <c r="Q51" s="46"/>
      <c r="R51" s="46"/>
      <c r="S51" s="46"/>
      <c r="T51" s="47">
        <v>2100</v>
      </c>
      <c r="U51" s="47"/>
      <c r="V51" s="47"/>
      <c r="W51" s="47"/>
      <c r="X51" s="47"/>
      <c r="Y51" s="47"/>
      <c r="Z51" s="47"/>
      <c r="AA51" s="47">
        <v>2100</v>
      </c>
      <c r="AB51" s="47"/>
      <c r="AC51" s="48"/>
    </row>
    <row r="52" spans="1:29" s="238" customFormat="1" ht="60" x14ac:dyDescent="0.25">
      <c r="A52" s="143">
        <v>417</v>
      </c>
      <c r="B52" s="144"/>
      <c r="C52" s="106" t="s">
        <v>79</v>
      </c>
      <c r="D52" s="71" t="s">
        <v>347</v>
      </c>
      <c r="E52" s="147" t="s">
        <v>16</v>
      </c>
      <c r="F52" s="146" t="s">
        <v>32</v>
      </c>
      <c r="G52" s="147" t="s">
        <v>31</v>
      </c>
      <c r="H52" s="252"/>
      <c r="I52" s="250" t="s">
        <v>79</v>
      </c>
      <c r="J52" s="69">
        <f t="shared" si="1"/>
        <v>2100</v>
      </c>
      <c r="K52" s="148"/>
      <c r="L52" s="187">
        <v>44197</v>
      </c>
      <c r="M52" s="187">
        <v>44561</v>
      </c>
      <c r="N52" s="99" t="s">
        <v>196</v>
      </c>
      <c r="O52" s="45"/>
      <c r="P52" s="46"/>
      <c r="Q52" s="46"/>
      <c r="R52" s="46">
        <v>2100</v>
      </c>
      <c r="S52" s="46"/>
      <c r="T52" s="47"/>
      <c r="U52" s="47"/>
      <c r="V52" s="47"/>
      <c r="W52" s="47"/>
      <c r="X52" s="47"/>
      <c r="Y52" s="47"/>
      <c r="Z52" s="47"/>
      <c r="AA52" s="47"/>
      <c r="AB52" s="47"/>
      <c r="AC52" s="48"/>
    </row>
    <row r="53" spans="1:29" s="238" customFormat="1" ht="60" x14ac:dyDescent="0.25">
      <c r="A53" s="143">
        <v>918</v>
      </c>
      <c r="B53" s="144"/>
      <c r="C53" s="106" t="s">
        <v>79</v>
      </c>
      <c r="D53" s="71" t="s">
        <v>347</v>
      </c>
      <c r="E53" s="147" t="s">
        <v>16</v>
      </c>
      <c r="F53" s="146" t="s">
        <v>32</v>
      </c>
      <c r="G53" s="147" t="s">
        <v>31</v>
      </c>
      <c r="H53" s="252"/>
      <c r="I53" s="250" t="s">
        <v>79</v>
      </c>
      <c r="J53" s="69">
        <f t="shared" si="1"/>
        <v>2100</v>
      </c>
      <c r="K53" s="148"/>
      <c r="L53" s="187">
        <v>46388</v>
      </c>
      <c r="M53" s="187">
        <v>46752</v>
      </c>
      <c r="N53" s="99" t="s">
        <v>197</v>
      </c>
      <c r="O53" s="45"/>
      <c r="P53" s="46"/>
      <c r="Q53" s="46"/>
      <c r="R53" s="46"/>
      <c r="S53" s="46"/>
      <c r="T53" s="47"/>
      <c r="U53" s="47"/>
      <c r="V53" s="47"/>
      <c r="W53" s="47"/>
      <c r="X53" s="47">
        <v>2100</v>
      </c>
      <c r="Y53" s="47"/>
      <c r="Z53" s="47"/>
      <c r="AA53" s="47"/>
      <c r="AB53" s="47"/>
      <c r="AC53" s="48"/>
    </row>
    <row r="54" spans="1:29" s="182" customFormat="1" x14ac:dyDescent="0.25">
      <c r="A54" s="8"/>
      <c r="B54" s="204" t="s">
        <v>98</v>
      </c>
      <c r="C54" s="188"/>
      <c r="D54" s="188"/>
      <c r="E54" s="189"/>
      <c r="F54" s="189"/>
      <c r="G54" s="189"/>
      <c r="H54" s="189"/>
      <c r="I54" s="189"/>
      <c r="J54" s="189"/>
      <c r="K54" s="189"/>
      <c r="L54" s="295"/>
      <c r="M54" s="191"/>
      <c r="N54" s="233"/>
      <c r="O54" s="188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</row>
    <row r="55" spans="1:29" s="182" customFormat="1" x14ac:dyDescent="0.25">
      <c r="A55" s="8"/>
      <c r="B55" s="204" t="s">
        <v>93</v>
      </c>
      <c r="C55" s="188"/>
      <c r="D55" s="188"/>
      <c r="E55" s="189"/>
      <c r="F55" s="189"/>
      <c r="G55" s="189"/>
      <c r="H55" s="189"/>
      <c r="I55" s="189"/>
      <c r="J55" s="189"/>
      <c r="K55" s="189"/>
      <c r="L55" s="295"/>
      <c r="M55" s="191"/>
      <c r="N55" s="233"/>
      <c r="O55" s="188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</row>
    <row r="56" spans="1:29" s="258" customFormat="1" ht="75" x14ac:dyDescent="0.25">
      <c r="A56" s="253">
        <v>20</v>
      </c>
      <c r="B56" s="260"/>
      <c r="C56" s="255" t="s">
        <v>349</v>
      </c>
      <c r="D56" s="256" t="s">
        <v>348</v>
      </c>
      <c r="E56" s="147" t="s">
        <v>16</v>
      </c>
      <c r="F56" s="146" t="s">
        <v>35</v>
      </c>
      <c r="G56" s="147" t="s">
        <v>31</v>
      </c>
      <c r="H56" s="256"/>
      <c r="I56" s="250" t="s">
        <v>79</v>
      </c>
      <c r="J56" s="69">
        <f t="shared" ref="J56:J58" si="5">SUM(O56:AC56)</f>
        <v>9000</v>
      </c>
      <c r="K56" s="257"/>
      <c r="L56" s="187">
        <v>43101</v>
      </c>
      <c r="M56" s="187">
        <v>43465</v>
      </c>
      <c r="N56" s="72" t="s">
        <v>195</v>
      </c>
      <c r="O56" s="142">
        <v>9000</v>
      </c>
      <c r="P56" s="46"/>
      <c r="Q56" s="46"/>
      <c r="R56" s="46"/>
      <c r="S56" s="46"/>
      <c r="T56" s="47"/>
      <c r="U56" s="47"/>
      <c r="V56" s="47"/>
      <c r="W56" s="47"/>
      <c r="X56" s="47"/>
      <c r="Y56" s="47"/>
      <c r="Z56" s="47"/>
      <c r="AA56" s="47"/>
      <c r="AB56" s="47"/>
      <c r="AC56" s="48"/>
    </row>
    <row r="57" spans="1:29" s="258" customFormat="1" ht="75" x14ac:dyDescent="0.25">
      <c r="A57" s="253">
        <v>21</v>
      </c>
      <c r="B57" s="260"/>
      <c r="C57" s="255" t="s">
        <v>350</v>
      </c>
      <c r="D57" s="256" t="s">
        <v>348</v>
      </c>
      <c r="E57" s="147" t="s">
        <v>16</v>
      </c>
      <c r="F57" s="146" t="s">
        <v>35</v>
      </c>
      <c r="G57" s="147" t="s">
        <v>31</v>
      </c>
      <c r="H57" s="256"/>
      <c r="I57" s="250" t="s">
        <v>79</v>
      </c>
      <c r="J57" s="69">
        <f t="shared" si="5"/>
        <v>1800</v>
      </c>
      <c r="K57" s="257"/>
      <c r="L57" s="187">
        <v>43101</v>
      </c>
      <c r="M57" s="187">
        <v>43465</v>
      </c>
      <c r="N57" s="72" t="s">
        <v>195</v>
      </c>
      <c r="O57" s="142">
        <v>1800</v>
      </c>
      <c r="P57" s="46"/>
      <c r="Q57" s="46"/>
      <c r="R57" s="46"/>
      <c r="S57" s="46"/>
      <c r="T57" s="47"/>
      <c r="U57" s="47"/>
      <c r="V57" s="47"/>
      <c r="W57" s="47"/>
      <c r="X57" s="47"/>
      <c r="Y57" s="47"/>
      <c r="Z57" s="47"/>
      <c r="AA57" s="47"/>
      <c r="AB57" s="47"/>
      <c r="AC57" s="48"/>
    </row>
    <row r="58" spans="1:29" s="258" customFormat="1" ht="60" x14ac:dyDescent="0.25">
      <c r="A58" s="253">
        <v>22</v>
      </c>
      <c r="B58" s="260"/>
      <c r="C58" s="255" t="s">
        <v>351</v>
      </c>
      <c r="D58" s="256" t="s">
        <v>252</v>
      </c>
      <c r="E58" s="147" t="s">
        <v>27</v>
      </c>
      <c r="F58" s="146" t="s">
        <v>32</v>
      </c>
      <c r="G58" s="106" t="s">
        <v>30</v>
      </c>
      <c r="H58" s="256"/>
      <c r="I58" s="250" t="s">
        <v>79</v>
      </c>
      <c r="J58" s="69">
        <f t="shared" si="5"/>
        <v>150</v>
      </c>
      <c r="K58" s="257"/>
      <c r="L58" s="187">
        <v>43101</v>
      </c>
      <c r="M58" s="187">
        <v>43465</v>
      </c>
      <c r="N58" s="72" t="s">
        <v>195</v>
      </c>
      <c r="O58" s="142">
        <v>150</v>
      </c>
      <c r="P58" s="46"/>
      <c r="Q58" s="46"/>
      <c r="R58" s="46"/>
      <c r="S58" s="46"/>
      <c r="T58" s="47"/>
      <c r="U58" s="47"/>
      <c r="V58" s="47"/>
      <c r="W58" s="47"/>
      <c r="X58" s="47"/>
      <c r="Y58" s="47"/>
      <c r="Z58" s="47"/>
      <c r="AA58" s="47"/>
      <c r="AB58" s="47"/>
      <c r="AC58" s="48"/>
    </row>
    <row r="59" spans="1:29" s="258" customFormat="1" ht="90" x14ac:dyDescent="0.25">
      <c r="A59" s="253">
        <v>104</v>
      </c>
      <c r="B59" s="254"/>
      <c r="C59" s="255" t="s">
        <v>79</v>
      </c>
      <c r="D59" s="193" t="s">
        <v>250</v>
      </c>
      <c r="E59" s="150" t="s">
        <v>33</v>
      </c>
      <c r="F59" s="146" t="s">
        <v>32</v>
      </c>
      <c r="G59" s="147" t="s">
        <v>31</v>
      </c>
      <c r="H59" s="256"/>
      <c r="I59" s="250" t="s">
        <v>79</v>
      </c>
      <c r="J59" s="69">
        <f t="shared" ref="J59:J60" si="6">SUM(O59:AC59)</f>
        <v>55740</v>
      </c>
      <c r="K59" s="257"/>
      <c r="L59" s="187">
        <v>43466</v>
      </c>
      <c r="M59" s="187">
        <v>44926</v>
      </c>
      <c r="N59" s="72" t="s">
        <v>196</v>
      </c>
      <c r="O59" s="45"/>
      <c r="P59" s="302">
        <v>12840</v>
      </c>
      <c r="Q59" s="46">
        <v>11990</v>
      </c>
      <c r="R59" s="46">
        <v>16420</v>
      </c>
      <c r="S59" s="46">
        <v>14490</v>
      </c>
      <c r="T59" s="303"/>
      <c r="U59" s="47"/>
      <c r="V59" s="47"/>
      <c r="W59" s="47"/>
      <c r="X59" s="47"/>
      <c r="Y59" s="47"/>
      <c r="Z59" s="47"/>
      <c r="AA59" s="47"/>
      <c r="AB59" s="47"/>
      <c r="AC59" s="48"/>
    </row>
    <row r="60" spans="1:29" s="259" customFormat="1" ht="90" x14ac:dyDescent="0.25">
      <c r="A60" s="253">
        <v>520</v>
      </c>
      <c r="B60" s="254"/>
      <c r="C60" s="255" t="s">
        <v>79</v>
      </c>
      <c r="D60" s="193" t="s">
        <v>250</v>
      </c>
      <c r="E60" s="150" t="s">
        <v>33</v>
      </c>
      <c r="F60" s="146" t="s">
        <v>32</v>
      </c>
      <c r="G60" s="147" t="s">
        <v>31</v>
      </c>
      <c r="H60" s="256"/>
      <c r="I60" s="250" t="s">
        <v>79</v>
      </c>
      <c r="J60" s="100">
        <f t="shared" si="6"/>
        <v>176820</v>
      </c>
      <c r="K60" s="257"/>
      <c r="L60" s="187">
        <v>44927</v>
      </c>
      <c r="M60" s="187">
        <v>48579</v>
      </c>
      <c r="N60" s="101" t="s">
        <v>197</v>
      </c>
      <c r="O60" s="45"/>
      <c r="P60" s="302"/>
      <c r="Q60" s="302"/>
      <c r="R60" s="302"/>
      <c r="S60" s="302"/>
      <c r="T60" s="303">
        <v>12940</v>
      </c>
      <c r="U60" s="303">
        <v>15500</v>
      </c>
      <c r="V60" s="303">
        <v>22910</v>
      </c>
      <c r="W60" s="303">
        <v>13990</v>
      </c>
      <c r="X60" s="303">
        <v>20230</v>
      </c>
      <c r="Y60" s="303">
        <v>20090</v>
      </c>
      <c r="Z60" s="303">
        <v>17120</v>
      </c>
      <c r="AA60" s="303">
        <v>18040</v>
      </c>
      <c r="AB60" s="303">
        <v>18000</v>
      </c>
      <c r="AC60" s="304">
        <v>18000</v>
      </c>
    </row>
    <row r="61" spans="1:29" s="182" customFormat="1" x14ac:dyDescent="0.25">
      <c r="A61" s="8"/>
      <c r="B61" s="204" t="s">
        <v>94</v>
      </c>
      <c r="C61" s="188"/>
      <c r="D61" s="188"/>
      <c r="E61" s="189"/>
      <c r="F61" s="189"/>
      <c r="G61" s="189"/>
      <c r="H61" s="189"/>
      <c r="I61" s="189"/>
      <c r="J61" s="11"/>
      <c r="K61" s="190"/>
      <c r="L61" s="295"/>
      <c r="M61" s="191"/>
      <c r="N61" s="233"/>
      <c r="O61" s="188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</row>
    <row r="62" spans="1:29" s="258" customFormat="1" ht="90" x14ac:dyDescent="0.25">
      <c r="A62" s="253">
        <v>23</v>
      </c>
      <c r="B62" s="254"/>
      <c r="C62" s="255" t="s">
        <v>352</v>
      </c>
      <c r="D62" s="261" t="s">
        <v>115</v>
      </c>
      <c r="E62" s="150" t="s">
        <v>33</v>
      </c>
      <c r="F62" s="146" t="s">
        <v>32</v>
      </c>
      <c r="G62" s="147" t="s">
        <v>31</v>
      </c>
      <c r="H62" s="261"/>
      <c r="I62" s="250" t="s">
        <v>79</v>
      </c>
      <c r="J62" s="69">
        <f t="shared" ref="J62:J64" si="7">SUM(O62:AC62)</f>
        <v>1600</v>
      </c>
      <c r="K62" s="257"/>
      <c r="L62" s="187">
        <v>43101</v>
      </c>
      <c r="M62" s="187">
        <v>43465</v>
      </c>
      <c r="N62" s="72" t="s">
        <v>195</v>
      </c>
      <c r="O62" s="45">
        <v>1600</v>
      </c>
      <c r="P62" s="46"/>
      <c r="Q62" s="46"/>
      <c r="R62" s="46"/>
      <c r="S62" s="46"/>
      <c r="T62" s="47"/>
      <c r="U62" s="47"/>
      <c r="V62" s="47"/>
      <c r="W62" s="47"/>
      <c r="X62" s="47"/>
      <c r="Y62" s="47"/>
      <c r="Z62" s="47"/>
      <c r="AA62" s="47"/>
      <c r="AB62" s="47"/>
      <c r="AC62" s="48"/>
    </row>
    <row r="63" spans="1:29" s="258" customFormat="1" ht="90" x14ac:dyDescent="0.25">
      <c r="A63" s="253">
        <v>24</v>
      </c>
      <c r="B63" s="254"/>
      <c r="C63" s="255" t="s">
        <v>353</v>
      </c>
      <c r="D63" s="261" t="s">
        <v>354</v>
      </c>
      <c r="E63" s="150" t="s">
        <v>33</v>
      </c>
      <c r="F63" s="146" t="s">
        <v>32</v>
      </c>
      <c r="G63" s="147" t="s">
        <v>31</v>
      </c>
      <c r="H63" s="261"/>
      <c r="I63" s="250" t="s">
        <v>79</v>
      </c>
      <c r="J63" s="69">
        <f t="shared" si="7"/>
        <v>18000</v>
      </c>
      <c r="K63" s="257"/>
      <c r="L63" s="187">
        <v>43101</v>
      </c>
      <c r="M63" s="187">
        <v>43465</v>
      </c>
      <c r="N63" s="72" t="s">
        <v>195</v>
      </c>
      <c r="O63" s="45">
        <v>18000</v>
      </c>
      <c r="P63" s="46"/>
      <c r="Q63" s="46"/>
      <c r="R63" s="46"/>
      <c r="S63" s="46"/>
      <c r="T63" s="47"/>
      <c r="U63" s="47"/>
      <c r="V63" s="47"/>
      <c r="W63" s="47"/>
      <c r="X63" s="47"/>
      <c r="Y63" s="47"/>
      <c r="Z63" s="47"/>
      <c r="AA63" s="47"/>
      <c r="AB63" s="47"/>
      <c r="AC63" s="48"/>
    </row>
    <row r="64" spans="1:29" s="258" customFormat="1" ht="90" x14ac:dyDescent="0.25">
      <c r="A64" s="253">
        <v>25</v>
      </c>
      <c r="B64" s="254"/>
      <c r="C64" s="255" t="s">
        <v>356</v>
      </c>
      <c r="D64" s="261" t="s">
        <v>355</v>
      </c>
      <c r="E64" s="150" t="s">
        <v>33</v>
      </c>
      <c r="F64" s="146" t="s">
        <v>32</v>
      </c>
      <c r="G64" s="147" t="s">
        <v>31</v>
      </c>
      <c r="H64" s="261"/>
      <c r="I64" s="250" t="s">
        <v>79</v>
      </c>
      <c r="J64" s="69">
        <f t="shared" si="7"/>
        <v>2800</v>
      </c>
      <c r="K64" s="257"/>
      <c r="L64" s="187">
        <v>43101</v>
      </c>
      <c r="M64" s="187">
        <v>43465</v>
      </c>
      <c r="N64" s="72" t="s">
        <v>195</v>
      </c>
      <c r="O64" s="45">
        <v>2800</v>
      </c>
      <c r="P64" s="46"/>
      <c r="Q64" s="46"/>
      <c r="R64" s="46"/>
      <c r="S64" s="46"/>
      <c r="T64" s="47"/>
      <c r="U64" s="47"/>
      <c r="V64" s="47"/>
      <c r="W64" s="47"/>
      <c r="X64" s="47"/>
      <c r="Y64" s="47"/>
      <c r="Z64" s="47"/>
      <c r="AA64" s="47"/>
      <c r="AB64" s="47"/>
      <c r="AC64" s="48"/>
    </row>
    <row r="65" spans="1:31" s="258" customFormat="1" ht="90" x14ac:dyDescent="0.25">
      <c r="A65" s="253">
        <v>26</v>
      </c>
      <c r="B65" s="254"/>
      <c r="C65" s="255" t="s">
        <v>357</v>
      </c>
      <c r="D65" s="261" t="s">
        <v>355</v>
      </c>
      <c r="E65" s="150" t="s">
        <v>33</v>
      </c>
      <c r="F65" s="146" t="s">
        <v>32</v>
      </c>
      <c r="G65" s="147" t="s">
        <v>31</v>
      </c>
      <c r="H65" s="261"/>
      <c r="I65" s="250" t="s">
        <v>79</v>
      </c>
      <c r="J65" s="69">
        <f t="shared" ref="J65" si="8">SUM(O65:AC65)</f>
        <v>2800</v>
      </c>
      <c r="K65" s="257"/>
      <c r="L65" s="187">
        <v>43101</v>
      </c>
      <c r="M65" s="187">
        <v>43465</v>
      </c>
      <c r="N65" s="72" t="s">
        <v>195</v>
      </c>
      <c r="O65" s="45">
        <v>2800</v>
      </c>
      <c r="P65" s="46"/>
      <c r="Q65" s="46"/>
      <c r="R65" s="46"/>
      <c r="S65" s="46"/>
      <c r="T65" s="47"/>
      <c r="U65" s="47"/>
      <c r="V65" s="47"/>
      <c r="W65" s="47"/>
      <c r="X65" s="47"/>
      <c r="Y65" s="47"/>
      <c r="Z65" s="47"/>
      <c r="AA65" s="47"/>
      <c r="AB65" s="47"/>
      <c r="AC65" s="48"/>
    </row>
    <row r="66" spans="1:31" s="258" customFormat="1" ht="60" x14ac:dyDescent="0.25">
      <c r="A66" s="253">
        <v>105</v>
      </c>
      <c r="B66" s="254"/>
      <c r="C66" s="255" t="s">
        <v>79</v>
      </c>
      <c r="D66" s="106" t="s">
        <v>255</v>
      </c>
      <c r="E66" s="147" t="s">
        <v>28</v>
      </c>
      <c r="F66" s="83" t="s">
        <v>29</v>
      </c>
      <c r="G66" s="147" t="s">
        <v>30</v>
      </c>
      <c r="H66" s="261"/>
      <c r="I66" s="250" t="s">
        <v>79</v>
      </c>
      <c r="J66" s="69">
        <f t="shared" ref="J66:J67" si="9">SUM(O66:AC66)</f>
        <v>228850</v>
      </c>
      <c r="K66" s="257"/>
      <c r="L66" s="187">
        <v>43466</v>
      </c>
      <c r="M66" s="187">
        <v>44926</v>
      </c>
      <c r="N66" s="72" t="s">
        <v>196</v>
      </c>
      <c r="O66" s="45"/>
      <c r="P66" s="46">
        <v>42200</v>
      </c>
      <c r="Q66" s="46">
        <v>174800</v>
      </c>
      <c r="R66" s="46">
        <v>8350</v>
      </c>
      <c r="S66" s="46">
        <v>3500</v>
      </c>
      <c r="T66" s="47"/>
      <c r="U66" s="47"/>
      <c r="V66" s="47"/>
      <c r="W66" s="47"/>
      <c r="X66" s="47"/>
      <c r="Y66" s="47"/>
      <c r="Z66" s="47"/>
      <c r="AA66" s="47"/>
      <c r="AB66" s="47"/>
      <c r="AC66" s="48"/>
    </row>
    <row r="67" spans="1:31" s="258" customFormat="1" ht="60" x14ac:dyDescent="0.25">
      <c r="A67" s="253">
        <v>521</v>
      </c>
      <c r="B67" s="254"/>
      <c r="C67" s="255" t="s">
        <v>79</v>
      </c>
      <c r="D67" s="106" t="s">
        <v>255</v>
      </c>
      <c r="E67" s="146" t="s">
        <v>17</v>
      </c>
      <c r="F67" s="83" t="s">
        <v>29</v>
      </c>
      <c r="G67" s="147" t="s">
        <v>30</v>
      </c>
      <c r="H67" s="261"/>
      <c r="I67" s="250" t="s">
        <v>79</v>
      </c>
      <c r="J67" s="69">
        <f t="shared" si="9"/>
        <v>453888</v>
      </c>
      <c r="K67" s="257"/>
      <c r="L67" s="187">
        <v>44927</v>
      </c>
      <c r="M67" s="187">
        <v>48579</v>
      </c>
      <c r="N67" s="72" t="s">
        <v>197</v>
      </c>
      <c r="O67" s="45"/>
      <c r="P67" s="46"/>
      <c r="Q67" s="46"/>
      <c r="R67" s="46"/>
      <c r="S67" s="46"/>
      <c r="T67" s="47">
        <v>131250</v>
      </c>
      <c r="U67" s="47">
        <v>59450</v>
      </c>
      <c r="V67" s="47">
        <v>35350</v>
      </c>
      <c r="W67" s="47">
        <v>3950</v>
      </c>
      <c r="X67" s="47">
        <v>182438</v>
      </c>
      <c r="Y67" s="47">
        <v>14250</v>
      </c>
      <c r="Z67" s="47">
        <v>7100</v>
      </c>
      <c r="AA67" s="47">
        <v>6700</v>
      </c>
      <c r="AB67" s="47">
        <v>6700</v>
      </c>
      <c r="AC67" s="48">
        <v>6700</v>
      </c>
    </row>
    <row r="68" spans="1:31" s="182" customFormat="1" x14ac:dyDescent="0.25">
      <c r="A68" s="8"/>
      <c r="B68" s="204" t="s">
        <v>95</v>
      </c>
      <c r="C68" s="188"/>
      <c r="D68" s="188"/>
      <c r="E68" s="189"/>
      <c r="F68" s="189"/>
      <c r="G68" s="189"/>
      <c r="H68" s="189"/>
      <c r="I68" s="189"/>
      <c r="J68" s="11"/>
      <c r="K68" s="190"/>
      <c r="L68" s="295"/>
      <c r="M68" s="191"/>
      <c r="N68" s="233"/>
      <c r="O68" s="188"/>
      <c r="P68" s="190"/>
      <c r="Q68" s="190"/>
      <c r="R68" s="190"/>
      <c r="S68" s="190"/>
      <c r="T68" s="190"/>
      <c r="U68" s="190"/>
      <c r="V68" s="190"/>
      <c r="W68" s="190"/>
      <c r="X68" s="190"/>
      <c r="Y68" s="190"/>
      <c r="Z68" s="190"/>
      <c r="AA68" s="190"/>
      <c r="AB68" s="190"/>
      <c r="AC68" s="190"/>
    </row>
    <row r="69" spans="1:31" s="264" customFormat="1" ht="60" x14ac:dyDescent="0.25">
      <c r="A69" s="143">
        <v>27</v>
      </c>
      <c r="B69" s="262"/>
      <c r="C69" s="195" t="s">
        <v>358</v>
      </c>
      <c r="D69" s="263" t="s">
        <v>359</v>
      </c>
      <c r="E69" s="147" t="s">
        <v>28</v>
      </c>
      <c r="F69" s="83" t="s">
        <v>29</v>
      </c>
      <c r="G69" s="147" t="s">
        <v>30</v>
      </c>
      <c r="H69" s="145"/>
      <c r="I69" s="250" t="s">
        <v>79</v>
      </c>
      <c r="J69" s="145">
        <f t="shared" ref="J69:J71" si="10">SUM(O69:AC69)</f>
        <v>183</v>
      </c>
      <c r="K69" s="148"/>
      <c r="L69" s="187">
        <v>43101</v>
      </c>
      <c r="M69" s="187">
        <v>43465</v>
      </c>
      <c r="N69" s="161" t="s">
        <v>195</v>
      </c>
      <c r="O69" s="45">
        <v>183</v>
      </c>
      <c r="P69" s="46"/>
      <c r="Q69" s="46"/>
      <c r="R69" s="46"/>
      <c r="S69" s="46"/>
      <c r="T69" s="47"/>
      <c r="U69" s="47"/>
      <c r="V69" s="47"/>
      <c r="W69" s="47"/>
      <c r="X69" s="47"/>
      <c r="Y69" s="47"/>
      <c r="Z69" s="47"/>
      <c r="AA69" s="47"/>
      <c r="AB69" s="47"/>
      <c r="AC69" s="48"/>
    </row>
    <row r="70" spans="1:31" s="264" customFormat="1" ht="60" x14ac:dyDescent="0.25">
      <c r="A70" s="143">
        <v>418</v>
      </c>
      <c r="B70" s="262"/>
      <c r="C70" s="145" t="s">
        <v>79</v>
      </c>
      <c r="D70" s="106" t="s">
        <v>256</v>
      </c>
      <c r="E70" s="147" t="s">
        <v>28</v>
      </c>
      <c r="F70" s="146" t="s">
        <v>32</v>
      </c>
      <c r="G70" s="147" t="s">
        <v>31</v>
      </c>
      <c r="H70" s="145"/>
      <c r="I70" s="250" t="s">
        <v>79</v>
      </c>
      <c r="J70" s="145">
        <f t="shared" ref="J70" si="11">SUM(O70:AC70)</f>
        <v>353500</v>
      </c>
      <c r="K70" s="148"/>
      <c r="L70" s="187">
        <v>44197</v>
      </c>
      <c r="M70" s="187">
        <v>44561</v>
      </c>
      <c r="N70" s="161" t="s">
        <v>196</v>
      </c>
      <c r="O70" s="45"/>
      <c r="P70" s="46"/>
      <c r="Q70" s="46"/>
      <c r="R70" s="46">
        <v>353500</v>
      </c>
      <c r="S70" s="46"/>
      <c r="T70" s="47"/>
      <c r="U70" s="47"/>
      <c r="V70" s="47"/>
      <c r="W70" s="47"/>
      <c r="X70" s="47"/>
      <c r="Y70" s="47"/>
      <c r="Z70" s="47"/>
      <c r="AA70" s="47"/>
      <c r="AB70" s="47"/>
      <c r="AC70" s="48"/>
    </row>
    <row r="71" spans="1:31" s="264" customFormat="1" ht="60" x14ac:dyDescent="0.25">
      <c r="A71" s="143">
        <v>941</v>
      </c>
      <c r="B71" s="262"/>
      <c r="C71" s="145" t="s">
        <v>79</v>
      </c>
      <c r="D71" s="106" t="s">
        <v>256</v>
      </c>
      <c r="E71" s="147" t="s">
        <v>28</v>
      </c>
      <c r="F71" s="146" t="s">
        <v>32</v>
      </c>
      <c r="G71" s="147" t="s">
        <v>31</v>
      </c>
      <c r="H71" s="145"/>
      <c r="I71" s="250" t="s">
        <v>79</v>
      </c>
      <c r="J71" s="145">
        <f t="shared" si="10"/>
        <v>353500</v>
      </c>
      <c r="K71" s="148"/>
      <c r="L71" s="187">
        <v>46753</v>
      </c>
      <c r="M71" s="187">
        <v>47118</v>
      </c>
      <c r="N71" s="161" t="s">
        <v>197</v>
      </c>
      <c r="O71" s="45"/>
      <c r="P71" s="46"/>
      <c r="Q71" s="46"/>
      <c r="R71" s="46"/>
      <c r="S71" s="46"/>
      <c r="T71" s="47"/>
      <c r="U71" s="47"/>
      <c r="V71" s="47"/>
      <c r="W71" s="47"/>
      <c r="X71" s="47"/>
      <c r="Y71" s="47">
        <v>353500</v>
      </c>
      <c r="Z71" s="47"/>
      <c r="AA71" s="47"/>
      <c r="AB71" s="47"/>
      <c r="AC71" s="48"/>
    </row>
    <row r="72" spans="1:31" s="238" customFormat="1" x14ac:dyDescent="0.25">
      <c r="A72" s="352"/>
      <c r="B72" s="186" t="s">
        <v>92</v>
      </c>
      <c r="C72" s="186"/>
      <c r="D72" s="265"/>
      <c r="E72" s="266"/>
      <c r="F72" s="266"/>
      <c r="G72" s="266"/>
      <c r="H72" s="186"/>
      <c r="I72" s="250"/>
      <c r="J72" s="186">
        <f>SUM(J12:J71)</f>
        <v>4739581</v>
      </c>
      <c r="K72" s="186"/>
      <c r="L72" s="208"/>
      <c r="M72" s="208"/>
      <c r="N72" s="73"/>
      <c r="O72" s="45"/>
      <c r="P72" s="46"/>
      <c r="Q72" s="46"/>
      <c r="R72" s="46"/>
      <c r="S72" s="46"/>
      <c r="T72" s="47"/>
      <c r="U72" s="47"/>
      <c r="V72" s="47"/>
      <c r="W72" s="47"/>
      <c r="X72" s="47"/>
      <c r="Y72" s="47"/>
      <c r="Z72" s="47"/>
      <c r="AA72" s="47"/>
      <c r="AB72" s="47"/>
      <c r="AC72" s="48"/>
    </row>
    <row r="73" spans="1:31" s="238" customFormat="1" x14ac:dyDescent="0.25">
      <c r="A73" s="413" t="s">
        <v>215</v>
      </c>
      <c r="B73" s="413"/>
      <c r="C73" s="413"/>
      <c r="D73" s="413"/>
      <c r="E73" s="267"/>
      <c r="F73" s="267"/>
      <c r="G73" s="267"/>
      <c r="H73" s="267"/>
      <c r="I73" s="267"/>
      <c r="J73" s="401"/>
      <c r="K73" s="401"/>
      <c r="L73" s="402"/>
      <c r="M73" s="402"/>
      <c r="N73" s="401"/>
      <c r="O73" s="401"/>
      <c r="P73" s="401"/>
      <c r="Q73" s="401"/>
      <c r="R73" s="401"/>
      <c r="S73" s="401"/>
      <c r="T73" s="401"/>
      <c r="U73" s="401"/>
      <c r="V73" s="401"/>
      <c r="W73" s="401"/>
      <c r="X73" s="401"/>
      <c r="Y73" s="401"/>
      <c r="Z73" s="401"/>
      <c r="AA73" s="401"/>
      <c r="AB73" s="401"/>
      <c r="AC73" s="401"/>
      <c r="AD73" s="401"/>
      <c r="AE73" s="401"/>
    </row>
    <row r="74" spans="1:31" s="238" customFormat="1" x14ac:dyDescent="0.25">
      <c r="A74" s="352" t="s">
        <v>216</v>
      </c>
      <c r="B74" s="73" t="s">
        <v>100</v>
      </c>
      <c r="C74" s="73" t="s">
        <v>109</v>
      </c>
      <c r="D74" s="73" t="s">
        <v>101</v>
      </c>
      <c r="E74" s="74"/>
      <c r="F74" s="74"/>
      <c r="G74" s="74"/>
      <c r="H74" s="73"/>
      <c r="I74" s="250"/>
      <c r="J74" s="74"/>
      <c r="K74" s="73"/>
      <c r="L74" s="296"/>
      <c r="M74" s="208"/>
      <c r="N74" s="7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5"/>
    </row>
    <row r="75" spans="1:31" s="182" customFormat="1" x14ac:dyDescent="0.25">
      <c r="A75" s="8"/>
      <c r="B75" s="204" t="s">
        <v>217</v>
      </c>
      <c r="C75" s="188"/>
      <c r="D75" s="188"/>
      <c r="E75" s="189"/>
      <c r="F75" s="189"/>
      <c r="G75" s="189"/>
      <c r="H75" s="189"/>
      <c r="I75" s="189"/>
      <c r="J75" s="11"/>
      <c r="K75" s="190"/>
      <c r="L75" s="295"/>
      <c r="M75" s="191"/>
      <c r="N75" s="233"/>
      <c r="O75" s="188"/>
      <c r="P75" s="190"/>
      <c r="Q75" s="190"/>
      <c r="R75" s="190"/>
      <c r="S75" s="190"/>
      <c r="T75" s="190"/>
      <c r="U75" s="190"/>
      <c r="V75" s="190"/>
      <c r="W75" s="190"/>
      <c r="X75" s="190"/>
      <c r="Y75" s="190"/>
      <c r="Z75" s="190"/>
      <c r="AA75" s="190"/>
      <c r="AB75" s="190"/>
      <c r="AC75" s="190"/>
    </row>
    <row r="76" spans="1:31" s="182" customFormat="1" x14ac:dyDescent="0.25">
      <c r="A76" s="8"/>
      <c r="B76" s="204" t="s">
        <v>93</v>
      </c>
      <c r="C76" s="188"/>
      <c r="D76" s="188"/>
      <c r="E76" s="189"/>
      <c r="F76" s="189"/>
      <c r="G76" s="189"/>
      <c r="H76" s="189"/>
      <c r="I76" s="189"/>
      <c r="J76" s="11"/>
      <c r="K76" s="190"/>
      <c r="L76" s="295"/>
      <c r="M76" s="191"/>
      <c r="N76" s="233"/>
      <c r="O76" s="188"/>
      <c r="P76" s="190"/>
      <c r="Q76" s="190"/>
      <c r="R76" s="190"/>
      <c r="S76" s="190"/>
      <c r="T76" s="190"/>
      <c r="U76" s="190"/>
      <c r="V76" s="190"/>
      <c r="W76" s="190"/>
      <c r="X76" s="190"/>
      <c r="Y76" s="190"/>
      <c r="Z76" s="190"/>
      <c r="AA76" s="190"/>
      <c r="AB76" s="190"/>
      <c r="AC76" s="190"/>
    </row>
    <row r="77" spans="1:31" s="238" customFormat="1" ht="30" x14ac:dyDescent="0.25">
      <c r="A77" s="312">
        <v>37</v>
      </c>
      <c r="B77" s="272"/>
      <c r="C77" s="272" t="s">
        <v>459</v>
      </c>
      <c r="D77" s="269" t="s">
        <v>460</v>
      </c>
      <c r="E77" s="270" t="s">
        <v>231</v>
      </c>
      <c r="F77" s="150" t="s">
        <v>232</v>
      </c>
      <c r="G77" s="270" t="s">
        <v>233</v>
      </c>
      <c r="H77" s="272"/>
      <c r="I77" s="250" t="s">
        <v>79</v>
      </c>
      <c r="J77" s="145">
        <f t="shared" ref="J77" si="12">SUM(O77:AC77)</f>
        <v>5000</v>
      </c>
      <c r="K77" s="272"/>
      <c r="L77" s="282">
        <v>43101</v>
      </c>
      <c r="M77" s="282">
        <v>43465</v>
      </c>
      <c r="N77" s="284" t="s">
        <v>195</v>
      </c>
      <c r="O77" s="291">
        <v>5000</v>
      </c>
      <c r="P77" s="46"/>
      <c r="Q77" s="87"/>
      <c r="R77" s="87"/>
      <c r="S77" s="87"/>
      <c r="T77" s="88"/>
      <c r="U77" s="88"/>
      <c r="V77" s="88"/>
      <c r="W77" s="88"/>
      <c r="X77" s="88"/>
      <c r="Y77" s="88"/>
      <c r="Z77" s="88"/>
      <c r="AA77" s="88"/>
      <c r="AB77" s="88"/>
      <c r="AC77" s="48"/>
    </row>
    <row r="78" spans="1:31" s="238" customFormat="1" ht="30" x14ac:dyDescent="0.25">
      <c r="A78" s="143">
        <v>961</v>
      </c>
      <c r="B78" s="144"/>
      <c r="C78" s="261" t="s">
        <v>373</v>
      </c>
      <c r="D78" s="268" t="s">
        <v>379</v>
      </c>
      <c r="E78" s="270" t="s">
        <v>231</v>
      </c>
      <c r="F78" s="150" t="s">
        <v>232</v>
      </c>
      <c r="G78" s="270" t="s">
        <v>233</v>
      </c>
      <c r="H78" s="145"/>
      <c r="I78" s="250" t="s">
        <v>79</v>
      </c>
      <c r="J78" s="145">
        <f t="shared" ref="J78:J131" si="13">SUM(O78:AC78)</f>
        <v>20000</v>
      </c>
      <c r="K78" s="186"/>
      <c r="L78" s="296">
        <v>47484</v>
      </c>
      <c r="M78" s="208">
        <v>47848</v>
      </c>
      <c r="N78" s="74" t="s">
        <v>197</v>
      </c>
      <c r="O78" s="45"/>
      <c r="P78" s="46"/>
      <c r="Q78" s="46"/>
      <c r="R78" s="46"/>
      <c r="S78" s="46"/>
      <c r="T78" s="47"/>
      <c r="U78" s="47"/>
      <c r="V78" s="47"/>
      <c r="W78" s="47"/>
      <c r="X78" s="47"/>
      <c r="Y78" s="47"/>
      <c r="Z78" s="47"/>
      <c r="AA78" s="47">
        <v>20000</v>
      </c>
      <c r="AB78" s="47"/>
      <c r="AC78" s="48"/>
    </row>
    <row r="79" spans="1:31" s="238" customFormat="1" ht="30" x14ac:dyDescent="0.25">
      <c r="A79" s="143">
        <v>419</v>
      </c>
      <c r="B79" s="144"/>
      <c r="C79" s="261" t="s">
        <v>374</v>
      </c>
      <c r="D79" s="268" t="s">
        <v>379</v>
      </c>
      <c r="E79" s="270" t="s">
        <v>231</v>
      </c>
      <c r="F79" s="150" t="s">
        <v>232</v>
      </c>
      <c r="G79" s="270" t="s">
        <v>233</v>
      </c>
      <c r="H79" s="145"/>
      <c r="I79" s="250" t="s">
        <v>79</v>
      </c>
      <c r="J79" s="145">
        <f t="shared" si="13"/>
        <v>10000</v>
      </c>
      <c r="K79" s="186"/>
      <c r="L79" s="296">
        <v>44197</v>
      </c>
      <c r="M79" s="208">
        <v>44561</v>
      </c>
      <c r="N79" s="74" t="s">
        <v>196</v>
      </c>
      <c r="O79" s="45"/>
      <c r="P79" s="46"/>
      <c r="Q79" s="46"/>
      <c r="R79" s="46">
        <v>10000</v>
      </c>
      <c r="S79" s="46"/>
      <c r="T79" s="47"/>
      <c r="U79" s="47"/>
      <c r="V79" s="47"/>
      <c r="W79" s="47"/>
      <c r="X79" s="47"/>
      <c r="Y79" s="47"/>
      <c r="Z79" s="47"/>
      <c r="AA79" s="47"/>
      <c r="AB79" s="47"/>
      <c r="AC79" s="48"/>
    </row>
    <row r="80" spans="1:31" s="238" customFormat="1" ht="30" x14ac:dyDescent="0.25">
      <c r="A80" s="143">
        <v>942</v>
      </c>
      <c r="B80" s="144"/>
      <c r="C80" s="261" t="s">
        <v>375</v>
      </c>
      <c r="D80" s="261" t="s">
        <v>376</v>
      </c>
      <c r="E80" s="270" t="s">
        <v>231</v>
      </c>
      <c r="F80" s="150" t="s">
        <v>232</v>
      </c>
      <c r="G80" s="270" t="s">
        <v>233</v>
      </c>
      <c r="H80" s="145"/>
      <c r="I80" s="250" t="s">
        <v>79</v>
      </c>
      <c r="J80" s="145">
        <f t="shared" si="13"/>
        <v>30000</v>
      </c>
      <c r="K80" s="186"/>
      <c r="L80" s="296">
        <v>46753</v>
      </c>
      <c r="M80" s="208">
        <v>47118</v>
      </c>
      <c r="N80" s="74" t="s">
        <v>197</v>
      </c>
      <c r="O80" s="45"/>
      <c r="P80" s="46"/>
      <c r="Q80" s="46"/>
      <c r="R80" s="46"/>
      <c r="S80" s="46"/>
      <c r="T80" s="47"/>
      <c r="U80" s="47"/>
      <c r="V80" s="47"/>
      <c r="W80" s="47"/>
      <c r="X80" s="47"/>
      <c r="Y80" s="47">
        <v>30000</v>
      </c>
      <c r="Z80" s="47"/>
      <c r="AA80" s="47"/>
      <c r="AB80" s="47"/>
      <c r="AC80" s="48"/>
    </row>
    <row r="81" spans="1:29" s="238" customFormat="1" ht="30" x14ac:dyDescent="0.25">
      <c r="A81" s="143">
        <v>889</v>
      </c>
      <c r="B81" s="144"/>
      <c r="C81" s="261" t="s">
        <v>377</v>
      </c>
      <c r="D81" s="268" t="s">
        <v>379</v>
      </c>
      <c r="E81" s="270" t="s">
        <v>231</v>
      </c>
      <c r="F81" s="150" t="s">
        <v>232</v>
      </c>
      <c r="G81" s="270" t="s">
        <v>233</v>
      </c>
      <c r="H81" s="145"/>
      <c r="I81" s="250" t="s">
        <v>79</v>
      </c>
      <c r="J81" s="145">
        <f t="shared" si="13"/>
        <v>12000</v>
      </c>
      <c r="K81" s="186"/>
      <c r="L81" s="296">
        <v>46023</v>
      </c>
      <c r="M81" s="208">
        <v>46387</v>
      </c>
      <c r="N81" s="74" t="s">
        <v>197</v>
      </c>
      <c r="O81" s="45"/>
      <c r="P81" s="46"/>
      <c r="Q81" s="46"/>
      <c r="R81" s="46"/>
      <c r="S81" s="46"/>
      <c r="T81" s="47"/>
      <c r="U81" s="47"/>
      <c r="V81" s="47"/>
      <c r="W81" s="47">
        <v>12000</v>
      </c>
      <c r="X81" s="47"/>
      <c r="Y81" s="47"/>
      <c r="Z81" s="47"/>
      <c r="AA81" s="47"/>
      <c r="AB81" s="47"/>
      <c r="AC81" s="48"/>
    </row>
    <row r="82" spans="1:29" s="238" customFormat="1" ht="30" x14ac:dyDescent="0.25">
      <c r="A82" s="143">
        <v>339</v>
      </c>
      <c r="B82" s="144"/>
      <c r="C82" s="261" t="s">
        <v>378</v>
      </c>
      <c r="D82" s="268" t="s">
        <v>380</v>
      </c>
      <c r="E82" s="270" t="s">
        <v>231</v>
      </c>
      <c r="F82" s="150" t="s">
        <v>232</v>
      </c>
      <c r="G82" s="270" t="s">
        <v>233</v>
      </c>
      <c r="H82" s="145"/>
      <c r="I82" s="250" t="s">
        <v>79</v>
      </c>
      <c r="J82" s="145">
        <f t="shared" si="13"/>
        <v>10000</v>
      </c>
      <c r="K82" s="186"/>
      <c r="L82" s="296">
        <v>43831</v>
      </c>
      <c r="M82" s="208">
        <v>44196</v>
      </c>
      <c r="N82" s="74" t="s">
        <v>196</v>
      </c>
      <c r="O82" s="45"/>
      <c r="P82" s="46"/>
      <c r="Q82" s="46">
        <v>10000</v>
      </c>
      <c r="R82" s="46"/>
      <c r="S82" s="46"/>
      <c r="T82" s="47"/>
      <c r="U82" s="47"/>
      <c r="V82" s="47"/>
      <c r="W82" s="47"/>
      <c r="X82" s="47"/>
      <c r="Y82" s="47"/>
      <c r="Z82" s="47"/>
      <c r="AA82" s="47"/>
      <c r="AB82" s="47"/>
      <c r="AC82" s="48"/>
    </row>
    <row r="83" spans="1:29" s="238" customFormat="1" ht="30" x14ac:dyDescent="0.25">
      <c r="A83" s="143">
        <v>826</v>
      </c>
      <c r="B83" s="144"/>
      <c r="C83" s="261" t="s">
        <v>381</v>
      </c>
      <c r="D83" s="268" t="s">
        <v>379</v>
      </c>
      <c r="E83" s="270" t="s">
        <v>231</v>
      </c>
      <c r="F83" s="150" t="s">
        <v>232</v>
      </c>
      <c r="G83" s="270" t="s">
        <v>233</v>
      </c>
      <c r="H83" s="145"/>
      <c r="I83" s="250" t="s">
        <v>79</v>
      </c>
      <c r="J83" s="145">
        <f t="shared" si="13"/>
        <v>10000</v>
      </c>
      <c r="K83" s="186"/>
      <c r="L83" s="296">
        <v>45658</v>
      </c>
      <c r="M83" s="208">
        <v>46022</v>
      </c>
      <c r="N83" s="74" t="s">
        <v>197</v>
      </c>
      <c r="O83" s="45"/>
      <c r="P83" s="46"/>
      <c r="Q83" s="46"/>
      <c r="R83" s="46"/>
      <c r="S83" s="46"/>
      <c r="T83" s="47"/>
      <c r="U83" s="47"/>
      <c r="V83" s="47">
        <v>10000</v>
      </c>
      <c r="W83" s="47"/>
      <c r="X83" s="47"/>
      <c r="Y83" s="47"/>
      <c r="Z83" s="47"/>
      <c r="AA83" s="47"/>
      <c r="AB83" s="47"/>
      <c r="AC83" s="48"/>
    </row>
    <row r="84" spans="1:29" s="238" customFormat="1" ht="30" x14ac:dyDescent="0.25">
      <c r="A84" s="143">
        <v>890</v>
      </c>
      <c r="B84" s="144"/>
      <c r="C84" s="261" t="s">
        <v>382</v>
      </c>
      <c r="D84" s="268" t="s">
        <v>379</v>
      </c>
      <c r="E84" s="270" t="s">
        <v>231</v>
      </c>
      <c r="F84" s="150" t="s">
        <v>232</v>
      </c>
      <c r="G84" s="270" t="s">
        <v>233</v>
      </c>
      <c r="H84" s="145"/>
      <c r="I84" s="250" t="s">
        <v>79</v>
      </c>
      <c r="J84" s="145">
        <f t="shared" si="13"/>
        <v>21000</v>
      </c>
      <c r="K84" s="186"/>
      <c r="L84" s="296">
        <v>46023</v>
      </c>
      <c r="M84" s="208">
        <v>48579</v>
      </c>
      <c r="N84" s="74" t="s">
        <v>197</v>
      </c>
      <c r="O84" s="45"/>
      <c r="P84" s="46"/>
      <c r="Q84" s="46"/>
      <c r="R84" s="46"/>
      <c r="S84" s="46"/>
      <c r="T84" s="47"/>
      <c r="U84" s="47"/>
      <c r="V84" s="47"/>
      <c r="W84" s="47">
        <v>7000</v>
      </c>
      <c r="X84" s="47"/>
      <c r="Y84" s="47"/>
      <c r="Z84" s="47">
        <v>7000</v>
      </c>
      <c r="AA84" s="47"/>
      <c r="AB84" s="47"/>
      <c r="AC84" s="48">
        <v>7000</v>
      </c>
    </row>
    <row r="85" spans="1:29" s="238" customFormat="1" ht="30" x14ac:dyDescent="0.25">
      <c r="A85" s="143">
        <v>1001</v>
      </c>
      <c r="B85" s="144"/>
      <c r="C85" s="280" t="s">
        <v>383</v>
      </c>
      <c r="D85" s="268" t="s">
        <v>379</v>
      </c>
      <c r="E85" s="270" t="s">
        <v>231</v>
      </c>
      <c r="F85" s="150" t="s">
        <v>232</v>
      </c>
      <c r="G85" s="270" t="s">
        <v>233</v>
      </c>
      <c r="H85" s="145"/>
      <c r="I85" s="250" t="s">
        <v>79</v>
      </c>
      <c r="J85" s="145">
        <f t="shared" si="13"/>
        <v>10000</v>
      </c>
      <c r="K85" s="186"/>
      <c r="L85" s="296">
        <v>48579</v>
      </c>
      <c r="M85" s="208">
        <v>48579</v>
      </c>
      <c r="N85" s="74" t="s">
        <v>197</v>
      </c>
      <c r="O85" s="45"/>
      <c r="P85" s="46"/>
      <c r="Q85" s="46"/>
      <c r="R85" s="46"/>
      <c r="S85" s="46"/>
      <c r="T85" s="47"/>
      <c r="U85" s="47"/>
      <c r="V85" s="47"/>
      <c r="W85" s="47"/>
      <c r="X85" s="47"/>
      <c r="Y85" s="47"/>
      <c r="Z85" s="47"/>
      <c r="AA85" s="47"/>
      <c r="AB85" s="47"/>
      <c r="AC85" s="48">
        <v>10000</v>
      </c>
    </row>
    <row r="86" spans="1:29" s="238" customFormat="1" ht="30" x14ac:dyDescent="0.25">
      <c r="A86" s="143">
        <v>998</v>
      </c>
      <c r="B86" s="144"/>
      <c r="C86" s="280" t="s">
        <v>384</v>
      </c>
      <c r="D86" s="268" t="s">
        <v>379</v>
      </c>
      <c r="E86" s="270" t="s">
        <v>231</v>
      </c>
      <c r="F86" s="150" t="s">
        <v>232</v>
      </c>
      <c r="G86" s="270" t="s">
        <v>233</v>
      </c>
      <c r="H86" s="145"/>
      <c r="I86" s="250" t="s">
        <v>79</v>
      </c>
      <c r="J86" s="145">
        <f t="shared" si="13"/>
        <v>18000</v>
      </c>
      <c r="K86" s="186"/>
      <c r="L86" s="296">
        <v>48213</v>
      </c>
      <c r="M86" s="208">
        <v>48213</v>
      </c>
      <c r="N86" s="74" t="s">
        <v>197</v>
      </c>
      <c r="O86" s="45"/>
      <c r="P86" s="46"/>
      <c r="Q86" s="46"/>
      <c r="R86" s="46"/>
      <c r="S86" s="46"/>
      <c r="T86" s="47"/>
      <c r="U86" s="47"/>
      <c r="V86" s="47"/>
      <c r="W86" s="47"/>
      <c r="X86" s="47"/>
      <c r="Y86" s="47"/>
      <c r="Z86" s="47"/>
      <c r="AA86" s="47"/>
      <c r="AB86" s="47">
        <v>18000</v>
      </c>
      <c r="AC86" s="48"/>
    </row>
    <row r="87" spans="1:29" s="238" customFormat="1" ht="30" x14ac:dyDescent="0.25">
      <c r="A87" s="143">
        <v>720</v>
      </c>
      <c r="B87" s="144"/>
      <c r="C87" s="261" t="s">
        <v>385</v>
      </c>
      <c r="D87" s="268" t="s">
        <v>379</v>
      </c>
      <c r="E87" s="270" t="s">
        <v>231</v>
      </c>
      <c r="F87" s="150" t="s">
        <v>232</v>
      </c>
      <c r="G87" s="270" t="s">
        <v>233</v>
      </c>
      <c r="H87" s="145"/>
      <c r="I87" s="250" t="s">
        <v>79</v>
      </c>
      <c r="J87" s="145">
        <f t="shared" si="13"/>
        <v>5000</v>
      </c>
      <c r="K87" s="186"/>
      <c r="L87" s="296">
        <v>45292</v>
      </c>
      <c r="M87" s="208">
        <v>45657</v>
      </c>
      <c r="N87" s="74" t="s">
        <v>197</v>
      </c>
      <c r="O87" s="45"/>
      <c r="P87" s="46"/>
      <c r="Q87" s="46"/>
      <c r="R87" s="46"/>
      <c r="S87" s="46"/>
      <c r="T87" s="47"/>
      <c r="U87" s="47">
        <v>5000</v>
      </c>
      <c r="V87" s="47"/>
      <c r="W87" s="47"/>
      <c r="X87" s="47"/>
      <c r="Y87" s="47"/>
      <c r="Z87" s="47"/>
      <c r="AA87" s="47"/>
      <c r="AB87" s="47"/>
      <c r="AC87" s="48"/>
    </row>
    <row r="88" spans="1:29" s="251" customFormat="1" ht="30" x14ac:dyDescent="0.25">
      <c r="A88" s="143">
        <v>891</v>
      </c>
      <c r="B88" s="144"/>
      <c r="C88" s="261" t="s">
        <v>386</v>
      </c>
      <c r="D88" s="268" t="s">
        <v>379</v>
      </c>
      <c r="E88" s="270" t="s">
        <v>231</v>
      </c>
      <c r="F88" s="150" t="s">
        <v>232</v>
      </c>
      <c r="G88" s="270" t="s">
        <v>233</v>
      </c>
      <c r="H88" s="145"/>
      <c r="I88" s="250" t="s">
        <v>79</v>
      </c>
      <c r="J88" s="145">
        <f t="shared" si="13"/>
        <v>15000</v>
      </c>
      <c r="K88" s="186"/>
      <c r="L88" s="296">
        <v>46023</v>
      </c>
      <c r="M88" s="208">
        <v>46387</v>
      </c>
      <c r="N88" s="74" t="s">
        <v>197</v>
      </c>
      <c r="O88" s="115"/>
      <c r="P88" s="112"/>
      <c r="Q88" s="112"/>
      <c r="R88" s="112"/>
      <c r="S88" s="112"/>
      <c r="T88" s="113"/>
      <c r="U88" s="113"/>
      <c r="V88" s="113"/>
      <c r="W88" s="113">
        <v>15000</v>
      </c>
      <c r="X88" s="113"/>
      <c r="Y88" s="113"/>
      <c r="Z88" s="113"/>
      <c r="AA88" s="113"/>
      <c r="AB88" s="113"/>
      <c r="AC88" s="114"/>
    </row>
    <row r="89" spans="1:29" s="238" customFormat="1" ht="30" x14ac:dyDescent="0.25">
      <c r="A89" s="143">
        <v>340</v>
      </c>
      <c r="B89" s="144"/>
      <c r="C89" s="261" t="s">
        <v>387</v>
      </c>
      <c r="D89" s="268" t="s">
        <v>379</v>
      </c>
      <c r="E89" s="270" t="s">
        <v>231</v>
      </c>
      <c r="F89" s="150" t="s">
        <v>232</v>
      </c>
      <c r="G89" s="270" t="s">
        <v>233</v>
      </c>
      <c r="H89" s="145"/>
      <c r="I89" s="250" t="s">
        <v>79</v>
      </c>
      <c r="J89" s="145">
        <f t="shared" si="13"/>
        <v>5000</v>
      </c>
      <c r="K89" s="186"/>
      <c r="L89" s="296">
        <v>43831</v>
      </c>
      <c r="M89" s="208">
        <v>44196</v>
      </c>
      <c r="N89" s="74" t="s">
        <v>196</v>
      </c>
      <c r="O89" s="45"/>
      <c r="P89" s="46"/>
      <c r="Q89" s="46">
        <v>5000</v>
      </c>
      <c r="R89" s="46"/>
      <c r="S89" s="46"/>
      <c r="T89" s="47"/>
      <c r="U89" s="47"/>
      <c r="V89" s="47"/>
      <c r="W89" s="47"/>
      <c r="X89" s="47"/>
      <c r="Y89" s="47"/>
      <c r="Z89" s="47"/>
      <c r="AA89" s="47"/>
      <c r="AB89" s="47"/>
      <c r="AC89" s="48"/>
    </row>
    <row r="90" spans="1:29" s="182" customFormat="1" x14ac:dyDescent="0.25">
      <c r="A90" s="8"/>
      <c r="B90" s="204" t="s">
        <v>94</v>
      </c>
      <c r="C90" s="188"/>
      <c r="D90" s="189"/>
      <c r="E90" s="189"/>
      <c r="F90" s="189"/>
      <c r="G90" s="189"/>
      <c r="H90" s="189"/>
      <c r="I90" s="189"/>
      <c r="J90" s="11"/>
      <c r="K90" s="190"/>
      <c r="L90" s="295"/>
      <c r="M90" s="191"/>
      <c r="N90" s="233"/>
      <c r="O90" s="188"/>
      <c r="P90" s="190"/>
      <c r="Q90" s="190"/>
      <c r="R90" s="190"/>
      <c r="S90" s="190"/>
      <c r="T90" s="190"/>
      <c r="U90" s="190"/>
      <c r="V90" s="190"/>
      <c r="W90" s="190"/>
      <c r="X90" s="190"/>
      <c r="Y90" s="190"/>
      <c r="Z90" s="190"/>
      <c r="AA90" s="190"/>
      <c r="AB90" s="190"/>
      <c r="AC90" s="190"/>
    </row>
    <row r="91" spans="1:29" s="238" customFormat="1" ht="45" x14ac:dyDescent="0.25">
      <c r="A91" s="253">
        <v>4</v>
      </c>
      <c r="B91" s="261"/>
      <c r="C91" s="280" t="s">
        <v>406</v>
      </c>
      <c r="D91" s="339" t="s">
        <v>443</v>
      </c>
      <c r="E91" s="273" t="s">
        <v>3</v>
      </c>
      <c r="F91" s="86" t="s">
        <v>4</v>
      </c>
      <c r="G91" s="270" t="s">
        <v>233</v>
      </c>
      <c r="H91" s="261"/>
      <c r="I91" s="250" t="s">
        <v>79</v>
      </c>
      <c r="J91" s="145">
        <f t="shared" si="13"/>
        <v>5500</v>
      </c>
      <c r="K91" s="261"/>
      <c r="L91" s="187">
        <v>43101</v>
      </c>
      <c r="M91" s="187">
        <v>43465</v>
      </c>
      <c r="N91" s="283" t="s">
        <v>195</v>
      </c>
      <c r="O91" s="45">
        <v>5500</v>
      </c>
      <c r="P91" s="46"/>
      <c r="Q91" s="46"/>
      <c r="R91" s="46"/>
      <c r="S91" s="46"/>
      <c r="T91" s="47"/>
      <c r="U91" s="47"/>
      <c r="V91" s="47"/>
      <c r="W91" s="47"/>
      <c r="X91" s="47"/>
      <c r="Y91" s="47"/>
      <c r="Z91" s="47"/>
      <c r="AA91" s="47"/>
      <c r="AB91" s="47"/>
      <c r="AC91" s="48"/>
    </row>
    <row r="92" spans="1:29" s="238" customFormat="1" ht="75" x14ac:dyDescent="0.25">
      <c r="A92" s="253">
        <v>5</v>
      </c>
      <c r="B92" s="261"/>
      <c r="C92" s="280" t="s">
        <v>440</v>
      </c>
      <c r="D92" s="339" t="s">
        <v>444</v>
      </c>
      <c r="E92" s="162" t="s">
        <v>19</v>
      </c>
      <c r="F92" s="336" t="s">
        <v>441</v>
      </c>
      <c r="G92" s="337" t="s">
        <v>233</v>
      </c>
      <c r="H92" s="261"/>
      <c r="I92" s="250" t="s">
        <v>79</v>
      </c>
      <c r="J92" s="145">
        <f t="shared" ref="J92" si="14">SUM(O92:AC92)</f>
        <v>4190</v>
      </c>
      <c r="K92" s="261"/>
      <c r="L92" s="187">
        <v>43101</v>
      </c>
      <c r="M92" s="187">
        <v>43465</v>
      </c>
      <c r="N92" s="283" t="s">
        <v>195</v>
      </c>
      <c r="O92" s="45">
        <v>4190</v>
      </c>
      <c r="P92" s="46"/>
      <c r="Q92" s="46"/>
      <c r="R92" s="46"/>
      <c r="S92" s="46"/>
      <c r="T92" s="47"/>
      <c r="U92" s="47"/>
      <c r="V92" s="47"/>
      <c r="W92" s="47"/>
      <c r="X92" s="47"/>
      <c r="Y92" s="47"/>
      <c r="Z92" s="47"/>
      <c r="AA92" s="47"/>
      <c r="AB92" s="47"/>
      <c r="AC92" s="48"/>
    </row>
    <row r="93" spans="1:29" s="238" customFormat="1" ht="75" x14ac:dyDescent="0.25">
      <c r="A93" s="253">
        <v>6</v>
      </c>
      <c r="B93" s="261"/>
      <c r="C93" s="280" t="s">
        <v>366</v>
      </c>
      <c r="D93" s="340" t="s">
        <v>442</v>
      </c>
      <c r="E93" s="162" t="s">
        <v>19</v>
      </c>
      <c r="F93" s="336" t="s">
        <v>441</v>
      </c>
      <c r="G93" s="337" t="s">
        <v>233</v>
      </c>
      <c r="H93" s="261"/>
      <c r="I93" s="250" t="s">
        <v>79</v>
      </c>
      <c r="J93" s="145">
        <f t="shared" ref="J93" si="15">SUM(O93:AC93)</f>
        <v>17243</v>
      </c>
      <c r="K93" s="261"/>
      <c r="L93" s="187">
        <v>43101</v>
      </c>
      <c r="M93" s="187">
        <v>43465</v>
      </c>
      <c r="N93" s="283" t="s">
        <v>195</v>
      </c>
      <c r="O93" s="45">
        <v>17243</v>
      </c>
      <c r="P93" s="46"/>
      <c r="Q93" s="46"/>
      <c r="R93" s="46"/>
      <c r="S93" s="46"/>
      <c r="T93" s="47"/>
      <c r="U93" s="47"/>
      <c r="V93" s="47"/>
      <c r="W93" s="47"/>
      <c r="X93" s="47"/>
      <c r="Y93" s="47"/>
      <c r="Z93" s="47"/>
      <c r="AA93" s="47"/>
      <c r="AB93" s="47"/>
      <c r="AC93" s="48"/>
    </row>
    <row r="94" spans="1:29" s="238" customFormat="1" ht="45" x14ac:dyDescent="0.25">
      <c r="A94" s="253">
        <v>7</v>
      </c>
      <c r="B94" s="261"/>
      <c r="C94" s="280" t="s">
        <v>366</v>
      </c>
      <c r="D94" s="338" t="s">
        <v>445</v>
      </c>
      <c r="E94" s="341" t="s">
        <v>3</v>
      </c>
      <c r="F94" s="86" t="s">
        <v>4</v>
      </c>
      <c r="G94" s="270" t="s">
        <v>233</v>
      </c>
      <c r="H94" s="261"/>
      <c r="I94" s="250" t="s">
        <v>79</v>
      </c>
      <c r="J94" s="145">
        <f t="shared" ref="J94" si="16">SUM(O94:AC94)</f>
        <v>5000</v>
      </c>
      <c r="K94" s="261"/>
      <c r="L94" s="187">
        <v>43101</v>
      </c>
      <c r="M94" s="187">
        <v>43465</v>
      </c>
      <c r="N94" s="283" t="s">
        <v>195</v>
      </c>
      <c r="O94" s="45">
        <v>5000</v>
      </c>
      <c r="P94" s="46"/>
      <c r="Q94" s="46"/>
      <c r="R94" s="46"/>
      <c r="S94" s="46"/>
      <c r="T94" s="47"/>
      <c r="U94" s="47"/>
      <c r="V94" s="47"/>
      <c r="W94" s="47"/>
      <c r="X94" s="47"/>
      <c r="Y94" s="47"/>
      <c r="Z94" s="47"/>
      <c r="AA94" s="47"/>
      <c r="AB94" s="47"/>
      <c r="AC94" s="48"/>
    </row>
    <row r="95" spans="1:29" s="238" customFormat="1" ht="45" x14ac:dyDescent="0.25">
      <c r="A95" s="253">
        <v>8</v>
      </c>
      <c r="B95" s="261"/>
      <c r="C95" s="280" t="s">
        <v>366</v>
      </c>
      <c r="D95" s="344" t="s">
        <v>450</v>
      </c>
      <c r="E95" s="341" t="s">
        <v>3</v>
      </c>
      <c r="F95" s="86" t="s">
        <v>4</v>
      </c>
      <c r="G95" s="270" t="s">
        <v>233</v>
      </c>
      <c r="H95" s="261"/>
      <c r="I95" s="250" t="s">
        <v>79</v>
      </c>
      <c r="J95" s="145">
        <f t="shared" ref="J95" si="17">SUM(O95:AC95)</f>
        <v>2800</v>
      </c>
      <c r="K95" s="261"/>
      <c r="L95" s="187">
        <v>43101</v>
      </c>
      <c r="M95" s="187">
        <v>43465</v>
      </c>
      <c r="N95" s="283" t="s">
        <v>195</v>
      </c>
      <c r="O95" s="45">
        <v>2800</v>
      </c>
      <c r="P95" s="46"/>
      <c r="Q95" s="46"/>
      <c r="R95" s="46"/>
      <c r="S95" s="46"/>
      <c r="T95" s="47"/>
      <c r="U95" s="47"/>
      <c r="V95" s="47"/>
      <c r="W95" s="47"/>
      <c r="X95" s="47"/>
      <c r="Y95" s="47"/>
      <c r="Z95" s="47"/>
      <c r="AA95" s="47"/>
      <c r="AB95" s="47"/>
      <c r="AC95" s="48"/>
    </row>
    <row r="96" spans="1:29" s="238" customFormat="1" ht="45" x14ac:dyDescent="0.25">
      <c r="A96" s="253">
        <v>9</v>
      </c>
      <c r="B96" s="261"/>
      <c r="C96" s="280" t="s">
        <v>366</v>
      </c>
      <c r="D96" s="342" t="s">
        <v>451</v>
      </c>
      <c r="E96" s="341" t="s">
        <v>3</v>
      </c>
      <c r="F96" s="86" t="s">
        <v>4</v>
      </c>
      <c r="G96" s="270" t="s">
        <v>233</v>
      </c>
      <c r="H96" s="261"/>
      <c r="I96" s="250" t="s">
        <v>79</v>
      </c>
      <c r="J96" s="145">
        <f t="shared" ref="J96" si="18">SUM(O96:AC96)</f>
        <v>4000</v>
      </c>
      <c r="K96" s="261"/>
      <c r="L96" s="187">
        <v>43101</v>
      </c>
      <c r="M96" s="187">
        <v>43465</v>
      </c>
      <c r="N96" s="283" t="s">
        <v>195</v>
      </c>
      <c r="O96" s="45">
        <v>4000</v>
      </c>
      <c r="P96" s="46"/>
      <c r="Q96" s="46"/>
      <c r="R96" s="46"/>
      <c r="S96" s="46"/>
      <c r="T96" s="47"/>
      <c r="U96" s="47"/>
      <c r="V96" s="47"/>
      <c r="W96" s="47"/>
      <c r="X96" s="47"/>
      <c r="Y96" s="47"/>
      <c r="Z96" s="47"/>
      <c r="AA96" s="47"/>
      <c r="AB96" s="47"/>
      <c r="AC96" s="48"/>
    </row>
    <row r="97" spans="1:31" s="238" customFormat="1" ht="75" x14ac:dyDescent="0.25">
      <c r="A97" s="253">
        <v>10</v>
      </c>
      <c r="B97" s="261"/>
      <c r="C97" s="280" t="s">
        <v>366</v>
      </c>
      <c r="D97" s="342" t="s">
        <v>452</v>
      </c>
      <c r="E97" s="273" t="s">
        <v>446</v>
      </c>
      <c r="F97" s="86" t="s">
        <v>447</v>
      </c>
      <c r="G97" s="270" t="s">
        <v>233</v>
      </c>
      <c r="H97" s="261"/>
      <c r="I97" s="250" t="s">
        <v>79</v>
      </c>
      <c r="J97" s="145">
        <f t="shared" ref="J97" si="19">SUM(O97:AC97)</f>
        <v>2500</v>
      </c>
      <c r="K97" s="261"/>
      <c r="L97" s="187">
        <v>43101</v>
      </c>
      <c r="M97" s="187">
        <v>43465</v>
      </c>
      <c r="N97" s="283" t="s">
        <v>195</v>
      </c>
      <c r="O97" s="45">
        <v>2500</v>
      </c>
      <c r="P97" s="46"/>
      <c r="Q97" s="46"/>
      <c r="R97" s="46"/>
      <c r="S97" s="46"/>
      <c r="T97" s="47"/>
      <c r="U97" s="47"/>
      <c r="V97" s="47"/>
      <c r="W97" s="47"/>
      <c r="X97" s="47"/>
      <c r="Y97" s="47"/>
      <c r="Z97" s="47"/>
      <c r="AA97" s="47"/>
      <c r="AB97" s="47"/>
      <c r="AC97" s="48"/>
    </row>
    <row r="98" spans="1:31" s="238" customFormat="1" ht="45" x14ac:dyDescent="0.25">
      <c r="A98" s="253">
        <v>11</v>
      </c>
      <c r="B98" s="261"/>
      <c r="C98" s="280" t="s">
        <v>366</v>
      </c>
      <c r="D98" s="343" t="s">
        <v>453</v>
      </c>
      <c r="E98" s="106" t="s">
        <v>448</v>
      </c>
      <c r="F98" s="86" t="s">
        <v>449</v>
      </c>
      <c r="G98" s="270" t="s">
        <v>233</v>
      </c>
      <c r="H98" s="261"/>
      <c r="I98" s="250" t="s">
        <v>79</v>
      </c>
      <c r="J98" s="145">
        <f t="shared" ref="J98" si="20">SUM(O98:AC98)</f>
        <v>1900</v>
      </c>
      <c r="K98" s="261"/>
      <c r="L98" s="187">
        <v>43101</v>
      </c>
      <c r="M98" s="187">
        <v>43465</v>
      </c>
      <c r="N98" s="283" t="s">
        <v>195</v>
      </c>
      <c r="O98" s="45">
        <v>1900</v>
      </c>
      <c r="P98" s="46"/>
      <c r="Q98" s="46"/>
      <c r="R98" s="46"/>
      <c r="S98" s="46"/>
      <c r="T98" s="47"/>
      <c r="U98" s="47"/>
      <c r="V98" s="47"/>
      <c r="W98" s="47"/>
      <c r="X98" s="47"/>
      <c r="Y98" s="47"/>
      <c r="Z98" s="47"/>
      <c r="AA98" s="47"/>
      <c r="AB98" s="47"/>
      <c r="AC98" s="48"/>
    </row>
    <row r="99" spans="1:31" s="238" customFormat="1" ht="45" x14ac:dyDescent="0.25">
      <c r="A99" s="253">
        <v>12</v>
      </c>
      <c r="B99" s="261"/>
      <c r="C99" s="280" t="s">
        <v>366</v>
      </c>
      <c r="D99" s="342" t="s">
        <v>454</v>
      </c>
      <c r="E99" s="106" t="s">
        <v>448</v>
      </c>
      <c r="F99" s="86" t="s">
        <v>449</v>
      </c>
      <c r="G99" s="270" t="s">
        <v>233</v>
      </c>
      <c r="H99" s="261"/>
      <c r="I99" s="250" t="s">
        <v>79</v>
      </c>
      <c r="J99" s="145">
        <f t="shared" ref="J99" si="21">SUM(O99:AC99)</f>
        <v>6000</v>
      </c>
      <c r="K99" s="261"/>
      <c r="L99" s="187">
        <v>43101</v>
      </c>
      <c r="M99" s="187">
        <v>43465</v>
      </c>
      <c r="N99" s="283" t="s">
        <v>195</v>
      </c>
      <c r="O99" s="45">
        <v>6000</v>
      </c>
      <c r="P99" s="46"/>
      <c r="Q99" s="46"/>
      <c r="R99" s="46"/>
      <c r="S99" s="46"/>
      <c r="T99" s="47"/>
      <c r="U99" s="47"/>
      <c r="V99" s="47"/>
      <c r="W99" s="47"/>
      <c r="X99" s="47"/>
      <c r="Y99" s="47"/>
      <c r="Z99" s="47"/>
      <c r="AA99" s="47"/>
      <c r="AB99" s="47"/>
      <c r="AC99" s="48"/>
    </row>
    <row r="100" spans="1:31" s="238" customFormat="1" ht="45" x14ac:dyDescent="0.25">
      <c r="A100" s="253">
        <v>13</v>
      </c>
      <c r="B100" s="261"/>
      <c r="C100" s="280" t="s">
        <v>366</v>
      </c>
      <c r="D100" s="261" t="s">
        <v>455</v>
      </c>
      <c r="E100" s="106" t="s">
        <v>448</v>
      </c>
      <c r="F100" s="86" t="s">
        <v>449</v>
      </c>
      <c r="G100" s="270" t="s">
        <v>233</v>
      </c>
      <c r="H100" s="261"/>
      <c r="I100" s="250" t="s">
        <v>79</v>
      </c>
      <c r="J100" s="145">
        <f t="shared" ref="J100" si="22">SUM(O100:AC100)</f>
        <v>3500</v>
      </c>
      <c r="K100" s="261"/>
      <c r="L100" s="187">
        <v>43101</v>
      </c>
      <c r="M100" s="187">
        <v>43465</v>
      </c>
      <c r="N100" s="283" t="s">
        <v>195</v>
      </c>
      <c r="O100" s="45">
        <v>3500</v>
      </c>
      <c r="P100" s="46"/>
      <c r="Q100" s="46"/>
      <c r="R100" s="46"/>
      <c r="S100" s="46"/>
      <c r="T100" s="47"/>
      <c r="U100" s="47"/>
      <c r="V100" s="47"/>
      <c r="W100" s="47"/>
      <c r="X100" s="47"/>
      <c r="Y100" s="47"/>
      <c r="Z100" s="47"/>
      <c r="AA100" s="47"/>
      <c r="AB100" s="47"/>
      <c r="AC100" s="48"/>
    </row>
    <row r="101" spans="1:31" s="238" customFormat="1" ht="45" x14ac:dyDescent="0.25">
      <c r="A101" s="253">
        <v>28</v>
      </c>
      <c r="B101" s="261"/>
      <c r="C101" s="261" t="s">
        <v>362</v>
      </c>
      <c r="D101" s="261" t="s">
        <v>363</v>
      </c>
      <c r="E101" s="273" t="s">
        <v>3</v>
      </c>
      <c r="F101" s="86" t="s">
        <v>4</v>
      </c>
      <c r="G101" s="270" t="s">
        <v>233</v>
      </c>
      <c r="H101" s="261"/>
      <c r="I101" s="250" t="s">
        <v>79</v>
      </c>
      <c r="J101" s="145">
        <f t="shared" ref="J101" si="23">SUM(O101:AC101)</f>
        <v>6000</v>
      </c>
      <c r="K101" s="261"/>
      <c r="L101" s="187">
        <v>43101</v>
      </c>
      <c r="M101" s="187">
        <v>43465</v>
      </c>
      <c r="N101" s="283" t="s">
        <v>195</v>
      </c>
      <c r="O101" s="45">
        <v>6000</v>
      </c>
      <c r="P101" s="46"/>
      <c r="Q101" s="46"/>
      <c r="R101" s="46"/>
      <c r="S101" s="46"/>
      <c r="T101" s="47"/>
      <c r="U101" s="47"/>
      <c r="V101" s="47"/>
      <c r="W101" s="47"/>
      <c r="X101" s="47"/>
      <c r="Y101" s="47"/>
      <c r="Z101" s="47"/>
      <c r="AA101" s="47"/>
      <c r="AB101" s="47"/>
      <c r="AC101" s="48"/>
      <c r="AE101" s="160"/>
    </row>
    <row r="102" spans="1:31" s="238" customFormat="1" ht="75" x14ac:dyDescent="0.25">
      <c r="A102" s="143">
        <v>29</v>
      </c>
      <c r="B102" s="144"/>
      <c r="C102" s="261" t="s">
        <v>364</v>
      </c>
      <c r="D102" s="335" t="s">
        <v>365</v>
      </c>
      <c r="E102" s="106" t="s">
        <v>20</v>
      </c>
      <c r="F102" s="86" t="s">
        <v>234</v>
      </c>
      <c r="G102" s="270" t="s">
        <v>233</v>
      </c>
      <c r="H102" s="145"/>
      <c r="I102" s="250" t="s">
        <v>79</v>
      </c>
      <c r="J102" s="145">
        <f t="shared" si="13"/>
        <v>8700</v>
      </c>
      <c r="K102" s="148"/>
      <c r="L102" s="187">
        <v>43101</v>
      </c>
      <c r="M102" s="187">
        <v>43465</v>
      </c>
      <c r="N102" s="161" t="s">
        <v>195</v>
      </c>
      <c r="O102" s="286">
        <v>8700</v>
      </c>
      <c r="P102" s="46"/>
      <c r="Q102" s="46"/>
      <c r="R102" s="46"/>
      <c r="S102" s="46"/>
      <c r="T102" s="47"/>
      <c r="U102" s="47"/>
      <c r="V102" s="47"/>
      <c r="W102" s="47"/>
      <c r="X102" s="47"/>
      <c r="Y102" s="47"/>
      <c r="Z102" s="47"/>
      <c r="AA102" s="47"/>
      <c r="AB102" s="47"/>
      <c r="AC102" s="48"/>
    </row>
    <row r="103" spans="1:31" s="238" customFormat="1" ht="45" x14ac:dyDescent="0.25">
      <c r="A103" s="143">
        <v>30</v>
      </c>
      <c r="B103" s="144"/>
      <c r="C103" s="261" t="s">
        <v>366</v>
      </c>
      <c r="D103" s="261" t="s">
        <v>367</v>
      </c>
      <c r="E103" s="273" t="s">
        <v>3</v>
      </c>
      <c r="F103" s="86" t="s">
        <v>4</v>
      </c>
      <c r="G103" s="270" t="s">
        <v>233</v>
      </c>
      <c r="H103" s="145"/>
      <c r="I103" s="250" t="s">
        <v>79</v>
      </c>
      <c r="J103" s="145">
        <f t="shared" ref="J103:J107" si="24">SUM(O103:AC103)</f>
        <v>5000</v>
      </c>
      <c r="K103" s="148"/>
      <c r="L103" s="187">
        <v>43101</v>
      </c>
      <c r="M103" s="187">
        <v>43465</v>
      </c>
      <c r="N103" s="161" t="s">
        <v>195</v>
      </c>
      <c r="O103" s="142">
        <v>5000</v>
      </c>
      <c r="P103" s="46"/>
      <c r="Q103" s="46"/>
      <c r="R103" s="46"/>
      <c r="S103" s="46"/>
      <c r="T103" s="47"/>
      <c r="U103" s="47"/>
      <c r="V103" s="47"/>
      <c r="W103" s="47"/>
      <c r="X103" s="47"/>
      <c r="Y103" s="47"/>
      <c r="Z103" s="47"/>
      <c r="AA103" s="47"/>
      <c r="AB103" s="47"/>
      <c r="AC103" s="48"/>
    </row>
    <row r="104" spans="1:31" s="238" customFormat="1" ht="75" x14ac:dyDescent="0.25">
      <c r="A104" s="312">
        <v>31</v>
      </c>
      <c r="B104" s="272"/>
      <c r="C104" s="272" t="s">
        <v>368</v>
      </c>
      <c r="D104" s="269" t="s">
        <v>369</v>
      </c>
      <c r="E104" s="106" t="s">
        <v>20</v>
      </c>
      <c r="F104" s="86" t="s">
        <v>0</v>
      </c>
      <c r="G104" s="270" t="s">
        <v>233</v>
      </c>
      <c r="H104" s="272"/>
      <c r="I104" s="250" t="s">
        <v>79</v>
      </c>
      <c r="J104" s="145">
        <f t="shared" ref="J104" si="25">SUM(O104:AC104)</f>
        <v>3700</v>
      </c>
      <c r="K104" s="272"/>
      <c r="L104" s="282">
        <v>43101</v>
      </c>
      <c r="M104" s="282">
        <v>43465</v>
      </c>
      <c r="N104" s="284" t="s">
        <v>195</v>
      </c>
      <c r="O104" s="291">
        <v>3700</v>
      </c>
      <c r="P104" s="46"/>
      <c r="Q104" s="87"/>
      <c r="R104" s="87"/>
      <c r="S104" s="87"/>
      <c r="T104" s="88"/>
      <c r="U104" s="88"/>
      <c r="V104" s="88"/>
      <c r="W104" s="88"/>
      <c r="X104" s="88"/>
      <c r="Y104" s="88"/>
      <c r="Z104" s="88"/>
      <c r="AA104" s="88"/>
      <c r="AB104" s="88"/>
      <c r="AC104" s="48"/>
    </row>
    <row r="105" spans="1:31" s="238" customFormat="1" ht="75" x14ac:dyDescent="0.25">
      <c r="A105" s="312">
        <v>32</v>
      </c>
      <c r="B105" s="272"/>
      <c r="C105" s="272" t="s">
        <v>370</v>
      </c>
      <c r="D105" s="269" t="s">
        <v>371</v>
      </c>
      <c r="E105" s="106" t="s">
        <v>19</v>
      </c>
      <c r="F105" s="86" t="s">
        <v>1</v>
      </c>
      <c r="G105" s="270" t="s">
        <v>233</v>
      </c>
      <c r="H105" s="272"/>
      <c r="I105" s="250" t="s">
        <v>79</v>
      </c>
      <c r="J105" s="145">
        <f t="shared" ref="J105:J106" si="26">SUM(O105:AC105)</f>
        <v>2800</v>
      </c>
      <c r="K105" s="272"/>
      <c r="L105" s="282">
        <v>43101</v>
      </c>
      <c r="M105" s="282">
        <v>43465</v>
      </c>
      <c r="N105" s="284" t="s">
        <v>195</v>
      </c>
      <c r="O105" s="291">
        <v>2800</v>
      </c>
      <c r="P105" s="46"/>
      <c r="Q105" s="87"/>
      <c r="R105" s="87"/>
      <c r="S105" s="87"/>
      <c r="T105" s="88"/>
      <c r="U105" s="88"/>
      <c r="V105" s="88"/>
      <c r="W105" s="88"/>
      <c r="X105" s="88"/>
      <c r="Y105" s="88"/>
      <c r="Z105" s="88"/>
      <c r="AA105" s="88"/>
      <c r="AB105" s="88"/>
      <c r="AC105" s="48"/>
    </row>
    <row r="106" spans="1:31" s="238" customFormat="1" ht="75" x14ac:dyDescent="0.25">
      <c r="A106" s="312">
        <v>33</v>
      </c>
      <c r="B106" s="272"/>
      <c r="C106" s="272" t="s">
        <v>370</v>
      </c>
      <c r="D106" s="269" t="s">
        <v>372</v>
      </c>
      <c r="E106" s="106" t="s">
        <v>19</v>
      </c>
      <c r="F106" s="86" t="s">
        <v>1</v>
      </c>
      <c r="G106" s="270" t="s">
        <v>233</v>
      </c>
      <c r="H106" s="272"/>
      <c r="I106" s="250" t="s">
        <v>79</v>
      </c>
      <c r="J106" s="145">
        <f t="shared" si="26"/>
        <v>3300</v>
      </c>
      <c r="K106" s="272"/>
      <c r="L106" s="282">
        <v>43101</v>
      </c>
      <c r="M106" s="282">
        <v>43465</v>
      </c>
      <c r="N106" s="284" t="s">
        <v>195</v>
      </c>
      <c r="O106" s="291">
        <v>3300</v>
      </c>
      <c r="P106" s="46"/>
      <c r="Q106" s="87"/>
      <c r="R106" s="87"/>
      <c r="S106" s="87"/>
      <c r="T106" s="88"/>
      <c r="U106" s="88"/>
      <c r="V106" s="88"/>
      <c r="W106" s="88"/>
      <c r="X106" s="88"/>
      <c r="Y106" s="88"/>
      <c r="Z106" s="88"/>
      <c r="AA106" s="88"/>
      <c r="AB106" s="88"/>
      <c r="AC106" s="48"/>
    </row>
    <row r="107" spans="1:31" s="238" customFormat="1" ht="45" x14ac:dyDescent="0.25">
      <c r="A107" s="312">
        <v>36</v>
      </c>
      <c r="B107" s="272"/>
      <c r="C107" s="272" t="s">
        <v>366</v>
      </c>
      <c r="D107" s="269" t="s">
        <v>458</v>
      </c>
      <c r="E107" s="273" t="s">
        <v>3</v>
      </c>
      <c r="F107" s="86" t="s">
        <v>4</v>
      </c>
      <c r="G107" s="270" t="s">
        <v>233</v>
      </c>
      <c r="H107" s="272"/>
      <c r="I107" s="250" t="s">
        <v>79</v>
      </c>
      <c r="J107" s="145">
        <f t="shared" si="24"/>
        <v>7000</v>
      </c>
      <c r="K107" s="272"/>
      <c r="L107" s="282">
        <v>43101</v>
      </c>
      <c r="M107" s="282">
        <v>43465</v>
      </c>
      <c r="N107" s="284" t="s">
        <v>195</v>
      </c>
      <c r="O107" s="291">
        <v>7000</v>
      </c>
      <c r="P107" s="46"/>
      <c r="Q107" s="87"/>
      <c r="R107" s="87"/>
      <c r="S107" s="87"/>
      <c r="T107" s="88"/>
      <c r="U107" s="88"/>
      <c r="V107" s="88"/>
      <c r="W107" s="88"/>
      <c r="X107" s="88"/>
      <c r="Y107" s="88"/>
      <c r="Z107" s="88"/>
      <c r="AA107" s="88"/>
      <c r="AB107" s="88"/>
      <c r="AC107" s="48"/>
    </row>
    <row r="108" spans="1:31" s="238" customFormat="1" ht="60" x14ac:dyDescent="0.25">
      <c r="A108" s="312">
        <v>491</v>
      </c>
      <c r="B108" s="272"/>
      <c r="C108" s="272" t="s">
        <v>389</v>
      </c>
      <c r="D108" s="274" t="s">
        <v>13</v>
      </c>
      <c r="E108" s="106" t="s">
        <v>21</v>
      </c>
      <c r="F108" s="86" t="s">
        <v>2</v>
      </c>
      <c r="G108" s="270" t="s">
        <v>233</v>
      </c>
      <c r="H108" s="272"/>
      <c r="I108" s="250" t="s">
        <v>79</v>
      </c>
      <c r="J108" s="145">
        <f t="shared" si="13"/>
        <v>15000</v>
      </c>
      <c r="K108" s="272"/>
      <c r="L108" s="282">
        <v>44562</v>
      </c>
      <c r="M108" s="282">
        <v>44926</v>
      </c>
      <c r="N108" s="284" t="s">
        <v>196</v>
      </c>
      <c r="O108" s="293"/>
      <c r="P108" s="46"/>
      <c r="Q108" s="87"/>
      <c r="R108" s="87"/>
      <c r="S108" s="87">
        <v>15000</v>
      </c>
      <c r="T108" s="88"/>
      <c r="U108" s="88"/>
      <c r="V108" s="88"/>
      <c r="W108" s="88"/>
      <c r="X108" s="88"/>
      <c r="Y108" s="88"/>
      <c r="Z108" s="88"/>
      <c r="AA108" s="88"/>
      <c r="AB108" s="88"/>
      <c r="AC108" s="48"/>
    </row>
    <row r="109" spans="1:31" s="238" customFormat="1" ht="45" x14ac:dyDescent="0.25">
      <c r="A109" s="275">
        <v>492</v>
      </c>
      <c r="B109" s="276"/>
      <c r="C109" s="305" t="s">
        <v>390</v>
      </c>
      <c r="D109" s="106" t="s">
        <v>388</v>
      </c>
      <c r="E109" s="273" t="s">
        <v>3</v>
      </c>
      <c r="F109" s="86" t="s">
        <v>4</v>
      </c>
      <c r="G109" s="270" t="s">
        <v>233</v>
      </c>
      <c r="H109" s="249"/>
      <c r="I109" s="250" t="s">
        <v>79</v>
      </c>
      <c r="J109" s="145">
        <f t="shared" ref="J109" si="27">SUM(O109:AC109)</f>
        <v>8000</v>
      </c>
      <c r="K109" s="277"/>
      <c r="L109" s="282">
        <v>44562</v>
      </c>
      <c r="M109" s="282">
        <v>44926</v>
      </c>
      <c r="N109" s="284" t="s">
        <v>196</v>
      </c>
      <c r="O109" s="89"/>
      <c r="P109" s="46"/>
      <c r="Q109" s="87"/>
      <c r="R109" s="87"/>
      <c r="S109" s="87">
        <v>8000</v>
      </c>
      <c r="T109" s="88"/>
      <c r="U109" s="88"/>
      <c r="V109" s="88"/>
      <c r="W109" s="88"/>
      <c r="X109" s="88"/>
      <c r="Y109" s="88"/>
      <c r="Z109" s="88"/>
      <c r="AA109" s="88"/>
      <c r="AB109" s="88"/>
      <c r="AC109" s="48"/>
    </row>
    <row r="110" spans="1:31" s="238" customFormat="1" ht="45" x14ac:dyDescent="0.25">
      <c r="A110" s="275">
        <v>999</v>
      </c>
      <c r="B110" s="276"/>
      <c r="C110" s="305" t="s">
        <v>390</v>
      </c>
      <c r="D110" s="106" t="s">
        <v>388</v>
      </c>
      <c r="E110" s="273" t="s">
        <v>3</v>
      </c>
      <c r="F110" s="86" t="s">
        <v>4</v>
      </c>
      <c r="G110" s="270" t="s">
        <v>233</v>
      </c>
      <c r="H110" s="249"/>
      <c r="I110" s="250" t="s">
        <v>79</v>
      </c>
      <c r="J110" s="145">
        <f t="shared" si="13"/>
        <v>8000</v>
      </c>
      <c r="K110" s="277"/>
      <c r="L110" s="278">
        <v>47849</v>
      </c>
      <c r="M110" s="278">
        <v>48213</v>
      </c>
      <c r="N110" s="288" t="s">
        <v>197</v>
      </c>
      <c r="O110" s="89"/>
      <c r="P110" s="46"/>
      <c r="Q110" s="87"/>
      <c r="R110" s="87"/>
      <c r="S110" s="87"/>
      <c r="T110" s="88"/>
      <c r="U110" s="88"/>
      <c r="V110" s="88"/>
      <c r="W110" s="88"/>
      <c r="X110" s="88"/>
      <c r="Y110" s="88"/>
      <c r="Z110" s="88"/>
      <c r="AA110" s="88"/>
      <c r="AB110" s="88">
        <v>8000</v>
      </c>
      <c r="AC110" s="48"/>
    </row>
    <row r="111" spans="1:31" s="238" customFormat="1" ht="45" x14ac:dyDescent="0.25">
      <c r="A111" s="143">
        <v>341</v>
      </c>
      <c r="B111" s="144"/>
      <c r="C111" s="280" t="s">
        <v>391</v>
      </c>
      <c r="D111" s="106" t="s">
        <v>388</v>
      </c>
      <c r="E111" s="273" t="s">
        <v>3</v>
      </c>
      <c r="F111" s="86" t="s">
        <v>4</v>
      </c>
      <c r="G111" s="270" t="s">
        <v>233</v>
      </c>
      <c r="H111" s="145"/>
      <c r="I111" s="250" t="s">
        <v>79</v>
      </c>
      <c r="J111" s="145">
        <f t="shared" si="13"/>
        <v>10000</v>
      </c>
      <c r="K111" s="148"/>
      <c r="L111" s="187">
        <v>43831</v>
      </c>
      <c r="M111" s="187">
        <v>44196</v>
      </c>
      <c r="N111" s="161" t="s">
        <v>196</v>
      </c>
      <c r="O111" s="45"/>
      <c r="P111" s="46"/>
      <c r="Q111" s="46">
        <v>10000</v>
      </c>
      <c r="R111" s="46"/>
      <c r="S111" s="46"/>
      <c r="T111" s="47"/>
      <c r="U111" s="47"/>
      <c r="V111" s="47"/>
      <c r="W111" s="47"/>
      <c r="X111" s="47"/>
      <c r="Y111" s="47"/>
      <c r="Z111" s="47"/>
      <c r="AA111" s="47"/>
      <c r="AB111" s="47"/>
      <c r="AC111" s="48"/>
    </row>
    <row r="112" spans="1:31" s="238" customFormat="1" ht="45" x14ac:dyDescent="0.25">
      <c r="A112" s="143">
        <v>493</v>
      </c>
      <c r="B112" s="144"/>
      <c r="C112" s="280" t="s">
        <v>392</v>
      </c>
      <c r="D112" s="279" t="s">
        <v>388</v>
      </c>
      <c r="E112" s="273" t="s">
        <v>3</v>
      </c>
      <c r="F112" s="86" t="s">
        <v>4</v>
      </c>
      <c r="G112" s="270" t="s">
        <v>233</v>
      </c>
      <c r="H112" s="145"/>
      <c r="I112" s="250" t="s">
        <v>79</v>
      </c>
      <c r="J112" s="145">
        <f t="shared" si="13"/>
        <v>10000</v>
      </c>
      <c r="K112" s="148"/>
      <c r="L112" s="282">
        <v>44562</v>
      </c>
      <c r="M112" s="282">
        <v>44926</v>
      </c>
      <c r="N112" s="284" t="s">
        <v>196</v>
      </c>
      <c r="O112" s="45"/>
      <c r="P112" s="46"/>
      <c r="Q112" s="46"/>
      <c r="R112" s="46"/>
      <c r="S112" s="46">
        <v>10000</v>
      </c>
      <c r="T112" s="47"/>
      <c r="U112" s="47"/>
      <c r="V112" s="47"/>
      <c r="W112" s="47"/>
      <c r="X112" s="47"/>
      <c r="Y112" s="47"/>
      <c r="Z112" s="47"/>
      <c r="AA112" s="47"/>
      <c r="AB112" s="47"/>
      <c r="AC112" s="48"/>
    </row>
    <row r="113" spans="1:29" s="238" customFormat="1" ht="45" x14ac:dyDescent="0.25">
      <c r="A113" s="143">
        <v>342</v>
      </c>
      <c r="B113" s="144"/>
      <c r="C113" s="280" t="s">
        <v>393</v>
      </c>
      <c r="D113" s="279" t="s">
        <v>388</v>
      </c>
      <c r="E113" s="273" t="s">
        <v>3</v>
      </c>
      <c r="F113" s="86" t="s">
        <v>4</v>
      </c>
      <c r="G113" s="270" t="s">
        <v>233</v>
      </c>
      <c r="H113" s="145"/>
      <c r="I113" s="250" t="s">
        <v>79</v>
      </c>
      <c r="J113" s="145">
        <f t="shared" si="13"/>
        <v>5000</v>
      </c>
      <c r="K113" s="148"/>
      <c r="L113" s="187">
        <v>43831</v>
      </c>
      <c r="M113" s="187">
        <v>44196</v>
      </c>
      <c r="N113" s="161" t="s">
        <v>196</v>
      </c>
      <c r="O113" s="45"/>
      <c r="P113" s="46"/>
      <c r="Q113" s="46">
        <v>5000</v>
      </c>
      <c r="R113" s="46"/>
      <c r="S113" s="46"/>
      <c r="T113" s="47"/>
      <c r="U113" s="47"/>
      <c r="V113" s="47"/>
      <c r="W113" s="47"/>
      <c r="X113" s="47"/>
      <c r="Y113" s="47"/>
      <c r="Z113" s="47"/>
      <c r="AA113" s="47"/>
      <c r="AB113" s="47"/>
      <c r="AC113" s="48"/>
    </row>
    <row r="114" spans="1:29" s="238" customFormat="1" ht="45" x14ac:dyDescent="0.25">
      <c r="A114" s="143">
        <v>962</v>
      </c>
      <c r="B114" s="144"/>
      <c r="C114" s="280" t="s">
        <v>393</v>
      </c>
      <c r="D114" s="279" t="s">
        <v>388</v>
      </c>
      <c r="E114" s="273" t="s">
        <v>3</v>
      </c>
      <c r="F114" s="86" t="s">
        <v>4</v>
      </c>
      <c r="G114" s="270" t="s">
        <v>233</v>
      </c>
      <c r="H114" s="145"/>
      <c r="I114" s="250" t="s">
        <v>79</v>
      </c>
      <c r="J114" s="145">
        <f t="shared" si="13"/>
        <v>30000</v>
      </c>
      <c r="K114" s="148"/>
      <c r="L114" s="187">
        <v>47484</v>
      </c>
      <c r="M114" s="187">
        <v>47848</v>
      </c>
      <c r="N114" s="161" t="s">
        <v>197</v>
      </c>
      <c r="O114" s="45"/>
      <c r="P114" s="46"/>
      <c r="Q114" s="46"/>
      <c r="R114" s="46"/>
      <c r="S114" s="46"/>
      <c r="T114" s="47"/>
      <c r="U114" s="47"/>
      <c r="V114" s="47"/>
      <c r="W114" s="47"/>
      <c r="X114" s="47"/>
      <c r="Y114" s="47"/>
      <c r="Z114" s="47"/>
      <c r="AA114" s="47">
        <v>30000</v>
      </c>
      <c r="AB114" s="47"/>
      <c r="AC114" s="48"/>
    </row>
    <row r="115" spans="1:29" s="238" customFormat="1" ht="45" x14ac:dyDescent="0.25">
      <c r="A115" s="143">
        <v>721</v>
      </c>
      <c r="B115" s="144"/>
      <c r="C115" s="280" t="s">
        <v>385</v>
      </c>
      <c r="D115" s="279" t="s">
        <v>388</v>
      </c>
      <c r="E115" s="273" t="s">
        <v>3</v>
      </c>
      <c r="F115" s="86" t="s">
        <v>4</v>
      </c>
      <c r="G115" s="270" t="s">
        <v>233</v>
      </c>
      <c r="H115" s="145"/>
      <c r="I115" s="250" t="s">
        <v>79</v>
      </c>
      <c r="J115" s="145">
        <f t="shared" si="13"/>
        <v>28500</v>
      </c>
      <c r="K115" s="148"/>
      <c r="L115" s="187">
        <v>45292</v>
      </c>
      <c r="M115" s="187">
        <v>45657</v>
      </c>
      <c r="N115" s="161" t="s">
        <v>197</v>
      </c>
      <c r="O115" s="45"/>
      <c r="P115" s="46"/>
      <c r="Q115" s="46"/>
      <c r="R115" s="46"/>
      <c r="S115" s="46"/>
      <c r="T115" s="47"/>
      <c r="U115" s="47">
        <v>28500</v>
      </c>
      <c r="V115" s="47"/>
      <c r="W115" s="47"/>
      <c r="X115" s="47"/>
      <c r="Y115" s="47"/>
      <c r="Z115" s="47"/>
      <c r="AA115" s="47"/>
      <c r="AB115" s="47"/>
      <c r="AC115" s="48"/>
    </row>
    <row r="116" spans="1:29" s="238" customFormat="1" ht="45" x14ac:dyDescent="0.25">
      <c r="A116" s="143">
        <v>827</v>
      </c>
      <c r="B116" s="144"/>
      <c r="C116" s="261" t="s">
        <v>394</v>
      </c>
      <c r="D116" s="279" t="s">
        <v>218</v>
      </c>
      <c r="E116" s="273" t="s">
        <v>3</v>
      </c>
      <c r="F116" s="86" t="s">
        <v>4</v>
      </c>
      <c r="G116" s="270" t="s">
        <v>233</v>
      </c>
      <c r="H116" s="145"/>
      <c r="I116" s="250" t="s">
        <v>79</v>
      </c>
      <c r="J116" s="145">
        <f t="shared" si="13"/>
        <v>75000</v>
      </c>
      <c r="K116" s="148"/>
      <c r="L116" s="187">
        <v>45658</v>
      </c>
      <c r="M116" s="187">
        <v>46022</v>
      </c>
      <c r="N116" s="161" t="s">
        <v>197</v>
      </c>
      <c r="O116" s="45"/>
      <c r="P116" s="46"/>
      <c r="Q116" s="46"/>
      <c r="R116" s="46"/>
      <c r="S116" s="46"/>
      <c r="T116" s="47"/>
      <c r="U116" s="47"/>
      <c r="V116" s="47">
        <v>75000</v>
      </c>
      <c r="W116" s="47"/>
      <c r="X116" s="47"/>
      <c r="Y116" s="47"/>
      <c r="Z116" s="47"/>
      <c r="AA116" s="47"/>
      <c r="AB116" s="47"/>
      <c r="AC116" s="48"/>
    </row>
    <row r="117" spans="1:29" s="238" customFormat="1" ht="45" x14ac:dyDescent="0.25">
      <c r="A117" s="143">
        <v>420</v>
      </c>
      <c r="B117" s="144"/>
      <c r="C117" s="261" t="s">
        <v>394</v>
      </c>
      <c r="D117" s="261" t="s">
        <v>395</v>
      </c>
      <c r="E117" s="273" t="s">
        <v>3</v>
      </c>
      <c r="F117" s="86" t="s">
        <v>4</v>
      </c>
      <c r="G117" s="270" t="s">
        <v>233</v>
      </c>
      <c r="H117" s="145"/>
      <c r="I117" s="250" t="s">
        <v>79</v>
      </c>
      <c r="J117" s="145">
        <f t="shared" si="13"/>
        <v>30000</v>
      </c>
      <c r="K117" s="148"/>
      <c r="L117" s="187">
        <v>44197</v>
      </c>
      <c r="M117" s="187">
        <v>44561</v>
      </c>
      <c r="N117" s="161" t="s">
        <v>196</v>
      </c>
      <c r="O117" s="45"/>
      <c r="P117" s="46"/>
      <c r="Q117" s="46"/>
      <c r="R117" s="46">
        <v>30000</v>
      </c>
      <c r="S117" s="46"/>
      <c r="T117" s="47"/>
      <c r="U117" s="47"/>
      <c r="V117" s="47"/>
      <c r="W117" s="47"/>
      <c r="X117" s="47"/>
      <c r="Y117" s="47"/>
      <c r="Z117" s="47"/>
      <c r="AA117" s="47"/>
      <c r="AB117" s="47"/>
      <c r="AC117" s="48"/>
    </row>
    <row r="118" spans="1:29" s="238" customFormat="1" ht="45" x14ac:dyDescent="0.25">
      <c r="A118" s="143">
        <v>522</v>
      </c>
      <c r="B118" s="144"/>
      <c r="C118" s="280" t="s">
        <v>396</v>
      </c>
      <c r="D118" s="279" t="s">
        <v>397</v>
      </c>
      <c r="E118" s="273" t="s">
        <v>3</v>
      </c>
      <c r="F118" s="86" t="s">
        <v>4</v>
      </c>
      <c r="G118" s="270" t="s">
        <v>233</v>
      </c>
      <c r="H118" s="145"/>
      <c r="I118" s="250" t="s">
        <v>79</v>
      </c>
      <c r="J118" s="145">
        <f t="shared" si="13"/>
        <v>36000</v>
      </c>
      <c r="K118" s="148"/>
      <c r="L118" s="187">
        <v>44927</v>
      </c>
      <c r="M118" s="187">
        <v>48579</v>
      </c>
      <c r="N118" s="161" t="s">
        <v>197</v>
      </c>
      <c r="O118" s="45"/>
      <c r="P118" s="46"/>
      <c r="Q118" s="46"/>
      <c r="R118" s="46"/>
      <c r="S118" s="46"/>
      <c r="T118" s="47">
        <v>12000</v>
      </c>
      <c r="U118" s="47"/>
      <c r="V118" s="47"/>
      <c r="W118" s="47"/>
      <c r="X118" s="47"/>
      <c r="Y118" s="47">
        <v>12000</v>
      </c>
      <c r="Z118" s="47"/>
      <c r="AA118" s="47"/>
      <c r="AB118" s="47"/>
      <c r="AC118" s="48">
        <v>12000</v>
      </c>
    </row>
    <row r="119" spans="1:29" s="251" customFormat="1" ht="45" x14ac:dyDescent="0.25">
      <c r="A119" s="143">
        <v>421</v>
      </c>
      <c r="B119" s="144"/>
      <c r="C119" s="280" t="s">
        <v>377</v>
      </c>
      <c r="D119" s="279" t="s">
        <v>398</v>
      </c>
      <c r="E119" s="273" t="s">
        <v>3</v>
      </c>
      <c r="F119" s="111" t="s">
        <v>4</v>
      </c>
      <c r="G119" s="270" t="s">
        <v>233</v>
      </c>
      <c r="H119" s="145"/>
      <c r="I119" s="250" t="s">
        <v>79</v>
      </c>
      <c r="J119" s="145">
        <f t="shared" si="13"/>
        <v>6000</v>
      </c>
      <c r="K119" s="148"/>
      <c r="L119" s="187">
        <v>44197</v>
      </c>
      <c r="M119" s="187">
        <v>44561</v>
      </c>
      <c r="N119" s="161" t="s">
        <v>196</v>
      </c>
      <c r="O119" s="294"/>
      <c r="P119" s="112"/>
      <c r="Q119" s="112"/>
      <c r="R119" s="112">
        <v>6000</v>
      </c>
      <c r="S119" s="112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4"/>
    </row>
    <row r="120" spans="1:29" s="238" customFormat="1" ht="45" x14ac:dyDescent="0.25">
      <c r="A120" s="253">
        <v>722</v>
      </c>
      <c r="B120" s="261"/>
      <c r="C120" s="261" t="s">
        <v>399</v>
      </c>
      <c r="D120" s="261" t="s">
        <v>400</v>
      </c>
      <c r="E120" s="273" t="s">
        <v>3</v>
      </c>
      <c r="F120" s="86" t="s">
        <v>4</v>
      </c>
      <c r="G120" s="270" t="s">
        <v>233</v>
      </c>
      <c r="H120" s="261"/>
      <c r="I120" s="250" t="s">
        <v>79</v>
      </c>
      <c r="J120" s="145">
        <f t="shared" si="13"/>
        <v>41000</v>
      </c>
      <c r="K120" s="261"/>
      <c r="L120" s="187">
        <v>45292</v>
      </c>
      <c r="M120" s="187">
        <v>45657</v>
      </c>
      <c r="N120" s="283" t="s">
        <v>197</v>
      </c>
      <c r="O120" s="45"/>
      <c r="P120" s="46"/>
      <c r="Q120" s="46"/>
      <c r="R120" s="46"/>
      <c r="S120" s="46"/>
      <c r="T120" s="47"/>
      <c r="U120" s="47">
        <v>41000</v>
      </c>
      <c r="V120" s="47"/>
      <c r="W120" s="47"/>
      <c r="X120" s="47"/>
      <c r="Y120" s="47"/>
      <c r="Z120" s="47"/>
      <c r="AA120" s="47"/>
      <c r="AB120" s="47"/>
      <c r="AC120" s="48"/>
    </row>
    <row r="121" spans="1:29" s="238" customFormat="1" ht="45" x14ac:dyDescent="0.25">
      <c r="A121" s="143">
        <v>494</v>
      </c>
      <c r="B121" s="144"/>
      <c r="C121" s="261" t="s">
        <v>401</v>
      </c>
      <c r="D121" s="279" t="s">
        <v>388</v>
      </c>
      <c r="E121" s="273" t="s">
        <v>3</v>
      </c>
      <c r="F121" s="86" t="s">
        <v>4</v>
      </c>
      <c r="G121" s="270" t="s">
        <v>233</v>
      </c>
      <c r="H121" s="145"/>
      <c r="I121" s="250" t="s">
        <v>79</v>
      </c>
      <c r="J121" s="145">
        <f t="shared" ref="J121" si="28">SUM(O121:AC121)</f>
        <v>5000</v>
      </c>
      <c r="K121" s="148"/>
      <c r="L121" s="187">
        <v>44562</v>
      </c>
      <c r="M121" s="187">
        <v>44926</v>
      </c>
      <c r="N121" s="161" t="s">
        <v>196</v>
      </c>
      <c r="O121" s="45"/>
      <c r="P121" s="46"/>
      <c r="Q121" s="46"/>
      <c r="R121" s="46"/>
      <c r="S121" s="46">
        <v>5000</v>
      </c>
      <c r="T121" s="47"/>
      <c r="U121" s="47"/>
      <c r="V121" s="47"/>
      <c r="W121" s="47"/>
      <c r="X121" s="47"/>
      <c r="Y121" s="47"/>
      <c r="Z121" s="47"/>
      <c r="AA121" s="47"/>
      <c r="AB121" s="47"/>
      <c r="AC121" s="48"/>
    </row>
    <row r="122" spans="1:29" s="238" customFormat="1" ht="45" x14ac:dyDescent="0.25">
      <c r="A122" s="143">
        <v>828</v>
      </c>
      <c r="B122" s="144"/>
      <c r="C122" s="261" t="s">
        <v>401</v>
      </c>
      <c r="D122" s="279" t="s">
        <v>388</v>
      </c>
      <c r="E122" s="273" t="s">
        <v>3</v>
      </c>
      <c r="F122" s="86" t="s">
        <v>4</v>
      </c>
      <c r="G122" s="270" t="s">
        <v>233</v>
      </c>
      <c r="H122" s="145"/>
      <c r="I122" s="250" t="s">
        <v>79</v>
      </c>
      <c r="J122" s="145">
        <f t="shared" si="13"/>
        <v>45000</v>
      </c>
      <c r="K122" s="148"/>
      <c r="L122" s="187">
        <v>45658</v>
      </c>
      <c r="M122" s="187">
        <v>48213</v>
      </c>
      <c r="N122" s="161" t="s">
        <v>197</v>
      </c>
      <c r="O122" s="45"/>
      <c r="P122" s="46"/>
      <c r="Q122" s="46"/>
      <c r="R122" s="46"/>
      <c r="S122" s="46"/>
      <c r="T122" s="47"/>
      <c r="U122" s="47"/>
      <c r="V122" s="47">
        <v>15000</v>
      </c>
      <c r="W122" s="47"/>
      <c r="X122" s="47"/>
      <c r="Y122" s="47">
        <v>15000</v>
      </c>
      <c r="Z122" s="47"/>
      <c r="AA122" s="47"/>
      <c r="AB122" s="47">
        <v>15000</v>
      </c>
      <c r="AC122" s="48"/>
    </row>
    <row r="123" spans="1:29" s="238" customFormat="1" ht="45" x14ac:dyDescent="0.25">
      <c r="A123" s="143">
        <v>343</v>
      </c>
      <c r="B123" s="144"/>
      <c r="C123" s="261" t="s">
        <v>402</v>
      </c>
      <c r="D123" s="279" t="s">
        <v>388</v>
      </c>
      <c r="E123" s="273" t="s">
        <v>3</v>
      </c>
      <c r="F123" s="86" t="s">
        <v>4</v>
      </c>
      <c r="G123" s="270" t="s">
        <v>233</v>
      </c>
      <c r="H123" s="145"/>
      <c r="I123" s="250" t="s">
        <v>79</v>
      </c>
      <c r="J123" s="145">
        <f t="shared" si="13"/>
        <v>6000</v>
      </c>
      <c r="K123" s="148"/>
      <c r="L123" s="187">
        <v>43831</v>
      </c>
      <c r="M123" s="187">
        <v>44196</v>
      </c>
      <c r="N123" s="161" t="s">
        <v>196</v>
      </c>
      <c r="O123" s="45"/>
      <c r="P123" s="46"/>
      <c r="Q123" s="46">
        <v>6000</v>
      </c>
      <c r="R123" s="46"/>
      <c r="S123" s="46"/>
      <c r="T123" s="47"/>
      <c r="U123" s="47"/>
      <c r="V123" s="47"/>
      <c r="W123" s="47"/>
      <c r="X123" s="47"/>
      <c r="Y123" s="47"/>
      <c r="Z123" s="47"/>
      <c r="AA123" s="47"/>
      <c r="AB123" s="47"/>
      <c r="AC123" s="48"/>
    </row>
    <row r="124" spans="1:29" s="238" customFormat="1" ht="45" x14ac:dyDescent="0.25">
      <c r="A124" s="143">
        <v>829</v>
      </c>
      <c r="B124" s="144"/>
      <c r="C124" s="261" t="s">
        <v>402</v>
      </c>
      <c r="D124" s="279" t="s">
        <v>388</v>
      </c>
      <c r="E124" s="273" t="s">
        <v>3</v>
      </c>
      <c r="F124" s="86" t="s">
        <v>4</v>
      </c>
      <c r="G124" s="270" t="s">
        <v>233</v>
      </c>
      <c r="H124" s="145"/>
      <c r="I124" s="250" t="s">
        <v>79</v>
      </c>
      <c r="J124" s="145">
        <f t="shared" si="13"/>
        <v>12000</v>
      </c>
      <c r="K124" s="148"/>
      <c r="L124" s="187">
        <v>45658</v>
      </c>
      <c r="M124" s="187">
        <v>47848</v>
      </c>
      <c r="N124" s="161" t="s">
        <v>197</v>
      </c>
      <c r="O124" s="45"/>
      <c r="P124" s="46"/>
      <c r="Q124" s="46"/>
      <c r="R124" s="46"/>
      <c r="S124" s="46"/>
      <c r="T124" s="47"/>
      <c r="U124" s="47"/>
      <c r="V124" s="47">
        <v>6000</v>
      </c>
      <c r="W124" s="47"/>
      <c r="X124" s="47"/>
      <c r="Y124" s="47"/>
      <c r="Z124" s="47"/>
      <c r="AA124" s="47">
        <v>6000</v>
      </c>
      <c r="AB124" s="47"/>
      <c r="AC124" s="48"/>
    </row>
    <row r="125" spans="1:29" s="238" customFormat="1" ht="45" x14ac:dyDescent="0.25">
      <c r="A125" s="143">
        <v>495</v>
      </c>
      <c r="B125" s="144"/>
      <c r="C125" s="280" t="s">
        <v>403</v>
      </c>
      <c r="D125" s="279" t="s">
        <v>388</v>
      </c>
      <c r="E125" s="273" t="s">
        <v>3</v>
      </c>
      <c r="F125" s="86" t="s">
        <v>4</v>
      </c>
      <c r="G125" s="270" t="s">
        <v>233</v>
      </c>
      <c r="H125" s="145"/>
      <c r="I125" s="250" t="s">
        <v>79</v>
      </c>
      <c r="J125" s="145">
        <f t="shared" si="13"/>
        <v>8000</v>
      </c>
      <c r="K125" s="148"/>
      <c r="L125" s="187">
        <v>44562</v>
      </c>
      <c r="M125" s="187">
        <v>44926</v>
      </c>
      <c r="N125" s="161" t="s">
        <v>196</v>
      </c>
      <c r="O125" s="45"/>
      <c r="P125" s="46"/>
      <c r="Q125" s="46"/>
      <c r="R125" s="46"/>
      <c r="S125" s="46">
        <v>8000</v>
      </c>
      <c r="T125" s="47"/>
      <c r="U125" s="47"/>
      <c r="V125" s="47"/>
      <c r="W125" s="47"/>
      <c r="X125" s="47"/>
      <c r="Y125" s="47"/>
      <c r="Z125" s="47"/>
      <c r="AA125" s="47"/>
      <c r="AB125" s="47"/>
      <c r="AC125" s="48"/>
    </row>
    <row r="126" spans="1:29" s="238" customFormat="1" ht="45" x14ac:dyDescent="0.25">
      <c r="A126" s="143">
        <v>523</v>
      </c>
      <c r="B126" s="144"/>
      <c r="C126" s="261" t="s">
        <v>404</v>
      </c>
      <c r="D126" s="279" t="s">
        <v>405</v>
      </c>
      <c r="E126" s="273" t="s">
        <v>3</v>
      </c>
      <c r="F126" s="86" t="s">
        <v>4</v>
      </c>
      <c r="G126" s="270" t="s">
        <v>233</v>
      </c>
      <c r="H126" s="145"/>
      <c r="I126" s="250" t="s">
        <v>79</v>
      </c>
      <c r="J126" s="145">
        <f t="shared" si="13"/>
        <v>9000</v>
      </c>
      <c r="K126" s="148"/>
      <c r="L126" s="187">
        <v>44927</v>
      </c>
      <c r="M126" s="187">
        <v>47848</v>
      </c>
      <c r="N126" s="161" t="s">
        <v>197</v>
      </c>
      <c r="O126" s="45"/>
      <c r="P126" s="46"/>
      <c r="Q126" s="46"/>
      <c r="R126" s="46"/>
      <c r="S126" s="46"/>
      <c r="T126" s="47">
        <v>4500</v>
      </c>
      <c r="U126" s="47"/>
      <c r="V126" s="47"/>
      <c r="W126" s="47"/>
      <c r="X126" s="47"/>
      <c r="Y126" s="47"/>
      <c r="Z126" s="47"/>
      <c r="AA126" s="47">
        <v>4500</v>
      </c>
      <c r="AB126" s="47"/>
      <c r="AC126" s="48"/>
    </row>
    <row r="127" spans="1:29" s="238" customFormat="1" ht="45" x14ac:dyDescent="0.25">
      <c r="A127" s="143">
        <v>830</v>
      </c>
      <c r="B127" s="144"/>
      <c r="C127" s="261" t="s">
        <v>406</v>
      </c>
      <c r="D127" s="261" t="s">
        <v>5</v>
      </c>
      <c r="E127" s="273" t="s">
        <v>3</v>
      </c>
      <c r="F127" s="86" t="s">
        <v>4</v>
      </c>
      <c r="G127" s="270" t="s">
        <v>233</v>
      </c>
      <c r="H127" s="145"/>
      <c r="I127" s="250" t="s">
        <v>79</v>
      </c>
      <c r="J127" s="145">
        <f t="shared" si="13"/>
        <v>24000</v>
      </c>
      <c r="K127" s="148"/>
      <c r="L127" s="187">
        <v>45658</v>
      </c>
      <c r="M127" s="187">
        <v>48213</v>
      </c>
      <c r="N127" s="161" t="s">
        <v>197</v>
      </c>
      <c r="O127" s="45"/>
      <c r="P127" s="46"/>
      <c r="Q127" s="46"/>
      <c r="R127" s="46"/>
      <c r="S127" s="46"/>
      <c r="T127" s="47"/>
      <c r="U127" s="47"/>
      <c r="V127" s="47">
        <v>12000</v>
      </c>
      <c r="W127" s="47"/>
      <c r="X127" s="47"/>
      <c r="Y127" s="47"/>
      <c r="Z127" s="47"/>
      <c r="AA127" s="47"/>
      <c r="AB127" s="47">
        <v>12000</v>
      </c>
      <c r="AC127" s="48"/>
    </row>
    <row r="128" spans="1:29" s="238" customFormat="1" ht="45" x14ac:dyDescent="0.25">
      <c r="A128" s="143">
        <v>344</v>
      </c>
      <c r="B128" s="144"/>
      <c r="C128" s="271" t="s">
        <v>366</v>
      </c>
      <c r="D128" s="261" t="s">
        <v>407</v>
      </c>
      <c r="E128" s="273" t="s">
        <v>3</v>
      </c>
      <c r="F128" s="86" t="s">
        <v>4</v>
      </c>
      <c r="G128" s="270" t="s">
        <v>233</v>
      </c>
      <c r="H128" s="145"/>
      <c r="I128" s="250" t="s">
        <v>79</v>
      </c>
      <c r="J128" s="145">
        <f t="shared" si="13"/>
        <v>4500</v>
      </c>
      <c r="K128" s="148"/>
      <c r="L128" s="187">
        <v>43831</v>
      </c>
      <c r="M128" s="187">
        <v>44196</v>
      </c>
      <c r="N128" s="161" t="s">
        <v>196</v>
      </c>
      <c r="O128" s="45"/>
      <c r="P128" s="46"/>
      <c r="Q128" s="46">
        <v>4500</v>
      </c>
      <c r="R128" s="46"/>
      <c r="S128" s="46"/>
      <c r="T128" s="47"/>
      <c r="U128" s="47"/>
      <c r="V128" s="47"/>
      <c r="W128" s="47"/>
      <c r="X128" s="47"/>
      <c r="Y128" s="47"/>
      <c r="Z128" s="47"/>
      <c r="AA128" s="47"/>
      <c r="AB128" s="47"/>
      <c r="AC128" s="48"/>
    </row>
    <row r="129" spans="1:29" s="238" customFormat="1" ht="45" x14ac:dyDescent="0.25">
      <c r="A129" s="143">
        <v>892</v>
      </c>
      <c r="B129" s="144"/>
      <c r="C129" s="271" t="s">
        <v>366</v>
      </c>
      <c r="D129" s="261" t="s">
        <v>219</v>
      </c>
      <c r="E129" s="273" t="s">
        <v>3</v>
      </c>
      <c r="F129" s="86" t="s">
        <v>4</v>
      </c>
      <c r="G129" s="270" t="s">
        <v>233</v>
      </c>
      <c r="H129" s="145"/>
      <c r="I129" s="250" t="s">
        <v>79</v>
      </c>
      <c r="J129" s="145">
        <f t="shared" si="13"/>
        <v>9000</v>
      </c>
      <c r="K129" s="148"/>
      <c r="L129" s="187">
        <v>46023</v>
      </c>
      <c r="M129" s="187">
        <v>48213</v>
      </c>
      <c r="N129" s="161" t="s">
        <v>197</v>
      </c>
      <c r="O129" s="45"/>
      <c r="P129" s="46"/>
      <c r="Q129" s="46"/>
      <c r="R129" s="46"/>
      <c r="S129" s="46"/>
      <c r="T129" s="47"/>
      <c r="U129" s="47"/>
      <c r="V129" s="47"/>
      <c r="W129" s="47">
        <v>4500</v>
      </c>
      <c r="X129" s="47"/>
      <c r="Y129" s="47"/>
      <c r="Z129" s="47"/>
      <c r="AA129" s="47"/>
      <c r="AB129" s="47">
        <v>4500</v>
      </c>
      <c r="AC129" s="48"/>
    </row>
    <row r="130" spans="1:29" s="238" customFormat="1" ht="45" x14ac:dyDescent="0.25">
      <c r="A130" s="143">
        <v>893</v>
      </c>
      <c r="B130" s="144"/>
      <c r="C130" s="261" t="s">
        <v>408</v>
      </c>
      <c r="D130" s="279" t="s">
        <v>388</v>
      </c>
      <c r="E130" s="273" t="s">
        <v>3</v>
      </c>
      <c r="F130" s="86" t="s">
        <v>4</v>
      </c>
      <c r="G130" s="270" t="s">
        <v>233</v>
      </c>
      <c r="H130" s="145"/>
      <c r="I130" s="250" t="s">
        <v>79</v>
      </c>
      <c r="J130" s="145">
        <f t="shared" si="13"/>
        <v>50000</v>
      </c>
      <c r="K130" s="148"/>
      <c r="L130" s="187">
        <v>46023</v>
      </c>
      <c r="M130" s="187">
        <v>48213</v>
      </c>
      <c r="N130" s="161" t="s">
        <v>197</v>
      </c>
      <c r="O130" s="45"/>
      <c r="P130" s="46"/>
      <c r="Q130" s="46"/>
      <c r="R130" s="46"/>
      <c r="S130" s="46"/>
      <c r="T130" s="47"/>
      <c r="U130" s="47"/>
      <c r="V130" s="47"/>
      <c r="W130" s="47">
        <v>35000</v>
      </c>
      <c r="X130" s="47"/>
      <c r="Y130" s="47"/>
      <c r="Z130" s="47"/>
      <c r="AA130" s="47"/>
      <c r="AB130" s="47">
        <v>15000</v>
      </c>
      <c r="AC130" s="48"/>
    </row>
    <row r="131" spans="1:29" s="238" customFormat="1" ht="45" x14ac:dyDescent="0.25">
      <c r="A131" s="143">
        <v>496</v>
      </c>
      <c r="B131" s="144"/>
      <c r="C131" s="280" t="s">
        <v>409</v>
      </c>
      <c r="D131" s="279" t="s">
        <v>388</v>
      </c>
      <c r="E131" s="273" t="s">
        <v>3</v>
      </c>
      <c r="F131" s="86" t="s">
        <v>4</v>
      </c>
      <c r="G131" s="270" t="s">
        <v>233</v>
      </c>
      <c r="H131" s="145"/>
      <c r="I131" s="250" t="s">
        <v>79</v>
      </c>
      <c r="J131" s="145">
        <f t="shared" si="13"/>
        <v>15000</v>
      </c>
      <c r="K131" s="148"/>
      <c r="L131" s="187">
        <v>44562</v>
      </c>
      <c r="M131" s="187">
        <v>44926</v>
      </c>
      <c r="N131" s="161" t="s">
        <v>196</v>
      </c>
      <c r="O131" s="45"/>
      <c r="P131" s="46"/>
      <c r="Q131" s="46"/>
      <c r="R131" s="46"/>
      <c r="S131" s="46">
        <v>15000</v>
      </c>
      <c r="T131" s="47"/>
      <c r="U131" s="47"/>
      <c r="V131" s="47"/>
      <c r="W131" s="47"/>
      <c r="X131" s="47"/>
      <c r="Y131" s="47"/>
      <c r="Z131" s="47"/>
      <c r="AA131" s="47"/>
      <c r="AB131" s="47"/>
      <c r="AC131" s="48"/>
    </row>
    <row r="132" spans="1:29" s="238" customFormat="1" ht="45" x14ac:dyDescent="0.25">
      <c r="A132" s="143">
        <v>524</v>
      </c>
      <c r="B132" s="144"/>
      <c r="C132" s="280" t="s">
        <v>410</v>
      </c>
      <c r="D132" s="279" t="s">
        <v>388</v>
      </c>
      <c r="E132" s="273" t="s">
        <v>3</v>
      </c>
      <c r="F132" s="86" t="s">
        <v>4</v>
      </c>
      <c r="G132" s="270" t="s">
        <v>233</v>
      </c>
      <c r="H132" s="145"/>
      <c r="I132" s="250" t="s">
        <v>79</v>
      </c>
      <c r="J132" s="145">
        <f t="shared" ref="J132:J160" si="29">SUM(O132:AC132)</f>
        <v>36000</v>
      </c>
      <c r="K132" s="148"/>
      <c r="L132" s="187">
        <v>44927</v>
      </c>
      <c r="M132" s="187">
        <v>48213</v>
      </c>
      <c r="N132" s="161" t="s">
        <v>197</v>
      </c>
      <c r="O132" s="142"/>
      <c r="P132" s="46"/>
      <c r="Q132" s="46"/>
      <c r="R132" s="46"/>
      <c r="S132" s="46"/>
      <c r="T132" s="47">
        <v>18000</v>
      </c>
      <c r="U132" s="47"/>
      <c r="V132" s="47"/>
      <c r="W132" s="47"/>
      <c r="X132" s="47"/>
      <c r="Y132" s="47"/>
      <c r="Z132" s="47"/>
      <c r="AA132" s="47"/>
      <c r="AB132" s="47">
        <v>18000</v>
      </c>
      <c r="AC132" s="48"/>
    </row>
    <row r="133" spans="1:29" s="238" customFormat="1" ht="45" x14ac:dyDescent="0.25">
      <c r="A133" s="143">
        <v>345</v>
      </c>
      <c r="B133" s="144"/>
      <c r="C133" s="261" t="s">
        <v>368</v>
      </c>
      <c r="D133" s="279" t="s">
        <v>388</v>
      </c>
      <c r="E133" s="273" t="s">
        <v>3</v>
      </c>
      <c r="F133" s="86" t="s">
        <v>4</v>
      </c>
      <c r="G133" s="270" t="s">
        <v>233</v>
      </c>
      <c r="H133" s="145"/>
      <c r="I133" s="250" t="s">
        <v>79</v>
      </c>
      <c r="J133" s="145">
        <f t="shared" si="29"/>
        <v>10000</v>
      </c>
      <c r="K133" s="148"/>
      <c r="L133" s="187">
        <v>43831</v>
      </c>
      <c r="M133" s="187">
        <v>44196</v>
      </c>
      <c r="N133" s="161" t="s">
        <v>196</v>
      </c>
      <c r="O133" s="142"/>
      <c r="P133" s="46"/>
      <c r="Q133" s="46">
        <v>10000</v>
      </c>
      <c r="R133" s="46"/>
      <c r="S133" s="46"/>
      <c r="T133" s="47"/>
      <c r="U133" s="47"/>
      <c r="V133" s="47"/>
      <c r="W133" s="47"/>
      <c r="X133" s="47"/>
      <c r="Y133" s="47"/>
      <c r="Z133" s="47"/>
      <c r="AA133" s="47"/>
      <c r="AB133" s="47"/>
      <c r="AC133" s="48"/>
    </row>
    <row r="134" spans="1:29" s="238" customFormat="1" ht="45" x14ac:dyDescent="0.25">
      <c r="A134" s="143">
        <v>963</v>
      </c>
      <c r="B134" s="144"/>
      <c r="C134" s="261" t="s">
        <v>368</v>
      </c>
      <c r="D134" s="279" t="s">
        <v>411</v>
      </c>
      <c r="E134" s="273" t="s">
        <v>3</v>
      </c>
      <c r="F134" s="86" t="s">
        <v>4</v>
      </c>
      <c r="G134" s="270" t="s">
        <v>233</v>
      </c>
      <c r="H134" s="145"/>
      <c r="I134" s="250" t="s">
        <v>79</v>
      </c>
      <c r="J134" s="145">
        <f t="shared" si="29"/>
        <v>60000</v>
      </c>
      <c r="K134" s="148"/>
      <c r="L134" s="187">
        <v>47484</v>
      </c>
      <c r="M134" s="187">
        <v>47848</v>
      </c>
      <c r="N134" s="161" t="s">
        <v>197</v>
      </c>
      <c r="O134" s="45"/>
      <c r="P134" s="46"/>
      <c r="Q134" s="46"/>
      <c r="R134" s="46"/>
      <c r="S134" s="46"/>
      <c r="T134" s="47"/>
      <c r="U134" s="47"/>
      <c r="V134" s="47"/>
      <c r="W134" s="47"/>
      <c r="X134" s="47"/>
      <c r="Y134" s="47"/>
      <c r="Z134" s="47"/>
      <c r="AA134" s="47">
        <v>60000</v>
      </c>
      <c r="AB134" s="47"/>
      <c r="AC134" s="48"/>
    </row>
    <row r="135" spans="1:29" s="238" customFormat="1" ht="45" x14ac:dyDescent="0.25">
      <c r="A135" s="143">
        <v>497</v>
      </c>
      <c r="B135" s="144"/>
      <c r="C135" s="261" t="s">
        <v>412</v>
      </c>
      <c r="D135" s="279" t="s">
        <v>413</v>
      </c>
      <c r="E135" s="273" t="s">
        <v>3</v>
      </c>
      <c r="F135" s="86" t="s">
        <v>4</v>
      </c>
      <c r="G135" s="270" t="s">
        <v>233</v>
      </c>
      <c r="H135" s="145"/>
      <c r="I135" s="250" t="s">
        <v>79</v>
      </c>
      <c r="J135" s="145">
        <f t="shared" si="29"/>
        <v>10000</v>
      </c>
      <c r="K135" s="148"/>
      <c r="L135" s="187">
        <v>44562</v>
      </c>
      <c r="M135" s="187">
        <v>44926</v>
      </c>
      <c r="N135" s="161" t="s">
        <v>196</v>
      </c>
      <c r="O135" s="45"/>
      <c r="P135" s="46"/>
      <c r="Q135" s="46"/>
      <c r="R135" s="46"/>
      <c r="S135" s="46">
        <v>10000</v>
      </c>
      <c r="T135" s="47"/>
      <c r="U135" s="47"/>
      <c r="V135" s="47"/>
      <c r="W135" s="47"/>
      <c r="X135" s="47"/>
      <c r="Y135" s="47"/>
      <c r="Z135" s="47"/>
      <c r="AA135" s="47"/>
      <c r="AB135" s="47"/>
      <c r="AC135" s="48"/>
    </row>
    <row r="136" spans="1:29" s="238" customFormat="1" ht="45" x14ac:dyDescent="0.25">
      <c r="A136" s="143">
        <v>525</v>
      </c>
      <c r="B136" s="144"/>
      <c r="C136" s="261" t="s">
        <v>414</v>
      </c>
      <c r="D136" s="279" t="s">
        <v>415</v>
      </c>
      <c r="E136" s="273" t="s">
        <v>3</v>
      </c>
      <c r="F136" s="86" t="s">
        <v>4</v>
      </c>
      <c r="G136" s="270" t="s">
        <v>233</v>
      </c>
      <c r="H136" s="145"/>
      <c r="I136" s="250" t="s">
        <v>79</v>
      </c>
      <c r="J136" s="145">
        <f t="shared" si="29"/>
        <v>25000</v>
      </c>
      <c r="K136" s="148"/>
      <c r="L136" s="187">
        <v>44927</v>
      </c>
      <c r="M136" s="187">
        <v>45291</v>
      </c>
      <c r="N136" s="161" t="s">
        <v>197</v>
      </c>
      <c r="O136" s="45"/>
      <c r="P136" s="46"/>
      <c r="Q136" s="46"/>
      <c r="R136" s="46"/>
      <c r="S136" s="46"/>
      <c r="T136" s="47">
        <v>25000</v>
      </c>
      <c r="U136" s="47"/>
      <c r="V136" s="47"/>
      <c r="W136" s="47"/>
      <c r="X136" s="47"/>
      <c r="Y136" s="47"/>
      <c r="Z136" s="47"/>
      <c r="AA136" s="47"/>
      <c r="AB136" s="47"/>
      <c r="AC136" s="48"/>
    </row>
    <row r="137" spans="1:29" s="238" customFormat="1" ht="45" x14ac:dyDescent="0.25">
      <c r="A137" s="143">
        <v>894</v>
      </c>
      <c r="B137" s="144"/>
      <c r="C137" s="261" t="s">
        <v>416</v>
      </c>
      <c r="D137" s="279" t="s">
        <v>417</v>
      </c>
      <c r="E137" s="273" t="s">
        <v>3</v>
      </c>
      <c r="F137" s="86" t="s">
        <v>4</v>
      </c>
      <c r="G137" s="270" t="s">
        <v>233</v>
      </c>
      <c r="H137" s="145"/>
      <c r="I137" s="250" t="s">
        <v>79</v>
      </c>
      <c r="J137" s="145">
        <f t="shared" si="29"/>
        <v>32000</v>
      </c>
      <c r="K137" s="148"/>
      <c r="L137" s="187">
        <v>46023</v>
      </c>
      <c r="M137" s="187">
        <v>48213</v>
      </c>
      <c r="N137" s="161" t="s">
        <v>197</v>
      </c>
      <c r="O137" s="45"/>
      <c r="P137" s="46"/>
      <c r="Q137" s="46"/>
      <c r="R137" s="46"/>
      <c r="S137" s="46"/>
      <c r="T137" s="47"/>
      <c r="U137" s="47"/>
      <c r="V137" s="47"/>
      <c r="W137" s="47">
        <v>16000</v>
      </c>
      <c r="X137" s="47"/>
      <c r="Y137" s="47"/>
      <c r="Z137" s="47"/>
      <c r="AA137" s="47"/>
      <c r="AB137" s="47">
        <v>16000</v>
      </c>
      <c r="AC137" s="48"/>
    </row>
    <row r="138" spans="1:29" s="238" customFormat="1" ht="45" x14ac:dyDescent="0.25">
      <c r="A138" s="143">
        <v>498</v>
      </c>
      <c r="B138" s="144"/>
      <c r="C138" s="280" t="s">
        <v>418</v>
      </c>
      <c r="D138" s="279" t="s">
        <v>419</v>
      </c>
      <c r="E138" s="273" t="s">
        <v>3</v>
      </c>
      <c r="F138" s="86" t="s">
        <v>4</v>
      </c>
      <c r="G138" s="270" t="s">
        <v>233</v>
      </c>
      <c r="H138" s="145"/>
      <c r="I138" s="250" t="s">
        <v>79</v>
      </c>
      <c r="J138" s="145">
        <f t="shared" ref="J138" si="30">SUM(O138:AC138)</f>
        <v>15000</v>
      </c>
      <c r="K138" s="148"/>
      <c r="L138" s="187">
        <v>44562</v>
      </c>
      <c r="M138" s="187">
        <v>44926</v>
      </c>
      <c r="N138" s="161" t="s">
        <v>196</v>
      </c>
      <c r="O138" s="45"/>
      <c r="P138" s="46"/>
      <c r="Q138" s="46"/>
      <c r="R138" s="46"/>
      <c r="S138" s="46">
        <v>15000</v>
      </c>
      <c r="T138" s="47"/>
      <c r="U138" s="47"/>
      <c r="V138" s="47"/>
      <c r="W138" s="47"/>
      <c r="X138" s="47"/>
      <c r="Y138" s="47"/>
      <c r="Z138" s="47"/>
      <c r="AA138" s="47"/>
      <c r="AB138" s="47"/>
      <c r="AC138" s="48"/>
    </row>
    <row r="139" spans="1:29" s="238" customFormat="1" ht="45" x14ac:dyDescent="0.25">
      <c r="A139" s="143">
        <v>831</v>
      </c>
      <c r="B139" s="144"/>
      <c r="C139" s="280" t="s">
        <v>418</v>
      </c>
      <c r="D139" s="279" t="s">
        <v>419</v>
      </c>
      <c r="E139" s="273" t="s">
        <v>3</v>
      </c>
      <c r="F139" s="86" t="s">
        <v>4</v>
      </c>
      <c r="G139" s="270" t="s">
        <v>233</v>
      </c>
      <c r="H139" s="145"/>
      <c r="I139" s="250" t="s">
        <v>79</v>
      </c>
      <c r="J139" s="145">
        <f t="shared" si="29"/>
        <v>45000</v>
      </c>
      <c r="K139" s="148"/>
      <c r="L139" s="187">
        <v>45658</v>
      </c>
      <c r="M139" s="187">
        <v>48213</v>
      </c>
      <c r="N139" s="161" t="s">
        <v>197</v>
      </c>
      <c r="O139" s="45"/>
      <c r="P139" s="46"/>
      <c r="Q139" s="46"/>
      <c r="R139" s="46"/>
      <c r="S139" s="46"/>
      <c r="T139" s="47"/>
      <c r="U139" s="47"/>
      <c r="V139" s="47">
        <v>15000</v>
      </c>
      <c r="W139" s="47"/>
      <c r="X139" s="47"/>
      <c r="Y139" s="47">
        <v>15000</v>
      </c>
      <c r="Z139" s="47"/>
      <c r="AA139" s="47"/>
      <c r="AB139" s="47">
        <v>15000</v>
      </c>
      <c r="AC139" s="48"/>
    </row>
    <row r="140" spans="1:29" s="238" customFormat="1" ht="45" x14ac:dyDescent="0.25">
      <c r="A140" s="143">
        <v>723</v>
      </c>
      <c r="B140" s="144"/>
      <c r="C140" s="261" t="s">
        <v>420</v>
      </c>
      <c r="D140" s="279" t="s">
        <v>388</v>
      </c>
      <c r="E140" s="273" t="s">
        <v>3</v>
      </c>
      <c r="F140" s="86" t="s">
        <v>4</v>
      </c>
      <c r="G140" s="270" t="s">
        <v>233</v>
      </c>
      <c r="H140" s="145"/>
      <c r="I140" s="250" t="s">
        <v>79</v>
      </c>
      <c r="J140" s="145">
        <f t="shared" si="29"/>
        <v>72000</v>
      </c>
      <c r="K140" s="148"/>
      <c r="L140" s="187">
        <v>45292</v>
      </c>
      <c r="M140" s="187">
        <v>45657</v>
      </c>
      <c r="N140" s="161" t="s">
        <v>197</v>
      </c>
      <c r="O140" s="45"/>
      <c r="P140" s="46"/>
      <c r="Q140" s="46"/>
      <c r="R140" s="46"/>
      <c r="S140" s="46"/>
      <c r="T140" s="47"/>
      <c r="U140" s="47">
        <v>72000</v>
      </c>
      <c r="V140" s="47"/>
      <c r="W140" s="47"/>
      <c r="X140" s="47"/>
      <c r="Y140" s="47"/>
      <c r="Z140" s="47"/>
      <c r="AA140" s="47"/>
      <c r="AB140" s="47"/>
      <c r="AC140" s="48"/>
    </row>
    <row r="141" spans="1:29" s="238" customFormat="1" ht="45" x14ac:dyDescent="0.25">
      <c r="A141" s="143">
        <v>499</v>
      </c>
      <c r="B141" s="144"/>
      <c r="C141" s="261" t="s">
        <v>421</v>
      </c>
      <c r="D141" s="279" t="s">
        <v>388</v>
      </c>
      <c r="E141" s="273" t="s">
        <v>3</v>
      </c>
      <c r="F141" s="86" t="s">
        <v>4</v>
      </c>
      <c r="G141" s="270" t="s">
        <v>233</v>
      </c>
      <c r="H141" s="145"/>
      <c r="I141" s="250" t="s">
        <v>79</v>
      </c>
      <c r="J141" s="145">
        <f t="shared" ref="J141" si="31">SUM(O141:AC141)</f>
        <v>36000</v>
      </c>
      <c r="K141" s="148"/>
      <c r="L141" s="187">
        <v>44562</v>
      </c>
      <c r="M141" s="187">
        <v>44926</v>
      </c>
      <c r="N141" s="161" t="s">
        <v>196</v>
      </c>
      <c r="O141" s="45"/>
      <c r="P141" s="46"/>
      <c r="Q141" s="46"/>
      <c r="R141" s="46"/>
      <c r="S141" s="46">
        <v>36000</v>
      </c>
      <c r="T141" s="47"/>
      <c r="U141" s="47"/>
      <c r="V141" s="47"/>
      <c r="W141" s="47"/>
      <c r="X141" s="47"/>
      <c r="Y141" s="47"/>
      <c r="Z141" s="47"/>
      <c r="AA141" s="47"/>
      <c r="AB141" s="47"/>
      <c r="AC141" s="48"/>
    </row>
    <row r="142" spans="1:29" s="238" customFormat="1" ht="45" x14ac:dyDescent="0.25">
      <c r="A142" s="143">
        <v>943</v>
      </c>
      <c r="B142" s="144"/>
      <c r="C142" s="261" t="s">
        <v>421</v>
      </c>
      <c r="D142" s="279" t="s">
        <v>388</v>
      </c>
      <c r="E142" s="273" t="s">
        <v>3</v>
      </c>
      <c r="F142" s="86" t="s">
        <v>4</v>
      </c>
      <c r="G142" s="270" t="s">
        <v>233</v>
      </c>
      <c r="H142" s="145"/>
      <c r="I142" s="250" t="s">
        <v>79</v>
      </c>
      <c r="J142" s="145">
        <f t="shared" si="29"/>
        <v>24000</v>
      </c>
      <c r="K142" s="148"/>
      <c r="L142" s="187">
        <v>46753</v>
      </c>
      <c r="M142" s="187">
        <v>47118</v>
      </c>
      <c r="N142" s="161" t="s">
        <v>197</v>
      </c>
      <c r="O142" s="45"/>
      <c r="P142" s="46"/>
      <c r="Q142" s="46"/>
      <c r="R142" s="46"/>
      <c r="S142" s="46"/>
      <c r="T142" s="47"/>
      <c r="U142" s="47"/>
      <c r="V142" s="47"/>
      <c r="W142" s="47"/>
      <c r="X142" s="47"/>
      <c r="Y142" s="47">
        <v>24000</v>
      </c>
      <c r="Z142" s="47"/>
      <c r="AA142" s="47"/>
      <c r="AB142" s="47"/>
      <c r="AC142" s="48"/>
    </row>
    <row r="143" spans="1:29" s="238" customFormat="1" ht="45" x14ac:dyDescent="0.25">
      <c r="A143" s="143">
        <v>526</v>
      </c>
      <c r="B143" s="144"/>
      <c r="C143" s="261" t="s">
        <v>422</v>
      </c>
      <c r="D143" s="279" t="s">
        <v>388</v>
      </c>
      <c r="E143" s="273" t="s">
        <v>3</v>
      </c>
      <c r="F143" s="86" t="s">
        <v>4</v>
      </c>
      <c r="G143" s="270" t="s">
        <v>233</v>
      </c>
      <c r="H143" s="145"/>
      <c r="I143" s="250" t="s">
        <v>79</v>
      </c>
      <c r="J143" s="145">
        <f t="shared" si="29"/>
        <v>13000</v>
      </c>
      <c r="K143" s="148"/>
      <c r="L143" s="187">
        <v>44927</v>
      </c>
      <c r="M143" s="187">
        <v>48579</v>
      </c>
      <c r="N143" s="161" t="s">
        <v>197</v>
      </c>
      <c r="O143" s="45"/>
      <c r="P143" s="46"/>
      <c r="Q143" s="46"/>
      <c r="R143" s="46"/>
      <c r="S143" s="46"/>
      <c r="T143" s="47">
        <v>6500</v>
      </c>
      <c r="U143" s="47"/>
      <c r="V143" s="47"/>
      <c r="W143" s="47"/>
      <c r="X143" s="47"/>
      <c r="Y143" s="47"/>
      <c r="Z143" s="47"/>
      <c r="AA143" s="47"/>
      <c r="AB143" s="47"/>
      <c r="AC143" s="48">
        <v>6500</v>
      </c>
    </row>
    <row r="144" spans="1:29" s="238" customFormat="1" ht="45" x14ac:dyDescent="0.25">
      <c r="A144" s="143">
        <v>422</v>
      </c>
      <c r="B144" s="144"/>
      <c r="C144" s="261" t="s">
        <v>423</v>
      </c>
      <c r="D144" s="279" t="s">
        <v>388</v>
      </c>
      <c r="E144" s="273" t="s">
        <v>3</v>
      </c>
      <c r="F144" s="86" t="s">
        <v>4</v>
      </c>
      <c r="G144" s="270" t="s">
        <v>233</v>
      </c>
      <c r="H144" s="145"/>
      <c r="I144" s="250" t="s">
        <v>79</v>
      </c>
      <c r="J144" s="145">
        <f t="shared" si="29"/>
        <v>16500</v>
      </c>
      <c r="K144" s="148"/>
      <c r="L144" s="187">
        <v>44197</v>
      </c>
      <c r="M144" s="187">
        <v>44561</v>
      </c>
      <c r="N144" s="161" t="s">
        <v>196</v>
      </c>
      <c r="O144" s="45"/>
      <c r="P144" s="46"/>
      <c r="Q144" s="46"/>
      <c r="R144" s="46">
        <v>16500</v>
      </c>
      <c r="S144" s="46"/>
      <c r="T144" s="47"/>
      <c r="U144" s="47"/>
      <c r="V144" s="47"/>
      <c r="W144" s="47"/>
      <c r="X144" s="47"/>
      <c r="Y144" s="47"/>
      <c r="Z144" s="47"/>
      <c r="AA144" s="47"/>
      <c r="AB144" s="47"/>
      <c r="AC144" s="48"/>
    </row>
    <row r="145" spans="1:256" s="238" customFormat="1" ht="45" x14ac:dyDescent="0.25">
      <c r="A145" s="143">
        <v>346</v>
      </c>
      <c r="B145" s="144"/>
      <c r="C145" s="261" t="s">
        <v>424</v>
      </c>
      <c r="D145" s="279" t="s">
        <v>388</v>
      </c>
      <c r="E145" s="273" t="s">
        <v>3</v>
      </c>
      <c r="F145" s="86" t="s">
        <v>4</v>
      </c>
      <c r="G145" s="270" t="s">
        <v>233</v>
      </c>
      <c r="H145" s="145"/>
      <c r="I145" s="250" t="s">
        <v>79</v>
      </c>
      <c r="J145" s="145">
        <f t="shared" si="29"/>
        <v>9000</v>
      </c>
      <c r="K145" s="148"/>
      <c r="L145" s="187">
        <v>43831</v>
      </c>
      <c r="M145" s="187">
        <v>44196</v>
      </c>
      <c r="N145" s="161" t="s">
        <v>196</v>
      </c>
      <c r="O145" s="45"/>
      <c r="P145" s="46"/>
      <c r="Q145" s="46">
        <v>9000</v>
      </c>
      <c r="R145" s="46"/>
      <c r="S145" s="46"/>
      <c r="T145" s="47"/>
      <c r="U145" s="47"/>
      <c r="V145" s="47"/>
      <c r="W145" s="47"/>
      <c r="X145" s="47"/>
      <c r="Y145" s="47"/>
      <c r="Z145" s="47"/>
      <c r="AA145" s="47"/>
      <c r="AB145" s="47"/>
      <c r="AC145" s="48"/>
    </row>
    <row r="146" spans="1:256" s="238" customFormat="1" ht="45" x14ac:dyDescent="0.25">
      <c r="A146" s="143">
        <v>500</v>
      </c>
      <c r="B146" s="144"/>
      <c r="C146" s="281" t="s">
        <v>425</v>
      </c>
      <c r="D146" s="279" t="s">
        <v>388</v>
      </c>
      <c r="E146" s="273" t="s">
        <v>3</v>
      </c>
      <c r="F146" s="86" t="s">
        <v>4</v>
      </c>
      <c r="G146" s="270" t="s">
        <v>233</v>
      </c>
      <c r="H146" s="145"/>
      <c r="I146" s="250" t="s">
        <v>79</v>
      </c>
      <c r="J146" s="145">
        <f t="shared" ref="J146" si="32">SUM(O146:AC146)</f>
        <v>18000</v>
      </c>
      <c r="K146" s="148"/>
      <c r="L146" s="187">
        <v>44562</v>
      </c>
      <c r="M146" s="187">
        <v>44926</v>
      </c>
      <c r="N146" s="161" t="s">
        <v>196</v>
      </c>
      <c r="O146" s="45"/>
      <c r="P146" s="46"/>
      <c r="Q146" s="46"/>
      <c r="R146" s="46"/>
      <c r="S146" s="46">
        <v>18000</v>
      </c>
      <c r="T146" s="47"/>
      <c r="U146" s="47"/>
      <c r="V146" s="47"/>
      <c r="W146" s="47"/>
      <c r="X146" s="47"/>
      <c r="Y146" s="47"/>
      <c r="Z146" s="47"/>
      <c r="AA146" s="47"/>
      <c r="AB146" s="47"/>
      <c r="AC146" s="48"/>
      <c r="AD146" s="182"/>
      <c r="AE146" s="182"/>
      <c r="AF146" s="182"/>
      <c r="AG146" s="182"/>
      <c r="AH146" s="182"/>
      <c r="AI146" s="182"/>
      <c r="AJ146" s="182"/>
      <c r="AK146" s="182"/>
      <c r="AL146" s="182"/>
      <c r="AM146" s="182"/>
      <c r="AN146" s="182"/>
      <c r="AO146" s="182"/>
      <c r="AP146" s="182"/>
      <c r="AQ146" s="182"/>
      <c r="AR146" s="182"/>
      <c r="AS146" s="182"/>
      <c r="AT146" s="182"/>
      <c r="AU146" s="182"/>
      <c r="AV146" s="182"/>
      <c r="AW146" s="182"/>
      <c r="AX146" s="182"/>
      <c r="AY146" s="182"/>
      <c r="AZ146" s="182"/>
      <c r="BA146" s="182"/>
      <c r="BB146" s="182"/>
      <c r="BC146" s="182"/>
      <c r="BD146" s="182"/>
      <c r="BE146" s="182"/>
      <c r="BF146" s="182"/>
      <c r="BG146" s="182"/>
      <c r="BH146" s="182"/>
      <c r="BI146" s="182"/>
      <c r="BJ146" s="182"/>
      <c r="BK146" s="182"/>
      <c r="BL146" s="182"/>
      <c r="BM146" s="182"/>
      <c r="BN146" s="182"/>
      <c r="BO146" s="182"/>
      <c r="BP146" s="182"/>
      <c r="BQ146" s="182"/>
      <c r="BR146" s="182"/>
      <c r="BS146" s="182"/>
      <c r="BT146" s="182"/>
      <c r="BU146" s="182"/>
      <c r="BV146" s="182"/>
      <c r="BW146" s="182"/>
      <c r="BX146" s="182"/>
      <c r="BY146" s="182"/>
      <c r="BZ146" s="182"/>
      <c r="CA146" s="182"/>
      <c r="CB146" s="182"/>
      <c r="CC146" s="182"/>
      <c r="CD146" s="182"/>
      <c r="CE146" s="182"/>
      <c r="CF146" s="182"/>
      <c r="CG146" s="182"/>
      <c r="CH146" s="182"/>
      <c r="CI146" s="182"/>
      <c r="CJ146" s="182"/>
      <c r="CK146" s="182"/>
      <c r="CL146" s="182"/>
      <c r="CM146" s="182"/>
      <c r="CN146" s="182"/>
      <c r="CO146" s="182"/>
      <c r="CP146" s="182"/>
      <c r="CQ146" s="182"/>
      <c r="CR146" s="182"/>
      <c r="CS146" s="182"/>
      <c r="CT146" s="182"/>
      <c r="CU146" s="182"/>
      <c r="CV146" s="182"/>
      <c r="CW146" s="182"/>
      <c r="CX146" s="182"/>
      <c r="CY146" s="182"/>
      <c r="CZ146" s="182"/>
      <c r="DA146" s="182"/>
      <c r="DB146" s="182"/>
      <c r="DC146" s="182"/>
      <c r="DD146" s="182"/>
      <c r="DE146" s="182"/>
      <c r="DF146" s="182"/>
      <c r="DG146" s="182"/>
      <c r="DH146" s="182"/>
      <c r="DI146" s="182"/>
      <c r="DJ146" s="182"/>
      <c r="DK146" s="182"/>
      <c r="DL146" s="182"/>
      <c r="DM146" s="182"/>
      <c r="DN146" s="182"/>
      <c r="DO146" s="182"/>
      <c r="DP146" s="182"/>
      <c r="DQ146" s="182"/>
      <c r="DR146" s="182"/>
      <c r="DS146" s="182"/>
      <c r="DT146" s="182"/>
      <c r="DU146" s="182"/>
      <c r="DV146" s="182"/>
      <c r="DW146" s="182"/>
      <c r="DX146" s="182"/>
      <c r="DY146" s="182"/>
      <c r="DZ146" s="182"/>
      <c r="EA146" s="182"/>
      <c r="EB146" s="182"/>
      <c r="EC146" s="182"/>
      <c r="ED146" s="182"/>
      <c r="EE146" s="182"/>
      <c r="EF146" s="182"/>
      <c r="EG146" s="182"/>
      <c r="EH146" s="182"/>
      <c r="EI146" s="182"/>
      <c r="EJ146" s="182"/>
      <c r="EK146" s="182"/>
      <c r="EL146" s="182"/>
      <c r="EM146" s="182"/>
      <c r="EN146" s="182"/>
      <c r="EO146" s="182"/>
      <c r="EP146" s="182"/>
      <c r="EQ146" s="182"/>
      <c r="ER146" s="182"/>
      <c r="ES146" s="182"/>
      <c r="ET146" s="182"/>
      <c r="EU146" s="182"/>
      <c r="EV146" s="182"/>
      <c r="EW146" s="182"/>
      <c r="EX146" s="182"/>
      <c r="EY146" s="182"/>
      <c r="EZ146" s="182"/>
      <c r="FA146" s="182"/>
      <c r="FB146" s="182"/>
      <c r="FC146" s="182"/>
      <c r="FD146" s="182"/>
      <c r="FE146" s="182"/>
      <c r="FF146" s="182"/>
      <c r="FG146" s="182"/>
      <c r="FH146" s="182"/>
      <c r="FI146" s="182"/>
      <c r="FJ146" s="182"/>
      <c r="FK146" s="182"/>
      <c r="FL146" s="182"/>
      <c r="FM146" s="182"/>
      <c r="FN146" s="182"/>
      <c r="FO146" s="182"/>
      <c r="FP146" s="182"/>
      <c r="FQ146" s="182"/>
      <c r="FR146" s="182"/>
      <c r="FS146" s="182"/>
      <c r="FT146" s="182"/>
      <c r="FU146" s="182"/>
      <c r="FV146" s="182"/>
      <c r="FW146" s="182"/>
      <c r="FX146" s="182"/>
      <c r="FY146" s="182"/>
      <c r="FZ146" s="182"/>
      <c r="GA146" s="182"/>
      <c r="GB146" s="182"/>
      <c r="GC146" s="182"/>
      <c r="GD146" s="182"/>
      <c r="GE146" s="182"/>
      <c r="GF146" s="182"/>
      <c r="GG146" s="182"/>
      <c r="GH146" s="182"/>
      <c r="GI146" s="182"/>
      <c r="GJ146" s="182"/>
      <c r="GK146" s="182"/>
      <c r="GL146" s="182"/>
      <c r="GM146" s="182"/>
      <c r="GN146" s="182"/>
      <c r="GO146" s="182"/>
      <c r="GP146" s="182"/>
      <c r="GQ146" s="182"/>
      <c r="GR146" s="182"/>
      <c r="GS146" s="182"/>
      <c r="GT146" s="182"/>
      <c r="GU146" s="182"/>
      <c r="GV146" s="182"/>
      <c r="GW146" s="182"/>
      <c r="GX146" s="182"/>
      <c r="GY146" s="182"/>
      <c r="GZ146" s="182"/>
      <c r="HA146" s="182"/>
      <c r="HB146" s="182"/>
      <c r="HC146" s="182"/>
      <c r="HD146" s="182"/>
      <c r="HE146" s="182"/>
      <c r="HF146" s="182"/>
      <c r="HG146" s="182"/>
      <c r="HH146" s="182"/>
      <c r="HI146" s="182"/>
      <c r="HJ146" s="182"/>
      <c r="HK146" s="182"/>
      <c r="HL146" s="182"/>
      <c r="HM146" s="182"/>
      <c r="HN146" s="182"/>
      <c r="HO146" s="182"/>
      <c r="HP146" s="182"/>
      <c r="HQ146" s="182"/>
      <c r="HR146" s="182"/>
      <c r="HS146" s="182"/>
      <c r="HT146" s="182"/>
      <c r="HU146" s="182"/>
      <c r="HV146" s="182"/>
      <c r="HW146" s="182"/>
      <c r="HX146" s="182"/>
      <c r="HY146" s="182"/>
      <c r="HZ146" s="182"/>
      <c r="IA146" s="182"/>
      <c r="IB146" s="182"/>
      <c r="IC146" s="182"/>
      <c r="ID146" s="182"/>
      <c r="IE146" s="182"/>
      <c r="IF146" s="182"/>
      <c r="IG146" s="182"/>
      <c r="IH146" s="182"/>
      <c r="II146" s="182"/>
      <c r="IJ146" s="182"/>
      <c r="IK146" s="182"/>
      <c r="IL146" s="182"/>
      <c r="IM146" s="182"/>
      <c r="IN146" s="182"/>
      <c r="IO146" s="182"/>
      <c r="IP146" s="182"/>
      <c r="IQ146" s="182"/>
      <c r="IR146" s="182"/>
      <c r="IS146" s="182"/>
      <c r="IT146" s="182"/>
      <c r="IU146" s="182"/>
      <c r="IV146" s="182"/>
    </row>
    <row r="147" spans="1:256" s="238" customFormat="1" ht="45" x14ac:dyDescent="0.25">
      <c r="A147" s="143">
        <v>1002</v>
      </c>
      <c r="B147" s="144"/>
      <c r="C147" s="281" t="s">
        <v>425</v>
      </c>
      <c r="D147" s="279" t="s">
        <v>388</v>
      </c>
      <c r="E147" s="273" t="s">
        <v>3</v>
      </c>
      <c r="F147" s="86" t="s">
        <v>4</v>
      </c>
      <c r="G147" s="270" t="s">
        <v>233</v>
      </c>
      <c r="H147" s="145"/>
      <c r="I147" s="250" t="s">
        <v>79</v>
      </c>
      <c r="J147" s="145">
        <f t="shared" si="29"/>
        <v>18000</v>
      </c>
      <c r="K147" s="148"/>
      <c r="L147" s="187">
        <v>48214</v>
      </c>
      <c r="M147" s="187">
        <v>48579</v>
      </c>
      <c r="N147" s="161" t="s">
        <v>197</v>
      </c>
      <c r="O147" s="45"/>
      <c r="P147" s="46"/>
      <c r="Q147" s="46"/>
      <c r="R147" s="46"/>
      <c r="S147" s="46"/>
      <c r="T147" s="47"/>
      <c r="U147" s="47"/>
      <c r="V147" s="47"/>
      <c r="W147" s="47"/>
      <c r="X147" s="47"/>
      <c r="Y147" s="47"/>
      <c r="Z147" s="47"/>
      <c r="AA147" s="47"/>
      <c r="AB147" s="47"/>
      <c r="AC147" s="48">
        <v>18000</v>
      </c>
      <c r="AD147" s="182"/>
      <c r="AE147" s="182"/>
      <c r="AF147" s="182"/>
      <c r="AG147" s="182"/>
      <c r="AH147" s="182"/>
      <c r="AI147" s="182"/>
      <c r="AJ147" s="182"/>
      <c r="AK147" s="182"/>
      <c r="AL147" s="182"/>
      <c r="AM147" s="182"/>
      <c r="AN147" s="182"/>
      <c r="AO147" s="182"/>
      <c r="AP147" s="182"/>
      <c r="AQ147" s="182"/>
      <c r="AR147" s="182"/>
      <c r="AS147" s="182"/>
      <c r="AT147" s="182"/>
      <c r="AU147" s="182"/>
      <c r="AV147" s="182"/>
      <c r="AW147" s="182"/>
      <c r="AX147" s="182"/>
      <c r="AY147" s="182"/>
      <c r="AZ147" s="182"/>
      <c r="BA147" s="182"/>
      <c r="BB147" s="182"/>
      <c r="BC147" s="182"/>
      <c r="BD147" s="182"/>
      <c r="BE147" s="182"/>
      <c r="BF147" s="182"/>
      <c r="BG147" s="182"/>
      <c r="BH147" s="182"/>
      <c r="BI147" s="182"/>
      <c r="BJ147" s="182"/>
      <c r="BK147" s="182"/>
      <c r="BL147" s="182"/>
      <c r="BM147" s="182"/>
      <c r="BN147" s="182"/>
      <c r="BO147" s="182"/>
      <c r="BP147" s="182"/>
      <c r="BQ147" s="182"/>
      <c r="BR147" s="182"/>
      <c r="BS147" s="182"/>
      <c r="BT147" s="182"/>
      <c r="BU147" s="182"/>
      <c r="BV147" s="182"/>
      <c r="BW147" s="182"/>
      <c r="BX147" s="182"/>
      <c r="BY147" s="182"/>
      <c r="BZ147" s="182"/>
      <c r="CA147" s="182"/>
      <c r="CB147" s="182"/>
      <c r="CC147" s="182"/>
      <c r="CD147" s="182"/>
      <c r="CE147" s="182"/>
      <c r="CF147" s="182"/>
      <c r="CG147" s="182"/>
      <c r="CH147" s="182"/>
      <c r="CI147" s="182"/>
      <c r="CJ147" s="182"/>
      <c r="CK147" s="182"/>
      <c r="CL147" s="182"/>
      <c r="CM147" s="182"/>
      <c r="CN147" s="182"/>
      <c r="CO147" s="182"/>
      <c r="CP147" s="182"/>
      <c r="CQ147" s="182"/>
      <c r="CR147" s="182"/>
      <c r="CS147" s="182"/>
      <c r="CT147" s="182"/>
      <c r="CU147" s="182"/>
      <c r="CV147" s="182"/>
      <c r="CW147" s="182"/>
      <c r="CX147" s="182"/>
      <c r="CY147" s="182"/>
      <c r="CZ147" s="182"/>
      <c r="DA147" s="182"/>
      <c r="DB147" s="182"/>
      <c r="DC147" s="182"/>
      <c r="DD147" s="182"/>
      <c r="DE147" s="182"/>
      <c r="DF147" s="182"/>
      <c r="DG147" s="182"/>
      <c r="DH147" s="182"/>
      <c r="DI147" s="182"/>
      <c r="DJ147" s="182"/>
      <c r="DK147" s="182"/>
      <c r="DL147" s="182"/>
      <c r="DM147" s="182"/>
      <c r="DN147" s="182"/>
      <c r="DO147" s="182"/>
      <c r="DP147" s="182"/>
      <c r="DQ147" s="182"/>
      <c r="DR147" s="182"/>
      <c r="DS147" s="182"/>
      <c r="DT147" s="182"/>
      <c r="DU147" s="182"/>
      <c r="DV147" s="182"/>
      <c r="DW147" s="182"/>
      <c r="DX147" s="182"/>
      <c r="DY147" s="182"/>
      <c r="DZ147" s="182"/>
      <c r="EA147" s="182"/>
      <c r="EB147" s="182"/>
      <c r="EC147" s="182"/>
      <c r="ED147" s="182"/>
      <c r="EE147" s="182"/>
      <c r="EF147" s="182"/>
      <c r="EG147" s="182"/>
      <c r="EH147" s="182"/>
      <c r="EI147" s="182"/>
      <c r="EJ147" s="182"/>
      <c r="EK147" s="182"/>
      <c r="EL147" s="182"/>
      <c r="EM147" s="182"/>
      <c r="EN147" s="182"/>
      <c r="EO147" s="182"/>
      <c r="EP147" s="182"/>
      <c r="EQ147" s="182"/>
      <c r="ER147" s="182"/>
      <c r="ES147" s="182"/>
      <c r="ET147" s="182"/>
      <c r="EU147" s="182"/>
      <c r="EV147" s="182"/>
      <c r="EW147" s="182"/>
      <c r="EX147" s="182"/>
      <c r="EY147" s="182"/>
      <c r="EZ147" s="182"/>
      <c r="FA147" s="182"/>
      <c r="FB147" s="182"/>
      <c r="FC147" s="182"/>
      <c r="FD147" s="182"/>
      <c r="FE147" s="182"/>
      <c r="FF147" s="182"/>
      <c r="FG147" s="182"/>
      <c r="FH147" s="182"/>
      <c r="FI147" s="182"/>
      <c r="FJ147" s="182"/>
      <c r="FK147" s="182"/>
      <c r="FL147" s="182"/>
      <c r="FM147" s="182"/>
      <c r="FN147" s="182"/>
      <c r="FO147" s="182"/>
      <c r="FP147" s="182"/>
      <c r="FQ147" s="182"/>
      <c r="FR147" s="182"/>
      <c r="FS147" s="182"/>
      <c r="FT147" s="182"/>
      <c r="FU147" s="182"/>
      <c r="FV147" s="182"/>
      <c r="FW147" s="182"/>
      <c r="FX147" s="182"/>
      <c r="FY147" s="182"/>
      <c r="FZ147" s="182"/>
      <c r="GA147" s="182"/>
      <c r="GB147" s="182"/>
      <c r="GC147" s="182"/>
      <c r="GD147" s="182"/>
      <c r="GE147" s="182"/>
      <c r="GF147" s="182"/>
      <c r="GG147" s="182"/>
      <c r="GH147" s="182"/>
      <c r="GI147" s="182"/>
      <c r="GJ147" s="182"/>
      <c r="GK147" s="182"/>
      <c r="GL147" s="182"/>
      <c r="GM147" s="182"/>
      <c r="GN147" s="182"/>
      <c r="GO147" s="182"/>
      <c r="GP147" s="182"/>
      <c r="GQ147" s="182"/>
      <c r="GR147" s="182"/>
      <c r="GS147" s="182"/>
      <c r="GT147" s="182"/>
      <c r="GU147" s="182"/>
      <c r="GV147" s="182"/>
      <c r="GW147" s="182"/>
      <c r="GX147" s="182"/>
      <c r="GY147" s="182"/>
      <c r="GZ147" s="182"/>
      <c r="HA147" s="182"/>
      <c r="HB147" s="182"/>
      <c r="HC147" s="182"/>
      <c r="HD147" s="182"/>
      <c r="HE147" s="182"/>
      <c r="HF147" s="182"/>
      <c r="HG147" s="182"/>
      <c r="HH147" s="182"/>
      <c r="HI147" s="182"/>
      <c r="HJ147" s="182"/>
      <c r="HK147" s="182"/>
      <c r="HL147" s="182"/>
      <c r="HM147" s="182"/>
      <c r="HN147" s="182"/>
      <c r="HO147" s="182"/>
      <c r="HP147" s="182"/>
      <c r="HQ147" s="182"/>
      <c r="HR147" s="182"/>
      <c r="HS147" s="182"/>
      <c r="HT147" s="182"/>
      <c r="HU147" s="182"/>
      <c r="HV147" s="182"/>
      <c r="HW147" s="182"/>
      <c r="HX147" s="182"/>
      <c r="HY147" s="182"/>
      <c r="HZ147" s="182"/>
      <c r="IA147" s="182"/>
      <c r="IB147" s="182"/>
      <c r="IC147" s="182"/>
      <c r="ID147" s="182"/>
      <c r="IE147" s="182"/>
      <c r="IF147" s="182"/>
      <c r="IG147" s="182"/>
      <c r="IH147" s="182"/>
      <c r="II147" s="182"/>
      <c r="IJ147" s="182"/>
      <c r="IK147" s="182"/>
      <c r="IL147" s="182"/>
      <c r="IM147" s="182"/>
      <c r="IN147" s="182"/>
      <c r="IO147" s="182"/>
      <c r="IP147" s="182"/>
      <c r="IQ147" s="182"/>
      <c r="IR147" s="182"/>
      <c r="IS147" s="182"/>
      <c r="IT147" s="182"/>
      <c r="IU147" s="182"/>
      <c r="IV147" s="182"/>
    </row>
    <row r="148" spans="1:256" s="182" customFormat="1" x14ac:dyDescent="0.25">
      <c r="A148" s="8"/>
      <c r="B148" s="204" t="s">
        <v>95</v>
      </c>
      <c r="C148" s="188"/>
      <c r="D148" s="189"/>
      <c r="E148" s="189"/>
      <c r="F148" s="189"/>
      <c r="G148" s="189"/>
      <c r="H148" s="189"/>
      <c r="I148" s="189"/>
      <c r="J148" s="11"/>
      <c r="K148" s="190"/>
      <c r="L148" s="295"/>
      <c r="M148" s="191"/>
      <c r="N148" s="233"/>
      <c r="O148" s="188"/>
      <c r="P148" s="190"/>
      <c r="Q148" s="190"/>
      <c r="R148" s="190"/>
      <c r="S148" s="190"/>
      <c r="T148" s="190"/>
      <c r="U148" s="190"/>
      <c r="V148" s="190"/>
      <c r="W148" s="190"/>
      <c r="X148" s="190"/>
      <c r="Y148" s="190"/>
      <c r="Z148" s="190"/>
      <c r="AA148" s="190"/>
      <c r="AB148" s="190"/>
      <c r="AC148" s="190"/>
      <c r="AD148" s="238"/>
      <c r="AE148" s="238"/>
      <c r="AF148" s="238"/>
      <c r="AG148" s="238"/>
      <c r="AH148" s="238"/>
      <c r="AI148" s="238"/>
      <c r="AJ148" s="238"/>
      <c r="AK148" s="238"/>
      <c r="AL148" s="238"/>
      <c r="AM148" s="238"/>
      <c r="AN148" s="238"/>
      <c r="AO148" s="238"/>
      <c r="AP148" s="238"/>
      <c r="AQ148" s="238"/>
      <c r="AR148" s="238"/>
      <c r="AS148" s="238"/>
      <c r="AT148" s="238"/>
      <c r="AU148" s="238"/>
      <c r="AV148" s="238"/>
      <c r="AW148" s="238"/>
      <c r="AX148" s="238"/>
      <c r="AY148" s="238"/>
      <c r="AZ148" s="238"/>
      <c r="BA148" s="238"/>
      <c r="BB148" s="238"/>
      <c r="BC148" s="238"/>
      <c r="BD148" s="238"/>
      <c r="BE148" s="238"/>
      <c r="BF148" s="238"/>
      <c r="BG148" s="238"/>
      <c r="BH148" s="238"/>
      <c r="BI148" s="238"/>
      <c r="BJ148" s="238"/>
      <c r="BK148" s="238"/>
      <c r="BL148" s="238"/>
      <c r="BM148" s="238"/>
      <c r="BN148" s="238"/>
      <c r="BO148" s="238"/>
      <c r="BP148" s="238"/>
      <c r="BQ148" s="238"/>
      <c r="BR148" s="238"/>
      <c r="BS148" s="238"/>
      <c r="BT148" s="238"/>
      <c r="BU148" s="238"/>
      <c r="BV148" s="238"/>
      <c r="BW148" s="238"/>
      <c r="BX148" s="238"/>
      <c r="BY148" s="238"/>
      <c r="BZ148" s="238"/>
      <c r="CA148" s="238"/>
      <c r="CB148" s="238"/>
      <c r="CC148" s="238"/>
      <c r="CD148" s="238"/>
      <c r="CE148" s="238"/>
      <c r="CF148" s="238"/>
      <c r="CG148" s="238"/>
      <c r="CH148" s="238"/>
      <c r="CI148" s="238"/>
      <c r="CJ148" s="238"/>
      <c r="CK148" s="238"/>
      <c r="CL148" s="238"/>
      <c r="CM148" s="238"/>
      <c r="CN148" s="238"/>
      <c r="CO148" s="238"/>
      <c r="CP148" s="238"/>
      <c r="CQ148" s="238"/>
      <c r="CR148" s="238"/>
      <c r="CS148" s="238"/>
      <c r="CT148" s="238"/>
      <c r="CU148" s="238"/>
      <c r="CV148" s="238"/>
      <c r="CW148" s="238"/>
      <c r="CX148" s="238"/>
      <c r="CY148" s="238"/>
      <c r="CZ148" s="238"/>
      <c r="DA148" s="238"/>
      <c r="DB148" s="238"/>
      <c r="DC148" s="238"/>
      <c r="DD148" s="238"/>
      <c r="DE148" s="238"/>
      <c r="DF148" s="238"/>
      <c r="DG148" s="238"/>
      <c r="DH148" s="238"/>
      <c r="DI148" s="238"/>
      <c r="DJ148" s="238"/>
      <c r="DK148" s="238"/>
      <c r="DL148" s="238"/>
      <c r="DM148" s="238"/>
      <c r="DN148" s="238"/>
      <c r="DO148" s="238"/>
      <c r="DP148" s="238"/>
      <c r="DQ148" s="238"/>
      <c r="DR148" s="238"/>
      <c r="DS148" s="238"/>
      <c r="DT148" s="238"/>
      <c r="DU148" s="238"/>
      <c r="DV148" s="238"/>
      <c r="DW148" s="238"/>
      <c r="DX148" s="238"/>
      <c r="DY148" s="238"/>
      <c r="DZ148" s="238"/>
      <c r="EA148" s="238"/>
      <c r="EB148" s="238"/>
      <c r="EC148" s="238"/>
      <c r="ED148" s="238"/>
      <c r="EE148" s="238"/>
      <c r="EF148" s="238"/>
      <c r="EG148" s="238"/>
      <c r="EH148" s="238"/>
      <c r="EI148" s="238"/>
      <c r="EJ148" s="238"/>
      <c r="EK148" s="238"/>
      <c r="EL148" s="238"/>
      <c r="EM148" s="238"/>
      <c r="EN148" s="238"/>
      <c r="EO148" s="238"/>
      <c r="EP148" s="238"/>
      <c r="EQ148" s="238"/>
      <c r="ER148" s="238"/>
      <c r="ES148" s="238"/>
      <c r="ET148" s="238"/>
      <c r="EU148" s="238"/>
      <c r="EV148" s="238"/>
      <c r="EW148" s="238"/>
      <c r="EX148" s="238"/>
      <c r="EY148" s="238"/>
      <c r="EZ148" s="238"/>
      <c r="FA148" s="238"/>
      <c r="FB148" s="238"/>
      <c r="FC148" s="238"/>
      <c r="FD148" s="238"/>
      <c r="FE148" s="238"/>
      <c r="FF148" s="238"/>
      <c r="FG148" s="238"/>
      <c r="FH148" s="238"/>
      <c r="FI148" s="238"/>
      <c r="FJ148" s="238"/>
      <c r="FK148" s="238"/>
      <c r="FL148" s="238"/>
      <c r="FM148" s="238"/>
      <c r="FN148" s="238"/>
      <c r="FO148" s="238"/>
      <c r="FP148" s="238"/>
      <c r="FQ148" s="238"/>
      <c r="FR148" s="238"/>
      <c r="FS148" s="238"/>
      <c r="FT148" s="238"/>
      <c r="FU148" s="238"/>
      <c r="FV148" s="238"/>
      <c r="FW148" s="238"/>
      <c r="FX148" s="238"/>
      <c r="FY148" s="238"/>
      <c r="FZ148" s="238"/>
      <c r="GA148" s="238"/>
      <c r="GB148" s="238"/>
      <c r="GC148" s="238"/>
      <c r="GD148" s="238"/>
      <c r="GE148" s="238"/>
      <c r="GF148" s="238"/>
      <c r="GG148" s="238"/>
      <c r="GH148" s="238"/>
      <c r="GI148" s="238"/>
      <c r="GJ148" s="238"/>
      <c r="GK148" s="238"/>
      <c r="GL148" s="238"/>
      <c r="GM148" s="238"/>
      <c r="GN148" s="238"/>
      <c r="GO148" s="238"/>
      <c r="GP148" s="238"/>
      <c r="GQ148" s="238"/>
      <c r="GR148" s="238"/>
      <c r="GS148" s="238"/>
      <c r="GT148" s="238"/>
      <c r="GU148" s="238"/>
      <c r="GV148" s="238"/>
      <c r="GW148" s="238"/>
      <c r="GX148" s="238"/>
      <c r="GY148" s="238"/>
      <c r="GZ148" s="238"/>
      <c r="HA148" s="238"/>
      <c r="HB148" s="238"/>
      <c r="HC148" s="238"/>
      <c r="HD148" s="238"/>
      <c r="HE148" s="238"/>
      <c r="HF148" s="238"/>
      <c r="HG148" s="238"/>
      <c r="HH148" s="238"/>
      <c r="HI148" s="238"/>
      <c r="HJ148" s="238"/>
      <c r="HK148" s="238"/>
      <c r="HL148" s="238"/>
      <c r="HM148" s="238"/>
      <c r="HN148" s="238"/>
      <c r="HO148" s="238"/>
      <c r="HP148" s="238"/>
      <c r="HQ148" s="238"/>
      <c r="HR148" s="238"/>
      <c r="HS148" s="238"/>
      <c r="HT148" s="238"/>
      <c r="HU148" s="238"/>
      <c r="HV148" s="238"/>
      <c r="HW148" s="238"/>
      <c r="HX148" s="238"/>
      <c r="HY148" s="238"/>
      <c r="HZ148" s="238"/>
      <c r="IA148" s="238"/>
      <c r="IB148" s="238"/>
      <c r="IC148" s="238"/>
      <c r="ID148" s="238"/>
      <c r="IE148" s="238"/>
      <c r="IF148" s="238"/>
      <c r="IG148" s="238"/>
      <c r="IH148" s="238"/>
      <c r="II148" s="238"/>
      <c r="IJ148" s="238"/>
      <c r="IK148" s="238"/>
      <c r="IL148" s="238"/>
      <c r="IM148" s="238"/>
      <c r="IN148" s="238"/>
      <c r="IO148" s="238"/>
      <c r="IP148" s="238"/>
      <c r="IQ148" s="238"/>
      <c r="IR148" s="238"/>
      <c r="IS148" s="238"/>
      <c r="IT148" s="238"/>
      <c r="IU148" s="238"/>
      <c r="IV148" s="238"/>
    </row>
    <row r="149" spans="1:256" s="238" customFormat="1" ht="75" x14ac:dyDescent="0.25">
      <c r="A149" s="143">
        <v>34</v>
      </c>
      <c r="B149" s="144"/>
      <c r="C149" s="195" t="s">
        <v>220</v>
      </c>
      <c r="D149" s="150" t="s">
        <v>360</v>
      </c>
      <c r="E149" s="150" t="s">
        <v>22</v>
      </c>
      <c r="F149" s="86" t="s">
        <v>4</v>
      </c>
      <c r="G149" s="270" t="s">
        <v>233</v>
      </c>
      <c r="H149" s="145"/>
      <c r="I149" s="250" t="s">
        <v>79</v>
      </c>
      <c r="J149" s="145">
        <f t="shared" si="29"/>
        <v>1500</v>
      </c>
      <c r="K149" s="148"/>
      <c r="L149" s="187">
        <v>43101</v>
      </c>
      <c r="M149" s="187">
        <v>43465</v>
      </c>
      <c r="N149" s="161" t="s">
        <v>195</v>
      </c>
      <c r="O149" s="286">
        <v>1500</v>
      </c>
      <c r="P149" s="46"/>
      <c r="Q149" s="46"/>
      <c r="R149" s="46"/>
      <c r="S149" s="46"/>
      <c r="T149" s="47"/>
      <c r="U149" s="47"/>
      <c r="V149" s="47"/>
      <c r="W149" s="47"/>
      <c r="X149" s="47"/>
      <c r="Y149" s="47"/>
      <c r="Z149" s="47"/>
      <c r="AA149" s="47"/>
      <c r="AB149" s="47"/>
      <c r="AC149" s="48"/>
    </row>
    <row r="150" spans="1:256" s="238" customFormat="1" ht="75" x14ac:dyDescent="0.25">
      <c r="A150" s="143">
        <v>35</v>
      </c>
      <c r="B150" s="144"/>
      <c r="C150" s="195" t="s">
        <v>220</v>
      </c>
      <c r="D150" s="150" t="s">
        <v>361</v>
      </c>
      <c r="E150" s="150" t="s">
        <v>22</v>
      </c>
      <c r="F150" s="86" t="s">
        <v>4</v>
      </c>
      <c r="G150" s="270" t="s">
        <v>233</v>
      </c>
      <c r="H150" s="145"/>
      <c r="I150" s="250" t="s">
        <v>79</v>
      </c>
      <c r="J150" s="145">
        <f t="shared" ref="J150" si="33">SUM(O150:AC150)</f>
        <v>1000</v>
      </c>
      <c r="K150" s="148"/>
      <c r="L150" s="187">
        <v>43101</v>
      </c>
      <c r="M150" s="187">
        <v>43465</v>
      </c>
      <c r="N150" s="161" t="s">
        <v>195</v>
      </c>
      <c r="O150" s="286">
        <v>1000</v>
      </c>
      <c r="P150" s="46"/>
      <c r="Q150" s="46"/>
      <c r="R150" s="46"/>
      <c r="S150" s="46"/>
      <c r="T150" s="47"/>
      <c r="U150" s="47"/>
      <c r="V150" s="47"/>
      <c r="W150" s="47"/>
      <c r="X150" s="47"/>
      <c r="Y150" s="47"/>
      <c r="Z150" s="47"/>
      <c r="AA150" s="47"/>
      <c r="AB150" s="47"/>
      <c r="AC150" s="48"/>
    </row>
    <row r="151" spans="1:256" s="238" customFormat="1" ht="75" x14ac:dyDescent="0.25">
      <c r="A151" s="143">
        <v>346</v>
      </c>
      <c r="B151" s="144"/>
      <c r="C151" s="195" t="s">
        <v>220</v>
      </c>
      <c r="D151" s="150" t="s">
        <v>221</v>
      </c>
      <c r="E151" s="150" t="s">
        <v>23</v>
      </c>
      <c r="F151" s="150" t="s">
        <v>6</v>
      </c>
      <c r="G151" s="150" t="s">
        <v>7</v>
      </c>
      <c r="H151" s="145"/>
      <c r="I151" s="250" t="s">
        <v>79</v>
      </c>
      <c r="J151" s="145">
        <f t="shared" si="29"/>
        <v>3250</v>
      </c>
      <c r="K151" s="148"/>
      <c r="L151" s="187">
        <v>43831</v>
      </c>
      <c r="M151" s="187">
        <v>44196</v>
      </c>
      <c r="N151" s="161" t="s">
        <v>196</v>
      </c>
      <c r="O151" s="45"/>
      <c r="P151" s="46"/>
      <c r="Q151" s="46">
        <v>3250</v>
      </c>
      <c r="R151" s="46"/>
      <c r="S151" s="46"/>
      <c r="T151" s="47"/>
      <c r="U151" s="47"/>
      <c r="V151" s="47"/>
      <c r="W151" s="47"/>
      <c r="X151" s="47"/>
      <c r="Y151" s="47"/>
      <c r="Z151" s="47"/>
      <c r="AA151" s="47"/>
      <c r="AB151" s="47"/>
      <c r="AC151" s="48"/>
    </row>
    <row r="152" spans="1:256" s="238" customFormat="1" ht="75" x14ac:dyDescent="0.25">
      <c r="A152" s="143">
        <v>527</v>
      </c>
      <c r="B152" s="144"/>
      <c r="C152" s="195" t="s">
        <v>220</v>
      </c>
      <c r="D152" s="150" t="s">
        <v>221</v>
      </c>
      <c r="E152" s="150" t="s">
        <v>23</v>
      </c>
      <c r="F152" s="150" t="s">
        <v>6</v>
      </c>
      <c r="G152" s="150" t="s">
        <v>7</v>
      </c>
      <c r="H152" s="145"/>
      <c r="I152" s="250" t="s">
        <v>79</v>
      </c>
      <c r="J152" s="145">
        <f t="shared" si="29"/>
        <v>13000</v>
      </c>
      <c r="K152" s="148"/>
      <c r="L152" s="187">
        <v>44927</v>
      </c>
      <c r="M152" s="187">
        <v>48579</v>
      </c>
      <c r="N152" s="161" t="s">
        <v>197</v>
      </c>
      <c r="O152" s="45"/>
      <c r="P152" s="46"/>
      <c r="Q152" s="46"/>
      <c r="R152" s="46"/>
      <c r="S152" s="46"/>
      <c r="T152" s="47">
        <v>3250</v>
      </c>
      <c r="U152" s="47"/>
      <c r="V152" s="47"/>
      <c r="W152" s="47">
        <v>3250</v>
      </c>
      <c r="X152" s="47"/>
      <c r="Y152" s="47"/>
      <c r="Z152" s="47">
        <v>3250</v>
      </c>
      <c r="AA152" s="47"/>
      <c r="AB152" s="47"/>
      <c r="AC152" s="48">
        <v>3250</v>
      </c>
    </row>
    <row r="153" spans="1:256" s="238" customFormat="1" ht="75" x14ac:dyDescent="0.25">
      <c r="A153" s="143">
        <v>348</v>
      </c>
      <c r="B153" s="144"/>
      <c r="C153" s="195" t="s">
        <v>220</v>
      </c>
      <c r="D153" s="150" t="s">
        <v>222</v>
      </c>
      <c r="E153" s="150" t="s">
        <v>23</v>
      </c>
      <c r="F153" s="150" t="s">
        <v>8</v>
      </c>
      <c r="G153" s="270" t="s">
        <v>233</v>
      </c>
      <c r="H153" s="145"/>
      <c r="I153" s="250" t="s">
        <v>79</v>
      </c>
      <c r="J153" s="145">
        <f t="shared" si="29"/>
        <v>10700</v>
      </c>
      <c r="K153" s="148"/>
      <c r="L153" s="187">
        <v>43831</v>
      </c>
      <c r="M153" s="187">
        <v>44196</v>
      </c>
      <c r="N153" s="161" t="s">
        <v>196</v>
      </c>
      <c r="O153" s="45"/>
      <c r="P153" s="46"/>
      <c r="Q153" s="46">
        <v>10700</v>
      </c>
      <c r="R153" s="46"/>
      <c r="S153" s="46"/>
      <c r="T153" s="47"/>
      <c r="U153" s="47"/>
      <c r="V153" s="47"/>
      <c r="W153" s="47"/>
      <c r="X153" s="47"/>
      <c r="Y153" s="47"/>
      <c r="Z153" s="47"/>
      <c r="AA153" s="47"/>
      <c r="AB153" s="47"/>
      <c r="AC153" s="48"/>
    </row>
    <row r="154" spans="1:256" s="238" customFormat="1" ht="75" x14ac:dyDescent="0.25">
      <c r="A154" s="143">
        <v>724</v>
      </c>
      <c r="B154" s="144"/>
      <c r="C154" s="195" t="s">
        <v>220</v>
      </c>
      <c r="D154" s="150" t="s">
        <v>222</v>
      </c>
      <c r="E154" s="150" t="s">
        <v>23</v>
      </c>
      <c r="F154" s="150" t="s">
        <v>8</v>
      </c>
      <c r="G154" s="270" t="s">
        <v>233</v>
      </c>
      <c r="H154" s="145"/>
      <c r="I154" s="250" t="s">
        <v>79</v>
      </c>
      <c r="J154" s="145">
        <f t="shared" si="29"/>
        <v>21400</v>
      </c>
      <c r="K154" s="148"/>
      <c r="L154" s="187">
        <v>45292</v>
      </c>
      <c r="M154" s="187">
        <v>47848</v>
      </c>
      <c r="N154" s="161" t="s">
        <v>197</v>
      </c>
      <c r="O154" s="45"/>
      <c r="P154" s="46"/>
      <c r="Q154" s="46"/>
      <c r="R154" s="46"/>
      <c r="S154" s="46"/>
      <c r="T154" s="47"/>
      <c r="U154" s="47">
        <v>10700</v>
      </c>
      <c r="V154" s="47"/>
      <c r="W154" s="47"/>
      <c r="X154" s="47"/>
      <c r="Y154" s="47"/>
      <c r="Z154" s="47"/>
      <c r="AA154" s="47">
        <v>10700</v>
      </c>
      <c r="AB154" s="47"/>
      <c r="AC154" s="48"/>
    </row>
    <row r="155" spans="1:256" s="238" customFormat="1" ht="75" x14ac:dyDescent="0.25">
      <c r="A155" s="143">
        <v>349</v>
      </c>
      <c r="B155" s="144"/>
      <c r="C155" s="195" t="s">
        <v>220</v>
      </c>
      <c r="D155" s="150" t="s">
        <v>223</v>
      </c>
      <c r="E155" s="150" t="s">
        <v>23</v>
      </c>
      <c r="F155" s="150" t="s">
        <v>8</v>
      </c>
      <c r="G155" s="270" t="s">
        <v>233</v>
      </c>
      <c r="H155" s="145"/>
      <c r="I155" s="250" t="s">
        <v>79</v>
      </c>
      <c r="J155" s="145">
        <f t="shared" si="29"/>
        <v>1115</v>
      </c>
      <c r="K155" s="148"/>
      <c r="L155" s="187">
        <v>43831</v>
      </c>
      <c r="M155" s="187">
        <v>44196</v>
      </c>
      <c r="N155" s="161" t="s">
        <v>196</v>
      </c>
      <c r="O155" s="45"/>
      <c r="P155" s="46"/>
      <c r="Q155" s="46">
        <v>1115</v>
      </c>
      <c r="R155" s="46"/>
      <c r="S155" s="46"/>
      <c r="T155" s="47"/>
      <c r="U155" s="47"/>
      <c r="V155" s="47"/>
      <c r="W155" s="47"/>
      <c r="X155" s="47"/>
      <c r="Y155" s="47"/>
      <c r="Z155" s="47"/>
      <c r="AA155" s="47"/>
      <c r="AB155" s="47"/>
      <c r="AC155" s="48"/>
    </row>
    <row r="156" spans="1:256" s="238" customFormat="1" ht="75" x14ac:dyDescent="0.25">
      <c r="A156" s="143">
        <v>1003</v>
      </c>
      <c r="B156" s="144"/>
      <c r="C156" s="195" t="s">
        <v>220</v>
      </c>
      <c r="D156" s="150" t="s">
        <v>9</v>
      </c>
      <c r="E156" s="150" t="s">
        <v>23</v>
      </c>
      <c r="F156" s="150" t="s">
        <v>8</v>
      </c>
      <c r="G156" s="270" t="s">
        <v>233</v>
      </c>
      <c r="H156" s="145"/>
      <c r="I156" s="250" t="s">
        <v>79</v>
      </c>
      <c r="J156" s="145">
        <f t="shared" si="29"/>
        <v>30000</v>
      </c>
      <c r="K156" s="148"/>
      <c r="L156" s="187">
        <v>48214</v>
      </c>
      <c r="M156" s="187">
        <v>48579</v>
      </c>
      <c r="N156" s="161" t="s">
        <v>197</v>
      </c>
      <c r="O156" s="45"/>
      <c r="P156" s="46"/>
      <c r="Q156" s="46"/>
      <c r="R156" s="46"/>
      <c r="S156" s="46"/>
      <c r="T156" s="47"/>
      <c r="U156" s="47"/>
      <c r="V156" s="47"/>
      <c r="W156" s="47"/>
      <c r="X156" s="47"/>
      <c r="Y156" s="47"/>
      <c r="Z156" s="47"/>
      <c r="AA156" s="47"/>
      <c r="AB156" s="47"/>
      <c r="AC156" s="48">
        <v>30000</v>
      </c>
    </row>
    <row r="157" spans="1:256" s="238" customFormat="1" ht="60" x14ac:dyDescent="0.25">
      <c r="A157" s="143">
        <v>528</v>
      </c>
      <c r="B157" s="144"/>
      <c r="C157" s="195" t="s">
        <v>220</v>
      </c>
      <c r="D157" s="150" t="s">
        <v>224</v>
      </c>
      <c r="E157" s="150" t="s">
        <v>24</v>
      </c>
      <c r="F157" s="150" t="s">
        <v>10</v>
      </c>
      <c r="G157" s="270" t="s">
        <v>233</v>
      </c>
      <c r="H157" s="145"/>
      <c r="I157" s="250" t="s">
        <v>79</v>
      </c>
      <c r="J157" s="145">
        <f t="shared" si="29"/>
        <v>185</v>
      </c>
      <c r="K157" s="148"/>
      <c r="L157" s="187">
        <v>44927</v>
      </c>
      <c r="M157" s="187">
        <v>45291</v>
      </c>
      <c r="N157" s="161" t="s">
        <v>197</v>
      </c>
      <c r="O157" s="45"/>
      <c r="P157" s="46"/>
      <c r="Q157" s="46"/>
      <c r="R157" s="46"/>
      <c r="S157" s="46"/>
      <c r="T157" s="47">
        <v>185</v>
      </c>
      <c r="U157" s="47"/>
      <c r="V157" s="47"/>
      <c r="W157" s="47"/>
      <c r="X157" s="47"/>
      <c r="Y157" s="47"/>
      <c r="Z157" s="47"/>
      <c r="AA157" s="47"/>
      <c r="AB157" s="47"/>
      <c r="AC157" s="48"/>
    </row>
    <row r="158" spans="1:256" s="238" customFormat="1" ht="60" x14ac:dyDescent="0.25">
      <c r="A158" s="143">
        <v>350</v>
      </c>
      <c r="B158" s="144"/>
      <c r="C158" s="195" t="s">
        <v>220</v>
      </c>
      <c r="D158" s="150" t="s">
        <v>225</v>
      </c>
      <c r="E158" s="150" t="s">
        <v>25</v>
      </c>
      <c r="F158" s="150" t="s">
        <v>11</v>
      </c>
      <c r="G158" s="270" t="s">
        <v>233</v>
      </c>
      <c r="H158" s="145"/>
      <c r="I158" s="250" t="s">
        <v>79</v>
      </c>
      <c r="J158" s="145">
        <f t="shared" si="29"/>
        <v>4270</v>
      </c>
      <c r="K158" s="148"/>
      <c r="L158" s="187">
        <v>43831</v>
      </c>
      <c r="M158" s="187">
        <v>44196</v>
      </c>
      <c r="N158" s="161" t="s">
        <v>196</v>
      </c>
      <c r="O158" s="45"/>
      <c r="P158" s="46"/>
      <c r="Q158" s="46">
        <v>4270</v>
      </c>
      <c r="R158" s="46"/>
      <c r="S158" s="46"/>
      <c r="T158" s="47"/>
      <c r="U158" s="47"/>
      <c r="V158" s="47"/>
      <c r="W158" s="47"/>
      <c r="X158" s="47"/>
      <c r="Y158" s="47"/>
      <c r="Z158" s="47"/>
      <c r="AA158" s="47"/>
      <c r="AB158" s="47"/>
      <c r="AC158" s="48"/>
    </row>
    <row r="159" spans="1:256" s="238" customFormat="1" ht="60" x14ac:dyDescent="0.25">
      <c r="A159" s="143">
        <v>351</v>
      </c>
      <c r="B159" s="144"/>
      <c r="C159" s="195" t="s">
        <v>220</v>
      </c>
      <c r="D159" s="150" t="s">
        <v>226</v>
      </c>
      <c r="E159" s="150" t="s">
        <v>24</v>
      </c>
      <c r="F159" s="150" t="s">
        <v>12</v>
      </c>
      <c r="G159" s="270" t="s">
        <v>233</v>
      </c>
      <c r="H159" s="145"/>
      <c r="I159" s="250" t="s">
        <v>79</v>
      </c>
      <c r="J159" s="145">
        <f t="shared" si="29"/>
        <v>4300</v>
      </c>
      <c r="K159" s="148"/>
      <c r="L159" s="187">
        <v>43831</v>
      </c>
      <c r="M159" s="187">
        <v>44196</v>
      </c>
      <c r="N159" s="161" t="s">
        <v>196</v>
      </c>
      <c r="O159" s="45"/>
      <c r="P159" s="46"/>
      <c r="Q159" s="46">
        <v>4300</v>
      </c>
      <c r="R159" s="46"/>
      <c r="S159" s="46"/>
      <c r="T159" s="47"/>
      <c r="U159" s="47"/>
      <c r="V159" s="47"/>
      <c r="W159" s="47"/>
      <c r="X159" s="47"/>
      <c r="Y159" s="47"/>
      <c r="Z159" s="47"/>
      <c r="AA159" s="47"/>
      <c r="AB159" s="47"/>
      <c r="AC159" s="48"/>
    </row>
    <row r="160" spans="1:256" s="238" customFormat="1" ht="60" x14ac:dyDescent="0.25">
      <c r="A160" s="143">
        <v>725</v>
      </c>
      <c r="B160" s="144"/>
      <c r="C160" s="195" t="s">
        <v>220</v>
      </c>
      <c r="D160" s="150" t="s">
        <v>226</v>
      </c>
      <c r="E160" s="150" t="s">
        <v>26</v>
      </c>
      <c r="F160" s="150" t="s">
        <v>12</v>
      </c>
      <c r="G160" s="270" t="s">
        <v>233</v>
      </c>
      <c r="H160" s="145"/>
      <c r="I160" s="250" t="s">
        <v>79</v>
      </c>
      <c r="J160" s="145">
        <f t="shared" si="29"/>
        <v>12900</v>
      </c>
      <c r="K160" s="148"/>
      <c r="L160" s="187">
        <v>45292</v>
      </c>
      <c r="M160" s="187">
        <v>48579</v>
      </c>
      <c r="N160" s="161" t="s">
        <v>197</v>
      </c>
      <c r="O160" s="45"/>
      <c r="P160" s="46"/>
      <c r="Q160" s="46"/>
      <c r="R160" s="46"/>
      <c r="S160" s="46"/>
      <c r="T160" s="47"/>
      <c r="U160" s="47">
        <v>4300</v>
      </c>
      <c r="V160" s="47"/>
      <c r="W160" s="47"/>
      <c r="X160" s="47"/>
      <c r="Y160" s="47">
        <v>4300</v>
      </c>
      <c r="Z160" s="47"/>
      <c r="AA160" s="47"/>
      <c r="AB160" s="47"/>
      <c r="AC160" s="48">
        <v>4300</v>
      </c>
      <c r="AD160" s="182"/>
      <c r="AE160" s="182"/>
      <c r="AF160" s="182"/>
      <c r="AG160" s="182"/>
      <c r="AH160" s="182"/>
      <c r="AI160" s="182"/>
      <c r="AJ160" s="182"/>
      <c r="AK160" s="182"/>
      <c r="AL160" s="182"/>
      <c r="AM160" s="182"/>
      <c r="AN160" s="182"/>
      <c r="AO160" s="182"/>
      <c r="AP160" s="182"/>
      <c r="AQ160" s="182"/>
      <c r="AR160" s="182"/>
      <c r="AS160" s="182"/>
      <c r="AT160" s="182"/>
      <c r="AU160" s="182"/>
      <c r="AV160" s="182"/>
      <c r="AW160" s="182"/>
      <c r="AX160" s="182"/>
      <c r="AY160" s="182"/>
      <c r="AZ160" s="182"/>
      <c r="BA160" s="182"/>
      <c r="BB160" s="182"/>
      <c r="BC160" s="182"/>
      <c r="BD160" s="182"/>
      <c r="BE160" s="182"/>
      <c r="BF160" s="182"/>
      <c r="BG160" s="182"/>
      <c r="BH160" s="182"/>
      <c r="BI160" s="182"/>
      <c r="BJ160" s="182"/>
      <c r="BK160" s="182"/>
      <c r="BL160" s="182"/>
      <c r="BM160" s="182"/>
      <c r="BN160" s="182"/>
      <c r="BO160" s="182"/>
      <c r="BP160" s="182"/>
      <c r="BQ160" s="182"/>
      <c r="BR160" s="182"/>
      <c r="BS160" s="182"/>
      <c r="BT160" s="182"/>
      <c r="BU160" s="182"/>
      <c r="BV160" s="182"/>
      <c r="BW160" s="182"/>
      <c r="BX160" s="182"/>
      <c r="BY160" s="182"/>
      <c r="BZ160" s="182"/>
      <c r="CA160" s="182"/>
      <c r="CB160" s="182"/>
      <c r="CC160" s="182"/>
      <c r="CD160" s="182"/>
      <c r="CE160" s="182"/>
      <c r="CF160" s="182"/>
      <c r="CG160" s="182"/>
      <c r="CH160" s="182"/>
      <c r="CI160" s="182"/>
      <c r="CJ160" s="182"/>
      <c r="CK160" s="182"/>
      <c r="CL160" s="182"/>
      <c r="CM160" s="182"/>
      <c r="CN160" s="182"/>
      <c r="CO160" s="182"/>
      <c r="CP160" s="182"/>
      <c r="CQ160" s="182"/>
      <c r="CR160" s="182"/>
      <c r="CS160" s="182"/>
      <c r="CT160" s="182"/>
      <c r="CU160" s="182"/>
      <c r="CV160" s="182"/>
      <c r="CW160" s="182"/>
      <c r="CX160" s="182"/>
      <c r="CY160" s="182"/>
      <c r="CZ160" s="182"/>
      <c r="DA160" s="182"/>
      <c r="DB160" s="182"/>
      <c r="DC160" s="182"/>
      <c r="DD160" s="182"/>
      <c r="DE160" s="182"/>
      <c r="DF160" s="182"/>
      <c r="DG160" s="182"/>
      <c r="DH160" s="182"/>
      <c r="DI160" s="182"/>
      <c r="DJ160" s="182"/>
      <c r="DK160" s="182"/>
      <c r="DL160" s="182"/>
      <c r="DM160" s="182"/>
      <c r="DN160" s="182"/>
      <c r="DO160" s="182"/>
      <c r="DP160" s="182"/>
      <c r="DQ160" s="182"/>
      <c r="DR160" s="182"/>
      <c r="DS160" s="182"/>
      <c r="DT160" s="182"/>
      <c r="DU160" s="182"/>
      <c r="DV160" s="182"/>
      <c r="DW160" s="182"/>
      <c r="DX160" s="182"/>
      <c r="DY160" s="182"/>
      <c r="DZ160" s="182"/>
      <c r="EA160" s="182"/>
      <c r="EB160" s="182"/>
      <c r="EC160" s="182"/>
      <c r="ED160" s="182"/>
      <c r="EE160" s="182"/>
      <c r="EF160" s="182"/>
      <c r="EG160" s="182"/>
      <c r="EH160" s="182"/>
      <c r="EI160" s="182"/>
      <c r="EJ160" s="182"/>
      <c r="EK160" s="182"/>
      <c r="EL160" s="182"/>
      <c r="EM160" s="182"/>
      <c r="EN160" s="182"/>
      <c r="EO160" s="182"/>
      <c r="EP160" s="182"/>
      <c r="EQ160" s="182"/>
      <c r="ER160" s="182"/>
      <c r="ES160" s="182"/>
      <c r="ET160" s="182"/>
      <c r="EU160" s="182"/>
      <c r="EV160" s="182"/>
      <c r="EW160" s="182"/>
      <c r="EX160" s="182"/>
      <c r="EY160" s="182"/>
      <c r="EZ160" s="182"/>
      <c r="FA160" s="182"/>
      <c r="FB160" s="182"/>
      <c r="FC160" s="182"/>
      <c r="FD160" s="182"/>
      <c r="FE160" s="182"/>
      <c r="FF160" s="182"/>
      <c r="FG160" s="182"/>
      <c r="FH160" s="182"/>
      <c r="FI160" s="182"/>
      <c r="FJ160" s="182"/>
      <c r="FK160" s="182"/>
      <c r="FL160" s="182"/>
      <c r="FM160" s="182"/>
      <c r="FN160" s="182"/>
      <c r="FO160" s="182"/>
      <c r="FP160" s="182"/>
      <c r="FQ160" s="182"/>
      <c r="FR160" s="182"/>
      <c r="FS160" s="182"/>
      <c r="FT160" s="182"/>
      <c r="FU160" s="182"/>
      <c r="FV160" s="182"/>
      <c r="FW160" s="182"/>
      <c r="FX160" s="182"/>
      <c r="FY160" s="182"/>
      <c r="FZ160" s="182"/>
      <c r="GA160" s="182"/>
      <c r="GB160" s="182"/>
      <c r="GC160" s="182"/>
      <c r="GD160" s="182"/>
      <c r="GE160" s="182"/>
      <c r="GF160" s="182"/>
      <c r="GG160" s="182"/>
      <c r="GH160" s="182"/>
      <c r="GI160" s="182"/>
      <c r="GJ160" s="182"/>
      <c r="GK160" s="182"/>
      <c r="GL160" s="182"/>
      <c r="GM160" s="182"/>
      <c r="GN160" s="182"/>
      <c r="GO160" s="182"/>
      <c r="GP160" s="182"/>
      <c r="GQ160" s="182"/>
      <c r="GR160" s="182"/>
      <c r="GS160" s="182"/>
      <c r="GT160" s="182"/>
      <c r="GU160" s="182"/>
      <c r="GV160" s="182"/>
      <c r="GW160" s="182"/>
      <c r="GX160" s="182"/>
      <c r="GY160" s="182"/>
      <c r="GZ160" s="182"/>
      <c r="HA160" s="182"/>
      <c r="HB160" s="182"/>
      <c r="HC160" s="182"/>
      <c r="HD160" s="182"/>
      <c r="HE160" s="182"/>
      <c r="HF160" s="182"/>
      <c r="HG160" s="182"/>
      <c r="HH160" s="182"/>
      <c r="HI160" s="182"/>
      <c r="HJ160" s="182"/>
      <c r="HK160" s="182"/>
      <c r="HL160" s="182"/>
      <c r="HM160" s="182"/>
      <c r="HN160" s="182"/>
      <c r="HO160" s="182"/>
      <c r="HP160" s="182"/>
      <c r="HQ160" s="182"/>
      <c r="HR160" s="182"/>
      <c r="HS160" s="182"/>
      <c r="HT160" s="182"/>
      <c r="HU160" s="182"/>
      <c r="HV160" s="182"/>
      <c r="HW160" s="182"/>
      <c r="HX160" s="182"/>
      <c r="HY160" s="182"/>
      <c r="HZ160" s="182"/>
      <c r="IA160" s="182"/>
      <c r="IB160" s="182"/>
      <c r="IC160" s="182"/>
      <c r="ID160" s="182"/>
      <c r="IE160" s="182"/>
      <c r="IF160" s="182"/>
      <c r="IG160" s="182"/>
      <c r="IH160" s="182"/>
      <c r="II160" s="182"/>
      <c r="IJ160" s="182"/>
      <c r="IK160" s="182"/>
      <c r="IL160" s="182"/>
      <c r="IM160" s="182"/>
      <c r="IN160" s="182"/>
      <c r="IO160" s="182"/>
      <c r="IP160" s="182"/>
      <c r="IQ160" s="182"/>
      <c r="IR160" s="182"/>
      <c r="IS160" s="182"/>
      <c r="IT160" s="182"/>
      <c r="IU160" s="182"/>
      <c r="IV160" s="182"/>
    </row>
    <row r="161" spans="1:29" s="6" customFormat="1" ht="15.75" thickBot="1" x14ac:dyDescent="0.3">
      <c r="A161" s="13"/>
      <c r="B161" s="14" t="s">
        <v>227</v>
      </c>
      <c r="C161" s="7"/>
      <c r="D161" s="7"/>
      <c r="E161" s="82"/>
      <c r="F161" s="82"/>
      <c r="G161" s="82"/>
      <c r="H161" s="11"/>
      <c r="I161" s="15"/>
      <c r="J161" s="11"/>
      <c r="K161" s="15"/>
      <c r="L161" s="295"/>
      <c r="M161" s="297"/>
      <c r="N161" s="289"/>
      <c r="O161" s="7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</row>
    <row r="162" spans="1:29" s="39" customFormat="1" ht="15.75" thickBot="1" x14ac:dyDescent="0.3">
      <c r="A162" s="349"/>
      <c r="B162" s="50" t="s">
        <v>92</v>
      </c>
      <c r="C162" s="50"/>
      <c r="D162" s="50"/>
      <c r="E162" s="91"/>
      <c r="F162" s="91"/>
      <c r="G162" s="91"/>
      <c r="H162" s="50"/>
      <c r="I162" s="50"/>
      <c r="J162" s="50">
        <f>SUM(J74:J161)</f>
        <v>1293253</v>
      </c>
      <c r="K162" s="50">
        <f>SUM(C166:C167)</f>
        <v>450803</v>
      </c>
      <c r="L162" s="298"/>
      <c r="M162" s="298"/>
      <c r="N162" s="290"/>
      <c r="O162" s="292">
        <f>SUM(O12:O71)+SUM(O77:O160)</f>
        <v>503689</v>
      </c>
      <c r="P162" s="53">
        <f t="shared" ref="P162:AC162" si="34">SUM(P12:P72)+SUM(P75:P161)</f>
        <v>97715.5</v>
      </c>
      <c r="Q162" s="53">
        <f t="shared" si="34"/>
        <v>612610.5</v>
      </c>
      <c r="R162" s="53">
        <f t="shared" si="34"/>
        <v>485545.5</v>
      </c>
      <c r="S162" s="53">
        <f t="shared" si="34"/>
        <v>500675.5</v>
      </c>
      <c r="T162" s="54">
        <f t="shared" si="34"/>
        <v>260500.5</v>
      </c>
      <c r="U162" s="54">
        <f t="shared" si="34"/>
        <v>579135.5</v>
      </c>
      <c r="V162" s="54">
        <f t="shared" si="34"/>
        <v>233935.5</v>
      </c>
      <c r="W162" s="54">
        <f t="shared" si="34"/>
        <v>453375.5</v>
      </c>
      <c r="X162" s="54">
        <f t="shared" si="34"/>
        <v>247443.5</v>
      </c>
      <c r="Y162" s="54">
        <f t="shared" si="34"/>
        <v>830825.5</v>
      </c>
      <c r="Z162" s="54">
        <f t="shared" si="34"/>
        <v>77145.5</v>
      </c>
      <c r="AA162" s="54">
        <f t="shared" si="34"/>
        <v>502925.5</v>
      </c>
      <c r="AB162" s="54">
        <f t="shared" si="34"/>
        <v>188875.5</v>
      </c>
      <c r="AC162" s="55">
        <f t="shared" si="34"/>
        <v>458435.5</v>
      </c>
    </row>
    <row r="163" spans="1:29" ht="15.75" x14ac:dyDescent="0.25">
      <c r="J163" s="75"/>
      <c r="K163" s="38" t="s">
        <v>237</v>
      </c>
      <c r="L163" s="299"/>
      <c r="M163" s="299"/>
      <c r="N163" s="285"/>
      <c r="O163" s="75"/>
    </row>
    <row r="164" spans="1:29" ht="15.75" x14ac:dyDescent="0.25">
      <c r="K164" s="38"/>
    </row>
    <row r="165" spans="1:29" ht="45" x14ac:dyDescent="0.25">
      <c r="A165" s="347"/>
      <c r="B165" s="58" t="s">
        <v>203</v>
      </c>
      <c r="C165" s="59" t="s">
        <v>204</v>
      </c>
      <c r="D165" s="109"/>
      <c r="E165" s="110"/>
      <c r="F165" s="110"/>
      <c r="G165" s="108"/>
      <c r="H165" s="107"/>
      <c r="I165" s="107"/>
      <c r="K165" s="38"/>
    </row>
    <row r="166" spans="1:29" ht="15.75" x14ac:dyDescent="0.25">
      <c r="A166" s="410" t="s">
        <v>205</v>
      </c>
      <c r="B166" s="61" t="s">
        <v>228</v>
      </c>
      <c r="C166" s="62">
        <v>267170</v>
      </c>
      <c r="D166" s="412">
        <f>SUM(C166:C167)</f>
        <v>450803</v>
      </c>
      <c r="E166" s="110"/>
      <c r="F166" s="110">
        <v>263700</v>
      </c>
      <c r="G166" s="108"/>
      <c r="H166" s="107"/>
      <c r="I166" s="107"/>
      <c r="K166" s="38"/>
    </row>
    <row r="167" spans="1:29" ht="15.75" x14ac:dyDescent="0.25">
      <c r="A167" s="411"/>
      <c r="B167" s="330" t="s">
        <v>243</v>
      </c>
      <c r="C167" s="301">
        <v>183633</v>
      </c>
      <c r="D167" s="412"/>
      <c r="E167" s="110"/>
      <c r="F167" s="110">
        <v>147087</v>
      </c>
      <c r="G167" s="108"/>
      <c r="H167" s="107"/>
      <c r="I167" s="107"/>
      <c r="K167" s="38"/>
    </row>
    <row r="168" spans="1:29" ht="15.75" x14ac:dyDescent="0.25">
      <c r="A168" s="354"/>
      <c r="B168" s="346" t="s">
        <v>462</v>
      </c>
      <c r="C168" s="301">
        <v>16867</v>
      </c>
      <c r="D168" s="345"/>
      <c r="E168" s="110"/>
      <c r="F168" s="110">
        <v>147087</v>
      </c>
      <c r="G168" s="108"/>
      <c r="H168" s="107"/>
      <c r="I168" s="107"/>
      <c r="K168" s="38"/>
    </row>
    <row r="169" spans="1:29" ht="15.75" x14ac:dyDescent="0.25">
      <c r="A169" s="354"/>
      <c r="B169" s="346" t="s">
        <v>463</v>
      </c>
      <c r="C169" s="301">
        <v>36339</v>
      </c>
      <c r="D169" s="345"/>
      <c r="E169" s="110"/>
      <c r="F169" s="110">
        <v>147087</v>
      </c>
      <c r="G169" s="108"/>
      <c r="H169" s="107"/>
      <c r="I169" s="107"/>
      <c r="K169" s="38"/>
    </row>
    <row r="170" spans="1:29" ht="15.75" x14ac:dyDescent="0.25">
      <c r="A170" s="347" t="s">
        <v>206</v>
      </c>
      <c r="B170" s="121" t="s">
        <v>239</v>
      </c>
      <c r="C170" s="62">
        <f>C166*4</f>
        <v>1068680</v>
      </c>
      <c r="D170" s="109"/>
      <c r="E170" s="110"/>
      <c r="F170" s="110">
        <f>SUM(F166:F167)</f>
        <v>410787</v>
      </c>
      <c r="G170" s="108"/>
      <c r="H170" s="107"/>
      <c r="I170" s="107"/>
      <c r="K170" s="38"/>
    </row>
    <row r="171" spans="1:29" ht="15.75" thickBot="1" x14ac:dyDescent="0.3">
      <c r="A171" s="316" t="s">
        <v>207</v>
      </c>
      <c r="B171" s="122" t="s">
        <v>240</v>
      </c>
      <c r="C171" s="65">
        <f>C166*10</f>
        <v>2671700</v>
      </c>
      <c r="D171" s="109"/>
      <c r="E171" s="110"/>
      <c r="F171" s="110"/>
      <c r="G171" s="108"/>
      <c r="H171" s="107"/>
      <c r="I171" s="107"/>
    </row>
    <row r="172" spans="1:29" x14ac:dyDescent="0.25">
      <c r="A172" s="317"/>
      <c r="B172" s="67"/>
      <c r="C172" s="67"/>
      <c r="D172" s="109"/>
      <c r="E172" s="110"/>
      <c r="F172" s="110"/>
      <c r="G172" s="108"/>
      <c r="H172" s="107"/>
      <c r="I172" s="107"/>
    </row>
    <row r="173" spans="1:29" x14ac:dyDescent="0.25">
      <c r="D173" s="109"/>
      <c r="E173" s="110"/>
      <c r="F173" s="110"/>
      <c r="G173" s="108"/>
      <c r="H173" s="107"/>
      <c r="I173" s="107"/>
      <c r="J173" s="75"/>
      <c r="K173" s="75"/>
      <c r="L173" s="299"/>
      <c r="M173" s="299"/>
      <c r="N173" s="285"/>
      <c r="O173" s="75"/>
    </row>
    <row r="174" spans="1:29" x14ac:dyDescent="0.25">
      <c r="D174" s="109"/>
      <c r="E174" s="110"/>
      <c r="F174" s="110"/>
      <c r="G174" s="108"/>
      <c r="H174" s="107"/>
      <c r="I174" s="107"/>
    </row>
    <row r="175" spans="1:29" x14ac:dyDescent="0.25">
      <c r="B175" s="76" t="s">
        <v>105</v>
      </c>
      <c r="D175" s="107"/>
      <c r="E175" s="108"/>
      <c r="F175" s="108"/>
      <c r="G175" s="108"/>
      <c r="H175" s="107"/>
      <c r="I175" s="107"/>
    </row>
    <row r="176" spans="1:29" ht="45" x14ac:dyDescent="0.25">
      <c r="B176" s="77" t="s">
        <v>103</v>
      </c>
      <c r="D176" s="107"/>
      <c r="E176" s="108"/>
      <c r="F176" s="108"/>
      <c r="G176" s="108"/>
      <c r="H176" s="107"/>
      <c r="I176" s="107"/>
    </row>
    <row r="177" spans="2:9" ht="30" x14ac:dyDescent="0.25">
      <c r="B177" s="77" t="s">
        <v>108</v>
      </c>
      <c r="D177" s="107"/>
      <c r="E177" s="108"/>
      <c r="F177" s="108"/>
      <c r="G177" s="108"/>
      <c r="H177" s="107"/>
      <c r="I177" s="107"/>
    </row>
    <row r="178" spans="2:9" ht="45" x14ac:dyDescent="0.25">
      <c r="B178" s="77" t="s">
        <v>106</v>
      </c>
      <c r="D178" s="107"/>
      <c r="E178" s="108"/>
      <c r="F178" s="108"/>
      <c r="G178" s="108"/>
      <c r="H178" s="107"/>
      <c r="I178" s="107"/>
    </row>
    <row r="179" spans="2:9" ht="30" x14ac:dyDescent="0.25">
      <c r="B179" s="77" t="s">
        <v>107</v>
      </c>
    </row>
    <row r="181" spans="2:9" x14ac:dyDescent="0.25">
      <c r="B181" s="39" t="s">
        <v>116</v>
      </c>
    </row>
    <row r="182" spans="2:9" x14ac:dyDescent="0.25">
      <c r="B182" s="36" t="s">
        <v>117</v>
      </c>
    </row>
    <row r="183" spans="2:9" x14ac:dyDescent="0.25">
      <c r="B183" s="36" t="s">
        <v>118</v>
      </c>
    </row>
    <row r="184" spans="2:9" x14ac:dyDescent="0.25">
      <c r="B184" s="36" t="s">
        <v>119</v>
      </c>
    </row>
    <row r="185" spans="2:9" x14ac:dyDescent="0.25">
      <c r="B185" s="36" t="s">
        <v>120</v>
      </c>
      <c r="E185" s="36"/>
      <c r="F185" s="36"/>
      <c r="G185" s="36"/>
    </row>
    <row r="186" spans="2:9" x14ac:dyDescent="0.25">
      <c r="B186" s="36" t="s">
        <v>121</v>
      </c>
      <c r="E186" s="36"/>
      <c r="F186" s="36"/>
      <c r="G186" s="36"/>
    </row>
    <row r="187" spans="2:9" x14ac:dyDescent="0.25">
      <c r="B187" s="36" t="s">
        <v>122</v>
      </c>
      <c r="E187" s="36"/>
      <c r="F187" s="36"/>
      <c r="G187" s="36"/>
    </row>
    <row r="189" spans="2:9" x14ac:dyDescent="0.25">
      <c r="B189" s="39" t="s">
        <v>123</v>
      </c>
      <c r="E189" s="36"/>
      <c r="F189" s="36"/>
      <c r="G189" s="36"/>
    </row>
    <row r="190" spans="2:9" x14ac:dyDescent="0.25">
      <c r="B190" s="36" t="s">
        <v>111</v>
      </c>
      <c r="E190" s="36"/>
      <c r="F190" s="36"/>
      <c r="G190" s="36"/>
    </row>
    <row r="191" spans="2:9" x14ac:dyDescent="0.25">
      <c r="B191" s="36" t="s">
        <v>112</v>
      </c>
      <c r="E191" s="36"/>
      <c r="F191" s="36"/>
      <c r="G191" s="36"/>
    </row>
    <row r="192" spans="2:9" x14ac:dyDescent="0.25">
      <c r="B192" s="36" t="s">
        <v>113</v>
      </c>
      <c r="E192" s="36"/>
      <c r="F192" s="36"/>
      <c r="G192" s="36"/>
    </row>
  </sheetData>
  <mergeCells count="62">
    <mergeCell ref="A166:A167"/>
    <mergeCell ref="D166:D167"/>
    <mergeCell ref="A73:D73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7:J7"/>
    <mergeCell ref="K7:Q7"/>
    <mergeCell ref="R7:AC7"/>
    <mergeCell ref="B9:D10"/>
    <mergeCell ref="E9:G9"/>
    <mergeCell ref="H9:H11"/>
    <mergeCell ref="I9:I11"/>
    <mergeCell ref="J10:J11"/>
    <mergeCell ref="J73:K73"/>
    <mergeCell ref="L73:M73"/>
    <mergeCell ref="N73:O73"/>
    <mergeCell ref="P73:Q73"/>
    <mergeCell ref="S10:S11"/>
    <mergeCell ref="K9:K11"/>
    <mergeCell ref="L9:M9"/>
    <mergeCell ref="O9:AC9"/>
    <mergeCell ref="N10:N11"/>
    <mergeCell ref="O10:O11"/>
    <mergeCell ref="P10:P11"/>
    <mergeCell ref="R73:S73"/>
    <mergeCell ref="T73:U73"/>
    <mergeCell ref="T10:T11"/>
    <mergeCell ref="U10:U11"/>
    <mergeCell ref="AD73:AE73"/>
    <mergeCell ref="Z73:AA73"/>
    <mergeCell ref="Y10:Y11"/>
    <mergeCell ref="V73:W73"/>
    <mergeCell ref="V10:V11"/>
    <mergeCell ref="X73:Y73"/>
    <mergeCell ref="X10:X11"/>
    <mergeCell ref="W10:W11"/>
    <mergeCell ref="AB73:AC73"/>
    <mergeCell ref="AA10:AA11"/>
    <mergeCell ref="AC10:AC11"/>
    <mergeCell ref="AB10:AB11"/>
    <mergeCell ref="Z10:Z11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70" zoomScaleNormal="70" workbookViewId="0">
      <pane ySplit="11" topLeftCell="A33" activePane="bottomLeft" state="frozen"/>
      <selection pane="bottomLeft" activeCell="D11" sqref="D1:H1048576"/>
    </sheetView>
  </sheetViews>
  <sheetFormatPr defaultRowHeight="15" x14ac:dyDescent="0.25"/>
  <cols>
    <col min="1" max="1" width="10.28515625" style="201" customWidth="1"/>
    <col min="2" max="2" width="42.7109375" style="6" customWidth="1"/>
    <col min="3" max="3" width="28.7109375" style="6" customWidth="1"/>
    <col min="4" max="4" width="43.2851562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20.855468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148</v>
      </c>
      <c r="L3" s="416"/>
      <c r="M3" s="416"/>
      <c r="N3" s="416"/>
      <c r="O3" s="416"/>
      <c r="P3" s="416"/>
      <c r="Q3" s="416"/>
      <c r="R3" s="416" t="s">
        <v>264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4" t="s">
        <v>36</v>
      </c>
      <c r="J12" s="134">
        <f>SUM(O12:AC12)</f>
        <v>7112.5999999999985</v>
      </c>
      <c r="K12" s="134"/>
      <c r="L12" s="198">
        <v>43101</v>
      </c>
      <c r="M12" s="198">
        <v>48579</v>
      </c>
      <c r="N12" s="40"/>
      <c r="O12" s="41">
        <f>$K$40*0.1</f>
        <v>323.3</v>
      </c>
      <c r="P12" s="42">
        <f t="shared" ref="P12:AC12" si="0">$K$40*0.15</f>
        <v>484.95</v>
      </c>
      <c r="Q12" s="42">
        <f t="shared" si="0"/>
        <v>484.95</v>
      </c>
      <c r="R12" s="42">
        <f t="shared" si="0"/>
        <v>484.95</v>
      </c>
      <c r="S12" s="42">
        <f t="shared" si="0"/>
        <v>484.95</v>
      </c>
      <c r="T12" s="43">
        <f t="shared" si="0"/>
        <v>484.95</v>
      </c>
      <c r="U12" s="43">
        <f t="shared" si="0"/>
        <v>484.95</v>
      </c>
      <c r="V12" s="43">
        <f t="shared" si="0"/>
        <v>484.95</v>
      </c>
      <c r="W12" s="43">
        <f t="shared" si="0"/>
        <v>484.95</v>
      </c>
      <c r="X12" s="43">
        <f t="shared" si="0"/>
        <v>484.95</v>
      </c>
      <c r="Y12" s="43">
        <f t="shared" si="0"/>
        <v>484.95</v>
      </c>
      <c r="Z12" s="43">
        <f t="shared" si="0"/>
        <v>484.95</v>
      </c>
      <c r="AA12" s="43">
        <f t="shared" si="0"/>
        <v>484.95</v>
      </c>
      <c r="AB12" s="43">
        <f t="shared" si="0"/>
        <v>484.95</v>
      </c>
      <c r="AC12" s="44">
        <f t="shared" si="0"/>
        <v>484.95</v>
      </c>
    </row>
    <row r="13" spans="1:29" x14ac:dyDescent="0.25">
      <c r="A13" s="8"/>
      <c r="B13" s="68" t="s">
        <v>96</v>
      </c>
      <c r="C13" s="7"/>
      <c r="D13" s="7"/>
      <c r="E13" s="82"/>
      <c r="F13" s="82"/>
      <c r="G13" s="82"/>
      <c r="H13" s="15"/>
      <c r="I13" s="15"/>
      <c r="J13" s="15"/>
      <c r="K13" s="15"/>
      <c r="L13" s="127"/>
      <c r="M13" s="127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</row>
    <row r="14" spans="1:29" x14ac:dyDescent="0.25">
      <c r="A14" s="8"/>
      <c r="B14" s="14" t="s">
        <v>93</v>
      </c>
      <c r="C14" s="7"/>
      <c r="D14" s="7"/>
      <c r="E14" s="82"/>
      <c r="F14" s="82"/>
      <c r="G14" s="82"/>
      <c r="H14" s="15"/>
      <c r="I14" s="15"/>
      <c r="J14" s="15"/>
      <c r="K14" s="15"/>
      <c r="L14" s="127"/>
      <c r="M14" s="127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</row>
    <row r="15" spans="1:29" s="182" customFormat="1" ht="60" x14ac:dyDescent="0.25">
      <c r="A15" s="143">
        <v>106</v>
      </c>
      <c r="B15" s="84"/>
      <c r="C15" s="145" t="s">
        <v>36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97" t="s">
        <v>36</v>
      </c>
      <c r="J15" s="145">
        <f t="shared" ref="J15:J39" si="1">SUM(O15:AC15)</f>
        <v>2000</v>
      </c>
      <c r="K15" s="197"/>
      <c r="L15" s="128">
        <v>43466</v>
      </c>
      <c r="M15" s="208">
        <v>44926</v>
      </c>
      <c r="N15" s="17" t="s">
        <v>196</v>
      </c>
      <c r="O15" s="45"/>
      <c r="P15" s="46">
        <v>500</v>
      </c>
      <c r="Q15" s="46">
        <v>500</v>
      </c>
      <c r="R15" s="46">
        <v>500</v>
      </c>
      <c r="S15" s="46">
        <v>500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529</v>
      </c>
      <c r="B16" s="84"/>
      <c r="C16" s="106" t="s">
        <v>36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97" t="s">
        <v>36</v>
      </c>
      <c r="J16" s="145">
        <f t="shared" si="1"/>
        <v>2900</v>
      </c>
      <c r="K16" s="197"/>
      <c r="L16" s="128">
        <v>44927</v>
      </c>
      <c r="M16" s="208">
        <v>48579</v>
      </c>
      <c r="N16" s="17" t="s">
        <v>197</v>
      </c>
      <c r="O16" s="45"/>
      <c r="P16" s="46"/>
      <c r="Q16" s="46"/>
      <c r="R16" s="46"/>
      <c r="S16" s="46"/>
      <c r="T16" s="47">
        <v>500</v>
      </c>
      <c r="U16" s="47">
        <v>500</v>
      </c>
      <c r="V16" s="47">
        <v>500</v>
      </c>
      <c r="W16" s="47">
        <v>200</v>
      </c>
      <c r="X16" s="47">
        <v>200</v>
      </c>
      <c r="Y16" s="47">
        <v>200</v>
      </c>
      <c r="Z16" s="47">
        <v>200</v>
      </c>
      <c r="AA16" s="47">
        <v>200</v>
      </c>
      <c r="AB16" s="47">
        <v>200</v>
      </c>
      <c r="AC16" s="48">
        <v>200</v>
      </c>
    </row>
    <row r="17" spans="1:29" s="182" customFormat="1" ht="60" x14ac:dyDescent="0.25">
      <c r="A17" s="143">
        <v>107</v>
      </c>
      <c r="B17" s="84"/>
      <c r="C17" s="106" t="s">
        <v>36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97" t="s">
        <v>36</v>
      </c>
      <c r="J17" s="145">
        <f t="shared" si="1"/>
        <v>2000</v>
      </c>
      <c r="K17" s="197"/>
      <c r="L17" s="128">
        <v>43466</v>
      </c>
      <c r="M17" s="208">
        <v>43830</v>
      </c>
      <c r="N17" s="34" t="s">
        <v>196</v>
      </c>
      <c r="O17" s="45"/>
      <c r="P17" s="46">
        <v>2000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530</v>
      </c>
      <c r="B18" s="84"/>
      <c r="C18" s="106" t="s">
        <v>36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97" t="s">
        <v>36</v>
      </c>
      <c r="J18" s="145">
        <f t="shared" si="1"/>
        <v>6000</v>
      </c>
      <c r="K18" s="197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2000</v>
      </c>
      <c r="U18" s="47"/>
      <c r="V18" s="47"/>
      <c r="W18" s="47"/>
      <c r="X18" s="47">
        <v>2000</v>
      </c>
      <c r="Y18" s="47"/>
      <c r="Z18" s="47"/>
      <c r="AA18" s="47"/>
      <c r="AB18" s="47">
        <v>2000</v>
      </c>
      <c r="AC18" s="48"/>
    </row>
    <row r="19" spans="1:29" s="182" customFormat="1" ht="60" x14ac:dyDescent="0.25">
      <c r="A19" s="143">
        <v>352</v>
      </c>
      <c r="B19" s="84"/>
      <c r="C19" s="106" t="s">
        <v>36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97" t="s">
        <v>36</v>
      </c>
      <c r="J19" s="145">
        <f t="shared" si="1"/>
        <v>5000</v>
      </c>
      <c r="K19" s="197"/>
      <c r="L19" s="128">
        <v>43831</v>
      </c>
      <c r="M19" s="208">
        <v>44196</v>
      </c>
      <c r="N19" s="34" t="s">
        <v>196</v>
      </c>
      <c r="O19" s="45"/>
      <c r="P19" s="46"/>
      <c r="Q19" s="46">
        <v>5000</v>
      </c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726</v>
      </c>
      <c r="B20" s="84"/>
      <c r="C20" s="106" t="s">
        <v>36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97" t="s">
        <v>36</v>
      </c>
      <c r="J20" s="145">
        <f t="shared" si="1"/>
        <v>15000</v>
      </c>
      <c r="K20" s="197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5000</v>
      </c>
      <c r="V20" s="47"/>
      <c r="W20" s="47"/>
      <c r="X20" s="47"/>
      <c r="Y20" s="47">
        <v>5000</v>
      </c>
      <c r="Z20" s="47"/>
      <c r="AA20" s="47"/>
      <c r="AB20" s="47"/>
      <c r="AC20" s="48">
        <v>5000</v>
      </c>
    </row>
    <row r="21" spans="1:29" s="182" customFormat="1" x14ac:dyDescent="0.25">
      <c r="A21" s="8"/>
      <c r="B21" s="9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2"/>
      <c r="O21" s="192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</row>
    <row r="22" spans="1:29" s="182" customFormat="1" ht="45" x14ac:dyDescent="0.25">
      <c r="A22" s="161">
        <v>39</v>
      </c>
      <c r="B22" s="194"/>
      <c r="C22" s="145" t="s">
        <v>245</v>
      </c>
      <c r="D22" s="16" t="s">
        <v>246</v>
      </c>
      <c r="E22" s="106" t="s">
        <v>15</v>
      </c>
      <c r="F22" s="146" t="s">
        <v>29</v>
      </c>
      <c r="G22" s="147" t="s">
        <v>31</v>
      </c>
      <c r="H22" s="145"/>
      <c r="I22" s="197" t="s">
        <v>36</v>
      </c>
      <c r="J22" s="145">
        <f t="shared" si="1"/>
        <v>1500</v>
      </c>
      <c r="K22" s="145"/>
      <c r="L22" s="187">
        <v>43101</v>
      </c>
      <c r="M22" s="187">
        <v>43465</v>
      </c>
      <c r="N22" s="17" t="s">
        <v>195</v>
      </c>
      <c r="O22" s="45">
        <v>1500</v>
      </c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61">
        <v>108</v>
      </c>
      <c r="B23" s="194"/>
      <c r="C23" s="106" t="s">
        <v>36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5"/>
      <c r="I23" s="197" t="s">
        <v>36</v>
      </c>
      <c r="J23" s="145">
        <f t="shared" si="1"/>
        <v>3030</v>
      </c>
      <c r="K23" s="145"/>
      <c r="L23" s="187">
        <v>43466</v>
      </c>
      <c r="M23" s="187">
        <v>43830</v>
      </c>
      <c r="N23" s="34" t="s">
        <v>196</v>
      </c>
      <c r="O23" s="45"/>
      <c r="P23" s="46">
        <v>3030</v>
      </c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61">
        <v>531</v>
      </c>
      <c r="B24" s="194"/>
      <c r="C24" s="106" t="s">
        <v>36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5"/>
      <c r="I24" s="197" t="s">
        <v>36</v>
      </c>
      <c r="J24" s="145">
        <f t="shared" si="1"/>
        <v>9090</v>
      </c>
      <c r="K24" s="145"/>
      <c r="L24" s="187">
        <v>44927</v>
      </c>
      <c r="M24" s="187">
        <v>48213</v>
      </c>
      <c r="N24" s="34" t="s">
        <v>197</v>
      </c>
      <c r="O24" s="45"/>
      <c r="P24" s="46"/>
      <c r="Q24" s="46"/>
      <c r="R24" s="46"/>
      <c r="S24" s="46"/>
      <c r="T24" s="47">
        <v>3030</v>
      </c>
      <c r="U24" s="47"/>
      <c r="V24" s="47"/>
      <c r="W24" s="47"/>
      <c r="X24" s="47">
        <v>3030</v>
      </c>
      <c r="Y24" s="47"/>
      <c r="Z24" s="47"/>
      <c r="AA24" s="47"/>
      <c r="AB24" s="47">
        <v>3030</v>
      </c>
      <c r="AC24" s="48"/>
    </row>
    <row r="25" spans="1:29" s="182" customFormat="1" ht="60" x14ac:dyDescent="0.25">
      <c r="A25" s="161">
        <v>423</v>
      </c>
      <c r="B25" s="194"/>
      <c r="C25" s="106" t="s">
        <v>36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5"/>
      <c r="I25" s="197" t="s">
        <v>36</v>
      </c>
      <c r="J25" s="145">
        <f t="shared" si="1"/>
        <v>2200</v>
      </c>
      <c r="K25" s="145"/>
      <c r="L25" s="187">
        <v>44197</v>
      </c>
      <c r="M25" s="187">
        <v>44561</v>
      </c>
      <c r="N25" s="34" t="s">
        <v>196</v>
      </c>
      <c r="O25" s="45"/>
      <c r="P25" s="46"/>
      <c r="Q25" s="46"/>
      <c r="R25" s="46">
        <v>2200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61">
        <v>727</v>
      </c>
      <c r="B26" s="194"/>
      <c r="C26" s="106" t="s">
        <v>36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5"/>
      <c r="I26" s="197" t="s">
        <v>36</v>
      </c>
      <c r="J26" s="145">
        <f t="shared" si="1"/>
        <v>5500</v>
      </c>
      <c r="K26" s="145"/>
      <c r="L26" s="187">
        <v>45292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>
        <v>2200</v>
      </c>
      <c r="V26" s="47"/>
      <c r="W26" s="47"/>
      <c r="X26" s="47">
        <v>2200</v>
      </c>
      <c r="Y26" s="47"/>
      <c r="Z26" s="47"/>
      <c r="AA26" s="47">
        <v>1100</v>
      </c>
      <c r="AB26" s="47"/>
      <c r="AC26" s="48"/>
    </row>
    <row r="27" spans="1:29" x14ac:dyDescent="0.25">
      <c r="A27" s="8"/>
      <c r="B27" s="68" t="s">
        <v>98</v>
      </c>
      <c r="C27" s="7"/>
      <c r="D27" s="7"/>
      <c r="E27" s="82"/>
      <c r="F27" s="82"/>
      <c r="G27" s="82"/>
      <c r="H27" s="15"/>
      <c r="I27" s="15"/>
      <c r="J27" s="15"/>
      <c r="K27" s="15"/>
      <c r="L27" s="127"/>
      <c r="M27" s="127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</row>
    <row r="28" spans="1:29" x14ac:dyDescent="0.25">
      <c r="A28" s="8"/>
      <c r="B28" s="14" t="s">
        <v>93</v>
      </c>
      <c r="C28" s="7"/>
      <c r="D28" s="7"/>
      <c r="E28" s="82"/>
      <c r="F28" s="82"/>
      <c r="G28" s="82"/>
      <c r="H28" s="15"/>
      <c r="I28" s="15"/>
      <c r="J28" s="15"/>
      <c r="K28" s="15"/>
      <c r="L28" s="127"/>
      <c r="M28" s="127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</row>
    <row r="29" spans="1:29" s="182" customFormat="1" ht="60" x14ac:dyDescent="0.25">
      <c r="A29" s="143">
        <v>40</v>
      </c>
      <c r="B29" s="144"/>
      <c r="C29" s="193" t="s">
        <v>251</v>
      </c>
      <c r="D29" s="193" t="s">
        <v>252</v>
      </c>
      <c r="E29" s="147" t="s">
        <v>27</v>
      </c>
      <c r="F29" s="146" t="s">
        <v>32</v>
      </c>
      <c r="G29" s="147" t="s">
        <v>31</v>
      </c>
      <c r="H29" s="148"/>
      <c r="I29" s="186" t="s">
        <v>36</v>
      </c>
      <c r="J29" s="145">
        <f t="shared" ref="J29" si="2">SUM(O29:AC29)</f>
        <v>150</v>
      </c>
      <c r="K29" s="148"/>
      <c r="L29" s="187">
        <v>43101</v>
      </c>
      <c r="M29" s="187">
        <v>43465</v>
      </c>
      <c r="N29" s="34" t="s">
        <v>195</v>
      </c>
      <c r="O29" s="45">
        <v>150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41</v>
      </c>
      <c r="B30" s="144"/>
      <c r="C30" s="193" t="s">
        <v>253</v>
      </c>
      <c r="D30" s="193" t="s">
        <v>252</v>
      </c>
      <c r="E30" s="147" t="s">
        <v>27</v>
      </c>
      <c r="F30" s="146" t="s">
        <v>32</v>
      </c>
      <c r="G30" s="147" t="s">
        <v>31</v>
      </c>
      <c r="H30" s="148"/>
      <c r="I30" s="186" t="s">
        <v>36</v>
      </c>
      <c r="J30" s="145">
        <f t="shared" ref="J30" si="3">SUM(O30:AC30)</f>
        <v>150</v>
      </c>
      <c r="K30" s="148"/>
      <c r="L30" s="187">
        <v>43101</v>
      </c>
      <c r="M30" s="187" t="s">
        <v>254</v>
      </c>
      <c r="N30" s="34" t="s">
        <v>195</v>
      </c>
      <c r="O30" s="45">
        <v>150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90" x14ac:dyDescent="0.25">
      <c r="A31" s="143">
        <v>109</v>
      </c>
      <c r="B31" s="144"/>
      <c r="C31" s="193" t="s">
        <v>36</v>
      </c>
      <c r="D31" s="193" t="s">
        <v>250</v>
      </c>
      <c r="E31" s="150" t="s">
        <v>33</v>
      </c>
      <c r="F31" s="146" t="s">
        <v>32</v>
      </c>
      <c r="G31" s="147" t="s">
        <v>31</v>
      </c>
      <c r="H31" s="148"/>
      <c r="I31" s="186" t="s">
        <v>36</v>
      </c>
      <c r="J31" s="145">
        <f t="shared" si="1"/>
        <v>264</v>
      </c>
      <c r="K31" s="148"/>
      <c r="L31" s="187">
        <v>43466</v>
      </c>
      <c r="M31" s="187">
        <v>43830</v>
      </c>
      <c r="N31" s="34" t="s">
        <v>196</v>
      </c>
      <c r="O31" s="45"/>
      <c r="P31" s="46">
        <v>264</v>
      </c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90" x14ac:dyDescent="0.25">
      <c r="A32" s="143">
        <v>832</v>
      </c>
      <c r="B32" s="144"/>
      <c r="C32" s="193" t="s">
        <v>36</v>
      </c>
      <c r="D32" s="193" t="s">
        <v>250</v>
      </c>
      <c r="E32" s="150" t="s">
        <v>33</v>
      </c>
      <c r="F32" s="146" t="s">
        <v>32</v>
      </c>
      <c r="G32" s="147" t="s">
        <v>31</v>
      </c>
      <c r="H32" s="148"/>
      <c r="I32" s="186" t="s">
        <v>36</v>
      </c>
      <c r="J32" s="145">
        <f t="shared" si="1"/>
        <v>4570</v>
      </c>
      <c r="K32" s="148"/>
      <c r="L32" s="187">
        <v>45658</v>
      </c>
      <c r="M32" s="187">
        <v>47848</v>
      </c>
      <c r="N32" s="17" t="s">
        <v>197</v>
      </c>
      <c r="O32" s="45"/>
      <c r="P32" s="46"/>
      <c r="Q32" s="46"/>
      <c r="R32" s="46"/>
      <c r="S32" s="46"/>
      <c r="T32" s="47"/>
      <c r="U32" s="47"/>
      <c r="V32" s="47">
        <v>1200</v>
      </c>
      <c r="W32" s="47">
        <v>1200</v>
      </c>
      <c r="X32" s="47">
        <v>1200</v>
      </c>
      <c r="Y32" s="47">
        <v>550</v>
      </c>
      <c r="Z32" s="47">
        <v>120</v>
      </c>
      <c r="AA32" s="47">
        <v>300</v>
      </c>
      <c r="AB32" s="47"/>
      <c r="AC32" s="48"/>
    </row>
    <row r="33" spans="1:29" x14ac:dyDescent="0.25">
      <c r="A33" s="8"/>
      <c r="B33" s="14" t="s">
        <v>94</v>
      </c>
      <c r="C33" s="7"/>
      <c r="D33" s="7"/>
      <c r="E33" s="82"/>
      <c r="F33" s="82"/>
      <c r="G33" s="82"/>
      <c r="H33" s="15"/>
      <c r="I33" s="15"/>
      <c r="J33" s="15"/>
      <c r="K33" s="15"/>
      <c r="L33" s="127"/>
      <c r="M33" s="127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</row>
    <row r="34" spans="1:29" s="36" customFormat="1" ht="90" x14ac:dyDescent="0.25">
      <c r="A34" s="310">
        <v>42</v>
      </c>
      <c r="B34" s="18"/>
      <c r="C34" s="318" t="s">
        <v>251</v>
      </c>
      <c r="D34" s="195" t="s">
        <v>426</v>
      </c>
      <c r="E34" s="150" t="s">
        <v>427</v>
      </c>
      <c r="F34" s="146" t="s">
        <v>428</v>
      </c>
      <c r="G34" s="147" t="s">
        <v>429</v>
      </c>
      <c r="H34" s="19"/>
      <c r="I34" s="197" t="s">
        <v>36</v>
      </c>
      <c r="J34" s="161">
        <f>SUM(O34:AC34)</f>
        <v>1100</v>
      </c>
      <c r="K34" s="19"/>
      <c r="L34" s="331">
        <v>43101</v>
      </c>
      <c r="M34" s="331">
        <v>43465</v>
      </c>
      <c r="N34" s="320" t="s">
        <v>195</v>
      </c>
      <c r="O34" s="142">
        <v>1100</v>
      </c>
      <c r="P34" s="46"/>
      <c r="Q34" s="46"/>
      <c r="R34" s="46"/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s="182" customFormat="1" ht="60" x14ac:dyDescent="0.25">
      <c r="A35" s="161">
        <v>353</v>
      </c>
      <c r="B35" s="194"/>
      <c r="C35" s="193" t="s">
        <v>36</v>
      </c>
      <c r="D35" s="106" t="s">
        <v>255</v>
      </c>
      <c r="E35" s="147" t="s">
        <v>28</v>
      </c>
      <c r="F35" s="83" t="s">
        <v>29</v>
      </c>
      <c r="G35" s="147" t="s">
        <v>30</v>
      </c>
      <c r="H35" s="145"/>
      <c r="I35" s="197" t="s">
        <v>36</v>
      </c>
      <c r="J35" s="145">
        <f t="shared" si="1"/>
        <v>1600</v>
      </c>
      <c r="K35" s="145"/>
      <c r="L35" s="199">
        <v>43831</v>
      </c>
      <c r="M35" s="199">
        <v>44926</v>
      </c>
      <c r="N35" s="17" t="s">
        <v>196</v>
      </c>
      <c r="O35" s="45"/>
      <c r="P35" s="46"/>
      <c r="Q35" s="46">
        <v>800</v>
      </c>
      <c r="R35" s="46"/>
      <c r="S35" s="46">
        <v>800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61">
        <v>728</v>
      </c>
      <c r="B36" s="194"/>
      <c r="C36" s="193" t="s">
        <v>36</v>
      </c>
      <c r="D36" s="106" t="s">
        <v>255</v>
      </c>
      <c r="E36" s="146" t="s">
        <v>17</v>
      </c>
      <c r="F36" s="83" t="s">
        <v>29</v>
      </c>
      <c r="G36" s="147" t="s">
        <v>30</v>
      </c>
      <c r="H36" s="145"/>
      <c r="I36" s="197" t="s">
        <v>36</v>
      </c>
      <c r="J36" s="145">
        <f t="shared" si="1"/>
        <v>7700</v>
      </c>
      <c r="K36" s="145"/>
      <c r="L36" s="199">
        <v>44927</v>
      </c>
      <c r="M36" s="199">
        <v>48579</v>
      </c>
      <c r="N36" s="34" t="s">
        <v>197</v>
      </c>
      <c r="O36" s="45"/>
      <c r="P36" s="46"/>
      <c r="Q36" s="46"/>
      <c r="R36" s="46"/>
      <c r="S36" s="46"/>
      <c r="T36" s="47"/>
      <c r="U36" s="47">
        <v>800</v>
      </c>
      <c r="V36" s="47">
        <v>800</v>
      </c>
      <c r="W36" s="47"/>
      <c r="X36" s="47">
        <v>4500</v>
      </c>
      <c r="Y36" s="47"/>
      <c r="Z36" s="47">
        <v>800</v>
      </c>
      <c r="AA36" s="47">
        <v>800</v>
      </c>
      <c r="AB36" s="47"/>
      <c r="AC36" s="48"/>
    </row>
    <row r="37" spans="1:29" x14ac:dyDescent="0.25">
      <c r="A37" s="8"/>
      <c r="B37" s="14" t="s">
        <v>95</v>
      </c>
      <c r="C37" s="7"/>
      <c r="D37" s="7"/>
      <c r="E37" s="82"/>
      <c r="F37" s="82"/>
      <c r="G37" s="82"/>
      <c r="H37" s="15"/>
      <c r="I37" s="15"/>
      <c r="J37" s="15"/>
      <c r="K37" s="15"/>
      <c r="L37" s="127"/>
      <c r="M37" s="127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</row>
    <row r="38" spans="1:29" s="196" customFormat="1" ht="60" x14ac:dyDescent="0.25">
      <c r="A38" s="143">
        <v>424</v>
      </c>
      <c r="B38" s="144"/>
      <c r="C38" s="193" t="s">
        <v>36</v>
      </c>
      <c r="D38" s="106" t="s">
        <v>256</v>
      </c>
      <c r="E38" s="147" t="s">
        <v>28</v>
      </c>
      <c r="F38" s="146" t="s">
        <v>32</v>
      </c>
      <c r="G38" s="147" t="s">
        <v>31</v>
      </c>
      <c r="H38" s="148"/>
      <c r="I38" s="186" t="s">
        <v>36</v>
      </c>
      <c r="J38" s="145">
        <f t="shared" si="1"/>
        <v>2000</v>
      </c>
      <c r="K38" s="148"/>
      <c r="L38" s="187">
        <v>44926</v>
      </c>
      <c r="M38" s="187">
        <v>44926</v>
      </c>
      <c r="N38" s="17" t="s">
        <v>196</v>
      </c>
      <c r="O38" s="45"/>
      <c r="P38" s="46"/>
      <c r="Q38" s="46"/>
      <c r="R38" s="46">
        <v>2000</v>
      </c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96" customFormat="1" ht="60.75" thickBot="1" x14ac:dyDescent="0.3">
      <c r="A39" s="143">
        <v>895</v>
      </c>
      <c r="B39" s="144"/>
      <c r="C39" s="193" t="s">
        <v>36</v>
      </c>
      <c r="D39" s="106" t="s">
        <v>256</v>
      </c>
      <c r="E39" s="147" t="s">
        <v>28</v>
      </c>
      <c r="F39" s="146" t="s">
        <v>32</v>
      </c>
      <c r="G39" s="147" t="s">
        <v>31</v>
      </c>
      <c r="H39" s="148"/>
      <c r="I39" s="186" t="s">
        <v>36</v>
      </c>
      <c r="J39" s="145">
        <f t="shared" si="1"/>
        <v>2000</v>
      </c>
      <c r="K39" s="148"/>
      <c r="L39" s="187">
        <v>46023</v>
      </c>
      <c r="M39" s="187">
        <v>46387</v>
      </c>
      <c r="N39" s="34" t="s">
        <v>197</v>
      </c>
      <c r="O39" s="45"/>
      <c r="P39" s="46"/>
      <c r="Q39" s="46"/>
      <c r="R39" s="46"/>
      <c r="S39" s="46"/>
      <c r="T39" s="47"/>
      <c r="U39" s="47"/>
      <c r="V39" s="47"/>
      <c r="W39" s="47">
        <v>2000</v>
      </c>
      <c r="X39" s="47"/>
      <c r="Y39" s="47"/>
      <c r="Z39" s="47"/>
      <c r="AA39" s="47"/>
      <c r="AB39" s="47"/>
      <c r="AC39" s="48"/>
    </row>
    <row r="40" spans="1:29" s="39" customFormat="1" ht="15.75" thickBot="1" x14ac:dyDescent="0.25">
      <c r="A40" s="313"/>
      <c r="B40" s="50" t="s">
        <v>92</v>
      </c>
      <c r="C40" s="50"/>
      <c r="D40" s="50"/>
      <c r="E40" s="91"/>
      <c r="F40" s="91"/>
      <c r="G40" s="91"/>
      <c r="H40" s="50"/>
      <c r="I40" s="50"/>
      <c r="J40" s="50">
        <f>SUM(J12:J39)</f>
        <v>80866.600000000006</v>
      </c>
      <c r="K40" s="332">
        <f>C44+C45</f>
        <v>3233</v>
      </c>
      <c r="L40" s="130"/>
      <c r="M40" s="130"/>
      <c r="N40" s="51"/>
      <c r="O40" s="333">
        <f t="shared" ref="O40:AC40" si="4">SUM(O12:O39)</f>
        <v>3223.3</v>
      </c>
      <c r="P40" s="53">
        <f t="shared" si="4"/>
        <v>6278.95</v>
      </c>
      <c r="Q40" s="53">
        <f t="shared" si="4"/>
        <v>6784.95</v>
      </c>
      <c r="R40" s="53">
        <f t="shared" si="4"/>
        <v>5184.95</v>
      </c>
      <c r="S40" s="53">
        <f t="shared" si="4"/>
        <v>1784.95</v>
      </c>
      <c r="T40" s="54">
        <f t="shared" si="4"/>
        <v>6014.95</v>
      </c>
      <c r="U40" s="54">
        <f t="shared" si="4"/>
        <v>8984.9500000000007</v>
      </c>
      <c r="V40" s="54">
        <f t="shared" si="4"/>
        <v>2984.95</v>
      </c>
      <c r="W40" s="54">
        <f t="shared" si="4"/>
        <v>3884.95</v>
      </c>
      <c r="X40" s="54">
        <f t="shared" si="4"/>
        <v>13614.95</v>
      </c>
      <c r="Y40" s="54">
        <f t="shared" si="4"/>
        <v>6234.95</v>
      </c>
      <c r="Z40" s="54">
        <f t="shared" si="4"/>
        <v>1604.95</v>
      </c>
      <c r="AA40" s="54">
        <f t="shared" si="4"/>
        <v>2884.95</v>
      </c>
      <c r="AB40" s="54">
        <f t="shared" si="4"/>
        <v>5714.95</v>
      </c>
      <c r="AC40" s="55">
        <f t="shared" si="4"/>
        <v>5684.95</v>
      </c>
    </row>
    <row r="41" spans="1:29" ht="15.75" x14ac:dyDescent="0.25">
      <c r="A41" s="350"/>
      <c r="B41" s="24"/>
      <c r="C41" s="24"/>
      <c r="D41" s="24"/>
      <c r="E41" s="92"/>
      <c r="F41" s="92"/>
      <c r="G41" s="92"/>
      <c r="H41" s="24"/>
      <c r="I41" s="25"/>
      <c r="K41" s="35" t="s">
        <v>237</v>
      </c>
    </row>
    <row r="42" spans="1:29" s="36" customFormat="1" ht="15.75" x14ac:dyDescent="0.25">
      <c r="A42" s="351"/>
      <c r="E42" s="77"/>
      <c r="F42" s="77"/>
      <c r="G42" s="77"/>
      <c r="K42" s="38"/>
      <c r="L42" s="131"/>
      <c r="M42" s="131"/>
    </row>
    <row r="43" spans="1:29" s="36" customFormat="1" ht="45" x14ac:dyDescent="0.25">
      <c r="A43" s="57"/>
      <c r="B43" s="58" t="s">
        <v>203</v>
      </c>
      <c r="C43" s="59" t="s">
        <v>204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423" t="s">
        <v>205</v>
      </c>
      <c r="B44" s="121" t="s">
        <v>238</v>
      </c>
      <c r="C44" s="62">
        <v>2433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424"/>
      <c r="B45" s="334" t="s">
        <v>435</v>
      </c>
      <c r="C45" s="329">
        <v>800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348" t="s">
        <v>206</v>
      </c>
      <c r="B46" s="121" t="s">
        <v>239</v>
      </c>
      <c r="C46" s="62">
        <f>C44*4</f>
        <v>9732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C44*10</f>
        <v>24330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30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9">
    <mergeCell ref="A44:A45"/>
    <mergeCell ref="A1:AC1"/>
    <mergeCell ref="A2:AC2"/>
    <mergeCell ref="A3:J3"/>
    <mergeCell ref="K3:Q3"/>
    <mergeCell ref="R3:AC3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pane ySplit="11" topLeftCell="A33" activePane="bottomLeft" state="frozen"/>
      <selection pane="bottomLeft" activeCell="A25" sqref="A25"/>
    </sheetView>
  </sheetViews>
  <sheetFormatPr defaultRowHeight="15" x14ac:dyDescent="0.25"/>
  <cols>
    <col min="1" max="1" width="8.7109375" style="28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191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200"/>
      <c r="C12" s="134"/>
      <c r="D12" s="120" t="s">
        <v>86</v>
      </c>
      <c r="E12" s="135"/>
      <c r="F12" s="136" t="s">
        <v>29</v>
      </c>
      <c r="G12" s="137"/>
      <c r="H12" s="134"/>
      <c r="I12" s="134" t="s">
        <v>37</v>
      </c>
      <c r="J12" s="134">
        <f>SUM(O12:AC12)</f>
        <v>4461.7499999999991</v>
      </c>
      <c r="K12" s="134"/>
      <c r="L12" s="198">
        <v>43101</v>
      </c>
      <c r="M12" s="198">
        <v>48579</v>
      </c>
      <c r="N12" s="40"/>
      <c r="O12" s="41">
        <f t="shared" ref="O12:AC12" si="0">$K$43*0.15</f>
        <v>297.45</v>
      </c>
      <c r="P12" s="42">
        <f t="shared" si="0"/>
        <v>297.45</v>
      </c>
      <c r="Q12" s="42">
        <f t="shared" si="0"/>
        <v>297.45</v>
      </c>
      <c r="R12" s="42">
        <f t="shared" si="0"/>
        <v>297.45</v>
      </c>
      <c r="S12" s="42">
        <f t="shared" si="0"/>
        <v>297.45</v>
      </c>
      <c r="T12" s="43">
        <f t="shared" si="0"/>
        <v>297.45</v>
      </c>
      <c r="U12" s="43">
        <f t="shared" si="0"/>
        <v>297.45</v>
      </c>
      <c r="V12" s="43">
        <f t="shared" si="0"/>
        <v>297.45</v>
      </c>
      <c r="W12" s="43">
        <f t="shared" si="0"/>
        <v>297.45</v>
      </c>
      <c r="X12" s="43">
        <f t="shared" si="0"/>
        <v>297.45</v>
      </c>
      <c r="Y12" s="43">
        <f t="shared" si="0"/>
        <v>297.45</v>
      </c>
      <c r="Z12" s="43">
        <f t="shared" si="0"/>
        <v>297.45</v>
      </c>
      <c r="AA12" s="43">
        <f t="shared" si="0"/>
        <v>297.45</v>
      </c>
      <c r="AB12" s="43">
        <f t="shared" si="0"/>
        <v>297.45</v>
      </c>
      <c r="AC12" s="44">
        <f t="shared" si="0"/>
        <v>297.45</v>
      </c>
    </row>
    <row r="13" spans="1:29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7"/>
      <c r="J13" s="11"/>
      <c r="K13" s="7"/>
      <c r="L13" s="126"/>
      <c r="M13" s="17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13"/>
      <c r="B14" s="14" t="s">
        <v>93</v>
      </c>
      <c r="C14" s="7"/>
      <c r="D14" s="7"/>
      <c r="E14" s="82"/>
      <c r="F14" s="82"/>
      <c r="G14" s="82"/>
      <c r="H14" s="11"/>
      <c r="I14" s="15"/>
      <c r="J14" s="11"/>
      <c r="K14" s="15"/>
      <c r="L14" s="126"/>
      <c r="M14" s="12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29" s="182" customFormat="1" ht="60" x14ac:dyDescent="0.25">
      <c r="A15" s="143">
        <v>110</v>
      </c>
      <c r="B15" s="194"/>
      <c r="C15" s="145" t="s">
        <v>37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69"/>
      <c r="I15" s="145" t="s">
        <v>37</v>
      </c>
      <c r="J15" s="145">
        <f t="shared" ref="J15:J38" si="1">SUM(O15:AC15)</f>
        <v>2644</v>
      </c>
      <c r="K15" s="197"/>
      <c r="L15" s="128">
        <v>43466</v>
      </c>
      <c r="M15" s="208">
        <v>44926</v>
      </c>
      <c r="N15" s="34" t="s">
        <v>196</v>
      </c>
      <c r="O15" s="45"/>
      <c r="P15" s="46">
        <v>661</v>
      </c>
      <c r="Q15" s="46">
        <v>661</v>
      </c>
      <c r="R15" s="46">
        <v>661</v>
      </c>
      <c r="S15" s="46">
        <v>661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532</v>
      </c>
      <c r="B16" s="194"/>
      <c r="C16" s="145" t="s">
        <v>37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69"/>
      <c r="I16" s="145" t="s">
        <v>37</v>
      </c>
      <c r="J16" s="145">
        <f t="shared" si="1"/>
        <v>4083</v>
      </c>
      <c r="K16" s="197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661</v>
      </c>
      <c r="U16" s="47">
        <v>661</v>
      </c>
      <c r="V16" s="47">
        <v>661</v>
      </c>
      <c r="W16" s="47">
        <v>300</v>
      </c>
      <c r="X16" s="47">
        <v>300</v>
      </c>
      <c r="Y16" s="47">
        <v>300</v>
      </c>
      <c r="Z16" s="47">
        <v>300</v>
      </c>
      <c r="AA16" s="47">
        <v>300</v>
      </c>
      <c r="AB16" s="47">
        <v>300</v>
      </c>
      <c r="AC16" s="48">
        <v>300</v>
      </c>
    </row>
    <row r="17" spans="1:29" s="182" customFormat="1" ht="60" x14ac:dyDescent="0.25">
      <c r="A17" s="143">
        <v>111</v>
      </c>
      <c r="B17" s="194"/>
      <c r="C17" s="145" t="s">
        <v>37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69"/>
      <c r="I17" s="145" t="s">
        <v>37</v>
      </c>
      <c r="J17" s="145">
        <f t="shared" si="1"/>
        <v>2400</v>
      </c>
      <c r="K17" s="197"/>
      <c r="L17" s="128">
        <v>43466</v>
      </c>
      <c r="M17" s="208">
        <v>43830</v>
      </c>
      <c r="N17" s="34" t="s">
        <v>196</v>
      </c>
      <c r="O17" s="45"/>
      <c r="P17" s="46">
        <v>2400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533</v>
      </c>
      <c r="B18" s="194"/>
      <c r="C18" s="145" t="s">
        <v>37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69"/>
      <c r="I18" s="145" t="s">
        <v>37</v>
      </c>
      <c r="J18" s="145">
        <f t="shared" si="1"/>
        <v>7200</v>
      </c>
      <c r="K18" s="197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2400</v>
      </c>
      <c r="U18" s="47"/>
      <c r="V18" s="47"/>
      <c r="W18" s="47"/>
      <c r="X18" s="47">
        <v>2400</v>
      </c>
      <c r="Y18" s="47"/>
      <c r="Z18" s="47"/>
      <c r="AA18" s="47"/>
      <c r="AB18" s="47">
        <v>2400</v>
      </c>
      <c r="AC18" s="48"/>
    </row>
    <row r="19" spans="1:29" s="182" customFormat="1" ht="60" x14ac:dyDescent="0.25">
      <c r="A19" s="143">
        <v>501</v>
      </c>
      <c r="B19" s="194"/>
      <c r="C19" s="145" t="s">
        <v>37</v>
      </c>
      <c r="D19" s="16" t="s">
        <v>247</v>
      </c>
      <c r="E19" s="147" t="s">
        <v>16</v>
      </c>
      <c r="F19" s="150" t="s">
        <v>34</v>
      </c>
      <c r="G19" s="106" t="s">
        <v>30</v>
      </c>
      <c r="H19" s="69"/>
      <c r="I19" s="145" t="s">
        <v>37</v>
      </c>
      <c r="J19" s="145">
        <f t="shared" si="1"/>
        <v>4500</v>
      </c>
      <c r="K19" s="197"/>
      <c r="L19" s="128">
        <v>44562</v>
      </c>
      <c r="M19" s="208">
        <v>44926</v>
      </c>
      <c r="N19" s="34" t="s">
        <v>196</v>
      </c>
      <c r="O19" s="45"/>
      <c r="P19" s="46"/>
      <c r="Q19" s="46"/>
      <c r="R19" s="46"/>
      <c r="S19" s="46">
        <v>4500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896</v>
      </c>
      <c r="B20" s="194"/>
      <c r="C20" s="145" t="s">
        <v>37</v>
      </c>
      <c r="D20" s="16" t="s">
        <v>247</v>
      </c>
      <c r="E20" s="147" t="s">
        <v>16</v>
      </c>
      <c r="F20" s="150" t="s">
        <v>34</v>
      </c>
      <c r="G20" s="106" t="s">
        <v>30</v>
      </c>
      <c r="H20" s="69"/>
      <c r="I20" s="145" t="s">
        <v>37</v>
      </c>
      <c r="J20" s="145">
        <f t="shared" si="1"/>
        <v>8800</v>
      </c>
      <c r="K20" s="197"/>
      <c r="L20" s="128">
        <v>46023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>
        <v>4300</v>
      </c>
      <c r="X20" s="47"/>
      <c r="Y20" s="47"/>
      <c r="Z20" s="47"/>
      <c r="AA20" s="47">
        <v>4500</v>
      </c>
      <c r="AB20" s="47"/>
      <c r="AC20" s="48"/>
    </row>
    <row r="21" spans="1:29" x14ac:dyDescent="0.25">
      <c r="A21" s="13"/>
      <c r="B21" s="15" t="s">
        <v>102</v>
      </c>
      <c r="C21" s="7"/>
      <c r="D21" s="7"/>
      <c r="E21" s="82"/>
      <c r="F21" s="82"/>
      <c r="G21" s="82"/>
      <c r="H21" s="15"/>
      <c r="I21" s="15"/>
      <c r="J21" s="33"/>
      <c r="K21" s="15"/>
      <c r="L21" s="127"/>
      <c r="M21" s="127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</row>
    <row r="22" spans="1:29" x14ac:dyDescent="0.25">
      <c r="A22" s="13"/>
      <c r="B22" s="14" t="s">
        <v>93</v>
      </c>
      <c r="C22" s="7"/>
      <c r="D22" s="7"/>
      <c r="E22" s="82"/>
      <c r="F22" s="82"/>
      <c r="G22" s="82"/>
      <c r="H22" s="15"/>
      <c r="I22" s="15"/>
      <c r="J22" s="33"/>
      <c r="K22" s="15"/>
      <c r="L22" s="127"/>
      <c r="M22" s="127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</row>
    <row r="23" spans="1:29" s="182" customFormat="1" ht="60" x14ac:dyDescent="0.25">
      <c r="A23" s="143">
        <v>729</v>
      </c>
      <c r="B23" s="194"/>
      <c r="C23" s="193" t="s">
        <v>37</v>
      </c>
      <c r="D23" s="193" t="s">
        <v>124</v>
      </c>
      <c r="E23" s="147" t="s">
        <v>16</v>
      </c>
      <c r="F23" s="146" t="s">
        <v>32</v>
      </c>
      <c r="G23" s="147" t="s">
        <v>30</v>
      </c>
      <c r="H23" s="145"/>
      <c r="I23" s="145" t="s">
        <v>37</v>
      </c>
      <c r="J23" s="145">
        <f t="shared" si="1"/>
        <v>360</v>
      </c>
      <c r="K23" s="145"/>
      <c r="L23" s="187">
        <v>45292</v>
      </c>
      <c r="M23" s="187">
        <v>45657</v>
      </c>
      <c r="N23" s="34" t="s">
        <v>197</v>
      </c>
      <c r="O23" s="45"/>
      <c r="P23" s="46"/>
      <c r="Q23" s="46"/>
      <c r="R23" s="46"/>
      <c r="S23" s="46"/>
      <c r="T23" s="47"/>
      <c r="U23" s="47">
        <v>360</v>
      </c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964</v>
      </c>
      <c r="B24" s="194"/>
      <c r="C24" s="193" t="s">
        <v>37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5"/>
      <c r="I24" s="145" t="s">
        <v>37</v>
      </c>
      <c r="J24" s="145">
        <f t="shared" si="1"/>
        <v>850</v>
      </c>
      <c r="K24" s="145"/>
      <c r="L24" s="187">
        <v>47484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>
        <v>850</v>
      </c>
      <c r="AB24" s="47"/>
      <c r="AC24" s="48"/>
    </row>
    <row r="25" spans="1:29" s="182" customFormat="1" ht="60" x14ac:dyDescent="0.25">
      <c r="A25" s="143">
        <v>425</v>
      </c>
      <c r="B25" s="194"/>
      <c r="C25" s="193" t="s">
        <v>37</v>
      </c>
      <c r="D25" s="16" t="s">
        <v>258</v>
      </c>
      <c r="E25" s="147" t="s">
        <v>16</v>
      </c>
      <c r="F25" s="146" t="s">
        <v>32</v>
      </c>
      <c r="G25" s="147" t="s">
        <v>31</v>
      </c>
      <c r="H25" s="145"/>
      <c r="I25" s="145" t="s">
        <v>37</v>
      </c>
      <c r="J25" s="145">
        <f t="shared" si="1"/>
        <v>2200</v>
      </c>
      <c r="K25" s="145"/>
      <c r="L25" s="187">
        <v>44197</v>
      </c>
      <c r="M25" s="187">
        <v>44561</v>
      </c>
      <c r="N25" s="34" t="s">
        <v>196</v>
      </c>
      <c r="O25" s="45"/>
      <c r="P25" s="46"/>
      <c r="Q25" s="46"/>
      <c r="R25" s="46">
        <v>2200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730</v>
      </c>
      <c r="B26" s="194"/>
      <c r="C26" s="193" t="s">
        <v>37</v>
      </c>
      <c r="D26" s="16" t="s">
        <v>258</v>
      </c>
      <c r="E26" s="147" t="s">
        <v>16</v>
      </c>
      <c r="F26" s="146" t="s">
        <v>32</v>
      </c>
      <c r="G26" s="147" t="s">
        <v>31</v>
      </c>
      <c r="H26" s="145"/>
      <c r="I26" s="145" t="s">
        <v>37</v>
      </c>
      <c r="J26" s="145">
        <f t="shared" si="1"/>
        <v>6900</v>
      </c>
      <c r="K26" s="145"/>
      <c r="L26" s="187">
        <v>45292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>
        <v>2300</v>
      </c>
      <c r="V26" s="47"/>
      <c r="W26" s="47"/>
      <c r="X26" s="47">
        <v>2300</v>
      </c>
      <c r="Y26" s="47"/>
      <c r="Z26" s="47"/>
      <c r="AA26" s="47">
        <v>2300</v>
      </c>
      <c r="AB26" s="47"/>
      <c r="AC26" s="48"/>
    </row>
    <row r="27" spans="1:29" s="182" customFormat="1" ht="60" x14ac:dyDescent="0.25">
      <c r="A27" s="143">
        <v>426</v>
      </c>
      <c r="B27" s="194"/>
      <c r="C27" s="193" t="s">
        <v>37</v>
      </c>
      <c r="D27" s="16" t="s">
        <v>259</v>
      </c>
      <c r="E27" s="147" t="s">
        <v>16</v>
      </c>
      <c r="F27" s="146" t="s">
        <v>32</v>
      </c>
      <c r="G27" s="147" t="s">
        <v>31</v>
      </c>
      <c r="H27" s="145"/>
      <c r="I27" s="145" t="s">
        <v>37</v>
      </c>
      <c r="J27" s="145">
        <f t="shared" si="1"/>
        <v>2200</v>
      </c>
      <c r="K27" s="145"/>
      <c r="L27" s="187">
        <v>44197</v>
      </c>
      <c r="M27" s="187">
        <v>44561</v>
      </c>
      <c r="N27" s="34" t="s">
        <v>196</v>
      </c>
      <c r="O27" s="45"/>
      <c r="P27" s="46"/>
      <c r="Q27" s="46"/>
      <c r="R27" s="46">
        <v>2200</v>
      </c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731</v>
      </c>
      <c r="B28" s="194"/>
      <c r="C28" s="193" t="s">
        <v>37</v>
      </c>
      <c r="D28" s="16" t="s">
        <v>259</v>
      </c>
      <c r="E28" s="147" t="s">
        <v>16</v>
      </c>
      <c r="F28" s="146" t="s">
        <v>32</v>
      </c>
      <c r="G28" s="147" t="s">
        <v>31</v>
      </c>
      <c r="H28" s="145"/>
      <c r="I28" s="145" t="s">
        <v>37</v>
      </c>
      <c r="J28" s="145">
        <f t="shared" si="1"/>
        <v>6600</v>
      </c>
      <c r="K28" s="145"/>
      <c r="L28" s="187">
        <v>45292</v>
      </c>
      <c r="M28" s="187">
        <v>47848</v>
      </c>
      <c r="N28" s="34" t="s">
        <v>197</v>
      </c>
      <c r="O28" s="45"/>
      <c r="P28" s="46"/>
      <c r="Q28" s="46"/>
      <c r="R28" s="46"/>
      <c r="S28" s="46"/>
      <c r="T28" s="47"/>
      <c r="U28" s="47">
        <v>2200</v>
      </c>
      <c r="V28" s="47"/>
      <c r="W28" s="47"/>
      <c r="X28" s="47">
        <v>2200</v>
      </c>
      <c r="Y28" s="47"/>
      <c r="Z28" s="47"/>
      <c r="AA28" s="47">
        <v>2200</v>
      </c>
      <c r="AB28" s="47"/>
      <c r="AC28" s="48"/>
    </row>
    <row r="29" spans="1:29" x14ac:dyDescent="0.25">
      <c r="A29" s="13"/>
      <c r="B29" s="15" t="s">
        <v>98</v>
      </c>
      <c r="C29" s="7"/>
      <c r="D29" s="7"/>
      <c r="E29" s="82"/>
      <c r="F29" s="82"/>
      <c r="G29" s="82"/>
      <c r="H29" s="15"/>
      <c r="I29" s="15"/>
      <c r="J29" s="33"/>
      <c r="K29" s="15"/>
      <c r="L29" s="127"/>
      <c r="M29" s="127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</row>
    <row r="30" spans="1:29" x14ac:dyDescent="0.25">
      <c r="A30" s="13"/>
      <c r="B30" s="14" t="s">
        <v>93</v>
      </c>
      <c r="C30" s="7"/>
      <c r="D30" s="7"/>
      <c r="E30" s="82"/>
      <c r="F30" s="82"/>
      <c r="G30" s="82"/>
      <c r="H30" s="15"/>
      <c r="I30" s="15"/>
      <c r="J30" s="33"/>
      <c r="K30" s="15"/>
      <c r="L30" s="127"/>
      <c r="M30" s="127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</row>
    <row r="31" spans="1:29" s="182" customFormat="1" ht="90" x14ac:dyDescent="0.25">
      <c r="A31" s="143">
        <v>43</v>
      </c>
      <c r="B31" s="194"/>
      <c r="C31" s="193" t="s">
        <v>37</v>
      </c>
      <c r="D31" s="193" t="s">
        <v>260</v>
      </c>
      <c r="E31" s="150" t="s">
        <v>33</v>
      </c>
      <c r="F31" s="146" t="s">
        <v>209</v>
      </c>
      <c r="G31" s="147" t="s">
        <v>31</v>
      </c>
      <c r="H31" s="145"/>
      <c r="I31" s="145" t="s">
        <v>37</v>
      </c>
      <c r="J31" s="145">
        <f t="shared" ref="J31" si="2">SUM(O31:AC31)</f>
        <v>1600</v>
      </c>
      <c r="K31" s="145"/>
      <c r="L31" s="187">
        <v>43101</v>
      </c>
      <c r="M31" s="187">
        <v>43465</v>
      </c>
      <c r="N31" s="34" t="s">
        <v>195</v>
      </c>
      <c r="O31" s="45">
        <v>1600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90" x14ac:dyDescent="0.25">
      <c r="A32" s="143">
        <v>112</v>
      </c>
      <c r="B32" s="194"/>
      <c r="C32" s="193" t="s">
        <v>37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5"/>
      <c r="I32" s="145" t="s">
        <v>37</v>
      </c>
      <c r="J32" s="145">
        <f t="shared" si="1"/>
        <v>2200</v>
      </c>
      <c r="K32" s="145"/>
      <c r="L32" s="187">
        <v>43466</v>
      </c>
      <c r="M32" s="187">
        <v>44196</v>
      </c>
      <c r="N32" s="34" t="s">
        <v>196</v>
      </c>
      <c r="O32" s="45"/>
      <c r="P32" s="46">
        <v>1100</v>
      </c>
      <c r="Q32" s="46">
        <v>1100</v>
      </c>
      <c r="R32" s="46"/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90" x14ac:dyDescent="0.25">
      <c r="A33" s="143">
        <v>732</v>
      </c>
      <c r="B33" s="194"/>
      <c r="C33" s="193" t="s">
        <v>37</v>
      </c>
      <c r="D33" s="193" t="s">
        <v>250</v>
      </c>
      <c r="E33" s="150" t="s">
        <v>33</v>
      </c>
      <c r="F33" s="146" t="s">
        <v>209</v>
      </c>
      <c r="G33" s="147" t="s">
        <v>31</v>
      </c>
      <c r="H33" s="145"/>
      <c r="I33" s="145" t="s">
        <v>37</v>
      </c>
      <c r="J33" s="145">
        <f t="shared" si="1"/>
        <v>9580</v>
      </c>
      <c r="K33" s="145"/>
      <c r="L33" s="187">
        <v>45292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/>
      <c r="U33" s="47">
        <v>1550</v>
      </c>
      <c r="V33" s="47">
        <v>1410</v>
      </c>
      <c r="W33" s="47">
        <v>2060</v>
      </c>
      <c r="X33" s="47">
        <v>810</v>
      </c>
      <c r="Y33" s="47">
        <v>750</v>
      </c>
      <c r="Z33" s="47">
        <v>750</v>
      </c>
      <c r="AA33" s="47">
        <v>750</v>
      </c>
      <c r="AB33" s="47">
        <v>750</v>
      </c>
      <c r="AC33" s="48">
        <v>750</v>
      </c>
    </row>
    <row r="34" spans="1:29" s="182" customFormat="1" ht="90" x14ac:dyDescent="0.25">
      <c r="A34" s="143">
        <v>502</v>
      </c>
      <c r="B34" s="194"/>
      <c r="C34" s="193" t="s">
        <v>37</v>
      </c>
      <c r="D34" s="193" t="s">
        <v>261</v>
      </c>
      <c r="E34" s="150" t="s">
        <v>33</v>
      </c>
      <c r="F34" s="146" t="s">
        <v>209</v>
      </c>
      <c r="G34" s="147" t="s">
        <v>31</v>
      </c>
      <c r="H34" s="145"/>
      <c r="I34" s="145" t="s">
        <v>37</v>
      </c>
      <c r="J34" s="145">
        <f t="shared" si="1"/>
        <v>100</v>
      </c>
      <c r="K34" s="145"/>
      <c r="L34" s="187">
        <v>44562</v>
      </c>
      <c r="M34" s="187">
        <v>44926</v>
      </c>
      <c r="N34" s="34" t="s">
        <v>196</v>
      </c>
      <c r="O34" s="45"/>
      <c r="P34" s="46"/>
      <c r="Q34" s="46"/>
      <c r="R34" s="46"/>
      <c r="S34" s="46">
        <v>100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90" x14ac:dyDescent="0.25">
      <c r="A35" s="143">
        <v>897</v>
      </c>
      <c r="B35" s="194"/>
      <c r="C35" s="193" t="s">
        <v>37</v>
      </c>
      <c r="D35" s="193" t="s">
        <v>261</v>
      </c>
      <c r="E35" s="150" t="s">
        <v>33</v>
      </c>
      <c r="F35" s="146" t="s">
        <v>209</v>
      </c>
      <c r="G35" s="147" t="s">
        <v>31</v>
      </c>
      <c r="H35" s="145"/>
      <c r="I35" s="145" t="s">
        <v>37</v>
      </c>
      <c r="J35" s="145">
        <f t="shared" si="1"/>
        <v>200</v>
      </c>
      <c r="K35" s="145"/>
      <c r="L35" s="187">
        <v>46023</v>
      </c>
      <c r="M35" s="187">
        <v>47848</v>
      </c>
      <c r="N35" s="34" t="s">
        <v>197</v>
      </c>
      <c r="O35" s="45"/>
      <c r="P35" s="46"/>
      <c r="Q35" s="46"/>
      <c r="R35" s="46"/>
      <c r="S35" s="46"/>
      <c r="T35" s="47"/>
      <c r="U35" s="47"/>
      <c r="V35" s="47"/>
      <c r="W35" s="47">
        <v>100</v>
      </c>
      <c r="X35" s="47"/>
      <c r="Y35" s="47"/>
      <c r="Z35" s="47"/>
      <c r="AA35" s="47">
        <v>100</v>
      </c>
      <c r="AB35" s="47"/>
      <c r="AC35" s="48"/>
    </row>
    <row r="36" spans="1:29" x14ac:dyDescent="0.25">
      <c r="A36" s="13"/>
      <c r="B36" s="14" t="s">
        <v>94</v>
      </c>
      <c r="C36" s="7"/>
      <c r="D36" s="7"/>
      <c r="E36" s="82"/>
      <c r="F36" s="82"/>
      <c r="G36" s="82"/>
      <c r="H36" s="15"/>
      <c r="I36" s="15"/>
      <c r="J36" s="33"/>
      <c r="K36" s="15"/>
      <c r="L36" s="127"/>
      <c r="M36" s="127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</row>
    <row r="37" spans="1:29" s="182" customFormat="1" ht="60" x14ac:dyDescent="0.25">
      <c r="A37" s="143">
        <v>113</v>
      </c>
      <c r="B37" s="194"/>
      <c r="C37" s="193" t="s">
        <v>37</v>
      </c>
      <c r="D37" s="106" t="s">
        <v>255</v>
      </c>
      <c r="E37" s="147" t="s">
        <v>28</v>
      </c>
      <c r="F37" s="83" t="s">
        <v>29</v>
      </c>
      <c r="G37" s="147" t="s">
        <v>30</v>
      </c>
      <c r="H37" s="145"/>
      <c r="I37" s="145" t="s">
        <v>37</v>
      </c>
      <c r="J37" s="145">
        <f t="shared" si="1"/>
        <v>10800</v>
      </c>
      <c r="K37" s="145"/>
      <c r="L37" s="187">
        <v>43466</v>
      </c>
      <c r="M37" s="187">
        <v>44926</v>
      </c>
      <c r="N37" s="34" t="s">
        <v>196</v>
      </c>
      <c r="O37" s="45"/>
      <c r="P37" s="46">
        <v>2500</v>
      </c>
      <c r="Q37" s="46">
        <v>7550</v>
      </c>
      <c r="R37" s="46">
        <v>450</v>
      </c>
      <c r="S37" s="46">
        <v>300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534</v>
      </c>
      <c r="B38" s="194"/>
      <c r="C38" s="193" t="s">
        <v>37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5"/>
      <c r="I38" s="145" t="s">
        <v>37</v>
      </c>
      <c r="J38" s="145">
        <f t="shared" si="1"/>
        <v>19950</v>
      </c>
      <c r="K38" s="145"/>
      <c r="L38" s="187">
        <v>44927</v>
      </c>
      <c r="M38" s="187">
        <v>48579</v>
      </c>
      <c r="N38" s="34" t="s">
        <v>197</v>
      </c>
      <c r="O38" s="45"/>
      <c r="P38" s="46"/>
      <c r="Q38" s="46"/>
      <c r="R38" s="46"/>
      <c r="S38" s="46"/>
      <c r="T38" s="47">
        <v>550</v>
      </c>
      <c r="U38" s="47">
        <v>250</v>
      </c>
      <c r="V38" s="47">
        <v>3750</v>
      </c>
      <c r="W38" s="47">
        <v>850</v>
      </c>
      <c r="X38" s="47">
        <v>550</v>
      </c>
      <c r="Y38" s="47">
        <v>1500</v>
      </c>
      <c r="Z38" s="47">
        <v>7100</v>
      </c>
      <c r="AA38" s="47">
        <v>1800</v>
      </c>
      <c r="AB38" s="47">
        <v>1800</v>
      </c>
      <c r="AC38" s="48">
        <v>1800</v>
      </c>
    </row>
    <row r="39" spans="1:29" s="182" customFormat="1" ht="60" x14ac:dyDescent="0.25">
      <c r="A39" s="143">
        <v>114</v>
      </c>
      <c r="B39" s="194"/>
      <c r="C39" s="193" t="s">
        <v>37</v>
      </c>
      <c r="D39" s="106" t="s">
        <v>262</v>
      </c>
      <c r="E39" s="147" t="s">
        <v>28</v>
      </c>
      <c r="F39" s="83" t="s">
        <v>29</v>
      </c>
      <c r="G39" s="147" t="s">
        <v>30</v>
      </c>
      <c r="H39" s="148"/>
      <c r="I39" s="148" t="s">
        <v>37</v>
      </c>
      <c r="J39" s="145">
        <f t="shared" ref="J39:J42" si="3">SUM(O39:AC39)</f>
        <v>235</v>
      </c>
      <c r="K39" s="148"/>
      <c r="L39" s="187">
        <v>43466</v>
      </c>
      <c r="M39" s="187">
        <v>44561</v>
      </c>
      <c r="N39" s="34" t="s">
        <v>196</v>
      </c>
      <c r="O39" s="45"/>
      <c r="P39" s="46">
        <v>65</v>
      </c>
      <c r="Q39" s="46"/>
      <c r="R39" s="46">
        <v>170</v>
      </c>
      <c r="S39" s="46"/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" x14ac:dyDescent="0.25">
      <c r="A40" s="143">
        <v>535</v>
      </c>
      <c r="B40" s="194"/>
      <c r="C40" s="193" t="s">
        <v>37</v>
      </c>
      <c r="D40" s="106" t="s">
        <v>262</v>
      </c>
      <c r="E40" s="146" t="s">
        <v>17</v>
      </c>
      <c r="F40" s="146" t="s">
        <v>32</v>
      </c>
      <c r="G40" s="147" t="s">
        <v>30</v>
      </c>
      <c r="H40" s="148"/>
      <c r="I40" s="148" t="s">
        <v>37</v>
      </c>
      <c r="J40" s="145">
        <f t="shared" si="3"/>
        <v>880</v>
      </c>
      <c r="K40" s="148"/>
      <c r="L40" s="187">
        <v>44927</v>
      </c>
      <c r="M40" s="187">
        <v>48579</v>
      </c>
      <c r="N40" s="34" t="s">
        <v>197</v>
      </c>
      <c r="O40" s="45"/>
      <c r="P40" s="46"/>
      <c r="Q40" s="46"/>
      <c r="R40" s="46"/>
      <c r="S40" s="46"/>
      <c r="T40" s="47">
        <v>75</v>
      </c>
      <c r="U40" s="47">
        <v>70</v>
      </c>
      <c r="V40" s="47">
        <v>100</v>
      </c>
      <c r="W40" s="47"/>
      <c r="X40" s="47">
        <v>70</v>
      </c>
      <c r="Y40" s="47">
        <v>75</v>
      </c>
      <c r="Z40" s="47">
        <v>170</v>
      </c>
      <c r="AA40" s="47">
        <v>75</v>
      </c>
      <c r="AB40" s="47">
        <v>75</v>
      </c>
      <c r="AC40" s="48">
        <v>170</v>
      </c>
    </row>
    <row r="41" spans="1:29" x14ac:dyDescent="0.25">
      <c r="A41" s="13"/>
      <c r="B41" s="14" t="s">
        <v>95</v>
      </c>
      <c r="C41" s="7"/>
      <c r="D41" s="7"/>
      <c r="E41" s="82"/>
      <c r="F41" s="82"/>
      <c r="G41" s="82"/>
      <c r="H41" s="15"/>
      <c r="I41" s="15"/>
      <c r="J41" s="33"/>
      <c r="K41" s="15"/>
      <c r="L41" s="127"/>
      <c r="M41" s="127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</row>
    <row r="42" spans="1:29" s="196" customFormat="1" ht="60.75" thickBot="1" x14ac:dyDescent="0.3">
      <c r="A42" s="143">
        <v>427</v>
      </c>
      <c r="B42" s="194"/>
      <c r="C42" s="193" t="s">
        <v>37</v>
      </c>
      <c r="D42" s="106" t="s">
        <v>256</v>
      </c>
      <c r="E42" s="147" t="s">
        <v>28</v>
      </c>
      <c r="F42" s="146" t="s">
        <v>32</v>
      </c>
      <c r="G42" s="147" t="s">
        <v>31</v>
      </c>
      <c r="H42" s="145"/>
      <c r="I42" s="145" t="s">
        <v>37</v>
      </c>
      <c r="J42" s="145">
        <f t="shared" si="3"/>
        <v>12500</v>
      </c>
      <c r="K42" s="145"/>
      <c r="L42" s="187">
        <v>44197</v>
      </c>
      <c r="M42" s="187">
        <v>44561</v>
      </c>
      <c r="N42" s="34" t="s">
        <v>196</v>
      </c>
      <c r="O42" s="45"/>
      <c r="P42" s="46"/>
      <c r="Q42" s="46"/>
      <c r="R42" s="46">
        <v>12500</v>
      </c>
      <c r="S42" s="46"/>
      <c r="T42" s="47"/>
      <c r="U42" s="47"/>
      <c r="V42" s="47"/>
      <c r="W42" s="47"/>
      <c r="X42" s="47"/>
      <c r="Y42" s="47"/>
      <c r="Z42" s="47"/>
      <c r="AA42" s="47"/>
      <c r="AB42" s="47"/>
      <c r="AC42" s="48"/>
    </row>
    <row r="43" spans="1:29" s="39" customFormat="1" ht="15.75" thickBot="1" x14ac:dyDescent="0.25">
      <c r="A43" s="49"/>
      <c r="B43" s="50" t="s">
        <v>92</v>
      </c>
      <c r="C43" s="50"/>
      <c r="D43" s="50"/>
      <c r="E43" s="91"/>
      <c r="F43" s="91"/>
      <c r="G43" s="91"/>
      <c r="H43" s="50"/>
      <c r="I43" s="50"/>
      <c r="J43" s="50">
        <f>SUM(J12:J42)</f>
        <v>111243.75</v>
      </c>
      <c r="K43" s="50">
        <v>1983</v>
      </c>
      <c r="L43" s="130"/>
      <c r="M43" s="130"/>
      <c r="N43" s="51"/>
      <c r="O43" s="52">
        <f t="shared" ref="O43:AC43" si="4">SUM(O12:O42)</f>
        <v>1897.45</v>
      </c>
      <c r="P43" s="53">
        <f t="shared" si="4"/>
        <v>7023.45</v>
      </c>
      <c r="Q43" s="53">
        <f t="shared" si="4"/>
        <v>9608.4500000000007</v>
      </c>
      <c r="R43" s="53">
        <f t="shared" si="4"/>
        <v>18478.45</v>
      </c>
      <c r="S43" s="53">
        <f t="shared" si="4"/>
        <v>5858.45</v>
      </c>
      <c r="T43" s="54">
        <f t="shared" si="4"/>
        <v>3983.45</v>
      </c>
      <c r="U43" s="54">
        <f t="shared" si="4"/>
        <v>7688.45</v>
      </c>
      <c r="V43" s="54">
        <f t="shared" si="4"/>
        <v>6218.45</v>
      </c>
      <c r="W43" s="54">
        <f t="shared" si="4"/>
        <v>7907.45</v>
      </c>
      <c r="X43" s="54">
        <f t="shared" si="4"/>
        <v>8927.4500000000007</v>
      </c>
      <c r="Y43" s="54">
        <f t="shared" si="4"/>
        <v>2922.45</v>
      </c>
      <c r="Z43" s="54">
        <f t="shared" si="4"/>
        <v>8617.4500000000007</v>
      </c>
      <c r="AA43" s="54">
        <f t="shared" si="4"/>
        <v>13172.45</v>
      </c>
      <c r="AB43" s="54">
        <f t="shared" si="4"/>
        <v>5622.45</v>
      </c>
      <c r="AC43" s="55">
        <f t="shared" si="4"/>
        <v>3317.45</v>
      </c>
    </row>
    <row r="44" spans="1:29" ht="15.75" x14ac:dyDescent="0.25">
      <c r="A44" s="24"/>
      <c r="B44" s="24"/>
      <c r="C44" s="24"/>
      <c r="D44" s="24"/>
      <c r="E44" s="92"/>
      <c r="F44" s="92"/>
      <c r="G44" s="92"/>
      <c r="H44" s="24"/>
      <c r="I44" s="25"/>
      <c r="K44" s="35" t="s">
        <v>237</v>
      </c>
    </row>
    <row r="45" spans="1:29" s="36" customFormat="1" ht="15.75" x14ac:dyDescent="0.25">
      <c r="A45" s="39"/>
      <c r="E45" s="77"/>
      <c r="F45" s="77"/>
      <c r="G45" s="77"/>
      <c r="K45" s="38"/>
      <c r="L45" s="131"/>
      <c r="M45" s="131"/>
    </row>
    <row r="46" spans="1:29" s="36" customFormat="1" ht="60" x14ac:dyDescent="0.25">
      <c r="A46" s="347"/>
      <c r="B46" s="58" t="s">
        <v>203</v>
      </c>
      <c r="C46" s="59" t="s">
        <v>204</v>
      </c>
      <c r="E46" s="77"/>
      <c r="F46" s="77"/>
      <c r="G46" s="77"/>
      <c r="K46" s="38"/>
      <c r="L46" s="131"/>
      <c r="M46" s="131"/>
    </row>
    <row r="47" spans="1:29" s="36" customFormat="1" ht="15.75" x14ac:dyDescent="0.25">
      <c r="A47" s="347" t="s">
        <v>205</v>
      </c>
      <c r="B47" s="121" t="s">
        <v>238</v>
      </c>
      <c r="C47" s="62">
        <f>K43</f>
        <v>1983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347" t="s">
        <v>206</v>
      </c>
      <c r="B48" s="121" t="s">
        <v>239</v>
      </c>
      <c r="C48" s="62">
        <f>C47*4</f>
        <v>7932</v>
      </c>
      <c r="E48" s="77"/>
      <c r="F48" s="77"/>
      <c r="G48" s="77"/>
      <c r="K48" s="38"/>
      <c r="L48" s="131"/>
      <c r="M48" s="131"/>
    </row>
    <row r="49" spans="1:13" s="36" customFormat="1" ht="15.75" thickBot="1" x14ac:dyDescent="0.3">
      <c r="A49" s="316" t="s">
        <v>207</v>
      </c>
      <c r="B49" s="122" t="s">
        <v>240</v>
      </c>
      <c r="C49" s="65">
        <f>C47*10</f>
        <v>19830</v>
      </c>
      <c r="E49" s="77"/>
      <c r="F49" s="77"/>
      <c r="G49" s="77"/>
      <c r="L49" s="131"/>
      <c r="M49" s="131"/>
    </row>
    <row r="50" spans="1:13" s="36" customFormat="1" x14ac:dyDescent="0.25">
      <c r="A50" s="317"/>
      <c r="B50" s="67"/>
      <c r="C50" s="67"/>
      <c r="E50" s="77"/>
      <c r="F50" s="77"/>
      <c r="G50" s="77"/>
      <c r="L50" s="131"/>
      <c r="M50" s="131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45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117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C10:AC11"/>
    <mergeCell ref="X10:X11"/>
    <mergeCell ref="Y10:Y11"/>
    <mergeCell ref="Z10:Z11"/>
    <mergeCell ref="AA10:AA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zoomScale="64" zoomScaleNormal="64" workbookViewId="0">
      <pane ySplit="11" topLeftCell="A36" activePane="bottomLeft" state="frozen"/>
      <selection pane="bottomLeft" activeCell="D11" sqref="D1:H1048576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81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172</v>
      </c>
      <c r="L3" s="416"/>
      <c r="M3" s="416"/>
      <c r="N3" s="416"/>
      <c r="O3" s="416"/>
      <c r="P3" s="416"/>
      <c r="Q3" s="416"/>
      <c r="R3" s="416" t="s">
        <v>264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200"/>
      <c r="C12" s="134"/>
      <c r="D12" s="120" t="s">
        <v>86</v>
      </c>
      <c r="E12" s="135"/>
      <c r="F12" s="136" t="s">
        <v>29</v>
      </c>
      <c r="G12" s="137"/>
      <c r="H12" s="134"/>
      <c r="I12" s="134" t="s">
        <v>38</v>
      </c>
      <c r="J12" s="134">
        <f>SUM(O12:AC12)</f>
        <v>4889.2499999999991</v>
      </c>
      <c r="K12" s="134"/>
      <c r="L12" s="198">
        <v>43101</v>
      </c>
      <c r="M12" s="198">
        <v>48579</v>
      </c>
      <c r="N12" s="40"/>
      <c r="O12" s="41">
        <f t="shared" ref="O12:AC12" si="0">$K$46*0.15</f>
        <v>325.95</v>
      </c>
      <c r="P12" s="42">
        <f t="shared" si="0"/>
        <v>325.95</v>
      </c>
      <c r="Q12" s="42">
        <f t="shared" si="0"/>
        <v>325.95</v>
      </c>
      <c r="R12" s="42">
        <f t="shared" si="0"/>
        <v>325.95</v>
      </c>
      <c r="S12" s="42">
        <f t="shared" si="0"/>
        <v>325.95</v>
      </c>
      <c r="T12" s="43">
        <f t="shared" si="0"/>
        <v>325.95</v>
      </c>
      <c r="U12" s="43">
        <f t="shared" si="0"/>
        <v>325.95</v>
      </c>
      <c r="V12" s="43">
        <f t="shared" si="0"/>
        <v>325.95</v>
      </c>
      <c r="W12" s="43">
        <f t="shared" si="0"/>
        <v>325.95</v>
      </c>
      <c r="X12" s="43">
        <f t="shared" si="0"/>
        <v>325.95</v>
      </c>
      <c r="Y12" s="43">
        <f t="shared" si="0"/>
        <v>325.95</v>
      </c>
      <c r="Z12" s="43">
        <f t="shared" si="0"/>
        <v>325.95</v>
      </c>
      <c r="AA12" s="43">
        <f t="shared" si="0"/>
        <v>325.95</v>
      </c>
      <c r="AB12" s="43">
        <f t="shared" si="0"/>
        <v>325.95</v>
      </c>
      <c r="AC12" s="44">
        <f t="shared" si="0"/>
        <v>325.95</v>
      </c>
    </row>
    <row r="13" spans="1:29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7"/>
      <c r="J13" s="11"/>
      <c r="K13" s="7"/>
      <c r="L13" s="126"/>
      <c r="M13" s="17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13"/>
      <c r="B14" s="14" t="s">
        <v>93</v>
      </c>
      <c r="C14" s="7"/>
      <c r="D14" s="7"/>
      <c r="E14" s="82"/>
      <c r="F14" s="82"/>
      <c r="G14" s="82"/>
      <c r="H14" s="11"/>
      <c r="I14" s="15"/>
      <c r="J14" s="11"/>
      <c r="K14" s="15"/>
      <c r="L14" s="126"/>
      <c r="M14" s="12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29" s="182" customFormat="1" ht="60" x14ac:dyDescent="0.25">
      <c r="A15" s="143">
        <v>115</v>
      </c>
      <c r="B15" s="194"/>
      <c r="C15" s="145" t="s">
        <v>38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69"/>
      <c r="I15" s="197" t="s">
        <v>38</v>
      </c>
      <c r="J15" s="145">
        <f t="shared" ref="J15:J20" si="1">SUM(O15:AC15)</f>
        <v>1580</v>
      </c>
      <c r="K15" s="197"/>
      <c r="L15" s="128">
        <v>43466</v>
      </c>
      <c r="M15" s="208">
        <v>44926</v>
      </c>
      <c r="N15" s="34" t="s">
        <v>196</v>
      </c>
      <c r="O15" s="45"/>
      <c r="P15" s="46">
        <v>395</v>
      </c>
      <c r="Q15" s="46">
        <v>395</v>
      </c>
      <c r="R15" s="46">
        <v>395</v>
      </c>
      <c r="S15" s="46">
        <v>395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536</v>
      </c>
      <c r="B16" s="144"/>
      <c r="C16" s="145" t="s">
        <v>38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97" t="s">
        <v>38</v>
      </c>
      <c r="J16" s="145">
        <f t="shared" si="1"/>
        <v>2235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395</v>
      </c>
      <c r="U16" s="47">
        <v>395</v>
      </c>
      <c r="V16" s="47">
        <v>395</v>
      </c>
      <c r="W16" s="47">
        <v>150</v>
      </c>
      <c r="X16" s="47">
        <v>150</v>
      </c>
      <c r="Y16" s="47">
        <v>150</v>
      </c>
      <c r="Z16" s="47">
        <v>150</v>
      </c>
      <c r="AA16" s="47">
        <v>150</v>
      </c>
      <c r="AB16" s="47">
        <v>150</v>
      </c>
      <c r="AC16" s="48">
        <v>150</v>
      </c>
    </row>
    <row r="17" spans="1:29" s="182" customFormat="1" ht="60" x14ac:dyDescent="0.25">
      <c r="A17" s="143">
        <v>116</v>
      </c>
      <c r="B17" s="144"/>
      <c r="C17" s="145" t="s">
        <v>38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97" t="s">
        <v>38</v>
      </c>
      <c r="J17" s="145">
        <f t="shared" si="1"/>
        <v>2300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2300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537</v>
      </c>
      <c r="B18" s="144"/>
      <c r="C18" s="145" t="s">
        <v>38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97" t="s">
        <v>38</v>
      </c>
      <c r="J18" s="145">
        <f t="shared" si="1"/>
        <v>4600</v>
      </c>
      <c r="K18" s="186"/>
      <c r="L18" s="128">
        <v>44927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>
        <v>2300</v>
      </c>
      <c r="U18" s="47"/>
      <c r="V18" s="47"/>
      <c r="W18" s="47"/>
      <c r="X18" s="47">
        <v>2300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354</v>
      </c>
      <c r="B19" s="144"/>
      <c r="C19" s="145" t="s">
        <v>38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97" t="s">
        <v>38</v>
      </c>
      <c r="J19" s="145">
        <f t="shared" si="1"/>
        <v>7400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3700</v>
      </c>
      <c r="R19" s="46"/>
      <c r="S19" s="46">
        <v>3700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967</v>
      </c>
      <c r="B20" s="144"/>
      <c r="C20" s="145" t="s">
        <v>38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97" t="s">
        <v>38</v>
      </c>
      <c r="J20" s="145">
        <f t="shared" si="1"/>
        <v>3700</v>
      </c>
      <c r="K20" s="186"/>
      <c r="L20" s="128">
        <v>47484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>
        <v>3700</v>
      </c>
      <c r="AB20" s="47"/>
      <c r="AC20" s="48"/>
    </row>
    <row r="21" spans="1:29" x14ac:dyDescent="0.25">
      <c r="A21" s="13"/>
      <c r="B21" s="15" t="s">
        <v>102</v>
      </c>
      <c r="C21" s="7"/>
      <c r="D21" s="7"/>
      <c r="E21" s="82"/>
      <c r="F21" s="82"/>
      <c r="G21" s="82"/>
      <c r="H21" s="15"/>
      <c r="I21" s="15"/>
      <c r="J21" s="33"/>
      <c r="K21" s="15"/>
      <c r="L21" s="127"/>
      <c r="M21" s="127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</row>
    <row r="22" spans="1:29" s="182" customFormat="1" ht="60" x14ac:dyDescent="0.25">
      <c r="A22" s="143">
        <v>117</v>
      </c>
      <c r="B22" s="194"/>
      <c r="C22" s="145" t="s">
        <v>38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5"/>
      <c r="I22" s="197" t="s">
        <v>38</v>
      </c>
      <c r="J22" s="145">
        <f t="shared" ref="J22:J29" si="2">SUM(O22:AC22)</f>
        <v>2400</v>
      </c>
      <c r="K22" s="145"/>
      <c r="L22" s="187">
        <v>43466</v>
      </c>
      <c r="M22" s="187">
        <v>43466</v>
      </c>
      <c r="N22" s="34" t="s">
        <v>196</v>
      </c>
      <c r="O22" s="45"/>
      <c r="P22" s="46">
        <v>2400</v>
      </c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538</v>
      </c>
      <c r="B23" s="194"/>
      <c r="C23" s="145" t="s">
        <v>38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5"/>
      <c r="I23" s="197" t="s">
        <v>38</v>
      </c>
      <c r="J23" s="145">
        <f t="shared" si="2"/>
        <v>7200</v>
      </c>
      <c r="K23" s="145"/>
      <c r="L23" s="187">
        <v>44927</v>
      </c>
      <c r="M23" s="187">
        <v>48213</v>
      </c>
      <c r="N23" s="34" t="s">
        <v>197</v>
      </c>
      <c r="O23" s="45"/>
      <c r="P23" s="46"/>
      <c r="Q23" s="46"/>
      <c r="R23" s="46"/>
      <c r="S23" s="46"/>
      <c r="T23" s="47">
        <v>2400</v>
      </c>
      <c r="U23" s="47"/>
      <c r="V23" s="47"/>
      <c r="W23" s="47"/>
      <c r="X23" s="47">
        <v>2400</v>
      </c>
      <c r="Y23" s="47"/>
      <c r="Z23" s="47"/>
      <c r="AA23" s="47"/>
      <c r="AB23" s="47">
        <v>2400</v>
      </c>
      <c r="AC23" s="48"/>
    </row>
    <row r="24" spans="1:29" s="182" customFormat="1" ht="60" x14ac:dyDescent="0.25">
      <c r="A24" s="143">
        <v>118</v>
      </c>
      <c r="B24" s="194"/>
      <c r="C24" s="145" t="s">
        <v>38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5"/>
      <c r="I24" s="197" t="s">
        <v>38</v>
      </c>
      <c r="J24" s="145">
        <f t="shared" si="2"/>
        <v>5400</v>
      </c>
      <c r="K24" s="145"/>
      <c r="L24" s="187">
        <v>43466</v>
      </c>
      <c r="M24" s="187">
        <v>44561</v>
      </c>
      <c r="N24" s="34" t="s">
        <v>196</v>
      </c>
      <c r="O24" s="45"/>
      <c r="P24" s="46">
        <v>2700</v>
      </c>
      <c r="Q24" s="46"/>
      <c r="R24" s="46">
        <v>2700</v>
      </c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539</v>
      </c>
      <c r="B25" s="194"/>
      <c r="C25" s="145" t="s">
        <v>38</v>
      </c>
      <c r="D25" s="16" t="s">
        <v>257</v>
      </c>
      <c r="E25" s="147" t="s">
        <v>16</v>
      </c>
      <c r="F25" s="146" t="s">
        <v>32</v>
      </c>
      <c r="G25" s="147" t="s">
        <v>31</v>
      </c>
      <c r="H25" s="145"/>
      <c r="I25" s="197" t="s">
        <v>38</v>
      </c>
      <c r="J25" s="145">
        <f t="shared" si="2"/>
        <v>13500</v>
      </c>
      <c r="K25" s="145"/>
      <c r="L25" s="187">
        <v>44927</v>
      </c>
      <c r="M25" s="187">
        <v>48213</v>
      </c>
      <c r="N25" s="34" t="s">
        <v>197</v>
      </c>
      <c r="O25" s="45"/>
      <c r="P25" s="46"/>
      <c r="Q25" s="46"/>
      <c r="R25" s="46"/>
      <c r="S25" s="46"/>
      <c r="T25" s="47">
        <v>2700</v>
      </c>
      <c r="U25" s="47"/>
      <c r="V25" s="47">
        <v>2700</v>
      </c>
      <c r="W25" s="47"/>
      <c r="X25" s="47">
        <v>2700</v>
      </c>
      <c r="Y25" s="47"/>
      <c r="Z25" s="47">
        <v>2700</v>
      </c>
      <c r="AA25" s="47"/>
      <c r="AB25" s="47">
        <v>2700</v>
      </c>
      <c r="AC25" s="48"/>
    </row>
    <row r="26" spans="1:29" s="182" customFormat="1" ht="60" x14ac:dyDescent="0.25">
      <c r="A26" s="143">
        <v>428</v>
      </c>
      <c r="B26" s="194"/>
      <c r="C26" s="145" t="s">
        <v>38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5"/>
      <c r="I26" s="197" t="s">
        <v>38</v>
      </c>
      <c r="J26" s="145">
        <f t="shared" si="2"/>
        <v>2300</v>
      </c>
      <c r="K26" s="145"/>
      <c r="L26" s="187">
        <v>44197</v>
      </c>
      <c r="M26" s="187">
        <v>44561</v>
      </c>
      <c r="N26" s="34" t="s">
        <v>196</v>
      </c>
      <c r="O26" s="45"/>
      <c r="P26" s="46"/>
      <c r="Q26" s="46"/>
      <c r="R26" s="46">
        <v>2300</v>
      </c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60" x14ac:dyDescent="0.25">
      <c r="A27" s="143">
        <v>733</v>
      </c>
      <c r="B27" s="194"/>
      <c r="C27" s="145" t="s">
        <v>38</v>
      </c>
      <c r="D27" s="16" t="s">
        <v>249</v>
      </c>
      <c r="E27" s="147" t="s">
        <v>16</v>
      </c>
      <c r="F27" s="146" t="s">
        <v>32</v>
      </c>
      <c r="G27" s="147" t="s">
        <v>31</v>
      </c>
      <c r="H27" s="145"/>
      <c r="I27" s="197" t="s">
        <v>38</v>
      </c>
      <c r="J27" s="145">
        <f t="shared" si="2"/>
        <v>6900</v>
      </c>
      <c r="K27" s="145"/>
      <c r="L27" s="187">
        <v>45292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>
        <v>2300</v>
      </c>
      <c r="V27" s="47"/>
      <c r="W27" s="47"/>
      <c r="X27" s="47">
        <v>2300</v>
      </c>
      <c r="Y27" s="47"/>
      <c r="Z27" s="47"/>
      <c r="AA27" s="47">
        <v>2300</v>
      </c>
      <c r="AB27" s="47"/>
      <c r="AC27" s="48"/>
    </row>
    <row r="28" spans="1:29" s="182" customFormat="1" ht="60" x14ac:dyDescent="0.25">
      <c r="A28" s="143">
        <v>965</v>
      </c>
      <c r="B28" s="194"/>
      <c r="C28" s="145" t="s">
        <v>38</v>
      </c>
      <c r="D28" s="16" t="s">
        <v>259</v>
      </c>
      <c r="E28" s="147" t="s">
        <v>16</v>
      </c>
      <c r="F28" s="146" t="s">
        <v>32</v>
      </c>
      <c r="G28" s="147" t="s">
        <v>31</v>
      </c>
      <c r="H28" s="145"/>
      <c r="I28" s="197" t="s">
        <v>38</v>
      </c>
      <c r="J28" s="145">
        <f t="shared" si="2"/>
        <v>720</v>
      </c>
      <c r="K28" s="145"/>
      <c r="L28" s="187">
        <v>47484</v>
      </c>
      <c r="M28" s="187">
        <v>47848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>
        <v>720</v>
      </c>
      <c r="AB28" s="47"/>
      <c r="AC28" s="48"/>
    </row>
    <row r="29" spans="1:29" s="182" customFormat="1" ht="60" x14ac:dyDescent="0.25">
      <c r="A29" s="143">
        <v>966</v>
      </c>
      <c r="B29" s="194"/>
      <c r="C29" s="145" t="s">
        <v>38</v>
      </c>
      <c r="D29" s="16" t="s">
        <v>266</v>
      </c>
      <c r="E29" s="147" t="s">
        <v>16</v>
      </c>
      <c r="F29" s="146" t="s">
        <v>32</v>
      </c>
      <c r="G29" s="147" t="s">
        <v>31</v>
      </c>
      <c r="H29" s="145"/>
      <c r="I29" s="197" t="s">
        <v>38</v>
      </c>
      <c r="J29" s="145">
        <f t="shared" si="2"/>
        <v>1000</v>
      </c>
      <c r="K29" s="145"/>
      <c r="L29" s="187">
        <v>47484</v>
      </c>
      <c r="M29" s="187">
        <v>47848</v>
      </c>
      <c r="N29" s="34" t="s">
        <v>197</v>
      </c>
      <c r="O29" s="45"/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>
        <v>1000</v>
      </c>
      <c r="AB29" s="47"/>
      <c r="AC29" s="48"/>
    </row>
    <row r="30" spans="1:29" x14ac:dyDescent="0.25">
      <c r="A30" s="13"/>
      <c r="B30" s="15" t="s">
        <v>98</v>
      </c>
      <c r="C30" s="7"/>
      <c r="D30" s="7"/>
      <c r="E30" s="82"/>
      <c r="F30" s="82"/>
      <c r="G30" s="82"/>
      <c r="H30" s="15"/>
      <c r="I30" s="15"/>
      <c r="J30" s="33"/>
      <c r="K30" s="15"/>
      <c r="L30" s="127"/>
      <c r="M30" s="127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</row>
    <row r="31" spans="1:29" x14ac:dyDescent="0.25">
      <c r="A31" s="13"/>
      <c r="B31" s="14" t="s">
        <v>93</v>
      </c>
      <c r="C31" s="7"/>
      <c r="D31" s="7"/>
      <c r="E31" s="82"/>
      <c r="F31" s="82"/>
      <c r="G31" s="82"/>
      <c r="H31" s="15"/>
      <c r="I31" s="15"/>
      <c r="J31" s="33"/>
      <c r="K31" s="15"/>
      <c r="L31" s="127"/>
      <c r="M31" s="127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</row>
    <row r="32" spans="1:29" s="182" customFormat="1" ht="105" x14ac:dyDescent="0.25">
      <c r="A32" s="143">
        <v>119</v>
      </c>
      <c r="B32" s="194"/>
      <c r="C32" s="145" t="s">
        <v>38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5"/>
      <c r="I32" s="197" t="s">
        <v>38</v>
      </c>
      <c r="J32" s="145">
        <f t="shared" ref="J32:J35" si="3">SUM(O32:AC32)</f>
        <v>4750</v>
      </c>
      <c r="K32" s="145"/>
      <c r="L32" s="187">
        <v>43466</v>
      </c>
      <c r="M32" s="187">
        <v>44561</v>
      </c>
      <c r="N32" s="34" t="s">
        <v>196</v>
      </c>
      <c r="O32" s="45"/>
      <c r="P32" s="46">
        <v>1150</v>
      </c>
      <c r="Q32" s="46">
        <v>2250</v>
      </c>
      <c r="R32" s="46">
        <v>1350</v>
      </c>
      <c r="S32" s="46">
        <v>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105" x14ac:dyDescent="0.25">
      <c r="A33" s="143">
        <v>734</v>
      </c>
      <c r="B33" s="194"/>
      <c r="C33" s="145" t="s">
        <v>38</v>
      </c>
      <c r="D33" s="193" t="s">
        <v>250</v>
      </c>
      <c r="E33" s="150" t="s">
        <v>33</v>
      </c>
      <c r="F33" s="146" t="s">
        <v>209</v>
      </c>
      <c r="G33" s="147" t="s">
        <v>31</v>
      </c>
      <c r="H33" s="145"/>
      <c r="I33" s="197" t="s">
        <v>38</v>
      </c>
      <c r="J33" s="145">
        <f t="shared" si="3"/>
        <v>9100</v>
      </c>
      <c r="K33" s="145"/>
      <c r="L33" s="187">
        <v>45292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/>
      <c r="U33" s="47">
        <v>1460</v>
      </c>
      <c r="V33" s="47">
        <v>1720</v>
      </c>
      <c r="W33" s="47">
        <v>2260</v>
      </c>
      <c r="X33" s="47">
        <v>500</v>
      </c>
      <c r="Y33" s="47">
        <v>210</v>
      </c>
      <c r="Z33" s="47">
        <v>600</v>
      </c>
      <c r="AA33" s="47">
        <v>1150</v>
      </c>
      <c r="AB33" s="47">
        <v>600</v>
      </c>
      <c r="AC33" s="48">
        <v>600</v>
      </c>
    </row>
    <row r="34" spans="1:29" s="182" customFormat="1" ht="105" x14ac:dyDescent="0.25">
      <c r="A34" s="143">
        <v>355</v>
      </c>
      <c r="B34" s="194"/>
      <c r="C34" s="145" t="s">
        <v>38</v>
      </c>
      <c r="D34" s="193" t="s">
        <v>261</v>
      </c>
      <c r="E34" s="150" t="s">
        <v>33</v>
      </c>
      <c r="F34" s="146" t="s">
        <v>209</v>
      </c>
      <c r="G34" s="147" t="s">
        <v>31</v>
      </c>
      <c r="H34" s="145"/>
      <c r="I34" s="197" t="s">
        <v>38</v>
      </c>
      <c r="J34" s="145">
        <f t="shared" si="3"/>
        <v>200</v>
      </c>
      <c r="K34" s="145"/>
      <c r="L34" s="187">
        <v>43831</v>
      </c>
      <c r="M34" s="187">
        <v>44926</v>
      </c>
      <c r="N34" s="34" t="s">
        <v>196</v>
      </c>
      <c r="O34" s="45"/>
      <c r="P34" s="46"/>
      <c r="Q34" s="46">
        <v>100</v>
      </c>
      <c r="R34" s="46"/>
      <c r="S34" s="46">
        <v>100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105" x14ac:dyDescent="0.25">
      <c r="A35" s="143">
        <v>735</v>
      </c>
      <c r="B35" s="194"/>
      <c r="C35" s="145" t="s">
        <v>38</v>
      </c>
      <c r="D35" s="193" t="s">
        <v>261</v>
      </c>
      <c r="E35" s="150" t="s">
        <v>33</v>
      </c>
      <c r="F35" s="146" t="s">
        <v>209</v>
      </c>
      <c r="G35" s="147" t="s">
        <v>31</v>
      </c>
      <c r="H35" s="145"/>
      <c r="I35" s="197" t="s">
        <v>38</v>
      </c>
      <c r="J35" s="145">
        <f t="shared" si="3"/>
        <v>300</v>
      </c>
      <c r="K35" s="145"/>
      <c r="L35" s="187">
        <v>45292</v>
      </c>
      <c r="M35" s="187">
        <v>47848</v>
      </c>
      <c r="N35" s="34" t="s">
        <v>197</v>
      </c>
      <c r="O35" s="45"/>
      <c r="P35" s="46"/>
      <c r="Q35" s="46"/>
      <c r="R35" s="46"/>
      <c r="S35" s="46"/>
      <c r="T35" s="47"/>
      <c r="U35" s="47">
        <v>100</v>
      </c>
      <c r="V35" s="47"/>
      <c r="W35" s="47"/>
      <c r="X35" s="47">
        <v>100</v>
      </c>
      <c r="Y35" s="47"/>
      <c r="Z35" s="47"/>
      <c r="AA35" s="47">
        <v>100</v>
      </c>
      <c r="AB35" s="47"/>
      <c r="AC35" s="48"/>
    </row>
    <row r="36" spans="1:29" x14ac:dyDescent="0.25">
      <c r="A36" s="13"/>
      <c r="B36" s="14" t="s">
        <v>94</v>
      </c>
      <c r="C36" s="7"/>
      <c r="D36" s="7"/>
      <c r="E36" s="82"/>
      <c r="F36" s="82"/>
      <c r="G36" s="82"/>
      <c r="H36" s="15"/>
      <c r="I36" s="15"/>
      <c r="J36" s="33"/>
      <c r="K36" s="15"/>
      <c r="L36" s="127"/>
      <c r="M36" s="127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</row>
    <row r="37" spans="1:29" s="182" customFormat="1" ht="60" x14ac:dyDescent="0.25">
      <c r="A37" s="143">
        <v>44</v>
      </c>
      <c r="B37" s="194"/>
      <c r="C37" s="193" t="s">
        <v>267</v>
      </c>
      <c r="D37" s="195" t="s">
        <v>110</v>
      </c>
      <c r="E37" s="147" t="s">
        <v>28</v>
      </c>
      <c r="F37" s="83" t="s">
        <v>29</v>
      </c>
      <c r="G37" s="147" t="s">
        <v>30</v>
      </c>
      <c r="H37" s="145"/>
      <c r="I37" s="197" t="s">
        <v>38</v>
      </c>
      <c r="J37" s="145">
        <f t="shared" ref="J37:J41" si="4">SUM(O37:AC37)</f>
        <v>1847</v>
      </c>
      <c r="K37" s="145"/>
      <c r="L37" s="199">
        <v>43101</v>
      </c>
      <c r="M37" s="199">
        <v>43465</v>
      </c>
      <c r="N37" s="17" t="s">
        <v>195</v>
      </c>
      <c r="O37" s="45">
        <v>1847</v>
      </c>
      <c r="P37" s="46"/>
      <c r="Q37" s="46"/>
      <c r="R37" s="46"/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120</v>
      </c>
      <c r="B38" s="194"/>
      <c r="C38" s="193" t="s">
        <v>38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5"/>
      <c r="I38" s="197" t="s">
        <v>38</v>
      </c>
      <c r="J38" s="145">
        <f t="shared" si="4"/>
        <v>10350</v>
      </c>
      <c r="K38" s="145"/>
      <c r="L38" s="199">
        <v>43466</v>
      </c>
      <c r="M38" s="199">
        <v>44926</v>
      </c>
      <c r="N38" s="34" t="s">
        <v>196</v>
      </c>
      <c r="O38" s="45"/>
      <c r="P38" s="46">
        <v>3650</v>
      </c>
      <c r="Q38" s="46">
        <v>3400</v>
      </c>
      <c r="R38" s="46">
        <v>3050</v>
      </c>
      <c r="S38" s="46">
        <v>250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540</v>
      </c>
      <c r="B39" s="194"/>
      <c r="C39" s="193" t="s">
        <v>38</v>
      </c>
      <c r="D39" s="106" t="s">
        <v>255</v>
      </c>
      <c r="E39" s="146" t="s">
        <v>17</v>
      </c>
      <c r="F39" s="146" t="s">
        <v>32</v>
      </c>
      <c r="G39" s="147" t="s">
        <v>30</v>
      </c>
      <c r="H39" s="145"/>
      <c r="I39" s="197" t="s">
        <v>38</v>
      </c>
      <c r="J39" s="145">
        <f t="shared" si="4"/>
        <v>24450</v>
      </c>
      <c r="K39" s="145"/>
      <c r="L39" s="199">
        <v>44927</v>
      </c>
      <c r="M39" s="199">
        <v>48579</v>
      </c>
      <c r="N39" s="34" t="s">
        <v>197</v>
      </c>
      <c r="O39" s="45"/>
      <c r="P39" s="46"/>
      <c r="Q39" s="46"/>
      <c r="R39" s="46"/>
      <c r="S39" s="46"/>
      <c r="T39" s="47">
        <v>600</v>
      </c>
      <c r="U39" s="47">
        <v>3450</v>
      </c>
      <c r="V39" s="47">
        <v>1250</v>
      </c>
      <c r="W39" s="47">
        <v>250</v>
      </c>
      <c r="X39" s="47">
        <v>8200</v>
      </c>
      <c r="Y39" s="47">
        <v>2050</v>
      </c>
      <c r="Z39" s="47">
        <v>2150</v>
      </c>
      <c r="AA39" s="47">
        <v>2500</v>
      </c>
      <c r="AB39" s="47">
        <v>2000</v>
      </c>
      <c r="AC39" s="48">
        <v>2000</v>
      </c>
    </row>
    <row r="40" spans="1:29" s="182" customFormat="1" ht="60" x14ac:dyDescent="0.25">
      <c r="A40" s="143">
        <v>121</v>
      </c>
      <c r="B40" s="194"/>
      <c r="C40" s="193" t="s">
        <v>38</v>
      </c>
      <c r="D40" s="106" t="s">
        <v>262</v>
      </c>
      <c r="E40" s="146" t="s">
        <v>17</v>
      </c>
      <c r="F40" s="146" t="s">
        <v>32</v>
      </c>
      <c r="G40" s="147" t="s">
        <v>30</v>
      </c>
      <c r="H40" s="145"/>
      <c r="I40" s="197" t="s">
        <v>38</v>
      </c>
      <c r="J40" s="145">
        <f t="shared" si="4"/>
        <v>940</v>
      </c>
      <c r="K40" s="145"/>
      <c r="L40" s="199">
        <v>43466</v>
      </c>
      <c r="M40" s="199">
        <v>44926</v>
      </c>
      <c r="N40" s="34" t="s">
        <v>196</v>
      </c>
      <c r="O40" s="45"/>
      <c r="P40" s="46">
        <v>405</v>
      </c>
      <c r="Q40" s="46">
        <v>65</v>
      </c>
      <c r="R40" s="46">
        <v>315</v>
      </c>
      <c r="S40" s="46">
        <v>155</v>
      </c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182" customFormat="1" ht="60" x14ac:dyDescent="0.25">
      <c r="A41" s="143">
        <v>541</v>
      </c>
      <c r="B41" s="194"/>
      <c r="C41" s="193" t="s">
        <v>38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5"/>
      <c r="I41" s="197" t="s">
        <v>38</v>
      </c>
      <c r="J41" s="145">
        <f t="shared" si="4"/>
        <v>2420</v>
      </c>
      <c r="K41" s="145"/>
      <c r="L41" s="199">
        <v>44927</v>
      </c>
      <c r="M41" s="199">
        <v>48579</v>
      </c>
      <c r="N41" s="34" t="s">
        <v>197</v>
      </c>
      <c r="O41" s="45"/>
      <c r="P41" s="46"/>
      <c r="Q41" s="46"/>
      <c r="R41" s="46"/>
      <c r="S41" s="46"/>
      <c r="T41" s="47">
        <v>315</v>
      </c>
      <c r="U41" s="47">
        <v>65</v>
      </c>
      <c r="V41" s="47">
        <v>405</v>
      </c>
      <c r="W41" s="47">
        <v>65</v>
      </c>
      <c r="X41" s="47">
        <v>405</v>
      </c>
      <c r="Y41" s="47">
        <v>65</v>
      </c>
      <c r="Z41" s="47">
        <v>315</v>
      </c>
      <c r="AA41" s="47">
        <v>405</v>
      </c>
      <c r="AB41" s="47">
        <v>65</v>
      </c>
      <c r="AC41" s="48">
        <v>315</v>
      </c>
    </row>
    <row r="42" spans="1:29" x14ac:dyDescent="0.25">
      <c r="A42" s="13"/>
      <c r="B42" s="14" t="s">
        <v>95</v>
      </c>
      <c r="C42" s="7"/>
      <c r="D42" s="7"/>
      <c r="E42" s="82"/>
      <c r="F42" s="82"/>
      <c r="G42" s="82"/>
      <c r="H42" s="15"/>
      <c r="I42" s="15"/>
      <c r="J42" s="33"/>
      <c r="K42" s="15"/>
      <c r="L42" s="127"/>
      <c r="M42" s="127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</row>
    <row r="43" spans="1:29" s="196" customFormat="1" ht="60" x14ac:dyDescent="0.25">
      <c r="A43" s="143">
        <v>429</v>
      </c>
      <c r="B43" s="194"/>
      <c r="C43" s="193" t="s">
        <v>38</v>
      </c>
      <c r="D43" s="106" t="s">
        <v>256</v>
      </c>
      <c r="E43" s="147" t="s">
        <v>28</v>
      </c>
      <c r="F43" s="146" t="s">
        <v>32</v>
      </c>
      <c r="G43" s="147" t="s">
        <v>31</v>
      </c>
      <c r="H43" s="145"/>
      <c r="I43" s="197" t="s">
        <v>38</v>
      </c>
      <c r="J43" s="145">
        <f t="shared" ref="J43:J45" si="5">SUM(O43:AC43)</f>
        <v>21000</v>
      </c>
      <c r="K43" s="145"/>
      <c r="L43" s="187">
        <v>44197</v>
      </c>
      <c r="M43" s="187">
        <v>44561</v>
      </c>
      <c r="N43" s="34" t="s">
        <v>196</v>
      </c>
      <c r="O43" s="45"/>
      <c r="P43" s="46"/>
      <c r="Q43" s="46"/>
      <c r="R43" s="46">
        <v>21000</v>
      </c>
      <c r="S43" s="46"/>
      <c r="T43" s="47"/>
      <c r="U43" s="47"/>
      <c r="V43" s="47"/>
      <c r="W43" s="47"/>
      <c r="X43" s="47"/>
      <c r="Y43" s="47"/>
      <c r="Z43" s="47"/>
      <c r="AA43" s="47"/>
      <c r="AB43" s="47"/>
      <c r="AC43" s="48"/>
    </row>
    <row r="44" spans="1:29" s="196" customFormat="1" ht="60" x14ac:dyDescent="0.25">
      <c r="A44" s="143">
        <v>356</v>
      </c>
      <c r="B44" s="194"/>
      <c r="C44" s="193" t="s">
        <v>38</v>
      </c>
      <c r="D44" s="195" t="s">
        <v>268</v>
      </c>
      <c r="E44" s="147" t="s">
        <v>28</v>
      </c>
      <c r="F44" s="146" t="s">
        <v>32</v>
      </c>
      <c r="G44" s="147" t="s">
        <v>31</v>
      </c>
      <c r="H44" s="145"/>
      <c r="I44" s="197" t="s">
        <v>38</v>
      </c>
      <c r="J44" s="145">
        <f t="shared" si="5"/>
        <v>120</v>
      </c>
      <c r="K44" s="145"/>
      <c r="L44" s="187">
        <v>43831</v>
      </c>
      <c r="M44" s="187">
        <v>44926</v>
      </c>
      <c r="N44" s="34" t="s">
        <v>196</v>
      </c>
      <c r="O44" s="45"/>
      <c r="P44" s="46"/>
      <c r="Q44" s="46">
        <v>60</v>
      </c>
      <c r="R44" s="46"/>
      <c r="S44" s="46">
        <v>60</v>
      </c>
      <c r="T44" s="47"/>
      <c r="U44" s="47"/>
      <c r="V44" s="47"/>
      <c r="W44" s="47"/>
      <c r="X44" s="47"/>
      <c r="Y44" s="47"/>
      <c r="Z44" s="47"/>
      <c r="AA44" s="47"/>
      <c r="AB44" s="47"/>
      <c r="AC44" s="48"/>
    </row>
    <row r="45" spans="1:29" s="196" customFormat="1" ht="60.75" thickBot="1" x14ac:dyDescent="0.3">
      <c r="A45" s="143">
        <v>736</v>
      </c>
      <c r="B45" s="194"/>
      <c r="C45" s="193" t="s">
        <v>38</v>
      </c>
      <c r="D45" s="195" t="s">
        <v>268</v>
      </c>
      <c r="E45" s="147" t="s">
        <v>28</v>
      </c>
      <c r="F45" s="146" t="s">
        <v>32</v>
      </c>
      <c r="G45" s="147" t="s">
        <v>31</v>
      </c>
      <c r="H45" s="145"/>
      <c r="I45" s="197" t="s">
        <v>38</v>
      </c>
      <c r="J45" s="145">
        <f t="shared" si="5"/>
        <v>360</v>
      </c>
      <c r="K45" s="145"/>
      <c r="L45" s="187">
        <v>45292</v>
      </c>
      <c r="M45" s="187">
        <v>47848</v>
      </c>
      <c r="N45" s="34" t="s">
        <v>197</v>
      </c>
      <c r="O45" s="45"/>
      <c r="P45" s="46"/>
      <c r="Q45" s="46"/>
      <c r="R45" s="46"/>
      <c r="S45" s="46"/>
      <c r="T45" s="47"/>
      <c r="U45" s="47">
        <v>60</v>
      </c>
      <c r="V45" s="47">
        <v>60</v>
      </c>
      <c r="W45" s="47"/>
      <c r="X45" s="47">
        <v>60</v>
      </c>
      <c r="Y45" s="47">
        <v>60</v>
      </c>
      <c r="Z45" s="47">
        <v>60</v>
      </c>
      <c r="AA45" s="47">
        <v>60</v>
      </c>
      <c r="AB45" s="47"/>
      <c r="AC45" s="48"/>
    </row>
    <row r="46" spans="1:29" s="39" customFormat="1" ht="15.75" thickBot="1" x14ac:dyDescent="0.25">
      <c r="A46" s="49"/>
      <c r="B46" s="50" t="s">
        <v>92</v>
      </c>
      <c r="C46" s="50"/>
      <c r="D46" s="50"/>
      <c r="E46" s="91"/>
      <c r="F46" s="91"/>
      <c r="G46" s="91"/>
      <c r="H46" s="50"/>
      <c r="I46" s="50"/>
      <c r="J46" s="50">
        <f>SUM(J12:J45)</f>
        <v>141961.25</v>
      </c>
      <c r="K46" s="50">
        <v>2173</v>
      </c>
      <c r="L46" s="130"/>
      <c r="M46" s="130"/>
      <c r="N46" s="51"/>
      <c r="O46" s="52">
        <f t="shared" ref="O46:AC46" si="6">SUM(O12:O45)</f>
        <v>2172.9499999999998</v>
      </c>
      <c r="P46" s="53">
        <f t="shared" si="6"/>
        <v>13325.95</v>
      </c>
      <c r="Q46" s="53">
        <f t="shared" si="6"/>
        <v>10295.950000000001</v>
      </c>
      <c r="R46" s="53">
        <f t="shared" si="6"/>
        <v>31435.95</v>
      </c>
      <c r="S46" s="53">
        <f t="shared" si="6"/>
        <v>4985.95</v>
      </c>
      <c r="T46" s="54">
        <f t="shared" si="6"/>
        <v>9035.9500000000007</v>
      </c>
      <c r="U46" s="54">
        <f t="shared" si="6"/>
        <v>8155.95</v>
      </c>
      <c r="V46" s="54">
        <f t="shared" si="6"/>
        <v>6855.95</v>
      </c>
      <c r="W46" s="54">
        <f t="shared" si="6"/>
        <v>3050.95</v>
      </c>
      <c r="X46" s="54">
        <f t="shared" si="6"/>
        <v>19440.95</v>
      </c>
      <c r="Y46" s="54">
        <f t="shared" si="6"/>
        <v>2860.95</v>
      </c>
      <c r="Z46" s="54">
        <f t="shared" si="6"/>
        <v>6300.95</v>
      </c>
      <c r="AA46" s="54">
        <f t="shared" si="6"/>
        <v>12410.95</v>
      </c>
      <c r="AB46" s="54">
        <f t="shared" si="6"/>
        <v>8240.9500000000007</v>
      </c>
      <c r="AC46" s="55">
        <f t="shared" si="6"/>
        <v>3390.95</v>
      </c>
    </row>
    <row r="47" spans="1:29" ht="15.75" x14ac:dyDescent="0.25">
      <c r="A47" s="24"/>
      <c r="B47" s="24"/>
      <c r="C47" s="24"/>
      <c r="D47" s="24"/>
      <c r="E47" s="92"/>
      <c r="F47" s="92"/>
      <c r="G47" s="92"/>
      <c r="H47" s="24"/>
      <c r="I47" s="25"/>
      <c r="K47" s="35" t="s">
        <v>237</v>
      </c>
    </row>
    <row r="48" spans="1:29" s="36" customFormat="1" ht="15.75" x14ac:dyDescent="0.25">
      <c r="A48" s="39"/>
      <c r="E48" s="77"/>
      <c r="F48" s="77"/>
      <c r="G48" s="77"/>
      <c r="K48" s="38"/>
      <c r="L48" s="131"/>
      <c r="M48" s="131"/>
    </row>
    <row r="49" spans="1:13" s="36" customFormat="1" ht="60" x14ac:dyDescent="0.25">
      <c r="A49" s="347"/>
      <c r="B49" s="58" t="s">
        <v>203</v>
      </c>
      <c r="C49" s="59" t="s">
        <v>204</v>
      </c>
      <c r="E49" s="77"/>
      <c r="F49" s="77"/>
      <c r="G49" s="77"/>
      <c r="K49" s="38"/>
      <c r="L49" s="131"/>
      <c r="M49" s="131"/>
    </row>
    <row r="50" spans="1:13" s="36" customFormat="1" ht="15.75" x14ac:dyDescent="0.25">
      <c r="A50" s="347" t="s">
        <v>205</v>
      </c>
      <c r="B50" s="121" t="s">
        <v>238</v>
      </c>
      <c r="C50" s="62">
        <f>K46</f>
        <v>2173</v>
      </c>
      <c r="E50" s="77"/>
      <c r="F50" s="77"/>
      <c r="G50" s="77"/>
      <c r="K50" s="38"/>
      <c r="L50" s="131"/>
      <c r="M50" s="131"/>
    </row>
    <row r="51" spans="1:13" s="36" customFormat="1" ht="15.75" x14ac:dyDescent="0.25">
      <c r="A51" s="347" t="s">
        <v>206</v>
      </c>
      <c r="B51" s="121" t="s">
        <v>239</v>
      </c>
      <c r="C51" s="62">
        <f>C50*4</f>
        <v>8692</v>
      </c>
      <c r="E51" s="77"/>
      <c r="F51" s="77"/>
      <c r="G51" s="77"/>
      <c r="K51" s="38"/>
      <c r="L51" s="131"/>
      <c r="M51" s="131"/>
    </row>
    <row r="52" spans="1:13" s="36" customFormat="1" ht="15.75" thickBot="1" x14ac:dyDescent="0.3">
      <c r="A52" s="316" t="s">
        <v>207</v>
      </c>
      <c r="B52" s="122" t="s">
        <v>240</v>
      </c>
      <c r="C52" s="65">
        <f>C50*10</f>
        <v>21730</v>
      </c>
      <c r="E52" s="77"/>
      <c r="F52" s="77"/>
      <c r="G52" s="77"/>
      <c r="L52" s="131"/>
      <c r="M52" s="131"/>
    </row>
    <row r="53" spans="1:13" s="36" customFormat="1" x14ac:dyDescent="0.25">
      <c r="A53" s="317"/>
      <c r="B53" s="67"/>
      <c r="C53" s="67"/>
      <c r="E53" s="77"/>
      <c r="F53" s="77"/>
      <c r="G53" s="77"/>
      <c r="L53" s="131"/>
      <c r="M53" s="131"/>
    </row>
    <row r="56" spans="1:13" x14ac:dyDescent="0.25">
      <c r="B56" s="26" t="s">
        <v>105</v>
      </c>
    </row>
    <row r="57" spans="1:13" ht="45" x14ac:dyDescent="0.25">
      <c r="B57" s="27" t="s">
        <v>103</v>
      </c>
    </row>
    <row r="58" spans="1:13" ht="45" x14ac:dyDescent="0.25">
      <c r="B58" s="27" t="s">
        <v>108</v>
      </c>
    </row>
    <row r="59" spans="1:13" ht="45" x14ac:dyDescent="0.25">
      <c r="B59" s="27" t="s">
        <v>106</v>
      </c>
    </row>
    <row r="60" spans="1:13" ht="30" x14ac:dyDescent="0.25">
      <c r="B60" s="27" t="s">
        <v>107</v>
      </c>
    </row>
    <row r="62" spans="1:13" x14ac:dyDescent="0.25">
      <c r="B62" s="28" t="s">
        <v>116</v>
      </c>
    </row>
    <row r="63" spans="1:13" x14ac:dyDescent="0.25">
      <c r="B63" s="6" t="s">
        <v>117</v>
      </c>
    </row>
    <row r="64" spans="1:13" x14ac:dyDescent="0.25">
      <c r="B64" s="6" t="s">
        <v>118</v>
      </c>
    </row>
    <row r="65" spans="2:2" x14ac:dyDescent="0.25">
      <c r="B65" s="6" t="s">
        <v>119</v>
      </c>
    </row>
    <row r="66" spans="2:2" x14ac:dyDescent="0.25">
      <c r="B66" s="6" t="s">
        <v>120</v>
      </c>
    </row>
    <row r="67" spans="2:2" x14ac:dyDescent="0.25">
      <c r="B67" s="6" t="s">
        <v>121</v>
      </c>
    </row>
    <row r="68" spans="2:2" x14ac:dyDescent="0.25">
      <c r="B68" s="6" t="s">
        <v>122</v>
      </c>
    </row>
    <row r="70" spans="2:2" x14ac:dyDescent="0.25">
      <c r="B70" s="28" t="s">
        <v>123</v>
      </c>
    </row>
    <row r="71" spans="2:2" x14ac:dyDescent="0.25">
      <c r="B71" s="6" t="s">
        <v>111</v>
      </c>
    </row>
    <row r="72" spans="2:2" x14ac:dyDescent="0.25">
      <c r="B72" s="6" t="s">
        <v>112</v>
      </c>
    </row>
    <row r="73" spans="2:2" x14ac:dyDescent="0.25">
      <c r="B73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zoomScale="60" zoomScaleNormal="60" workbookViewId="0">
      <pane ySplit="11" topLeftCell="A36" activePane="bottomLeft" state="frozen"/>
      <selection pane="bottomLeft" activeCell="A43" sqref="A43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140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175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200"/>
      <c r="C12" s="134"/>
      <c r="D12" s="120" t="s">
        <v>86</v>
      </c>
      <c r="E12" s="135"/>
      <c r="F12" s="136" t="s">
        <v>29</v>
      </c>
      <c r="G12" s="137"/>
      <c r="H12" s="134"/>
      <c r="I12" s="134" t="s">
        <v>39</v>
      </c>
      <c r="J12" s="134">
        <f>SUM(O12:AC12)</f>
        <v>14580</v>
      </c>
      <c r="K12" s="134"/>
      <c r="L12" s="198">
        <v>43101</v>
      </c>
      <c r="M12" s="198">
        <v>48579</v>
      </c>
      <c r="N12" s="40"/>
      <c r="O12" s="41">
        <f t="shared" ref="O12:AC12" si="0">$K$47*0.15</f>
        <v>972</v>
      </c>
      <c r="P12" s="42">
        <f t="shared" si="0"/>
        <v>972</v>
      </c>
      <c r="Q12" s="42">
        <f t="shared" si="0"/>
        <v>972</v>
      </c>
      <c r="R12" s="42">
        <f t="shared" si="0"/>
        <v>972</v>
      </c>
      <c r="S12" s="42">
        <f t="shared" si="0"/>
        <v>972</v>
      </c>
      <c r="T12" s="43">
        <f t="shared" si="0"/>
        <v>972</v>
      </c>
      <c r="U12" s="43">
        <f t="shared" si="0"/>
        <v>972</v>
      </c>
      <c r="V12" s="43">
        <f t="shared" si="0"/>
        <v>972</v>
      </c>
      <c r="W12" s="43">
        <f t="shared" si="0"/>
        <v>972</v>
      </c>
      <c r="X12" s="43">
        <f t="shared" si="0"/>
        <v>972</v>
      </c>
      <c r="Y12" s="43">
        <f t="shared" si="0"/>
        <v>972</v>
      </c>
      <c r="Z12" s="43">
        <f t="shared" si="0"/>
        <v>972</v>
      </c>
      <c r="AA12" s="43">
        <f t="shared" si="0"/>
        <v>972</v>
      </c>
      <c r="AB12" s="43">
        <f t="shared" si="0"/>
        <v>972</v>
      </c>
      <c r="AC12" s="44">
        <f t="shared" si="0"/>
        <v>972</v>
      </c>
    </row>
    <row r="13" spans="1:29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7"/>
      <c r="J13" s="11"/>
      <c r="K13" s="7"/>
      <c r="L13" s="126"/>
      <c r="M13" s="17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13"/>
      <c r="B14" s="14" t="s">
        <v>93</v>
      </c>
      <c r="C14" s="7"/>
      <c r="D14" s="7"/>
      <c r="E14" s="82"/>
      <c r="F14" s="82"/>
      <c r="G14" s="82"/>
      <c r="H14" s="11"/>
      <c r="I14" s="15"/>
      <c r="J14" s="11"/>
      <c r="K14" s="15"/>
      <c r="L14" s="126"/>
      <c r="M14" s="12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29" s="182" customFormat="1" ht="60" x14ac:dyDescent="0.25">
      <c r="A15" s="143">
        <v>122</v>
      </c>
      <c r="B15" s="194"/>
      <c r="C15" s="145" t="s">
        <v>39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69"/>
      <c r="I15" s="197" t="s">
        <v>39</v>
      </c>
      <c r="J15" s="145">
        <f t="shared" ref="J15:J18" si="1">SUM(O15:AC15)</f>
        <v>1200</v>
      </c>
      <c r="K15" s="197"/>
      <c r="L15" s="128">
        <v>43466</v>
      </c>
      <c r="M15" s="208">
        <v>44926</v>
      </c>
      <c r="N15" s="34" t="s">
        <v>196</v>
      </c>
      <c r="O15" s="45"/>
      <c r="P15" s="46">
        <v>300</v>
      </c>
      <c r="Q15" s="46">
        <v>300</v>
      </c>
      <c r="R15" s="46">
        <v>300</v>
      </c>
      <c r="S15" s="46">
        <v>300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542</v>
      </c>
      <c r="B16" s="194"/>
      <c r="C16" s="145" t="s">
        <v>39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69"/>
      <c r="I16" s="197" t="s">
        <v>39</v>
      </c>
      <c r="J16" s="145">
        <f t="shared" si="1"/>
        <v>3000</v>
      </c>
      <c r="K16" s="197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300</v>
      </c>
      <c r="U16" s="47">
        <v>300</v>
      </c>
      <c r="V16" s="47">
        <v>300</v>
      </c>
      <c r="W16" s="47">
        <v>300</v>
      </c>
      <c r="X16" s="47">
        <v>300</v>
      </c>
      <c r="Y16" s="47">
        <v>300</v>
      </c>
      <c r="Z16" s="47">
        <v>300</v>
      </c>
      <c r="AA16" s="47">
        <v>300</v>
      </c>
      <c r="AB16" s="47">
        <v>300</v>
      </c>
      <c r="AC16" s="48">
        <v>300</v>
      </c>
    </row>
    <row r="17" spans="1:29" s="182" customFormat="1" ht="60" x14ac:dyDescent="0.25">
      <c r="A17" s="143">
        <v>357</v>
      </c>
      <c r="B17" s="194"/>
      <c r="C17" s="145" t="s">
        <v>39</v>
      </c>
      <c r="D17" s="16" t="s">
        <v>248</v>
      </c>
      <c r="E17" s="147" t="s">
        <v>16</v>
      </c>
      <c r="F17" s="150" t="s">
        <v>34</v>
      </c>
      <c r="G17" s="106" t="s">
        <v>30</v>
      </c>
      <c r="H17" s="69"/>
      <c r="I17" s="197" t="s">
        <v>39</v>
      </c>
      <c r="J17" s="145">
        <f t="shared" si="1"/>
        <v>9200</v>
      </c>
      <c r="K17" s="197"/>
      <c r="L17" s="128">
        <v>43831</v>
      </c>
      <c r="M17" s="208">
        <v>44926</v>
      </c>
      <c r="N17" s="34" t="s">
        <v>196</v>
      </c>
      <c r="O17" s="45"/>
      <c r="P17" s="46"/>
      <c r="Q17" s="46">
        <v>4600</v>
      </c>
      <c r="R17" s="46"/>
      <c r="S17" s="46">
        <v>4600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833</v>
      </c>
      <c r="B18" s="194"/>
      <c r="C18" s="145" t="s">
        <v>39</v>
      </c>
      <c r="D18" s="16" t="s">
        <v>248</v>
      </c>
      <c r="E18" s="147" t="s">
        <v>16</v>
      </c>
      <c r="F18" s="150" t="s">
        <v>34</v>
      </c>
      <c r="G18" s="106" t="s">
        <v>30</v>
      </c>
      <c r="H18" s="69"/>
      <c r="I18" s="197" t="s">
        <v>39</v>
      </c>
      <c r="J18" s="145">
        <f t="shared" si="1"/>
        <v>18400</v>
      </c>
      <c r="K18" s="197"/>
      <c r="L18" s="128">
        <v>45658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4600</v>
      </c>
      <c r="W18" s="47"/>
      <c r="X18" s="47">
        <v>4600</v>
      </c>
      <c r="Y18" s="47"/>
      <c r="Z18" s="47">
        <v>4600</v>
      </c>
      <c r="AA18" s="47"/>
      <c r="AB18" s="47">
        <v>4600</v>
      </c>
      <c r="AC18" s="48"/>
    </row>
    <row r="19" spans="1:29" x14ac:dyDescent="0.25">
      <c r="A19" s="13"/>
      <c r="B19" s="15" t="s">
        <v>102</v>
      </c>
      <c r="C19" s="7"/>
      <c r="D19" s="7"/>
      <c r="E19" s="82"/>
      <c r="F19" s="82"/>
      <c r="G19" s="82"/>
      <c r="H19" s="15"/>
      <c r="I19" s="15"/>
      <c r="J19" s="33"/>
      <c r="K19" s="15"/>
      <c r="L19" s="127"/>
      <c r="M19" s="127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</row>
    <row r="20" spans="1:29" s="182" customFormat="1" ht="45" x14ac:dyDescent="0.25">
      <c r="A20" s="143">
        <v>45</v>
      </c>
      <c r="B20" s="194"/>
      <c r="C20" s="145" t="s">
        <v>269</v>
      </c>
      <c r="D20" s="145" t="s">
        <v>230</v>
      </c>
      <c r="E20" s="106" t="s">
        <v>15</v>
      </c>
      <c r="F20" s="146" t="s">
        <v>32</v>
      </c>
      <c r="G20" s="85" t="s">
        <v>31</v>
      </c>
      <c r="H20" s="145"/>
      <c r="I20" s="197" t="s">
        <v>39</v>
      </c>
      <c r="J20" s="145">
        <f t="shared" ref="J20:J28" si="2">SUM(O20:AC20)</f>
        <v>150</v>
      </c>
      <c r="K20" s="145"/>
      <c r="L20" s="187">
        <v>43101</v>
      </c>
      <c r="M20" s="187">
        <v>43447</v>
      </c>
      <c r="N20" s="17" t="s">
        <v>195</v>
      </c>
      <c r="O20" s="45">
        <v>150</v>
      </c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182" customFormat="1" ht="60" x14ac:dyDescent="0.25">
      <c r="A21" s="143">
        <v>123</v>
      </c>
      <c r="B21" s="194"/>
      <c r="C21" s="145" t="s">
        <v>39</v>
      </c>
      <c r="D21" s="16" t="s">
        <v>265</v>
      </c>
      <c r="E21" s="147" t="s">
        <v>16</v>
      </c>
      <c r="F21" s="146" t="s">
        <v>32</v>
      </c>
      <c r="G21" s="147" t="s">
        <v>31</v>
      </c>
      <c r="H21" s="145"/>
      <c r="I21" s="197" t="s">
        <v>39</v>
      </c>
      <c r="J21" s="145">
        <f t="shared" si="2"/>
        <v>6200</v>
      </c>
      <c r="K21" s="145"/>
      <c r="L21" s="187">
        <v>43466</v>
      </c>
      <c r="M21" s="187">
        <v>44561</v>
      </c>
      <c r="N21" s="34" t="s">
        <v>196</v>
      </c>
      <c r="O21" s="45"/>
      <c r="P21" s="46">
        <v>3100</v>
      </c>
      <c r="Q21" s="46"/>
      <c r="R21" s="46">
        <v>3100</v>
      </c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</row>
    <row r="22" spans="1:29" s="182" customFormat="1" ht="60" x14ac:dyDescent="0.25">
      <c r="A22" s="143">
        <v>543</v>
      </c>
      <c r="B22" s="194"/>
      <c r="C22" s="145" t="s">
        <v>39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5"/>
      <c r="I22" s="197" t="s">
        <v>39</v>
      </c>
      <c r="J22" s="145">
        <f t="shared" si="2"/>
        <v>12400</v>
      </c>
      <c r="K22" s="145"/>
      <c r="L22" s="187">
        <v>44927</v>
      </c>
      <c r="M22" s="187">
        <v>48579</v>
      </c>
      <c r="N22" s="34" t="s">
        <v>197</v>
      </c>
      <c r="O22" s="45"/>
      <c r="P22" s="46"/>
      <c r="Q22" s="46"/>
      <c r="R22" s="46"/>
      <c r="S22" s="46"/>
      <c r="T22" s="47">
        <v>3100</v>
      </c>
      <c r="U22" s="47"/>
      <c r="V22" s="47"/>
      <c r="W22" s="47">
        <v>3100</v>
      </c>
      <c r="X22" s="47"/>
      <c r="Y22" s="47"/>
      <c r="Z22" s="47">
        <v>3100</v>
      </c>
      <c r="AA22" s="47"/>
      <c r="AB22" s="47"/>
      <c r="AC22" s="48">
        <v>3100</v>
      </c>
    </row>
    <row r="23" spans="1:29" s="182" customFormat="1" ht="60" x14ac:dyDescent="0.25">
      <c r="A23" s="143">
        <v>430</v>
      </c>
      <c r="B23" s="194"/>
      <c r="C23" s="145" t="s">
        <v>39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5"/>
      <c r="I23" s="197" t="s">
        <v>39</v>
      </c>
      <c r="J23" s="145">
        <f t="shared" si="2"/>
        <v>2100</v>
      </c>
      <c r="K23" s="145"/>
      <c r="L23" s="187">
        <v>44197</v>
      </c>
      <c r="M23" s="187">
        <v>44561</v>
      </c>
      <c r="N23" s="34" t="s">
        <v>196</v>
      </c>
      <c r="O23" s="45"/>
      <c r="P23" s="46"/>
      <c r="Q23" s="46"/>
      <c r="R23" s="46">
        <v>2100</v>
      </c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737</v>
      </c>
      <c r="B24" s="194"/>
      <c r="C24" s="145" t="s">
        <v>39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5"/>
      <c r="I24" s="197" t="s">
        <v>39</v>
      </c>
      <c r="J24" s="145">
        <f t="shared" si="2"/>
        <v>6300</v>
      </c>
      <c r="K24" s="145"/>
      <c r="L24" s="187">
        <v>45292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>
        <v>2100</v>
      </c>
      <c r="V24" s="47"/>
      <c r="W24" s="47"/>
      <c r="X24" s="47">
        <v>2100</v>
      </c>
      <c r="Y24" s="47"/>
      <c r="Z24" s="47"/>
      <c r="AA24" s="47">
        <v>2100</v>
      </c>
      <c r="AB24" s="47"/>
      <c r="AC24" s="48"/>
    </row>
    <row r="25" spans="1:29" s="182" customFormat="1" ht="60" x14ac:dyDescent="0.25">
      <c r="A25" s="143">
        <v>124</v>
      </c>
      <c r="B25" s="194"/>
      <c r="C25" s="145" t="s">
        <v>39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5"/>
      <c r="I25" s="197" t="s">
        <v>39</v>
      </c>
      <c r="J25" s="145">
        <f t="shared" si="2"/>
        <v>2300</v>
      </c>
      <c r="K25" s="145"/>
      <c r="L25" s="187">
        <v>43466</v>
      </c>
      <c r="M25" s="187">
        <v>43830</v>
      </c>
      <c r="N25" s="34" t="s">
        <v>196</v>
      </c>
      <c r="O25" s="45"/>
      <c r="P25" s="46">
        <v>2300</v>
      </c>
      <c r="Q25" s="46"/>
      <c r="R25" s="46"/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544</v>
      </c>
      <c r="B26" s="194"/>
      <c r="C26" s="145" t="s">
        <v>39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5"/>
      <c r="I26" s="197" t="s">
        <v>39</v>
      </c>
      <c r="J26" s="145">
        <f t="shared" si="2"/>
        <v>4600</v>
      </c>
      <c r="K26" s="145"/>
      <c r="L26" s="187">
        <v>44927</v>
      </c>
      <c r="M26" s="187">
        <v>46752</v>
      </c>
      <c r="N26" s="34" t="s">
        <v>197</v>
      </c>
      <c r="O26" s="45"/>
      <c r="P26" s="46"/>
      <c r="Q26" s="46"/>
      <c r="R26" s="46"/>
      <c r="S26" s="46"/>
      <c r="T26" s="47">
        <v>2300</v>
      </c>
      <c r="U26" s="47"/>
      <c r="V26" s="47"/>
      <c r="W26" s="47"/>
      <c r="X26" s="47">
        <v>2300</v>
      </c>
      <c r="Y26" s="47"/>
      <c r="Z26" s="47"/>
      <c r="AA26" s="47"/>
      <c r="AB26" s="47"/>
      <c r="AC26" s="48"/>
    </row>
    <row r="27" spans="1:29" s="182" customFormat="1" ht="60" x14ac:dyDescent="0.25">
      <c r="A27" s="143">
        <v>125</v>
      </c>
      <c r="B27" s="194"/>
      <c r="C27" s="145" t="s">
        <v>39</v>
      </c>
      <c r="D27" s="16" t="s">
        <v>259</v>
      </c>
      <c r="E27" s="147" t="s">
        <v>16</v>
      </c>
      <c r="F27" s="146" t="s">
        <v>32</v>
      </c>
      <c r="G27" s="147" t="s">
        <v>31</v>
      </c>
      <c r="H27" s="145"/>
      <c r="I27" s="197" t="s">
        <v>39</v>
      </c>
      <c r="J27" s="145">
        <f t="shared" si="2"/>
        <v>6800</v>
      </c>
      <c r="K27" s="145"/>
      <c r="L27" s="187">
        <v>43466</v>
      </c>
      <c r="M27" s="187">
        <v>44561</v>
      </c>
      <c r="N27" s="34" t="s">
        <v>196</v>
      </c>
      <c r="O27" s="45"/>
      <c r="P27" s="46">
        <v>3400</v>
      </c>
      <c r="Q27" s="46"/>
      <c r="R27" s="46">
        <v>3400</v>
      </c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545</v>
      </c>
      <c r="B28" s="194"/>
      <c r="C28" s="145" t="s">
        <v>39</v>
      </c>
      <c r="D28" s="16" t="s">
        <v>259</v>
      </c>
      <c r="E28" s="147" t="s">
        <v>16</v>
      </c>
      <c r="F28" s="146" t="s">
        <v>32</v>
      </c>
      <c r="G28" s="147" t="s">
        <v>31</v>
      </c>
      <c r="H28" s="145"/>
      <c r="I28" s="197" t="s">
        <v>39</v>
      </c>
      <c r="J28" s="145">
        <f t="shared" si="2"/>
        <v>13600</v>
      </c>
      <c r="K28" s="145"/>
      <c r="L28" s="187">
        <v>44927</v>
      </c>
      <c r="M28" s="187">
        <v>47848</v>
      </c>
      <c r="N28" s="34" t="s">
        <v>197</v>
      </c>
      <c r="O28" s="45"/>
      <c r="P28" s="46"/>
      <c r="Q28" s="46"/>
      <c r="R28" s="46"/>
      <c r="S28" s="46"/>
      <c r="T28" s="47">
        <v>3400</v>
      </c>
      <c r="U28" s="47"/>
      <c r="V28" s="47">
        <v>3400</v>
      </c>
      <c r="W28" s="47"/>
      <c r="X28" s="47"/>
      <c r="Y28" s="47">
        <v>3400</v>
      </c>
      <c r="Z28" s="47"/>
      <c r="AA28" s="47">
        <v>3400</v>
      </c>
      <c r="AB28" s="47"/>
      <c r="AC28" s="48"/>
    </row>
    <row r="29" spans="1:29" x14ac:dyDescent="0.25">
      <c r="A29" s="13"/>
      <c r="B29" s="15" t="s">
        <v>98</v>
      </c>
      <c r="C29" s="7"/>
      <c r="D29" s="7"/>
      <c r="E29" s="82"/>
      <c r="F29" s="82"/>
      <c r="G29" s="82"/>
      <c r="H29" s="15"/>
      <c r="I29" s="15"/>
      <c r="J29" s="33"/>
      <c r="K29" s="15"/>
      <c r="L29" s="127"/>
      <c r="M29" s="127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</row>
    <row r="30" spans="1:29" x14ac:dyDescent="0.25">
      <c r="A30" s="13"/>
      <c r="B30" s="14" t="s">
        <v>93</v>
      </c>
      <c r="C30" s="7"/>
      <c r="D30" s="7"/>
      <c r="E30" s="82"/>
      <c r="F30" s="82"/>
      <c r="G30" s="82"/>
      <c r="H30" s="15"/>
      <c r="I30" s="15"/>
      <c r="J30" s="33"/>
      <c r="K30" s="15"/>
      <c r="L30" s="127"/>
      <c r="M30" s="127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</row>
    <row r="31" spans="1:29" s="182" customFormat="1" ht="105" x14ac:dyDescent="0.25">
      <c r="A31" s="143">
        <v>126</v>
      </c>
      <c r="B31" s="194"/>
      <c r="C31" s="145" t="s">
        <v>39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5"/>
      <c r="I31" s="197" t="s">
        <v>39</v>
      </c>
      <c r="J31" s="145">
        <f t="shared" ref="J31:J34" si="3">SUM(O31:AC31)</f>
        <v>1100</v>
      </c>
      <c r="K31" s="145"/>
      <c r="L31" s="199">
        <v>43466</v>
      </c>
      <c r="M31" s="199">
        <v>44926</v>
      </c>
      <c r="N31" s="34" t="s">
        <v>196</v>
      </c>
      <c r="O31" s="45"/>
      <c r="P31" s="46">
        <v>300</v>
      </c>
      <c r="Q31" s="46">
        <v>250</v>
      </c>
      <c r="R31" s="46">
        <v>300</v>
      </c>
      <c r="S31" s="46">
        <v>250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105" x14ac:dyDescent="0.25">
      <c r="A32" s="143">
        <v>546</v>
      </c>
      <c r="B32" s="194"/>
      <c r="C32" s="145" t="s">
        <v>39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5"/>
      <c r="I32" s="197" t="s">
        <v>39</v>
      </c>
      <c r="J32" s="145">
        <f t="shared" si="3"/>
        <v>4260</v>
      </c>
      <c r="K32" s="145"/>
      <c r="L32" s="199">
        <v>44927</v>
      </c>
      <c r="M32" s="199">
        <v>48579</v>
      </c>
      <c r="N32" s="34" t="s">
        <v>197</v>
      </c>
      <c r="O32" s="45"/>
      <c r="P32" s="46"/>
      <c r="Q32" s="46"/>
      <c r="R32" s="46"/>
      <c r="S32" s="46"/>
      <c r="T32" s="47">
        <v>1950</v>
      </c>
      <c r="U32" s="47">
        <v>0</v>
      </c>
      <c r="V32" s="47">
        <v>60</v>
      </c>
      <c r="W32" s="47">
        <v>0</v>
      </c>
      <c r="X32" s="47">
        <v>250</v>
      </c>
      <c r="Y32" s="47">
        <v>400</v>
      </c>
      <c r="Z32" s="47">
        <v>400</v>
      </c>
      <c r="AA32" s="47">
        <v>400</v>
      </c>
      <c r="AB32" s="47">
        <v>400</v>
      </c>
      <c r="AC32" s="48">
        <v>400</v>
      </c>
    </row>
    <row r="33" spans="1:29" s="182" customFormat="1" ht="60" x14ac:dyDescent="0.25">
      <c r="A33" s="143">
        <v>127</v>
      </c>
      <c r="B33" s="194"/>
      <c r="C33" s="145" t="s">
        <v>39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5"/>
      <c r="I33" s="197" t="s">
        <v>39</v>
      </c>
      <c r="J33" s="145">
        <f t="shared" si="3"/>
        <v>1200</v>
      </c>
      <c r="K33" s="145"/>
      <c r="L33" s="199">
        <v>43466</v>
      </c>
      <c r="M33" s="199">
        <v>44926</v>
      </c>
      <c r="N33" s="34" t="s">
        <v>196</v>
      </c>
      <c r="O33" s="45"/>
      <c r="P33" s="46">
        <v>300</v>
      </c>
      <c r="Q33" s="46">
        <v>300</v>
      </c>
      <c r="R33" s="46">
        <v>300</v>
      </c>
      <c r="S33" s="46">
        <v>300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547</v>
      </c>
      <c r="B34" s="194"/>
      <c r="C34" s="145" t="s">
        <v>39</v>
      </c>
      <c r="D34" s="193" t="s">
        <v>261</v>
      </c>
      <c r="E34" s="147" t="s">
        <v>16</v>
      </c>
      <c r="F34" s="146" t="s">
        <v>32</v>
      </c>
      <c r="G34" s="147" t="s">
        <v>31</v>
      </c>
      <c r="H34" s="145"/>
      <c r="I34" s="197" t="s">
        <v>39</v>
      </c>
      <c r="J34" s="145">
        <f t="shared" si="3"/>
        <v>3000</v>
      </c>
      <c r="K34" s="145"/>
      <c r="L34" s="199">
        <v>44927</v>
      </c>
      <c r="M34" s="199">
        <v>48579</v>
      </c>
      <c r="N34" s="34" t="s">
        <v>197</v>
      </c>
      <c r="O34" s="45"/>
      <c r="P34" s="46"/>
      <c r="Q34" s="46"/>
      <c r="R34" s="46"/>
      <c r="S34" s="46"/>
      <c r="T34" s="47">
        <v>300</v>
      </c>
      <c r="U34" s="47">
        <v>300</v>
      </c>
      <c r="V34" s="47">
        <v>300</v>
      </c>
      <c r="W34" s="47">
        <v>300</v>
      </c>
      <c r="X34" s="47">
        <v>300</v>
      </c>
      <c r="Y34" s="47">
        <v>300</v>
      </c>
      <c r="Z34" s="47">
        <v>300</v>
      </c>
      <c r="AA34" s="47">
        <v>300</v>
      </c>
      <c r="AB34" s="47">
        <v>300</v>
      </c>
      <c r="AC34" s="48">
        <v>300</v>
      </c>
    </row>
    <row r="35" spans="1:29" x14ac:dyDescent="0.25">
      <c r="A35" s="13"/>
      <c r="B35" s="14" t="s">
        <v>94</v>
      </c>
      <c r="C35" s="7"/>
      <c r="D35" s="7"/>
      <c r="E35" s="82"/>
      <c r="F35" s="82"/>
      <c r="G35" s="82"/>
      <c r="H35" s="15"/>
      <c r="I35" s="15"/>
      <c r="J35" s="33"/>
      <c r="K35" s="15"/>
      <c r="L35" s="127"/>
      <c r="M35" s="127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</row>
    <row r="36" spans="1:29" s="182" customFormat="1" ht="60" x14ac:dyDescent="0.25">
      <c r="A36" s="143">
        <v>46</v>
      </c>
      <c r="B36" s="194"/>
      <c r="C36" s="145" t="s">
        <v>466</v>
      </c>
      <c r="D36" s="106" t="s">
        <v>467</v>
      </c>
      <c r="E36" s="147" t="s">
        <v>28</v>
      </c>
      <c r="F36" s="83" t="s">
        <v>29</v>
      </c>
      <c r="G36" s="147" t="s">
        <v>30</v>
      </c>
      <c r="H36" s="145"/>
      <c r="I36" s="197" t="s">
        <v>39</v>
      </c>
      <c r="J36" s="145">
        <f t="shared" ref="J36" si="4">SUM(O36:AC36)</f>
        <v>2000</v>
      </c>
      <c r="K36" s="145"/>
      <c r="L36" s="187">
        <v>43101</v>
      </c>
      <c r="M36" s="187">
        <v>43465</v>
      </c>
      <c r="N36" s="34" t="s">
        <v>195</v>
      </c>
      <c r="O36" s="45">
        <v>2000</v>
      </c>
      <c r="P36" s="46"/>
      <c r="Q36" s="46"/>
      <c r="R36" s="46"/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128</v>
      </c>
      <c r="B37" s="194"/>
      <c r="C37" s="145" t="s">
        <v>39</v>
      </c>
      <c r="D37" s="106" t="s">
        <v>255</v>
      </c>
      <c r="E37" s="147" t="s">
        <v>28</v>
      </c>
      <c r="F37" s="83" t="s">
        <v>29</v>
      </c>
      <c r="G37" s="147" t="s">
        <v>30</v>
      </c>
      <c r="H37" s="145"/>
      <c r="I37" s="197" t="s">
        <v>39</v>
      </c>
      <c r="J37" s="145">
        <f t="shared" ref="J37:J42" si="5">SUM(O37:AC37)</f>
        <v>2400</v>
      </c>
      <c r="K37" s="145"/>
      <c r="L37" s="187">
        <v>43466</v>
      </c>
      <c r="M37" s="187">
        <v>44561</v>
      </c>
      <c r="N37" s="34" t="s">
        <v>196</v>
      </c>
      <c r="O37" s="45"/>
      <c r="P37" s="46">
        <v>2200</v>
      </c>
      <c r="Q37" s="46">
        <v>0</v>
      </c>
      <c r="R37" s="46">
        <v>200</v>
      </c>
      <c r="S37" s="46">
        <v>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548</v>
      </c>
      <c r="B38" s="194"/>
      <c r="C38" s="145" t="s">
        <v>39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5"/>
      <c r="I38" s="197" t="s">
        <v>39</v>
      </c>
      <c r="J38" s="145">
        <f t="shared" si="5"/>
        <v>10900</v>
      </c>
      <c r="K38" s="145"/>
      <c r="L38" s="187">
        <v>44927</v>
      </c>
      <c r="M38" s="187">
        <v>48213</v>
      </c>
      <c r="N38" s="34" t="s">
        <v>197</v>
      </c>
      <c r="O38" s="45"/>
      <c r="P38" s="46"/>
      <c r="Q38" s="46"/>
      <c r="R38" s="46"/>
      <c r="S38" s="46"/>
      <c r="T38" s="47">
        <v>7600</v>
      </c>
      <c r="U38" s="47">
        <v>2500</v>
      </c>
      <c r="V38" s="47">
        <v>200</v>
      </c>
      <c r="W38" s="47">
        <v>0</v>
      </c>
      <c r="X38" s="47">
        <v>200</v>
      </c>
      <c r="Y38" s="47">
        <v>0</v>
      </c>
      <c r="Z38" s="47">
        <v>200</v>
      </c>
      <c r="AA38" s="47">
        <v>0</v>
      </c>
      <c r="AB38" s="47">
        <v>200</v>
      </c>
      <c r="AC38" s="48">
        <v>0</v>
      </c>
    </row>
    <row r="39" spans="1:29" s="182" customFormat="1" ht="60" x14ac:dyDescent="0.25">
      <c r="A39" s="143">
        <v>47</v>
      </c>
      <c r="B39" s="194"/>
      <c r="C39" s="145" t="s">
        <v>39</v>
      </c>
      <c r="D39" s="195" t="s">
        <v>270</v>
      </c>
      <c r="E39" s="146" t="s">
        <v>17</v>
      </c>
      <c r="F39" s="146" t="s">
        <v>32</v>
      </c>
      <c r="G39" s="147" t="s">
        <v>30</v>
      </c>
      <c r="H39" s="145"/>
      <c r="I39" s="197" t="s">
        <v>39</v>
      </c>
      <c r="J39" s="145">
        <f t="shared" si="5"/>
        <v>500</v>
      </c>
      <c r="K39" s="145"/>
      <c r="L39" s="187">
        <v>43101</v>
      </c>
      <c r="M39" s="187">
        <v>43465</v>
      </c>
      <c r="N39" s="17" t="s">
        <v>195</v>
      </c>
      <c r="O39" s="45">
        <v>500</v>
      </c>
      <c r="P39" s="46"/>
      <c r="Q39" s="46"/>
      <c r="R39" s="46"/>
      <c r="S39" s="46"/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" x14ac:dyDescent="0.25">
      <c r="A40" s="143">
        <v>48</v>
      </c>
      <c r="B40" s="194"/>
      <c r="C40" s="145" t="s">
        <v>39</v>
      </c>
      <c r="D40" s="195" t="s">
        <v>271</v>
      </c>
      <c r="E40" s="146" t="s">
        <v>17</v>
      </c>
      <c r="F40" s="146" t="s">
        <v>32</v>
      </c>
      <c r="G40" s="147" t="s">
        <v>30</v>
      </c>
      <c r="H40" s="145"/>
      <c r="I40" s="197" t="s">
        <v>39</v>
      </c>
      <c r="J40" s="145">
        <f t="shared" si="5"/>
        <v>1200</v>
      </c>
      <c r="K40" s="145"/>
      <c r="L40" s="187">
        <v>43101</v>
      </c>
      <c r="M40" s="187">
        <v>43465</v>
      </c>
      <c r="N40" s="34" t="s">
        <v>195</v>
      </c>
      <c r="O40" s="45">
        <v>1200</v>
      </c>
      <c r="P40" s="46"/>
      <c r="Q40" s="46"/>
      <c r="R40" s="46"/>
      <c r="S40" s="46"/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182" customFormat="1" ht="60" x14ac:dyDescent="0.25">
      <c r="A41" s="143">
        <v>129</v>
      </c>
      <c r="B41" s="194"/>
      <c r="C41" s="145" t="s">
        <v>39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5"/>
      <c r="I41" s="197" t="s">
        <v>39</v>
      </c>
      <c r="J41" s="145">
        <f t="shared" si="5"/>
        <v>5600</v>
      </c>
      <c r="K41" s="145"/>
      <c r="L41" s="187">
        <v>43466</v>
      </c>
      <c r="M41" s="187">
        <v>44926</v>
      </c>
      <c r="N41" s="34" t="s">
        <v>196</v>
      </c>
      <c r="O41" s="45"/>
      <c r="P41" s="46">
        <v>1400</v>
      </c>
      <c r="Q41" s="46">
        <v>1400</v>
      </c>
      <c r="R41" s="46">
        <v>1400</v>
      </c>
      <c r="S41" s="46">
        <v>1400</v>
      </c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82" customFormat="1" ht="60" x14ac:dyDescent="0.25">
      <c r="A42" s="143">
        <v>549</v>
      </c>
      <c r="B42" s="194"/>
      <c r="C42" s="145" t="s">
        <v>39</v>
      </c>
      <c r="D42" s="106" t="s">
        <v>262</v>
      </c>
      <c r="E42" s="147" t="s">
        <v>28</v>
      </c>
      <c r="F42" s="83" t="s">
        <v>29</v>
      </c>
      <c r="G42" s="147" t="s">
        <v>31</v>
      </c>
      <c r="H42" s="145"/>
      <c r="I42" s="197" t="s">
        <v>39</v>
      </c>
      <c r="J42" s="145">
        <f t="shared" si="5"/>
        <v>14000</v>
      </c>
      <c r="K42" s="145"/>
      <c r="L42" s="199">
        <v>44927</v>
      </c>
      <c r="M42" s="199">
        <v>48579</v>
      </c>
      <c r="N42" s="17" t="s">
        <v>197</v>
      </c>
      <c r="O42" s="45"/>
      <c r="P42" s="46"/>
      <c r="Q42" s="46"/>
      <c r="R42" s="46"/>
      <c r="S42" s="46"/>
      <c r="T42" s="47">
        <v>1400</v>
      </c>
      <c r="U42" s="47">
        <v>1400</v>
      </c>
      <c r="V42" s="47">
        <v>1400</v>
      </c>
      <c r="W42" s="47">
        <v>1400</v>
      </c>
      <c r="X42" s="47">
        <v>1400</v>
      </c>
      <c r="Y42" s="47">
        <v>1400</v>
      </c>
      <c r="Z42" s="47">
        <v>1400</v>
      </c>
      <c r="AA42" s="47">
        <v>1400</v>
      </c>
      <c r="AB42" s="47">
        <v>1400</v>
      </c>
      <c r="AC42" s="48">
        <v>1400</v>
      </c>
    </row>
    <row r="43" spans="1:29" x14ac:dyDescent="0.25">
      <c r="A43" s="13"/>
      <c r="B43" s="14" t="s">
        <v>95</v>
      </c>
      <c r="C43" s="7"/>
      <c r="D43" s="7"/>
      <c r="E43" s="82"/>
      <c r="F43" s="82"/>
      <c r="G43" s="82"/>
      <c r="H43" s="15"/>
      <c r="I43" s="15"/>
      <c r="J43" s="33"/>
      <c r="K43" s="15"/>
      <c r="L43" s="127"/>
      <c r="M43" s="127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</row>
    <row r="44" spans="1:29" s="196" customFormat="1" ht="60" x14ac:dyDescent="0.25">
      <c r="A44" s="143">
        <v>431</v>
      </c>
      <c r="B44" s="194"/>
      <c r="C44" s="145" t="s">
        <v>39</v>
      </c>
      <c r="D44" s="106" t="s">
        <v>256</v>
      </c>
      <c r="E44" s="147" t="s">
        <v>28</v>
      </c>
      <c r="F44" s="83" t="s">
        <v>29</v>
      </c>
      <c r="G44" s="147" t="s">
        <v>30</v>
      </c>
      <c r="H44" s="145"/>
      <c r="I44" s="197" t="s">
        <v>39</v>
      </c>
      <c r="J44" s="145">
        <f>SUM(O44:AC44)</f>
        <v>6000</v>
      </c>
      <c r="K44" s="145"/>
      <c r="L44" s="187">
        <v>44197</v>
      </c>
      <c r="M44" s="187">
        <v>44561</v>
      </c>
      <c r="N44" s="34" t="s">
        <v>196</v>
      </c>
      <c r="O44" s="45"/>
      <c r="P44" s="46"/>
      <c r="Q44" s="46"/>
      <c r="R44" s="46">
        <v>6000</v>
      </c>
      <c r="S44" s="46"/>
      <c r="T44" s="47"/>
      <c r="U44" s="47"/>
      <c r="V44" s="47"/>
      <c r="W44" s="47"/>
      <c r="X44" s="47"/>
      <c r="Y44" s="47"/>
      <c r="Z44" s="47"/>
      <c r="AA44" s="47"/>
      <c r="AB44" s="47"/>
      <c r="AC44" s="48"/>
    </row>
    <row r="45" spans="1:29" s="196" customFormat="1" ht="60" x14ac:dyDescent="0.25">
      <c r="A45" s="143">
        <v>130</v>
      </c>
      <c r="B45" s="194"/>
      <c r="C45" s="145" t="s">
        <v>39</v>
      </c>
      <c r="D45" s="195" t="s">
        <v>268</v>
      </c>
      <c r="E45" s="147" t="s">
        <v>28</v>
      </c>
      <c r="F45" s="83" t="s">
        <v>29</v>
      </c>
      <c r="G45" s="147" t="s">
        <v>30</v>
      </c>
      <c r="H45" s="145"/>
      <c r="I45" s="197" t="s">
        <v>39</v>
      </c>
      <c r="J45" s="145">
        <f>SUM(O45:AC45)</f>
        <v>2000</v>
      </c>
      <c r="K45" s="145"/>
      <c r="L45" s="199">
        <v>43466</v>
      </c>
      <c r="M45" s="199">
        <v>44926</v>
      </c>
      <c r="N45" s="34" t="s">
        <v>196</v>
      </c>
      <c r="O45" s="45"/>
      <c r="P45" s="46">
        <v>500</v>
      </c>
      <c r="Q45" s="46">
        <v>500</v>
      </c>
      <c r="R45" s="46">
        <v>500</v>
      </c>
      <c r="S45" s="46">
        <v>500</v>
      </c>
      <c r="T45" s="47"/>
      <c r="U45" s="47"/>
      <c r="V45" s="47"/>
      <c r="W45" s="47"/>
      <c r="X45" s="47"/>
      <c r="Y45" s="47"/>
      <c r="Z45" s="47"/>
      <c r="AA45" s="47"/>
      <c r="AB45" s="47"/>
      <c r="AC45" s="48"/>
    </row>
    <row r="46" spans="1:29" s="196" customFormat="1" ht="60.75" thickBot="1" x14ac:dyDescent="0.3">
      <c r="A46" s="143">
        <v>550</v>
      </c>
      <c r="B46" s="194"/>
      <c r="C46" s="145" t="s">
        <v>39</v>
      </c>
      <c r="D46" s="195" t="s">
        <v>268</v>
      </c>
      <c r="E46" s="147" t="s">
        <v>28</v>
      </c>
      <c r="F46" s="83" t="s">
        <v>29</v>
      </c>
      <c r="G46" s="147" t="s">
        <v>30</v>
      </c>
      <c r="H46" s="145"/>
      <c r="I46" s="197" t="s">
        <v>39</v>
      </c>
      <c r="J46" s="145">
        <f>SUM(O46:AC46)</f>
        <v>5000</v>
      </c>
      <c r="K46" s="145"/>
      <c r="L46" s="199">
        <v>44927</v>
      </c>
      <c r="M46" s="199">
        <v>48579</v>
      </c>
      <c r="N46" s="34" t="s">
        <v>197</v>
      </c>
      <c r="O46" s="45"/>
      <c r="P46" s="46"/>
      <c r="Q46" s="46"/>
      <c r="R46" s="46"/>
      <c r="S46" s="46"/>
      <c r="T46" s="47">
        <v>500</v>
      </c>
      <c r="U46" s="47">
        <v>500</v>
      </c>
      <c r="V46" s="47">
        <v>500</v>
      </c>
      <c r="W46" s="47">
        <v>500</v>
      </c>
      <c r="X46" s="47">
        <v>500</v>
      </c>
      <c r="Y46" s="47">
        <v>500</v>
      </c>
      <c r="Z46" s="47">
        <v>500</v>
      </c>
      <c r="AA46" s="47">
        <v>500</v>
      </c>
      <c r="AB46" s="47">
        <v>500</v>
      </c>
      <c r="AC46" s="48">
        <v>500</v>
      </c>
    </row>
    <row r="47" spans="1:29" s="39" customFormat="1" ht="15.75" thickBot="1" x14ac:dyDescent="0.25">
      <c r="A47" s="49"/>
      <c r="B47" s="50" t="s">
        <v>92</v>
      </c>
      <c r="C47" s="50"/>
      <c r="D47" s="50"/>
      <c r="E47" s="91"/>
      <c r="F47" s="91"/>
      <c r="G47" s="91"/>
      <c r="H47" s="50"/>
      <c r="I47" s="50"/>
      <c r="J47" s="50">
        <f>SUM(J12:J46)</f>
        <v>159990</v>
      </c>
      <c r="K47" s="50">
        <v>6480</v>
      </c>
      <c r="L47" s="130"/>
      <c r="M47" s="130"/>
      <c r="N47" s="51"/>
      <c r="O47" s="52">
        <f t="shared" ref="O47:AC47" si="6">SUM(O12:O46)</f>
        <v>4822</v>
      </c>
      <c r="P47" s="53">
        <f t="shared" si="6"/>
        <v>14772</v>
      </c>
      <c r="Q47" s="53">
        <f t="shared" si="6"/>
        <v>8322</v>
      </c>
      <c r="R47" s="53">
        <f t="shared" si="6"/>
        <v>18572</v>
      </c>
      <c r="S47" s="53">
        <f t="shared" si="6"/>
        <v>8322</v>
      </c>
      <c r="T47" s="54">
        <f t="shared" si="6"/>
        <v>21822</v>
      </c>
      <c r="U47" s="54">
        <f t="shared" si="6"/>
        <v>8072</v>
      </c>
      <c r="V47" s="54">
        <f t="shared" si="6"/>
        <v>11732</v>
      </c>
      <c r="W47" s="54">
        <f t="shared" si="6"/>
        <v>6572</v>
      </c>
      <c r="X47" s="54">
        <f t="shared" si="6"/>
        <v>12922</v>
      </c>
      <c r="Y47" s="54">
        <f t="shared" si="6"/>
        <v>7272</v>
      </c>
      <c r="Z47" s="54">
        <f t="shared" si="6"/>
        <v>11772</v>
      </c>
      <c r="AA47" s="54">
        <f t="shared" si="6"/>
        <v>9372</v>
      </c>
      <c r="AB47" s="54">
        <f t="shared" si="6"/>
        <v>8672</v>
      </c>
      <c r="AC47" s="55">
        <f t="shared" si="6"/>
        <v>6972</v>
      </c>
    </row>
    <row r="48" spans="1:29" ht="15.75" x14ac:dyDescent="0.25">
      <c r="A48" s="24"/>
      <c r="B48" s="24"/>
      <c r="C48" s="24"/>
      <c r="D48" s="24"/>
      <c r="E48" s="92"/>
      <c r="F48" s="92"/>
      <c r="G48" s="92"/>
      <c r="H48" s="24"/>
      <c r="I48" s="25"/>
      <c r="K48" s="35" t="s">
        <v>237</v>
      </c>
    </row>
    <row r="49" spans="1:13" s="36" customFormat="1" ht="15.75" x14ac:dyDescent="0.25">
      <c r="A49" s="39"/>
      <c r="E49" s="77"/>
      <c r="F49" s="77"/>
      <c r="G49" s="77"/>
      <c r="K49" s="38"/>
      <c r="L49" s="131"/>
      <c r="M49" s="131"/>
    </row>
    <row r="50" spans="1:13" s="36" customFormat="1" ht="60" x14ac:dyDescent="0.25">
      <c r="A50" s="347"/>
      <c r="B50" s="58" t="s">
        <v>203</v>
      </c>
      <c r="C50" s="59" t="s">
        <v>204</v>
      </c>
      <c r="E50" s="77"/>
      <c r="F50" s="77"/>
      <c r="G50" s="77"/>
      <c r="K50" s="38"/>
      <c r="L50" s="131"/>
      <c r="M50" s="131"/>
    </row>
    <row r="51" spans="1:13" s="36" customFormat="1" ht="15.75" x14ac:dyDescent="0.25">
      <c r="A51" s="347" t="s">
        <v>205</v>
      </c>
      <c r="B51" s="121" t="s">
        <v>238</v>
      </c>
      <c r="C51" s="62">
        <f>K47</f>
        <v>6480</v>
      </c>
      <c r="E51" s="77"/>
      <c r="F51" s="77"/>
      <c r="G51" s="77"/>
      <c r="K51" s="38"/>
      <c r="L51" s="131"/>
      <c r="M51" s="131"/>
    </row>
    <row r="52" spans="1:13" s="36" customFormat="1" ht="15.75" x14ac:dyDescent="0.25">
      <c r="A52" s="347" t="s">
        <v>206</v>
      </c>
      <c r="B52" s="121" t="s">
        <v>239</v>
      </c>
      <c r="C52" s="62">
        <f>C51*4</f>
        <v>25920</v>
      </c>
      <c r="E52" s="77"/>
      <c r="F52" s="77"/>
      <c r="G52" s="77"/>
      <c r="K52" s="38"/>
      <c r="L52" s="131"/>
      <c r="M52" s="131"/>
    </row>
    <row r="53" spans="1:13" s="36" customFormat="1" ht="15.75" thickBot="1" x14ac:dyDescent="0.3">
      <c r="A53" s="316" t="s">
        <v>207</v>
      </c>
      <c r="B53" s="122" t="s">
        <v>240</v>
      </c>
      <c r="C53" s="65">
        <f>C51*10</f>
        <v>64800</v>
      </c>
      <c r="E53" s="77"/>
      <c r="F53" s="77"/>
      <c r="G53" s="77"/>
      <c r="L53" s="131"/>
      <c r="M53" s="131"/>
    </row>
    <row r="54" spans="1:13" s="36" customFormat="1" x14ac:dyDescent="0.25">
      <c r="A54" s="317"/>
      <c r="B54" s="67"/>
      <c r="C54" s="67"/>
      <c r="E54" s="77"/>
      <c r="F54" s="77"/>
      <c r="G54" s="77"/>
      <c r="L54" s="131"/>
      <c r="M54" s="131"/>
    </row>
    <row r="57" spans="1:13" x14ac:dyDescent="0.25">
      <c r="B57" s="26" t="s">
        <v>105</v>
      </c>
    </row>
    <row r="58" spans="1:13" ht="45" x14ac:dyDescent="0.25">
      <c r="B58" s="27" t="s">
        <v>103</v>
      </c>
    </row>
    <row r="59" spans="1:13" ht="45" x14ac:dyDescent="0.25">
      <c r="B59" s="27" t="s">
        <v>108</v>
      </c>
    </row>
    <row r="60" spans="1:13" ht="45" x14ac:dyDescent="0.25">
      <c r="B60" s="27" t="s">
        <v>106</v>
      </c>
    </row>
    <row r="61" spans="1:13" ht="30" x14ac:dyDescent="0.25">
      <c r="B61" s="27" t="s">
        <v>107</v>
      </c>
    </row>
    <row r="63" spans="1:13" x14ac:dyDescent="0.25">
      <c r="B63" s="28" t="s">
        <v>116</v>
      </c>
    </row>
    <row r="64" spans="1:13" x14ac:dyDescent="0.25">
      <c r="B64" s="6" t="s">
        <v>117</v>
      </c>
    </row>
    <row r="65" spans="2:2" x14ac:dyDescent="0.25">
      <c r="B65" s="6" t="s">
        <v>118</v>
      </c>
    </row>
    <row r="66" spans="2:2" x14ac:dyDescent="0.25">
      <c r="B66" s="6" t="s">
        <v>119</v>
      </c>
    </row>
    <row r="67" spans="2:2" x14ac:dyDescent="0.25">
      <c r="B67" s="6" t="s">
        <v>120</v>
      </c>
    </row>
    <row r="68" spans="2:2" x14ac:dyDescent="0.25">
      <c r="B68" s="6" t="s">
        <v>121</v>
      </c>
    </row>
    <row r="69" spans="2:2" x14ac:dyDescent="0.25">
      <c r="B69" s="6" t="s">
        <v>122</v>
      </c>
    </row>
    <row r="71" spans="2:2" x14ac:dyDescent="0.25">
      <c r="B71" s="28" t="s">
        <v>123</v>
      </c>
    </row>
    <row r="72" spans="2:2" x14ac:dyDescent="0.25">
      <c r="B72" s="6" t="s">
        <v>111</v>
      </c>
    </row>
    <row r="73" spans="2:2" x14ac:dyDescent="0.25">
      <c r="B73" s="6" t="s">
        <v>112</v>
      </c>
    </row>
    <row r="74" spans="2:2" x14ac:dyDescent="0.25">
      <c r="B7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pane ySplit="11" topLeftCell="A36" activePane="bottomLeft" state="frozen"/>
      <selection pane="bottomLeft" activeCell="B27" sqref="B27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21.28515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166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40</v>
      </c>
      <c r="J12" s="134">
        <f>SUM(O12:AC12)</f>
        <v>10683.000000000002</v>
      </c>
      <c r="K12" s="138"/>
      <c r="L12" s="139">
        <v>43101</v>
      </c>
      <c r="M12" s="139">
        <v>48579</v>
      </c>
      <c r="N12" s="40"/>
      <c r="O12" s="41">
        <f t="shared" ref="O12:AC12" si="0">$K$44*0.15</f>
        <v>712.19999999999993</v>
      </c>
      <c r="P12" s="42">
        <f t="shared" si="0"/>
        <v>712.19999999999993</v>
      </c>
      <c r="Q12" s="42">
        <f t="shared" si="0"/>
        <v>712.19999999999993</v>
      </c>
      <c r="R12" s="42">
        <f t="shared" si="0"/>
        <v>712.19999999999993</v>
      </c>
      <c r="S12" s="42">
        <f t="shared" si="0"/>
        <v>712.19999999999993</v>
      </c>
      <c r="T12" s="43">
        <f t="shared" si="0"/>
        <v>712.19999999999993</v>
      </c>
      <c r="U12" s="43">
        <f t="shared" si="0"/>
        <v>712.19999999999993</v>
      </c>
      <c r="V12" s="43">
        <f t="shared" si="0"/>
        <v>712.19999999999993</v>
      </c>
      <c r="W12" s="43">
        <f t="shared" si="0"/>
        <v>712.19999999999993</v>
      </c>
      <c r="X12" s="43">
        <f t="shared" si="0"/>
        <v>712.19999999999993</v>
      </c>
      <c r="Y12" s="43">
        <f t="shared" si="0"/>
        <v>712.19999999999993</v>
      </c>
      <c r="Z12" s="43">
        <f t="shared" si="0"/>
        <v>712.19999999999993</v>
      </c>
      <c r="AA12" s="43">
        <f t="shared" si="0"/>
        <v>712.19999999999993</v>
      </c>
      <c r="AB12" s="43">
        <f t="shared" si="0"/>
        <v>712.19999999999993</v>
      </c>
      <c r="AC12" s="44">
        <f t="shared" si="0"/>
        <v>712.19999999999993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131</v>
      </c>
      <c r="B15" s="144"/>
      <c r="C15" s="145" t="s">
        <v>40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40</v>
      </c>
      <c r="J15" s="145">
        <f t="shared" ref="J15:J38" si="1">SUM(O15:AC15)</f>
        <v>2200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550</v>
      </c>
      <c r="Q15" s="46">
        <v>550</v>
      </c>
      <c r="R15" s="46">
        <v>550</v>
      </c>
      <c r="S15" s="46">
        <v>550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551</v>
      </c>
      <c r="B16" s="144"/>
      <c r="C16" s="106" t="s">
        <v>40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40</v>
      </c>
      <c r="J16" s="145">
        <f t="shared" si="1"/>
        <v>3400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550</v>
      </c>
      <c r="U16" s="47">
        <v>550</v>
      </c>
      <c r="V16" s="47">
        <v>550</v>
      </c>
      <c r="W16" s="47">
        <v>250</v>
      </c>
      <c r="X16" s="47">
        <v>250</v>
      </c>
      <c r="Y16" s="47">
        <v>250</v>
      </c>
      <c r="Z16" s="47">
        <v>250</v>
      </c>
      <c r="AA16" s="47">
        <v>250</v>
      </c>
      <c r="AB16" s="47">
        <v>250</v>
      </c>
      <c r="AC16" s="48">
        <v>250</v>
      </c>
    </row>
    <row r="17" spans="1:29" s="182" customFormat="1" ht="60" x14ac:dyDescent="0.25">
      <c r="A17" s="143">
        <v>132</v>
      </c>
      <c r="B17" s="144"/>
      <c r="C17" s="106" t="s">
        <v>40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40</v>
      </c>
      <c r="J17" s="145">
        <f t="shared" si="1"/>
        <v>3300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1500</v>
      </c>
      <c r="Q17" s="46"/>
      <c r="R17" s="46">
        <v>1800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552</v>
      </c>
      <c r="B18" s="144"/>
      <c r="C18" s="106" t="s">
        <v>40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40</v>
      </c>
      <c r="J18" s="145">
        <f t="shared" si="1"/>
        <v>9000</v>
      </c>
      <c r="K18" s="186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1800</v>
      </c>
      <c r="U18" s="47"/>
      <c r="V18" s="47">
        <v>1800</v>
      </c>
      <c r="W18" s="47"/>
      <c r="X18" s="47">
        <v>1800</v>
      </c>
      <c r="Y18" s="47"/>
      <c r="Z18" s="47">
        <v>1800</v>
      </c>
      <c r="AA18" s="47"/>
      <c r="AB18" s="47">
        <v>1800</v>
      </c>
      <c r="AC18" s="48"/>
    </row>
    <row r="19" spans="1:29" s="182" customFormat="1" ht="60" x14ac:dyDescent="0.25">
      <c r="A19" s="143">
        <v>358</v>
      </c>
      <c r="B19" s="144"/>
      <c r="C19" s="106" t="s">
        <v>40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40</v>
      </c>
      <c r="J19" s="145">
        <f t="shared" si="1"/>
        <v>4000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1500</v>
      </c>
      <c r="R19" s="46"/>
      <c r="S19" s="46">
        <v>2500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949</v>
      </c>
      <c r="B20" s="144"/>
      <c r="C20" s="106" t="s">
        <v>40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40</v>
      </c>
      <c r="J20" s="145">
        <f t="shared" si="1"/>
        <v>6500</v>
      </c>
      <c r="K20" s="186"/>
      <c r="L20" s="128">
        <v>47119</v>
      </c>
      <c r="M20" s="208">
        <v>47483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>
        <v>6500</v>
      </c>
      <c r="AA20" s="47"/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205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432</v>
      </c>
      <c r="B22" s="144"/>
      <c r="C22" s="106" t="s">
        <v>40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40</v>
      </c>
      <c r="J22" s="145">
        <f t="shared" si="1"/>
        <v>2000</v>
      </c>
      <c r="K22" s="148"/>
      <c r="L22" s="128">
        <v>44197</v>
      </c>
      <c r="M22" s="208">
        <v>44561</v>
      </c>
      <c r="N22" s="34" t="s">
        <v>196</v>
      </c>
      <c r="O22" s="45"/>
      <c r="P22" s="46"/>
      <c r="Q22" s="46"/>
      <c r="R22" s="46">
        <v>2000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738</v>
      </c>
      <c r="B23" s="144"/>
      <c r="C23" s="106" t="s">
        <v>40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40</v>
      </c>
      <c r="J23" s="145">
        <f t="shared" si="1"/>
        <v>6000</v>
      </c>
      <c r="K23" s="148"/>
      <c r="L23" s="128">
        <v>45292</v>
      </c>
      <c r="M23" s="208">
        <v>47848</v>
      </c>
      <c r="N23" s="34" t="s">
        <v>197</v>
      </c>
      <c r="O23" s="45"/>
      <c r="P23" s="46"/>
      <c r="Q23" s="46"/>
      <c r="R23" s="46"/>
      <c r="S23" s="46"/>
      <c r="T23" s="47"/>
      <c r="U23" s="47">
        <v>2000</v>
      </c>
      <c r="V23" s="47"/>
      <c r="W23" s="47"/>
      <c r="X23" s="47">
        <v>2000</v>
      </c>
      <c r="Y23" s="47"/>
      <c r="Z23" s="47"/>
      <c r="AA23" s="47">
        <v>2000</v>
      </c>
      <c r="AB23" s="47"/>
      <c r="AC23" s="48"/>
    </row>
    <row r="24" spans="1:29" s="182" customFormat="1" ht="60" x14ac:dyDescent="0.25">
      <c r="A24" s="143">
        <v>433</v>
      </c>
      <c r="B24" s="144"/>
      <c r="C24" s="106" t="s">
        <v>40</v>
      </c>
      <c r="D24" s="16" t="s">
        <v>258</v>
      </c>
      <c r="E24" s="147" t="s">
        <v>16</v>
      </c>
      <c r="F24" s="146" t="s">
        <v>32</v>
      </c>
      <c r="G24" s="147" t="s">
        <v>31</v>
      </c>
      <c r="H24" s="148"/>
      <c r="I24" s="186" t="s">
        <v>40</v>
      </c>
      <c r="J24" s="145">
        <f t="shared" si="1"/>
        <v>2200</v>
      </c>
      <c r="K24" s="148"/>
      <c r="L24" s="128">
        <v>44197</v>
      </c>
      <c r="M24" s="208">
        <v>44561</v>
      </c>
      <c r="N24" s="34" t="s">
        <v>196</v>
      </c>
      <c r="O24" s="45"/>
      <c r="P24" s="46"/>
      <c r="Q24" s="46"/>
      <c r="R24" s="46">
        <v>2200</v>
      </c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919</v>
      </c>
      <c r="B25" s="144"/>
      <c r="C25" s="106" t="s">
        <v>40</v>
      </c>
      <c r="D25" s="16" t="s">
        <v>258</v>
      </c>
      <c r="E25" s="147" t="s">
        <v>16</v>
      </c>
      <c r="F25" s="146" t="s">
        <v>32</v>
      </c>
      <c r="G25" s="147" t="s">
        <v>31</v>
      </c>
      <c r="H25" s="148"/>
      <c r="I25" s="186" t="s">
        <v>40</v>
      </c>
      <c r="J25" s="145">
        <f t="shared" si="1"/>
        <v>2200</v>
      </c>
      <c r="K25" s="148"/>
      <c r="L25" s="128">
        <v>46388</v>
      </c>
      <c r="M25" s="208">
        <v>46752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/>
      <c r="W25" s="47"/>
      <c r="X25" s="47">
        <v>2200</v>
      </c>
      <c r="Y25" s="47"/>
      <c r="Z25" s="47"/>
      <c r="AA25" s="47"/>
      <c r="AB25" s="47"/>
      <c r="AC25" s="48"/>
    </row>
    <row r="26" spans="1:29" s="182" customFormat="1" ht="60" x14ac:dyDescent="0.25">
      <c r="A26" s="143">
        <v>503</v>
      </c>
      <c r="B26" s="144"/>
      <c r="C26" s="106" t="s">
        <v>40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40</v>
      </c>
      <c r="J26" s="145">
        <f t="shared" si="1"/>
        <v>920</v>
      </c>
      <c r="K26" s="148"/>
      <c r="L26" s="128">
        <v>44562</v>
      </c>
      <c r="M26" s="208">
        <v>44926</v>
      </c>
      <c r="N26" s="34" t="s">
        <v>196</v>
      </c>
      <c r="O26" s="45"/>
      <c r="P26" s="46"/>
      <c r="Q26" s="46"/>
      <c r="R26" s="46"/>
      <c r="S26" s="46">
        <v>920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60" x14ac:dyDescent="0.25">
      <c r="A27" s="143">
        <v>968</v>
      </c>
      <c r="B27" s="144"/>
      <c r="C27" s="106" t="s">
        <v>40</v>
      </c>
      <c r="D27" s="16" t="s">
        <v>259</v>
      </c>
      <c r="E27" s="147" t="s">
        <v>16</v>
      </c>
      <c r="F27" s="146" t="s">
        <v>32</v>
      </c>
      <c r="G27" s="147" t="s">
        <v>31</v>
      </c>
      <c r="H27" s="148"/>
      <c r="I27" s="186" t="s">
        <v>40</v>
      </c>
      <c r="J27" s="145">
        <f t="shared" si="1"/>
        <v>920</v>
      </c>
      <c r="K27" s="148"/>
      <c r="L27" s="128">
        <v>47484</v>
      </c>
      <c r="M27" s="208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>
        <v>920</v>
      </c>
      <c r="AB27" s="47"/>
      <c r="AC27" s="48"/>
    </row>
    <row r="28" spans="1:29" s="182" customFormat="1" x14ac:dyDescent="0.25">
      <c r="A28" s="8"/>
      <c r="B28" s="190" t="s">
        <v>98</v>
      </c>
      <c r="C28" s="188"/>
      <c r="D28" s="188"/>
      <c r="E28" s="189"/>
      <c r="F28" s="189"/>
      <c r="G28" s="189"/>
      <c r="H28" s="190"/>
      <c r="I28" s="190"/>
      <c r="J28" s="205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x14ac:dyDescent="0.25">
      <c r="A29" s="8"/>
      <c r="B29" s="204" t="s">
        <v>93</v>
      </c>
      <c r="C29" s="188"/>
      <c r="D29" s="188"/>
      <c r="E29" s="189"/>
      <c r="F29" s="189"/>
      <c r="G29" s="189"/>
      <c r="H29" s="190"/>
      <c r="I29" s="190"/>
      <c r="J29" s="205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49</v>
      </c>
      <c r="B30" s="144"/>
      <c r="C30" s="206" t="s">
        <v>272</v>
      </c>
      <c r="D30" s="193" t="s">
        <v>273</v>
      </c>
      <c r="E30" s="147" t="s">
        <v>16</v>
      </c>
      <c r="F30" s="146" t="s">
        <v>32</v>
      </c>
      <c r="G30" s="147" t="s">
        <v>31</v>
      </c>
      <c r="H30" s="148"/>
      <c r="I30" s="186" t="s">
        <v>40</v>
      </c>
      <c r="J30" s="145">
        <f t="shared" si="1"/>
        <v>1000</v>
      </c>
      <c r="K30" s="148"/>
      <c r="L30" s="187">
        <v>43101</v>
      </c>
      <c r="M30" s="187">
        <v>43465</v>
      </c>
      <c r="N30" s="34" t="s">
        <v>195</v>
      </c>
      <c r="O30" s="45">
        <v>1000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50</v>
      </c>
      <c r="B31" s="144"/>
      <c r="C31" s="206" t="s">
        <v>272</v>
      </c>
      <c r="D31" s="193" t="s">
        <v>125</v>
      </c>
      <c r="E31" s="147" t="s">
        <v>27</v>
      </c>
      <c r="F31" s="146" t="s">
        <v>32</v>
      </c>
      <c r="G31" s="147" t="s">
        <v>31</v>
      </c>
      <c r="H31" s="148"/>
      <c r="I31" s="186" t="s">
        <v>40</v>
      </c>
      <c r="J31" s="145">
        <f t="shared" si="1"/>
        <v>150</v>
      </c>
      <c r="K31" s="148"/>
      <c r="L31" s="187">
        <v>43101</v>
      </c>
      <c r="M31" s="187">
        <v>43465</v>
      </c>
      <c r="N31" s="34" t="s">
        <v>195</v>
      </c>
      <c r="O31" s="45">
        <v>150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90" x14ac:dyDescent="0.25">
      <c r="A32" s="143">
        <v>133</v>
      </c>
      <c r="B32" s="144"/>
      <c r="C32" s="206" t="s">
        <v>40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8"/>
      <c r="I32" s="186" t="s">
        <v>40</v>
      </c>
      <c r="J32" s="145">
        <f t="shared" si="1"/>
        <v>4940</v>
      </c>
      <c r="K32" s="148"/>
      <c r="L32" s="187">
        <v>43466</v>
      </c>
      <c r="M32" s="187">
        <v>44926</v>
      </c>
      <c r="N32" s="34" t="s">
        <v>196</v>
      </c>
      <c r="O32" s="45"/>
      <c r="P32" s="46">
        <v>470</v>
      </c>
      <c r="Q32" s="46">
        <v>1300</v>
      </c>
      <c r="R32" s="46">
        <v>1910</v>
      </c>
      <c r="S32" s="46">
        <v>1260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90" x14ac:dyDescent="0.25">
      <c r="A33" s="143">
        <v>553</v>
      </c>
      <c r="B33" s="144"/>
      <c r="C33" s="206" t="s">
        <v>40</v>
      </c>
      <c r="D33" s="193" t="s">
        <v>250</v>
      </c>
      <c r="E33" s="150" t="s">
        <v>33</v>
      </c>
      <c r="F33" s="146" t="s">
        <v>209</v>
      </c>
      <c r="G33" s="147" t="s">
        <v>31</v>
      </c>
      <c r="H33" s="148"/>
      <c r="I33" s="186" t="s">
        <v>40</v>
      </c>
      <c r="J33" s="145">
        <f t="shared" si="1"/>
        <v>8390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1200</v>
      </c>
      <c r="U33" s="47">
        <v>1350</v>
      </c>
      <c r="V33" s="47">
        <v>0</v>
      </c>
      <c r="W33" s="47">
        <v>0</v>
      </c>
      <c r="X33" s="47">
        <v>250</v>
      </c>
      <c r="Y33" s="47">
        <v>1010</v>
      </c>
      <c r="Z33" s="47">
        <v>2370</v>
      </c>
      <c r="AA33" s="47">
        <v>210</v>
      </c>
      <c r="AB33" s="47">
        <v>1000</v>
      </c>
      <c r="AC33" s="48">
        <v>1000</v>
      </c>
    </row>
    <row r="34" spans="1:29" s="182" customFormat="1" ht="60" x14ac:dyDescent="0.25">
      <c r="A34" s="143">
        <v>51</v>
      </c>
      <c r="B34" s="144"/>
      <c r="C34" s="32" t="s">
        <v>40</v>
      </c>
      <c r="D34" s="193" t="s">
        <v>274</v>
      </c>
      <c r="E34" s="147" t="s">
        <v>16</v>
      </c>
      <c r="F34" s="146" t="s">
        <v>32</v>
      </c>
      <c r="G34" s="147" t="s">
        <v>31</v>
      </c>
      <c r="H34" s="148"/>
      <c r="I34" s="186" t="s">
        <v>40</v>
      </c>
      <c r="J34" s="145">
        <f t="shared" si="1"/>
        <v>510</v>
      </c>
      <c r="K34" s="148"/>
      <c r="L34" s="187">
        <v>43101</v>
      </c>
      <c r="M34" s="187">
        <v>43101</v>
      </c>
      <c r="N34" s="17" t="s">
        <v>195</v>
      </c>
      <c r="O34" s="45">
        <v>510</v>
      </c>
      <c r="P34" s="46"/>
      <c r="Q34" s="46"/>
      <c r="R34" s="46"/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504</v>
      </c>
      <c r="B35" s="144"/>
      <c r="C35" s="32" t="s">
        <v>40</v>
      </c>
      <c r="D35" s="193" t="s">
        <v>261</v>
      </c>
      <c r="E35" s="147" t="s">
        <v>16</v>
      </c>
      <c r="F35" s="146" t="s">
        <v>32</v>
      </c>
      <c r="G35" s="147" t="s">
        <v>31</v>
      </c>
      <c r="H35" s="148"/>
      <c r="I35" s="186" t="s">
        <v>40</v>
      </c>
      <c r="J35" s="145">
        <f t="shared" si="1"/>
        <v>300</v>
      </c>
      <c r="K35" s="148"/>
      <c r="L35" s="187">
        <v>44562</v>
      </c>
      <c r="M35" s="187">
        <v>44926</v>
      </c>
      <c r="N35" s="34" t="s">
        <v>196</v>
      </c>
      <c r="O35" s="45"/>
      <c r="P35" s="46"/>
      <c r="Q35" s="46"/>
      <c r="R35" s="46"/>
      <c r="S35" s="46">
        <v>300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898</v>
      </c>
      <c r="B36" s="144"/>
      <c r="C36" s="32" t="s">
        <v>40</v>
      </c>
      <c r="D36" s="193" t="s">
        <v>261</v>
      </c>
      <c r="E36" s="147" t="s">
        <v>16</v>
      </c>
      <c r="F36" s="146" t="s">
        <v>32</v>
      </c>
      <c r="G36" s="147" t="s">
        <v>31</v>
      </c>
      <c r="H36" s="148"/>
      <c r="I36" s="186" t="s">
        <v>40</v>
      </c>
      <c r="J36" s="145">
        <f t="shared" si="1"/>
        <v>240</v>
      </c>
      <c r="K36" s="148"/>
      <c r="L36" s="187">
        <v>46023</v>
      </c>
      <c r="M36" s="187">
        <v>47848</v>
      </c>
      <c r="N36" s="34" t="s">
        <v>197</v>
      </c>
      <c r="O36" s="45"/>
      <c r="P36" s="46"/>
      <c r="Q36" s="46"/>
      <c r="R36" s="46"/>
      <c r="S36" s="46"/>
      <c r="T36" s="47"/>
      <c r="U36" s="47"/>
      <c r="V36" s="47"/>
      <c r="W36" s="47">
        <v>120</v>
      </c>
      <c r="X36" s="47"/>
      <c r="Y36" s="47"/>
      <c r="Z36" s="47"/>
      <c r="AA36" s="47">
        <v>120</v>
      </c>
      <c r="AB36" s="47"/>
      <c r="AC36" s="48"/>
    </row>
    <row r="37" spans="1:29" s="182" customFormat="1" x14ac:dyDescent="0.25">
      <c r="A37" s="8"/>
      <c r="B37" s="204" t="s">
        <v>94</v>
      </c>
      <c r="C37" s="188"/>
      <c r="D37" s="188"/>
      <c r="E37" s="189"/>
      <c r="F37" s="189"/>
      <c r="G37" s="189"/>
      <c r="H37" s="190"/>
      <c r="I37" s="190"/>
      <c r="J37" s="205"/>
      <c r="K37" s="190"/>
      <c r="L37" s="191"/>
      <c r="M37" s="191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</row>
    <row r="38" spans="1:29" s="182" customFormat="1" ht="60" x14ac:dyDescent="0.25">
      <c r="A38" s="143">
        <v>134</v>
      </c>
      <c r="B38" s="144"/>
      <c r="C38" s="206" t="s">
        <v>40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8"/>
      <c r="I38" s="186" t="s">
        <v>40</v>
      </c>
      <c r="J38" s="145">
        <f t="shared" si="1"/>
        <v>15900</v>
      </c>
      <c r="K38" s="148"/>
      <c r="L38" s="187">
        <v>43466</v>
      </c>
      <c r="M38" s="187">
        <v>44926</v>
      </c>
      <c r="N38" s="17" t="s">
        <v>196</v>
      </c>
      <c r="O38" s="45"/>
      <c r="P38" s="46">
        <v>400</v>
      </c>
      <c r="Q38" s="46">
        <v>4800</v>
      </c>
      <c r="R38" s="46">
        <v>7100</v>
      </c>
      <c r="S38" s="46">
        <v>3600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554</v>
      </c>
      <c r="B39" s="144"/>
      <c r="C39" s="206" t="s">
        <v>40</v>
      </c>
      <c r="D39" s="106" t="s">
        <v>255</v>
      </c>
      <c r="E39" s="146" t="s">
        <v>17</v>
      </c>
      <c r="F39" s="146" t="s">
        <v>32</v>
      </c>
      <c r="G39" s="147" t="s">
        <v>30</v>
      </c>
      <c r="H39" s="148"/>
      <c r="I39" s="186" t="s">
        <v>40</v>
      </c>
      <c r="J39" s="145">
        <f t="shared" ref="J39:J43" si="2">SUM(O39:AC39)</f>
        <v>21700</v>
      </c>
      <c r="K39" s="148"/>
      <c r="L39" s="187">
        <v>44927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>
        <v>1000</v>
      </c>
      <c r="U39" s="47">
        <v>1100</v>
      </c>
      <c r="V39" s="47">
        <v>2800</v>
      </c>
      <c r="W39" s="47">
        <v>400</v>
      </c>
      <c r="X39" s="47">
        <v>300</v>
      </c>
      <c r="Y39" s="47">
        <v>400</v>
      </c>
      <c r="Z39" s="47">
        <v>4400</v>
      </c>
      <c r="AA39" s="47">
        <v>7300</v>
      </c>
      <c r="AB39" s="47">
        <v>2000</v>
      </c>
      <c r="AC39" s="48">
        <v>2000</v>
      </c>
    </row>
    <row r="40" spans="1:29" s="182" customFormat="1" ht="60" x14ac:dyDescent="0.25">
      <c r="A40" s="143">
        <v>135</v>
      </c>
      <c r="B40" s="144"/>
      <c r="C40" s="32" t="s">
        <v>40</v>
      </c>
      <c r="D40" s="106" t="s">
        <v>262</v>
      </c>
      <c r="E40" s="146" t="s">
        <v>17</v>
      </c>
      <c r="F40" s="146" t="s">
        <v>32</v>
      </c>
      <c r="G40" s="147" t="s">
        <v>30</v>
      </c>
      <c r="H40" s="148"/>
      <c r="I40" s="186" t="s">
        <v>40</v>
      </c>
      <c r="J40" s="145">
        <f t="shared" si="2"/>
        <v>430</v>
      </c>
      <c r="K40" s="148"/>
      <c r="L40" s="187">
        <v>43831</v>
      </c>
      <c r="M40" s="187">
        <v>44926</v>
      </c>
      <c r="N40" s="17" t="s">
        <v>195</v>
      </c>
      <c r="O40" s="45"/>
      <c r="P40" s="46">
        <v>0</v>
      </c>
      <c r="Q40" s="46">
        <v>65</v>
      </c>
      <c r="R40" s="46">
        <v>300</v>
      </c>
      <c r="S40" s="46">
        <v>65</v>
      </c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182" customFormat="1" ht="60" x14ac:dyDescent="0.25">
      <c r="A41" s="143">
        <v>739</v>
      </c>
      <c r="B41" s="144"/>
      <c r="C41" s="32" t="s">
        <v>40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8"/>
      <c r="I41" s="186" t="s">
        <v>40</v>
      </c>
      <c r="J41" s="145">
        <f t="shared" si="2"/>
        <v>1275</v>
      </c>
      <c r="K41" s="148"/>
      <c r="L41" s="187">
        <v>45292</v>
      </c>
      <c r="M41" s="187">
        <v>48579</v>
      </c>
      <c r="N41" s="34" t="s">
        <v>196</v>
      </c>
      <c r="O41" s="45"/>
      <c r="P41" s="46"/>
      <c r="Q41" s="46"/>
      <c r="R41" s="46"/>
      <c r="S41" s="46"/>
      <c r="T41" s="47"/>
      <c r="U41" s="47">
        <v>65</v>
      </c>
      <c r="V41" s="47">
        <v>0</v>
      </c>
      <c r="W41" s="47">
        <v>0</v>
      </c>
      <c r="X41" s="47">
        <v>185</v>
      </c>
      <c r="Y41" s="47">
        <v>300</v>
      </c>
      <c r="Z41" s="47">
        <v>65</v>
      </c>
      <c r="AA41" s="47">
        <v>420</v>
      </c>
      <c r="AB41" s="47">
        <v>120</v>
      </c>
      <c r="AC41" s="48">
        <v>120</v>
      </c>
    </row>
    <row r="42" spans="1:29" s="182" customFormat="1" x14ac:dyDescent="0.25">
      <c r="A42" s="8"/>
      <c r="B42" s="204" t="s">
        <v>95</v>
      </c>
      <c r="C42" s="188"/>
      <c r="D42" s="188"/>
      <c r="E42" s="189"/>
      <c r="F42" s="189"/>
      <c r="G42" s="189"/>
      <c r="H42" s="190"/>
      <c r="I42" s="190"/>
      <c r="J42" s="205"/>
      <c r="K42" s="190"/>
      <c r="L42" s="191"/>
      <c r="M42" s="191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</row>
    <row r="43" spans="1:29" s="196" customFormat="1" ht="60.75" thickBot="1" x14ac:dyDescent="0.3">
      <c r="A43" s="143">
        <v>434</v>
      </c>
      <c r="B43" s="144"/>
      <c r="C43" s="206" t="s">
        <v>40</v>
      </c>
      <c r="D43" s="106" t="s">
        <v>256</v>
      </c>
      <c r="E43" s="147" t="s">
        <v>28</v>
      </c>
      <c r="F43" s="83" t="s">
        <v>29</v>
      </c>
      <c r="G43" s="147" t="s">
        <v>30</v>
      </c>
      <c r="H43" s="148"/>
      <c r="I43" s="186" t="s">
        <v>40</v>
      </c>
      <c r="J43" s="145">
        <f t="shared" si="2"/>
        <v>17500</v>
      </c>
      <c r="K43" s="148"/>
      <c r="L43" s="187">
        <v>44197</v>
      </c>
      <c r="M43" s="187">
        <v>44197</v>
      </c>
      <c r="N43" s="34" t="s">
        <v>196</v>
      </c>
      <c r="O43" s="45"/>
      <c r="P43" s="46"/>
      <c r="Q43" s="46"/>
      <c r="R43" s="46">
        <v>17500</v>
      </c>
      <c r="S43" s="46"/>
      <c r="T43" s="47"/>
      <c r="U43" s="47"/>
      <c r="V43" s="47"/>
      <c r="W43" s="47"/>
      <c r="X43" s="47"/>
      <c r="Y43" s="47"/>
      <c r="Z43" s="47"/>
      <c r="AA43" s="47"/>
      <c r="AB43" s="47"/>
      <c r="AC43" s="48"/>
    </row>
    <row r="44" spans="1:29" s="39" customFormat="1" ht="15.75" thickBot="1" x14ac:dyDescent="0.25">
      <c r="A44" s="49"/>
      <c r="B44" s="50" t="s">
        <v>92</v>
      </c>
      <c r="C44" s="50"/>
      <c r="D44" s="50"/>
      <c r="E44" s="91"/>
      <c r="F44" s="91"/>
      <c r="G44" s="91"/>
      <c r="H44" s="50"/>
      <c r="I44" s="50"/>
      <c r="J44" s="50">
        <f>SUM(J12:J43)</f>
        <v>125658</v>
      </c>
      <c r="K44" s="50">
        <v>4748</v>
      </c>
      <c r="L44" s="130"/>
      <c r="M44" s="130"/>
      <c r="N44" s="51"/>
      <c r="O44" s="52">
        <f t="shared" ref="O44:AC44" si="3">SUM(O12:O43)</f>
        <v>2372.1999999999998</v>
      </c>
      <c r="P44" s="53">
        <f t="shared" si="3"/>
        <v>3632.2</v>
      </c>
      <c r="Q44" s="53">
        <f t="shared" si="3"/>
        <v>8927.2000000000007</v>
      </c>
      <c r="R44" s="53">
        <f t="shared" si="3"/>
        <v>34072.199999999997</v>
      </c>
      <c r="S44" s="53">
        <f t="shared" si="3"/>
        <v>9907.2000000000007</v>
      </c>
      <c r="T44" s="54">
        <f t="shared" si="3"/>
        <v>5262.2</v>
      </c>
      <c r="U44" s="54">
        <f t="shared" si="3"/>
        <v>5777.2</v>
      </c>
      <c r="V44" s="54">
        <f t="shared" si="3"/>
        <v>5862.2</v>
      </c>
      <c r="W44" s="54">
        <f t="shared" si="3"/>
        <v>1482.1999999999998</v>
      </c>
      <c r="X44" s="54">
        <f t="shared" si="3"/>
        <v>7697.2</v>
      </c>
      <c r="Y44" s="54">
        <f t="shared" si="3"/>
        <v>2672.2</v>
      </c>
      <c r="Z44" s="54">
        <f t="shared" si="3"/>
        <v>16097.2</v>
      </c>
      <c r="AA44" s="54">
        <f t="shared" si="3"/>
        <v>11932.2</v>
      </c>
      <c r="AB44" s="54">
        <f t="shared" si="3"/>
        <v>5882.2</v>
      </c>
      <c r="AC44" s="55">
        <f t="shared" si="3"/>
        <v>4082.2</v>
      </c>
    </row>
    <row r="45" spans="1:29" ht="15.75" x14ac:dyDescent="0.25">
      <c r="A45" s="23"/>
      <c r="B45" s="24"/>
      <c r="C45" s="24"/>
      <c r="D45" s="24"/>
      <c r="E45" s="92"/>
      <c r="F45" s="92"/>
      <c r="G45" s="92"/>
      <c r="H45" s="24"/>
      <c r="I45" s="25"/>
      <c r="K45" s="35" t="s">
        <v>237</v>
      </c>
    </row>
    <row r="46" spans="1:29" s="36" customFormat="1" ht="15.75" x14ac:dyDescent="0.25">
      <c r="E46" s="77"/>
      <c r="F46" s="77"/>
      <c r="G46" s="77"/>
      <c r="K46" s="38"/>
      <c r="L46" s="131"/>
      <c r="M46" s="131"/>
    </row>
    <row r="47" spans="1:29" s="36" customFormat="1" ht="60" x14ac:dyDescent="0.25">
      <c r="A47" s="57"/>
      <c r="B47" s="58" t="s">
        <v>203</v>
      </c>
      <c r="C47" s="59" t="s">
        <v>204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60" t="s">
        <v>205</v>
      </c>
      <c r="B48" s="121" t="s">
        <v>238</v>
      </c>
      <c r="C48" s="62">
        <f>K44</f>
        <v>4748</v>
      </c>
      <c r="E48" s="77"/>
      <c r="F48" s="77"/>
      <c r="G48" s="77"/>
      <c r="K48" s="38"/>
      <c r="L48" s="131"/>
      <c r="M48" s="131"/>
    </row>
    <row r="49" spans="1:13" s="36" customFormat="1" ht="15.75" x14ac:dyDescent="0.25">
      <c r="A49" s="60" t="s">
        <v>206</v>
      </c>
      <c r="B49" s="121" t="s">
        <v>239</v>
      </c>
      <c r="C49" s="62">
        <f>C48*4</f>
        <v>18992</v>
      </c>
      <c r="E49" s="77"/>
      <c r="F49" s="77"/>
      <c r="G49" s="77"/>
      <c r="K49" s="38"/>
      <c r="L49" s="131"/>
      <c r="M49" s="131"/>
    </row>
    <row r="50" spans="1:13" s="36" customFormat="1" ht="15.75" thickBot="1" x14ac:dyDescent="0.3">
      <c r="A50" s="63" t="s">
        <v>207</v>
      </c>
      <c r="B50" s="122" t="s">
        <v>240</v>
      </c>
      <c r="C50" s="65">
        <f>C48*10</f>
        <v>47480</v>
      </c>
      <c r="E50" s="77"/>
      <c r="F50" s="77"/>
      <c r="G50" s="77"/>
      <c r="L50" s="131"/>
      <c r="M50" s="131"/>
    </row>
    <row r="51" spans="1:13" s="36" customFormat="1" x14ac:dyDescent="0.25">
      <c r="A51" s="66"/>
      <c r="B51" s="67"/>
      <c r="C51" s="67"/>
      <c r="E51" s="77"/>
      <c r="F51" s="77"/>
      <c r="G51" s="77"/>
      <c r="L51" s="131"/>
      <c r="M51" s="131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45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zoomScale="60" zoomScaleNormal="60" workbookViewId="0">
      <pane ySplit="11" topLeftCell="A36" activePane="bottomLeft" state="frozen"/>
      <selection pane="bottomLeft" activeCell="A24" sqref="A24"/>
    </sheetView>
  </sheetViews>
  <sheetFormatPr defaultRowHeight="15" x14ac:dyDescent="0.25"/>
  <cols>
    <col min="1" max="1" width="8.7109375" style="201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221" bestFit="1" customWidth="1"/>
    <col min="12" max="13" width="14" style="181" bestFit="1" customWidth="1"/>
    <col min="14" max="14" width="13.14062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164</v>
      </c>
      <c r="L3" s="416"/>
      <c r="M3" s="416"/>
      <c r="N3" s="416"/>
      <c r="O3" s="416"/>
      <c r="P3" s="416"/>
      <c r="Q3" s="416"/>
      <c r="R3" s="416" t="s">
        <v>263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434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434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435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41</v>
      </c>
      <c r="J12" s="134">
        <f>SUM(O12:AC12)</f>
        <v>11046.199999999997</v>
      </c>
      <c r="K12" s="212"/>
      <c r="L12" s="139">
        <v>43101</v>
      </c>
      <c r="M12" s="139">
        <v>48579</v>
      </c>
      <c r="N12" s="40"/>
      <c r="O12" s="41">
        <f>$K$46*0.1</f>
        <v>502.1</v>
      </c>
      <c r="P12" s="42">
        <f t="shared" ref="P12:AC12" si="0">$K$46*0.15</f>
        <v>753.15</v>
      </c>
      <c r="Q12" s="42">
        <f t="shared" si="0"/>
        <v>753.15</v>
      </c>
      <c r="R12" s="42">
        <f t="shared" si="0"/>
        <v>753.15</v>
      </c>
      <c r="S12" s="42">
        <f t="shared" si="0"/>
        <v>753.15</v>
      </c>
      <c r="T12" s="43">
        <f t="shared" si="0"/>
        <v>753.15</v>
      </c>
      <c r="U12" s="43">
        <f t="shared" si="0"/>
        <v>753.15</v>
      </c>
      <c r="V12" s="43">
        <f t="shared" si="0"/>
        <v>753.15</v>
      </c>
      <c r="W12" s="43">
        <f t="shared" si="0"/>
        <v>753.15</v>
      </c>
      <c r="X12" s="43">
        <f t="shared" si="0"/>
        <v>753.15</v>
      </c>
      <c r="Y12" s="43">
        <f t="shared" si="0"/>
        <v>753.15</v>
      </c>
      <c r="Z12" s="43">
        <f t="shared" si="0"/>
        <v>753.15</v>
      </c>
      <c r="AA12" s="43">
        <f t="shared" si="0"/>
        <v>753.15</v>
      </c>
      <c r="AB12" s="43">
        <f t="shared" si="0"/>
        <v>753.15</v>
      </c>
      <c r="AC12" s="44">
        <f t="shared" si="0"/>
        <v>753.15</v>
      </c>
    </row>
    <row r="13" spans="1:29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7"/>
      <c r="J13" s="11"/>
      <c r="K13" s="213"/>
      <c r="L13" s="126"/>
      <c r="M13" s="17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8"/>
      <c r="B14" s="14" t="s">
        <v>93</v>
      </c>
      <c r="C14" s="7"/>
      <c r="D14" s="7"/>
      <c r="E14" s="82"/>
      <c r="F14" s="82"/>
      <c r="G14" s="82"/>
      <c r="H14" s="11"/>
      <c r="I14" s="15"/>
      <c r="J14" s="11"/>
      <c r="K14" s="214"/>
      <c r="L14" s="126"/>
      <c r="M14" s="12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29" s="182" customFormat="1" ht="60" x14ac:dyDescent="0.25">
      <c r="A15" s="143">
        <v>52</v>
      </c>
      <c r="B15" s="144"/>
      <c r="C15" s="145" t="s">
        <v>278</v>
      </c>
      <c r="D15" s="16" t="s">
        <v>279</v>
      </c>
      <c r="E15" s="147" t="s">
        <v>16</v>
      </c>
      <c r="F15" s="150" t="s">
        <v>34</v>
      </c>
      <c r="G15" s="106" t="s">
        <v>30</v>
      </c>
      <c r="H15" s="4"/>
      <c r="I15" s="186" t="s">
        <v>41</v>
      </c>
      <c r="J15" s="145">
        <f t="shared" ref="J15" si="1">SUM(O15:AC15)</f>
        <v>600</v>
      </c>
      <c r="K15" s="215"/>
      <c r="L15" s="128">
        <v>43466</v>
      </c>
      <c r="M15" s="208">
        <v>43465</v>
      </c>
      <c r="N15" s="34" t="s">
        <v>195</v>
      </c>
      <c r="O15" s="45">
        <v>600</v>
      </c>
      <c r="P15" s="46"/>
      <c r="Q15" s="46"/>
      <c r="R15" s="46"/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136</v>
      </c>
      <c r="B16" s="144"/>
      <c r="C16" s="145" t="s">
        <v>41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41</v>
      </c>
      <c r="J16" s="145">
        <f t="shared" ref="J16:J42" si="2">SUM(O16:AC16)</f>
        <v>1000</v>
      </c>
      <c r="K16" s="215"/>
      <c r="L16" s="128">
        <v>43466</v>
      </c>
      <c r="M16" s="208">
        <v>44926</v>
      </c>
      <c r="N16" s="34" t="s">
        <v>196</v>
      </c>
      <c r="O16" s="45"/>
      <c r="P16" s="46">
        <v>250</v>
      </c>
      <c r="Q16" s="46">
        <v>250</v>
      </c>
      <c r="R16" s="46">
        <v>250</v>
      </c>
      <c r="S16" s="46">
        <v>250</v>
      </c>
      <c r="T16" s="47"/>
      <c r="U16" s="47"/>
      <c r="V16" s="47"/>
      <c r="W16" s="47"/>
      <c r="X16" s="47"/>
      <c r="Y16" s="47"/>
      <c r="Z16" s="47"/>
      <c r="AA16" s="47"/>
      <c r="AB16" s="47"/>
      <c r="AC16" s="48"/>
    </row>
    <row r="17" spans="1:29" s="182" customFormat="1" ht="60" x14ac:dyDescent="0.25">
      <c r="A17" s="143">
        <v>554</v>
      </c>
      <c r="B17" s="144"/>
      <c r="C17" s="145" t="s">
        <v>41</v>
      </c>
      <c r="D17" s="106" t="s">
        <v>104</v>
      </c>
      <c r="E17" s="147" t="s">
        <v>16</v>
      </c>
      <c r="F17" s="150" t="s">
        <v>34</v>
      </c>
      <c r="G17" s="106" t="s">
        <v>30</v>
      </c>
      <c r="H17" s="4"/>
      <c r="I17" s="186" t="s">
        <v>41</v>
      </c>
      <c r="J17" s="145">
        <f t="shared" si="2"/>
        <v>2500</v>
      </c>
      <c r="K17" s="215"/>
      <c r="L17" s="128">
        <v>44927</v>
      </c>
      <c r="M17" s="208">
        <v>48579</v>
      </c>
      <c r="N17" s="34" t="s">
        <v>197</v>
      </c>
      <c r="O17" s="45"/>
      <c r="P17" s="46"/>
      <c r="Q17" s="46"/>
      <c r="R17" s="46"/>
      <c r="S17" s="46"/>
      <c r="T17" s="47">
        <v>250</v>
      </c>
      <c r="U17" s="47">
        <v>250</v>
      </c>
      <c r="V17" s="47">
        <v>250</v>
      </c>
      <c r="W17" s="47">
        <v>250</v>
      </c>
      <c r="X17" s="47">
        <v>250</v>
      </c>
      <c r="Y17" s="47">
        <v>250</v>
      </c>
      <c r="Z17" s="47">
        <v>250</v>
      </c>
      <c r="AA17" s="47">
        <v>250</v>
      </c>
      <c r="AB17" s="47">
        <v>250</v>
      </c>
      <c r="AC17" s="48">
        <v>250</v>
      </c>
    </row>
    <row r="18" spans="1:29" s="182" customFormat="1" ht="60" x14ac:dyDescent="0.25">
      <c r="A18" s="143">
        <v>137</v>
      </c>
      <c r="B18" s="144"/>
      <c r="C18" s="145" t="s">
        <v>41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41</v>
      </c>
      <c r="J18" s="145">
        <f t="shared" si="2"/>
        <v>2100</v>
      </c>
      <c r="K18" s="215"/>
      <c r="L18" s="128">
        <v>43466</v>
      </c>
      <c r="M18" s="208">
        <v>44561</v>
      </c>
      <c r="N18" s="34" t="s">
        <v>196</v>
      </c>
      <c r="O18" s="45"/>
      <c r="P18" s="46">
        <v>500</v>
      </c>
      <c r="Q18" s="46"/>
      <c r="R18" s="46">
        <v>1600</v>
      </c>
      <c r="S18" s="46"/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555</v>
      </c>
      <c r="B19" s="144"/>
      <c r="C19" s="145" t="s">
        <v>41</v>
      </c>
      <c r="D19" s="16" t="s">
        <v>247</v>
      </c>
      <c r="E19" s="147" t="s">
        <v>16</v>
      </c>
      <c r="F19" s="150" t="s">
        <v>34</v>
      </c>
      <c r="G19" s="106" t="s">
        <v>30</v>
      </c>
      <c r="H19" s="4"/>
      <c r="I19" s="186" t="s">
        <v>41</v>
      </c>
      <c r="J19" s="145">
        <f t="shared" si="2"/>
        <v>7200</v>
      </c>
      <c r="K19" s="215"/>
      <c r="L19" s="128">
        <v>44927</v>
      </c>
      <c r="M19" s="208">
        <v>47848</v>
      </c>
      <c r="N19" s="34" t="s">
        <v>197</v>
      </c>
      <c r="O19" s="45"/>
      <c r="P19" s="46"/>
      <c r="Q19" s="46"/>
      <c r="R19" s="46"/>
      <c r="S19" s="46"/>
      <c r="T19" s="47">
        <v>1600</v>
      </c>
      <c r="U19" s="47"/>
      <c r="V19" s="47">
        <v>2600</v>
      </c>
      <c r="W19" s="47"/>
      <c r="X19" s="47"/>
      <c r="Y19" s="47"/>
      <c r="Z19" s="47"/>
      <c r="AA19" s="47">
        <v>3000</v>
      </c>
      <c r="AB19" s="47"/>
      <c r="AC19" s="48"/>
    </row>
    <row r="20" spans="1:29" s="182" customFormat="1" ht="60" x14ac:dyDescent="0.25">
      <c r="A20" s="143">
        <v>359</v>
      </c>
      <c r="B20" s="144"/>
      <c r="C20" s="145" t="s">
        <v>41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41</v>
      </c>
      <c r="J20" s="145">
        <f t="shared" si="2"/>
        <v>8700</v>
      </c>
      <c r="K20" s="215"/>
      <c r="L20" s="128">
        <v>43831</v>
      </c>
      <c r="M20" s="208">
        <v>44926</v>
      </c>
      <c r="N20" s="34" t="s">
        <v>196</v>
      </c>
      <c r="O20" s="45"/>
      <c r="P20" s="46"/>
      <c r="Q20" s="46">
        <v>2000</v>
      </c>
      <c r="R20" s="46"/>
      <c r="S20" s="46">
        <v>6700</v>
      </c>
      <c r="T20" s="47"/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182" customFormat="1" ht="60" x14ac:dyDescent="0.25">
      <c r="A21" s="143">
        <v>899</v>
      </c>
      <c r="B21" s="144"/>
      <c r="C21" s="145" t="s">
        <v>41</v>
      </c>
      <c r="D21" s="16" t="s">
        <v>248</v>
      </c>
      <c r="E21" s="147" t="s">
        <v>16</v>
      </c>
      <c r="F21" s="150" t="s">
        <v>34</v>
      </c>
      <c r="G21" s="106" t="s">
        <v>30</v>
      </c>
      <c r="H21" s="4"/>
      <c r="I21" s="186" t="s">
        <v>41</v>
      </c>
      <c r="J21" s="145">
        <f t="shared" si="2"/>
        <v>13400</v>
      </c>
      <c r="K21" s="215"/>
      <c r="L21" s="128">
        <v>46023</v>
      </c>
      <c r="M21" s="208">
        <v>47848</v>
      </c>
      <c r="N21" s="34" t="s">
        <v>197</v>
      </c>
      <c r="O21" s="45"/>
      <c r="P21" s="46"/>
      <c r="Q21" s="46"/>
      <c r="R21" s="46"/>
      <c r="S21" s="46"/>
      <c r="T21" s="47"/>
      <c r="U21" s="47"/>
      <c r="V21" s="47"/>
      <c r="W21" s="47">
        <v>6700</v>
      </c>
      <c r="X21" s="47"/>
      <c r="Y21" s="47"/>
      <c r="Z21" s="47"/>
      <c r="AA21" s="47">
        <v>6700</v>
      </c>
      <c r="AB21" s="47"/>
      <c r="AC21" s="48"/>
    </row>
    <row r="22" spans="1:29" x14ac:dyDescent="0.25">
      <c r="A22" s="8"/>
      <c r="B22" s="15" t="s">
        <v>102</v>
      </c>
      <c r="C22" s="7"/>
      <c r="D22" s="7"/>
      <c r="E22" s="82"/>
      <c r="F22" s="82"/>
      <c r="G22" s="82"/>
      <c r="H22" s="15"/>
      <c r="I22" s="15"/>
      <c r="J22" s="15"/>
      <c r="K22" s="214"/>
      <c r="L22" s="127"/>
      <c r="M22" s="127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</row>
    <row r="23" spans="1:29" s="182" customFormat="1" ht="60" x14ac:dyDescent="0.25">
      <c r="A23" s="143">
        <v>969</v>
      </c>
      <c r="B23" s="144"/>
      <c r="C23" s="145" t="s">
        <v>41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41</v>
      </c>
      <c r="J23" s="145">
        <f t="shared" si="2"/>
        <v>1000</v>
      </c>
      <c r="K23" s="216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1000</v>
      </c>
      <c r="AB23" s="47"/>
      <c r="AC23" s="48"/>
    </row>
    <row r="24" spans="1:29" s="182" customFormat="1" ht="60" x14ac:dyDescent="0.25">
      <c r="A24" s="143">
        <v>944</v>
      </c>
      <c r="B24" s="144"/>
      <c r="C24" s="145" t="s">
        <v>41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41</v>
      </c>
      <c r="J24" s="145">
        <f t="shared" si="2"/>
        <v>2100</v>
      </c>
      <c r="K24" s="216"/>
      <c r="L24" s="187">
        <v>46753</v>
      </c>
      <c r="M24" s="187">
        <v>47118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>
        <v>2100</v>
      </c>
      <c r="Z24" s="47"/>
      <c r="AA24" s="47"/>
      <c r="AB24" s="47"/>
      <c r="AC24" s="48"/>
    </row>
    <row r="25" spans="1:29" s="182" customFormat="1" ht="60" x14ac:dyDescent="0.25">
      <c r="A25" s="143">
        <v>138</v>
      </c>
      <c r="B25" s="144"/>
      <c r="C25" s="145" t="s">
        <v>41</v>
      </c>
      <c r="D25" s="16" t="s">
        <v>275</v>
      </c>
      <c r="E25" s="147" t="s">
        <v>16</v>
      </c>
      <c r="F25" s="146" t="s">
        <v>32</v>
      </c>
      <c r="G25" s="147" t="s">
        <v>31</v>
      </c>
      <c r="H25" s="148"/>
      <c r="I25" s="186" t="s">
        <v>41</v>
      </c>
      <c r="J25" s="145">
        <f t="shared" si="2"/>
        <v>4400</v>
      </c>
      <c r="K25" s="216"/>
      <c r="L25" s="187">
        <v>43466</v>
      </c>
      <c r="M25" s="187">
        <v>44561</v>
      </c>
      <c r="N25" s="34" t="s">
        <v>196</v>
      </c>
      <c r="O25" s="45"/>
      <c r="P25" s="46">
        <v>2200</v>
      </c>
      <c r="Q25" s="46"/>
      <c r="R25" s="46">
        <v>2200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556</v>
      </c>
      <c r="B26" s="144"/>
      <c r="C26" s="145" t="s">
        <v>41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41</v>
      </c>
      <c r="J26" s="145">
        <f t="shared" si="2"/>
        <v>11000</v>
      </c>
      <c r="K26" s="216"/>
      <c r="L26" s="187">
        <v>44927</v>
      </c>
      <c r="M26" s="187">
        <v>48213</v>
      </c>
      <c r="N26" s="34" t="s">
        <v>197</v>
      </c>
      <c r="O26" s="45"/>
      <c r="P26" s="46"/>
      <c r="Q26" s="46"/>
      <c r="R26" s="46"/>
      <c r="S26" s="46"/>
      <c r="T26" s="47">
        <v>2200</v>
      </c>
      <c r="U26" s="47"/>
      <c r="V26" s="47">
        <v>2200</v>
      </c>
      <c r="W26" s="47"/>
      <c r="X26" s="47">
        <v>2200</v>
      </c>
      <c r="Y26" s="47"/>
      <c r="Z26" s="47">
        <v>2200</v>
      </c>
      <c r="AA26" s="47"/>
      <c r="AB26" s="47">
        <v>2200</v>
      </c>
      <c r="AC26" s="48"/>
    </row>
    <row r="27" spans="1:29" x14ac:dyDescent="0.25">
      <c r="A27" s="8"/>
      <c r="B27" s="15" t="s">
        <v>98</v>
      </c>
      <c r="C27" s="7"/>
      <c r="D27" s="7"/>
      <c r="E27" s="82"/>
      <c r="F27" s="82"/>
      <c r="G27" s="82"/>
      <c r="H27" s="15"/>
      <c r="I27" s="15"/>
      <c r="J27" s="15"/>
      <c r="K27" s="214"/>
      <c r="L27" s="127"/>
      <c r="M27" s="127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</row>
    <row r="28" spans="1:29" x14ac:dyDescent="0.25">
      <c r="A28" s="8"/>
      <c r="B28" s="14" t="s">
        <v>93</v>
      </c>
      <c r="C28" s="7"/>
      <c r="D28" s="7"/>
      <c r="E28" s="82"/>
      <c r="F28" s="82"/>
      <c r="G28" s="82"/>
      <c r="H28" s="15"/>
      <c r="I28" s="15"/>
      <c r="J28" s="15"/>
      <c r="K28" s="214"/>
      <c r="L28" s="127"/>
      <c r="M28" s="127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</row>
    <row r="29" spans="1:29" s="182" customFormat="1" ht="60" x14ac:dyDescent="0.25">
      <c r="A29" s="143">
        <v>53</v>
      </c>
      <c r="B29" s="144"/>
      <c r="C29" s="145" t="s">
        <v>276</v>
      </c>
      <c r="D29" s="193" t="s">
        <v>277</v>
      </c>
      <c r="E29" s="147" t="s">
        <v>16</v>
      </c>
      <c r="F29" s="146" t="s">
        <v>32</v>
      </c>
      <c r="G29" s="147" t="s">
        <v>31</v>
      </c>
      <c r="H29" s="148"/>
      <c r="I29" s="186" t="s">
        <v>41</v>
      </c>
      <c r="J29" s="145">
        <f t="shared" ref="J29" si="3">SUM(O29:AC29)</f>
        <v>900</v>
      </c>
      <c r="K29" s="216"/>
      <c r="L29" s="187">
        <v>43101</v>
      </c>
      <c r="M29" s="187">
        <v>43465</v>
      </c>
      <c r="N29" s="34" t="s">
        <v>195</v>
      </c>
      <c r="O29" s="45">
        <v>900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139</v>
      </c>
      <c r="B30" s="144"/>
      <c r="C30" s="145" t="s">
        <v>276</v>
      </c>
      <c r="D30" s="193" t="s">
        <v>277</v>
      </c>
      <c r="E30" s="147" t="s">
        <v>16</v>
      </c>
      <c r="F30" s="146" t="s">
        <v>32</v>
      </c>
      <c r="G30" s="147" t="s">
        <v>31</v>
      </c>
      <c r="H30" s="148"/>
      <c r="I30" s="186" t="s">
        <v>41</v>
      </c>
      <c r="J30" s="145">
        <f t="shared" si="2"/>
        <v>500</v>
      </c>
      <c r="K30" s="216"/>
      <c r="L30" s="187">
        <v>43466</v>
      </c>
      <c r="M30" s="187">
        <v>43830</v>
      </c>
      <c r="N30" s="34" t="s">
        <v>196</v>
      </c>
      <c r="O30" s="45"/>
      <c r="P30" s="46">
        <v>500</v>
      </c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54</v>
      </c>
      <c r="B31" s="144"/>
      <c r="C31" s="145" t="s">
        <v>280</v>
      </c>
      <c r="D31" s="193" t="s">
        <v>281</v>
      </c>
      <c r="E31" s="147" t="s">
        <v>27</v>
      </c>
      <c r="F31" s="146" t="s">
        <v>32</v>
      </c>
      <c r="G31" s="147" t="s">
        <v>31</v>
      </c>
      <c r="H31" s="148"/>
      <c r="I31" s="186" t="s">
        <v>41</v>
      </c>
      <c r="J31" s="145">
        <f t="shared" si="2"/>
        <v>1300</v>
      </c>
      <c r="K31" s="216"/>
      <c r="L31" s="187">
        <v>43101</v>
      </c>
      <c r="M31" s="187">
        <v>43465</v>
      </c>
      <c r="N31" s="34" t="s">
        <v>195</v>
      </c>
      <c r="O31" s="45">
        <v>1300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55</v>
      </c>
      <c r="B32" s="144"/>
      <c r="C32" s="145" t="s">
        <v>280</v>
      </c>
      <c r="D32" s="193" t="s">
        <v>282</v>
      </c>
      <c r="E32" s="150" t="s">
        <v>16</v>
      </c>
      <c r="F32" s="146" t="s">
        <v>32</v>
      </c>
      <c r="G32" s="147" t="s">
        <v>31</v>
      </c>
      <c r="H32" s="148"/>
      <c r="I32" s="186" t="s">
        <v>41</v>
      </c>
      <c r="J32" s="145">
        <f t="shared" ref="J32" si="4">SUM(O32:AC32)</f>
        <v>200</v>
      </c>
      <c r="K32" s="216"/>
      <c r="L32" s="187">
        <v>43101</v>
      </c>
      <c r="M32" s="187">
        <v>43465</v>
      </c>
      <c r="N32" s="34" t="s">
        <v>195</v>
      </c>
      <c r="O32" s="45">
        <v>200</v>
      </c>
      <c r="P32" s="46"/>
      <c r="Q32" s="46"/>
      <c r="R32" s="46"/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56</v>
      </c>
      <c r="B33" s="144"/>
      <c r="C33" s="145" t="s">
        <v>280</v>
      </c>
      <c r="D33" s="193" t="s">
        <v>125</v>
      </c>
      <c r="E33" s="147" t="s">
        <v>27</v>
      </c>
      <c r="F33" s="146" t="s">
        <v>32</v>
      </c>
      <c r="G33" s="147" t="s">
        <v>31</v>
      </c>
      <c r="H33" s="148"/>
      <c r="I33" s="186" t="s">
        <v>41</v>
      </c>
      <c r="J33" s="145">
        <f t="shared" si="2"/>
        <v>150</v>
      </c>
      <c r="K33" s="216"/>
      <c r="L33" s="187">
        <v>43101</v>
      </c>
      <c r="M33" s="187">
        <v>43465</v>
      </c>
      <c r="N33" s="34" t="s">
        <v>195</v>
      </c>
      <c r="O33" s="45">
        <v>150</v>
      </c>
      <c r="P33" s="46"/>
      <c r="Q33" s="46"/>
      <c r="R33" s="46"/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90" x14ac:dyDescent="0.25">
      <c r="A34" s="143">
        <v>140</v>
      </c>
      <c r="B34" s="144"/>
      <c r="C34" s="145" t="s">
        <v>41</v>
      </c>
      <c r="D34" s="193" t="s">
        <v>250</v>
      </c>
      <c r="E34" s="150" t="s">
        <v>33</v>
      </c>
      <c r="F34" s="146" t="s">
        <v>209</v>
      </c>
      <c r="G34" s="147" t="s">
        <v>31</v>
      </c>
      <c r="H34" s="148"/>
      <c r="I34" s="186" t="s">
        <v>41</v>
      </c>
      <c r="J34" s="145">
        <f t="shared" si="2"/>
        <v>1500</v>
      </c>
      <c r="K34" s="216"/>
      <c r="L34" s="187">
        <v>43466</v>
      </c>
      <c r="M34" s="187">
        <v>44926</v>
      </c>
      <c r="N34" s="17" t="s">
        <v>196</v>
      </c>
      <c r="O34" s="45"/>
      <c r="P34" s="46">
        <v>200</v>
      </c>
      <c r="Q34" s="46">
        <v>550</v>
      </c>
      <c r="R34" s="46">
        <v>200</v>
      </c>
      <c r="S34" s="46">
        <v>550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90" x14ac:dyDescent="0.25">
      <c r="A35" s="143">
        <v>557</v>
      </c>
      <c r="B35" s="144"/>
      <c r="C35" s="145" t="s">
        <v>41</v>
      </c>
      <c r="D35" s="193" t="s">
        <v>250</v>
      </c>
      <c r="E35" s="150" t="s">
        <v>33</v>
      </c>
      <c r="F35" s="146" t="s">
        <v>209</v>
      </c>
      <c r="G35" s="147" t="s">
        <v>31</v>
      </c>
      <c r="H35" s="148"/>
      <c r="I35" s="186" t="s">
        <v>41</v>
      </c>
      <c r="J35" s="145">
        <f t="shared" si="2"/>
        <v>6470</v>
      </c>
      <c r="K35" s="216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1400</v>
      </c>
      <c r="U35" s="47">
        <v>0</v>
      </c>
      <c r="V35" s="47">
        <v>0</v>
      </c>
      <c r="W35" s="47">
        <v>420</v>
      </c>
      <c r="X35" s="47">
        <v>350</v>
      </c>
      <c r="Y35" s="47">
        <v>1500</v>
      </c>
      <c r="Z35" s="47">
        <v>0</v>
      </c>
      <c r="AA35" s="47">
        <v>0</v>
      </c>
      <c r="AB35" s="47">
        <v>1400</v>
      </c>
      <c r="AC35" s="48">
        <v>1400</v>
      </c>
    </row>
    <row r="36" spans="1:29" s="182" customFormat="1" ht="60" x14ac:dyDescent="0.25">
      <c r="A36" s="143">
        <v>834</v>
      </c>
      <c r="B36" s="144"/>
      <c r="C36" s="145" t="s">
        <v>41</v>
      </c>
      <c r="D36" s="193" t="s">
        <v>261</v>
      </c>
      <c r="E36" s="147" t="s">
        <v>16</v>
      </c>
      <c r="F36" s="146" t="s">
        <v>32</v>
      </c>
      <c r="G36" s="147" t="s">
        <v>31</v>
      </c>
      <c r="H36" s="148"/>
      <c r="I36" s="186" t="s">
        <v>41</v>
      </c>
      <c r="J36" s="145">
        <f t="shared" si="2"/>
        <v>240</v>
      </c>
      <c r="K36" s="216"/>
      <c r="L36" s="187">
        <v>45658</v>
      </c>
      <c r="M36" s="187">
        <v>47483</v>
      </c>
      <c r="N36" s="34" t="s">
        <v>197</v>
      </c>
      <c r="O36" s="45"/>
      <c r="P36" s="46"/>
      <c r="Q36" s="46"/>
      <c r="R36" s="46"/>
      <c r="S36" s="46"/>
      <c r="T36" s="47"/>
      <c r="U36" s="47"/>
      <c r="V36" s="47">
        <v>120</v>
      </c>
      <c r="W36" s="47"/>
      <c r="X36" s="47"/>
      <c r="Y36" s="47"/>
      <c r="Z36" s="47">
        <v>120</v>
      </c>
      <c r="AA36" s="47"/>
      <c r="AB36" s="47"/>
      <c r="AC36" s="48"/>
    </row>
    <row r="37" spans="1:29" x14ac:dyDescent="0.25">
      <c r="A37" s="8"/>
      <c r="B37" s="14" t="s">
        <v>94</v>
      </c>
      <c r="C37" s="7"/>
      <c r="D37" s="7"/>
      <c r="E37" s="82"/>
      <c r="F37" s="82"/>
      <c r="G37" s="82"/>
      <c r="H37" s="15"/>
      <c r="I37" s="15"/>
      <c r="J37" s="15"/>
      <c r="K37" s="214"/>
      <c r="L37" s="127"/>
      <c r="M37" s="127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</row>
    <row r="38" spans="1:29" s="36" customFormat="1" ht="105" x14ac:dyDescent="0.25">
      <c r="A38" s="310">
        <v>57</v>
      </c>
      <c r="B38" s="18"/>
      <c r="C38" s="318" t="s">
        <v>276</v>
      </c>
      <c r="D38" s="195" t="s">
        <v>426</v>
      </c>
      <c r="E38" s="150" t="s">
        <v>427</v>
      </c>
      <c r="F38" s="146" t="s">
        <v>428</v>
      </c>
      <c r="G38" s="147" t="s">
        <v>429</v>
      </c>
      <c r="H38" s="19"/>
      <c r="I38" s="197" t="s">
        <v>41</v>
      </c>
      <c r="J38" s="194">
        <f>SUM(O38:AC38)</f>
        <v>1300</v>
      </c>
      <c r="K38" s="19"/>
      <c r="L38" s="128">
        <v>43101</v>
      </c>
      <c r="M38" s="128">
        <v>43465</v>
      </c>
      <c r="N38" s="320" t="s">
        <v>195</v>
      </c>
      <c r="O38" s="142">
        <v>1300</v>
      </c>
      <c r="P38" s="46"/>
      <c r="Q38" s="46"/>
      <c r="R38" s="46"/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s="182" customFormat="1" ht="60" x14ac:dyDescent="0.25">
      <c r="A39" s="143">
        <v>141</v>
      </c>
      <c r="B39" s="144"/>
      <c r="C39" s="145" t="s">
        <v>41</v>
      </c>
      <c r="D39" s="106" t="s">
        <v>255</v>
      </c>
      <c r="E39" s="146" t="s">
        <v>17</v>
      </c>
      <c r="F39" s="146" t="s">
        <v>32</v>
      </c>
      <c r="G39" s="147" t="s">
        <v>30</v>
      </c>
      <c r="H39" s="148"/>
      <c r="I39" s="186" t="s">
        <v>41</v>
      </c>
      <c r="J39" s="145">
        <f t="shared" si="2"/>
        <v>8350</v>
      </c>
      <c r="K39" s="216"/>
      <c r="L39" s="187">
        <v>43466</v>
      </c>
      <c r="M39" s="187">
        <v>44926</v>
      </c>
      <c r="N39" s="17" t="s">
        <v>196</v>
      </c>
      <c r="O39" s="45"/>
      <c r="P39" s="46">
        <v>350</v>
      </c>
      <c r="Q39" s="46">
        <v>2000</v>
      </c>
      <c r="R39" s="46">
        <v>5200</v>
      </c>
      <c r="S39" s="46">
        <v>800</v>
      </c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" x14ac:dyDescent="0.25">
      <c r="A40" s="143">
        <v>558</v>
      </c>
      <c r="B40" s="144"/>
      <c r="C40" s="145" t="s">
        <v>41</v>
      </c>
      <c r="D40" s="106" t="s">
        <v>255</v>
      </c>
      <c r="E40" s="146" t="s">
        <v>17</v>
      </c>
      <c r="F40" s="146" t="s">
        <v>32</v>
      </c>
      <c r="G40" s="147" t="s">
        <v>30</v>
      </c>
      <c r="H40" s="148"/>
      <c r="I40" s="186" t="s">
        <v>41</v>
      </c>
      <c r="J40" s="145">
        <f t="shared" si="2"/>
        <v>13550</v>
      </c>
      <c r="K40" s="216"/>
      <c r="L40" s="187">
        <v>44927</v>
      </c>
      <c r="M40" s="187">
        <v>48579</v>
      </c>
      <c r="N40" s="34" t="s">
        <v>197</v>
      </c>
      <c r="O40" s="45"/>
      <c r="P40" s="46"/>
      <c r="Q40" s="46"/>
      <c r="R40" s="46"/>
      <c r="S40" s="46"/>
      <c r="T40" s="47">
        <v>1000</v>
      </c>
      <c r="U40" s="47">
        <v>150</v>
      </c>
      <c r="V40" s="47">
        <v>200</v>
      </c>
      <c r="W40" s="47">
        <v>150</v>
      </c>
      <c r="X40" s="47">
        <v>6200</v>
      </c>
      <c r="Y40" s="47">
        <v>150</v>
      </c>
      <c r="Z40" s="47">
        <v>200</v>
      </c>
      <c r="AA40" s="47">
        <v>5150</v>
      </c>
      <c r="AB40" s="47">
        <v>150</v>
      </c>
      <c r="AC40" s="48">
        <v>200</v>
      </c>
    </row>
    <row r="41" spans="1:29" s="182" customFormat="1" ht="60" x14ac:dyDescent="0.25">
      <c r="A41" s="143">
        <v>142</v>
      </c>
      <c r="B41" s="144"/>
      <c r="C41" s="145" t="s">
        <v>41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8"/>
      <c r="I41" s="186" t="s">
        <v>41</v>
      </c>
      <c r="J41" s="145">
        <f t="shared" si="2"/>
        <v>500</v>
      </c>
      <c r="K41" s="216"/>
      <c r="L41" s="187">
        <v>43466</v>
      </c>
      <c r="M41" s="187">
        <v>44926</v>
      </c>
      <c r="N41" s="34" t="s">
        <v>196</v>
      </c>
      <c r="O41" s="45"/>
      <c r="P41" s="46">
        <v>250</v>
      </c>
      <c r="Q41" s="46">
        <v>185</v>
      </c>
      <c r="R41" s="46"/>
      <c r="S41" s="46">
        <v>65</v>
      </c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82" customFormat="1" ht="60" x14ac:dyDescent="0.25">
      <c r="A42" s="143">
        <v>740</v>
      </c>
      <c r="B42" s="144"/>
      <c r="C42" s="145" t="s">
        <v>41</v>
      </c>
      <c r="D42" s="106" t="s">
        <v>262</v>
      </c>
      <c r="E42" s="146" t="s">
        <v>17</v>
      </c>
      <c r="F42" s="146" t="s">
        <v>32</v>
      </c>
      <c r="G42" s="147" t="s">
        <v>30</v>
      </c>
      <c r="H42" s="148"/>
      <c r="I42" s="186" t="s">
        <v>41</v>
      </c>
      <c r="J42" s="145">
        <f t="shared" si="2"/>
        <v>1315</v>
      </c>
      <c r="K42" s="216"/>
      <c r="L42" s="187">
        <v>45292</v>
      </c>
      <c r="M42" s="187">
        <v>48579</v>
      </c>
      <c r="N42" s="34" t="s">
        <v>197</v>
      </c>
      <c r="O42" s="45"/>
      <c r="P42" s="46"/>
      <c r="Q42" s="46"/>
      <c r="R42" s="46"/>
      <c r="S42" s="46"/>
      <c r="T42" s="47"/>
      <c r="U42" s="47">
        <v>65</v>
      </c>
      <c r="V42" s="47">
        <v>250</v>
      </c>
      <c r="W42" s="47">
        <v>185</v>
      </c>
      <c r="X42" s="47">
        <v>250</v>
      </c>
      <c r="Y42" s="47">
        <v>65</v>
      </c>
      <c r="Z42" s="47"/>
      <c r="AA42" s="47">
        <v>185</v>
      </c>
      <c r="AB42" s="47">
        <v>65</v>
      </c>
      <c r="AC42" s="48">
        <v>250</v>
      </c>
    </row>
    <row r="43" spans="1:29" x14ac:dyDescent="0.25">
      <c r="A43" s="8"/>
      <c r="B43" s="14" t="s">
        <v>95</v>
      </c>
      <c r="C43" s="7"/>
      <c r="D43" s="7"/>
      <c r="E43" s="82"/>
      <c r="F43" s="82"/>
      <c r="G43" s="82"/>
      <c r="H43" s="15"/>
      <c r="I43" s="15"/>
      <c r="J43" s="15"/>
      <c r="K43" s="214"/>
      <c r="L43" s="127"/>
      <c r="M43" s="127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</row>
    <row r="44" spans="1:29" s="196" customFormat="1" ht="60" x14ac:dyDescent="0.25">
      <c r="A44" s="143">
        <v>435</v>
      </c>
      <c r="B44" s="144"/>
      <c r="C44" s="145" t="s">
        <v>41</v>
      </c>
      <c r="D44" s="106" t="s">
        <v>256</v>
      </c>
      <c r="E44" s="147" t="s">
        <v>28</v>
      </c>
      <c r="F44" s="83" t="s">
        <v>29</v>
      </c>
      <c r="G44" s="147" t="s">
        <v>30</v>
      </c>
      <c r="H44" s="148"/>
      <c r="I44" s="186" t="s">
        <v>41</v>
      </c>
      <c r="J44" s="145">
        <f>SUM(O44:AC44)</f>
        <v>8000</v>
      </c>
      <c r="K44" s="216"/>
      <c r="L44" s="187">
        <v>44561</v>
      </c>
      <c r="M44" s="187">
        <v>44561</v>
      </c>
      <c r="N44" s="34" t="s">
        <v>196</v>
      </c>
      <c r="O44" s="45"/>
      <c r="P44" s="46"/>
      <c r="Q44" s="46"/>
      <c r="R44" s="46">
        <v>8000</v>
      </c>
      <c r="S44" s="46"/>
      <c r="T44" s="47"/>
      <c r="U44" s="47"/>
      <c r="V44" s="47"/>
      <c r="W44" s="47"/>
      <c r="X44" s="47"/>
      <c r="Y44" s="47"/>
      <c r="Z44" s="47"/>
      <c r="AA44" s="47"/>
      <c r="AB44" s="47"/>
      <c r="AC44" s="48"/>
    </row>
    <row r="45" spans="1:29" s="182" customFormat="1" ht="60.75" thickBot="1" x14ac:dyDescent="0.3">
      <c r="A45" s="143">
        <v>900</v>
      </c>
      <c r="B45" s="144"/>
      <c r="C45" s="145" t="s">
        <v>41</v>
      </c>
      <c r="D45" s="195" t="s">
        <v>268</v>
      </c>
      <c r="E45" s="147" t="s">
        <v>28</v>
      </c>
      <c r="F45" s="83" t="s">
        <v>29</v>
      </c>
      <c r="G45" s="147" t="s">
        <v>30</v>
      </c>
      <c r="H45" s="148"/>
      <c r="I45" s="186" t="s">
        <v>41</v>
      </c>
      <c r="J45" s="145">
        <f>SUM(O45:AC45)</f>
        <v>180</v>
      </c>
      <c r="K45" s="216"/>
      <c r="L45" s="187">
        <v>46023</v>
      </c>
      <c r="M45" s="187">
        <v>46387</v>
      </c>
      <c r="N45" s="34" t="s">
        <v>197</v>
      </c>
      <c r="O45" s="45"/>
      <c r="P45" s="46"/>
      <c r="Q45" s="46"/>
      <c r="R45" s="46"/>
      <c r="S45" s="46"/>
      <c r="T45" s="47"/>
      <c r="U45" s="47"/>
      <c r="V45" s="47"/>
      <c r="W45" s="47">
        <v>180</v>
      </c>
      <c r="X45" s="47"/>
      <c r="Y45" s="47"/>
      <c r="Z45" s="47"/>
      <c r="AA45" s="47"/>
      <c r="AB45" s="47"/>
      <c r="AC45" s="48"/>
    </row>
    <row r="46" spans="1:29" s="39" customFormat="1" ht="15.75" thickBot="1" x14ac:dyDescent="0.25">
      <c r="A46" s="313"/>
      <c r="B46" s="50" t="s">
        <v>92</v>
      </c>
      <c r="C46" s="50"/>
      <c r="D46" s="50"/>
      <c r="E46" s="91"/>
      <c r="F46" s="91"/>
      <c r="G46" s="91"/>
      <c r="H46" s="50"/>
      <c r="I46" s="50"/>
      <c r="J46" s="50">
        <f>SUM(J12:J45)</f>
        <v>109501.2</v>
      </c>
      <c r="K46" s="217">
        <f>C50+C51</f>
        <v>5021</v>
      </c>
      <c r="L46" s="130"/>
      <c r="M46" s="130"/>
      <c r="N46" s="51"/>
      <c r="O46" s="52">
        <f t="shared" ref="O46:AC46" si="5">SUM(O12:O45)</f>
        <v>4952.1000000000004</v>
      </c>
      <c r="P46" s="53">
        <f t="shared" si="5"/>
        <v>5003.1499999999996</v>
      </c>
      <c r="Q46" s="53">
        <f t="shared" si="5"/>
        <v>5738.15</v>
      </c>
      <c r="R46" s="53">
        <f t="shared" si="5"/>
        <v>18203.150000000001</v>
      </c>
      <c r="S46" s="53">
        <f t="shared" si="5"/>
        <v>9118.15</v>
      </c>
      <c r="T46" s="54">
        <f t="shared" si="5"/>
        <v>7203.15</v>
      </c>
      <c r="U46" s="54">
        <f t="shared" si="5"/>
        <v>1218.1500000000001</v>
      </c>
      <c r="V46" s="54">
        <f t="shared" si="5"/>
        <v>6373.15</v>
      </c>
      <c r="W46" s="54">
        <f t="shared" si="5"/>
        <v>8638.15</v>
      </c>
      <c r="X46" s="54">
        <f t="shared" si="5"/>
        <v>10003.15</v>
      </c>
      <c r="Y46" s="54">
        <f t="shared" si="5"/>
        <v>4818.1499999999996</v>
      </c>
      <c r="Z46" s="54">
        <f t="shared" si="5"/>
        <v>3523.15</v>
      </c>
      <c r="AA46" s="54">
        <f t="shared" si="5"/>
        <v>17038.150000000001</v>
      </c>
      <c r="AB46" s="54">
        <f t="shared" si="5"/>
        <v>4818.1499999999996</v>
      </c>
      <c r="AC46" s="55">
        <f t="shared" si="5"/>
        <v>2853.15</v>
      </c>
    </row>
    <row r="47" spans="1:29" ht="15.75" x14ac:dyDescent="0.25">
      <c r="A47" s="350"/>
      <c r="B47" s="24"/>
      <c r="C47" s="24"/>
      <c r="D47" s="24"/>
      <c r="E47" s="92"/>
      <c r="F47" s="92"/>
      <c r="G47" s="92"/>
      <c r="H47" s="24"/>
      <c r="I47" s="25"/>
      <c r="K47" s="218" t="s">
        <v>237</v>
      </c>
    </row>
    <row r="48" spans="1:29" s="36" customFormat="1" ht="15.75" x14ac:dyDescent="0.25">
      <c r="A48" s="351"/>
      <c r="E48" s="77"/>
      <c r="F48" s="77"/>
      <c r="G48" s="77"/>
      <c r="K48" s="219"/>
      <c r="L48" s="131"/>
      <c r="M48" s="131"/>
    </row>
    <row r="49" spans="1:13" s="36" customFormat="1" ht="60" x14ac:dyDescent="0.25">
      <c r="A49" s="57"/>
      <c r="B49" s="58" t="s">
        <v>203</v>
      </c>
      <c r="C49" s="59" t="s">
        <v>204</v>
      </c>
      <c r="E49" s="77"/>
      <c r="F49" s="77"/>
      <c r="G49" s="77"/>
      <c r="K49" s="219"/>
      <c r="L49" s="131"/>
      <c r="M49" s="131"/>
    </row>
    <row r="50" spans="1:13" s="36" customFormat="1" ht="15.75" x14ac:dyDescent="0.25">
      <c r="A50" s="423" t="s">
        <v>205</v>
      </c>
      <c r="B50" s="121" t="s">
        <v>238</v>
      </c>
      <c r="C50" s="62">
        <v>3721</v>
      </c>
      <c r="E50" s="77"/>
      <c r="F50" s="77"/>
      <c r="G50" s="77"/>
      <c r="K50" s="219"/>
      <c r="L50" s="131"/>
      <c r="M50" s="131"/>
    </row>
    <row r="51" spans="1:13" s="36" customFormat="1" ht="15.75" x14ac:dyDescent="0.25">
      <c r="A51" s="424"/>
      <c r="B51" s="334" t="s">
        <v>435</v>
      </c>
      <c r="C51" s="329">
        <v>1300</v>
      </c>
      <c r="E51" s="323"/>
      <c r="F51" s="323"/>
      <c r="G51" s="77"/>
      <c r="K51" s="219"/>
      <c r="L51" s="131"/>
      <c r="M51" s="131"/>
    </row>
    <row r="52" spans="1:13" s="36" customFormat="1" ht="15.75" x14ac:dyDescent="0.25">
      <c r="A52" s="348" t="s">
        <v>206</v>
      </c>
      <c r="B52" s="121" t="s">
        <v>239</v>
      </c>
      <c r="C52" s="62">
        <f>C50*4</f>
        <v>14884</v>
      </c>
      <c r="E52" s="323"/>
      <c r="F52" s="323"/>
      <c r="G52" s="77"/>
      <c r="K52" s="219"/>
      <c r="L52" s="131"/>
      <c r="M52" s="131"/>
    </row>
    <row r="53" spans="1:13" s="36" customFormat="1" ht="15.75" thickBot="1" x14ac:dyDescent="0.3">
      <c r="A53" s="63" t="s">
        <v>207</v>
      </c>
      <c r="B53" s="122" t="s">
        <v>240</v>
      </c>
      <c r="C53" s="65">
        <f>C50*10</f>
        <v>37210</v>
      </c>
      <c r="E53" s="324"/>
      <c r="F53" s="325"/>
      <c r="G53" s="77"/>
      <c r="K53" s="220"/>
      <c r="L53" s="131"/>
      <c r="M53" s="131"/>
    </row>
    <row r="54" spans="1:13" s="36" customFormat="1" x14ac:dyDescent="0.25">
      <c r="A54" s="66"/>
      <c r="B54" s="67"/>
      <c r="C54" s="67"/>
      <c r="E54" s="323"/>
      <c r="F54" s="323"/>
      <c r="G54" s="77"/>
      <c r="K54" s="220"/>
      <c r="L54" s="131"/>
      <c r="M54" s="131"/>
    </row>
    <row r="57" spans="1:13" x14ac:dyDescent="0.25">
      <c r="B57" s="26" t="s">
        <v>105</v>
      </c>
    </row>
    <row r="58" spans="1:13" ht="45" x14ac:dyDescent="0.25">
      <c r="B58" s="27" t="s">
        <v>103</v>
      </c>
    </row>
    <row r="59" spans="1:13" ht="45" x14ac:dyDescent="0.25">
      <c r="B59" s="27" t="s">
        <v>108</v>
      </c>
    </row>
    <row r="60" spans="1:13" ht="45" x14ac:dyDescent="0.25">
      <c r="B60" s="27" t="s">
        <v>106</v>
      </c>
    </row>
    <row r="61" spans="1:13" ht="30" x14ac:dyDescent="0.25">
      <c r="B61" s="27" t="s">
        <v>107</v>
      </c>
    </row>
    <row r="63" spans="1:13" x14ac:dyDescent="0.25">
      <c r="B63" s="28" t="s">
        <v>116</v>
      </c>
    </row>
    <row r="64" spans="1:13" x14ac:dyDescent="0.25">
      <c r="B64" s="6" t="s">
        <v>117</v>
      </c>
    </row>
    <row r="65" spans="2:2" x14ac:dyDescent="0.25">
      <c r="B65" s="6" t="s">
        <v>118</v>
      </c>
    </row>
    <row r="66" spans="2:2" x14ac:dyDescent="0.25">
      <c r="B66" s="6" t="s">
        <v>119</v>
      </c>
    </row>
    <row r="67" spans="2:2" x14ac:dyDescent="0.25">
      <c r="B67" s="6" t="s">
        <v>120</v>
      </c>
    </row>
    <row r="68" spans="2:2" x14ac:dyDescent="0.25">
      <c r="B68" s="6" t="s">
        <v>121</v>
      </c>
    </row>
    <row r="69" spans="2:2" x14ac:dyDescent="0.25">
      <c r="B69" s="6" t="s">
        <v>122</v>
      </c>
    </row>
    <row r="71" spans="2:2" x14ac:dyDescent="0.25">
      <c r="B71" s="28" t="s">
        <v>123</v>
      </c>
    </row>
    <row r="72" spans="2:2" x14ac:dyDescent="0.25">
      <c r="B72" s="6" t="s">
        <v>111</v>
      </c>
    </row>
    <row r="73" spans="2:2" x14ac:dyDescent="0.25">
      <c r="B73" s="6" t="s">
        <v>112</v>
      </c>
    </row>
    <row r="74" spans="2:2" x14ac:dyDescent="0.25">
      <c r="B74" s="6" t="s">
        <v>113</v>
      </c>
    </row>
  </sheetData>
  <mergeCells count="49">
    <mergeCell ref="A50:A5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10:E11"/>
    <mergeCell ref="A8:AC8"/>
    <mergeCell ref="L9:M9"/>
    <mergeCell ref="P10:P11"/>
    <mergeCell ref="J10:J11"/>
    <mergeCell ref="L10:L11"/>
    <mergeCell ref="R7:AC7"/>
    <mergeCell ref="AB10:AB11"/>
    <mergeCell ref="O9:AC9"/>
    <mergeCell ref="G10:G11"/>
    <mergeCell ref="B9:D10"/>
    <mergeCell ref="Q10:Q11"/>
    <mergeCell ref="N10:N11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R6:AC6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60" zoomScaleNormal="60" workbookViewId="0">
      <pane ySplit="11" topLeftCell="A30" activePane="bottomLeft" state="frozen"/>
      <selection pane="bottomLeft" activeCell="A22" sqref="A2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8.425781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173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42</v>
      </c>
      <c r="J12" s="134">
        <f>SUM(O12:AC12)</f>
        <v>2410.6000000000008</v>
      </c>
      <c r="K12" s="138"/>
      <c r="L12" s="139">
        <v>43101</v>
      </c>
      <c r="M12" s="139">
        <v>48579</v>
      </c>
      <c r="N12" s="40"/>
      <c r="O12" s="56">
        <v>676</v>
      </c>
      <c r="P12" s="42">
        <f t="shared" ref="P12:AC12" si="0">$K$41*0.15</f>
        <v>123.89999999999999</v>
      </c>
      <c r="Q12" s="42">
        <f t="shared" si="0"/>
        <v>123.89999999999999</v>
      </c>
      <c r="R12" s="42">
        <f t="shared" si="0"/>
        <v>123.89999999999999</v>
      </c>
      <c r="S12" s="42">
        <f t="shared" si="0"/>
        <v>123.89999999999999</v>
      </c>
      <c r="T12" s="43">
        <f t="shared" si="0"/>
        <v>123.89999999999999</v>
      </c>
      <c r="U12" s="43">
        <f t="shared" si="0"/>
        <v>123.89999999999999</v>
      </c>
      <c r="V12" s="43">
        <f t="shared" si="0"/>
        <v>123.89999999999999</v>
      </c>
      <c r="W12" s="43">
        <f t="shared" si="0"/>
        <v>123.89999999999999</v>
      </c>
      <c r="X12" s="43">
        <f t="shared" si="0"/>
        <v>123.89999999999999</v>
      </c>
      <c r="Y12" s="43">
        <f t="shared" si="0"/>
        <v>123.89999999999999</v>
      </c>
      <c r="Z12" s="43">
        <f t="shared" si="0"/>
        <v>123.89999999999999</v>
      </c>
      <c r="AA12" s="43">
        <f t="shared" si="0"/>
        <v>123.89999999999999</v>
      </c>
      <c r="AB12" s="43">
        <f t="shared" si="0"/>
        <v>123.89999999999999</v>
      </c>
      <c r="AC12" s="44">
        <f t="shared" si="0"/>
        <v>123.89999999999999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143</v>
      </c>
      <c r="B15" s="144"/>
      <c r="C15" s="145" t="s">
        <v>42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42</v>
      </c>
      <c r="J15" s="145">
        <f t="shared" ref="J15:J34" si="1">SUM(O15:AC15)</f>
        <v>1700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425</v>
      </c>
      <c r="Q15" s="46">
        <v>425</v>
      </c>
      <c r="R15" s="46">
        <v>425</v>
      </c>
      <c r="S15" s="46">
        <v>425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559</v>
      </c>
      <c r="B16" s="144"/>
      <c r="C16" s="145" t="s">
        <v>42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42</v>
      </c>
      <c r="J16" s="145">
        <f t="shared" si="1"/>
        <v>4250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425</v>
      </c>
      <c r="U16" s="47">
        <v>425</v>
      </c>
      <c r="V16" s="47">
        <v>425</v>
      </c>
      <c r="W16" s="47">
        <v>425</v>
      </c>
      <c r="X16" s="47">
        <v>425</v>
      </c>
      <c r="Y16" s="47">
        <v>425</v>
      </c>
      <c r="Z16" s="47">
        <v>425</v>
      </c>
      <c r="AA16" s="47">
        <v>425</v>
      </c>
      <c r="AB16" s="47">
        <v>425</v>
      </c>
      <c r="AC16" s="48">
        <v>425</v>
      </c>
    </row>
    <row r="17" spans="1:29" s="182" customFormat="1" ht="60" x14ac:dyDescent="0.25">
      <c r="A17" s="143">
        <v>144</v>
      </c>
      <c r="B17" s="144"/>
      <c r="C17" s="145" t="s">
        <v>42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42</v>
      </c>
      <c r="J17" s="145">
        <f t="shared" si="1"/>
        <v>2780</v>
      </c>
      <c r="K17" s="186"/>
      <c r="L17" s="128">
        <v>43466</v>
      </c>
      <c r="M17" s="208">
        <v>44926</v>
      </c>
      <c r="N17" s="34" t="s">
        <v>196</v>
      </c>
      <c r="O17" s="45"/>
      <c r="P17" s="46">
        <v>390</v>
      </c>
      <c r="Q17" s="46">
        <v>390</v>
      </c>
      <c r="R17" s="46"/>
      <c r="S17" s="46">
        <v>2000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950</v>
      </c>
      <c r="B18" s="144"/>
      <c r="C18" s="145" t="s">
        <v>42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42</v>
      </c>
      <c r="J18" s="145">
        <f t="shared" si="1"/>
        <v>2000</v>
      </c>
      <c r="K18" s="186"/>
      <c r="L18" s="128">
        <v>47119</v>
      </c>
      <c r="M18" s="208">
        <v>47483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/>
      <c r="Y18" s="47"/>
      <c r="Z18" s="47">
        <v>2000</v>
      </c>
      <c r="AA18" s="47"/>
      <c r="AB18" s="47"/>
      <c r="AC18" s="48"/>
    </row>
    <row r="19" spans="1:29" s="182" customFormat="1" ht="60" x14ac:dyDescent="0.25">
      <c r="A19" s="143">
        <v>145</v>
      </c>
      <c r="B19" s="144"/>
      <c r="C19" s="145" t="s">
        <v>42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42</v>
      </c>
      <c r="J19" s="145">
        <f t="shared" si="1"/>
        <v>5900</v>
      </c>
      <c r="K19" s="186"/>
      <c r="L19" s="128">
        <v>43466</v>
      </c>
      <c r="M19" s="208">
        <v>44926</v>
      </c>
      <c r="N19" s="34" t="s">
        <v>196</v>
      </c>
      <c r="O19" s="45"/>
      <c r="P19" s="46">
        <v>500</v>
      </c>
      <c r="Q19" s="46">
        <v>2700</v>
      </c>
      <c r="R19" s="46"/>
      <c r="S19" s="46">
        <v>2700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741</v>
      </c>
      <c r="B20" s="144"/>
      <c r="C20" s="145" t="s">
        <v>42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42</v>
      </c>
      <c r="J20" s="145">
        <f t="shared" si="1"/>
        <v>8100</v>
      </c>
      <c r="K20" s="186"/>
      <c r="L20" s="128">
        <v>45292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2700</v>
      </c>
      <c r="V20" s="47"/>
      <c r="W20" s="47"/>
      <c r="X20" s="47">
        <v>2700</v>
      </c>
      <c r="Y20" s="47"/>
      <c r="Z20" s="47"/>
      <c r="AA20" s="47">
        <v>2700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205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560</v>
      </c>
      <c r="B22" s="144"/>
      <c r="C22" s="145" t="s">
        <v>42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42</v>
      </c>
      <c r="J22" s="145">
        <f t="shared" si="1"/>
        <v>2000</v>
      </c>
      <c r="K22" s="148"/>
      <c r="L22" s="187">
        <v>44927</v>
      </c>
      <c r="M22" s="187">
        <v>45291</v>
      </c>
      <c r="N22" s="34" t="s">
        <v>197</v>
      </c>
      <c r="O22" s="45"/>
      <c r="P22" s="46"/>
      <c r="Q22" s="46"/>
      <c r="R22" s="46"/>
      <c r="S22" s="46"/>
      <c r="T22" s="47">
        <v>2000</v>
      </c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970</v>
      </c>
      <c r="B23" s="144"/>
      <c r="C23" s="145" t="s">
        <v>42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42</v>
      </c>
      <c r="J23" s="145">
        <f t="shared" si="1"/>
        <v>84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84</v>
      </c>
      <c r="AB23" s="47"/>
      <c r="AC23" s="48"/>
    </row>
    <row r="24" spans="1:29" s="182" customFormat="1" ht="60" x14ac:dyDescent="0.25">
      <c r="A24" s="143">
        <v>945</v>
      </c>
      <c r="B24" s="144"/>
      <c r="C24" s="145" t="s">
        <v>42</v>
      </c>
      <c r="D24" s="16" t="s">
        <v>259</v>
      </c>
      <c r="E24" s="147" t="s">
        <v>16</v>
      </c>
      <c r="F24" s="146" t="s">
        <v>32</v>
      </c>
      <c r="G24" s="147" t="s">
        <v>31</v>
      </c>
      <c r="H24" s="148"/>
      <c r="I24" s="186" t="s">
        <v>42</v>
      </c>
      <c r="J24" s="145">
        <f t="shared" si="1"/>
        <v>2000</v>
      </c>
      <c r="K24" s="148"/>
      <c r="L24" s="187">
        <v>46753</v>
      </c>
      <c r="M24" s="187">
        <v>47118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>
        <v>2000</v>
      </c>
      <c r="Z24" s="47"/>
      <c r="AA24" s="47"/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90"/>
      <c r="J25" s="205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90"/>
      <c r="J26" s="205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60" x14ac:dyDescent="0.25">
      <c r="A27" s="143">
        <v>58</v>
      </c>
      <c r="B27" s="144"/>
      <c r="C27" s="193" t="s">
        <v>284</v>
      </c>
      <c r="D27" s="193" t="s">
        <v>125</v>
      </c>
      <c r="E27" s="147" t="s">
        <v>27</v>
      </c>
      <c r="F27" s="146" t="s">
        <v>32</v>
      </c>
      <c r="G27" s="147" t="s">
        <v>31</v>
      </c>
      <c r="H27" s="148"/>
      <c r="I27" s="186" t="s">
        <v>42</v>
      </c>
      <c r="J27" s="145">
        <f t="shared" si="1"/>
        <v>150</v>
      </c>
      <c r="K27" s="148"/>
      <c r="L27" s="187">
        <v>43101</v>
      </c>
      <c r="M27" s="187">
        <v>43465</v>
      </c>
      <c r="N27" s="34" t="s">
        <v>195</v>
      </c>
      <c r="O27" s="45">
        <v>150</v>
      </c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146</v>
      </c>
      <c r="B28" s="144"/>
      <c r="C28" s="145" t="s">
        <v>42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42</v>
      </c>
      <c r="J28" s="145">
        <f>SUM(O28:AC28)</f>
        <v>3270</v>
      </c>
      <c r="K28" s="148"/>
      <c r="L28" s="187">
        <v>43466</v>
      </c>
      <c r="M28" s="187">
        <v>44561</v>
      </c>
      <c r="N28" s="34" t="s">
        <v>196</v>
      </c>
      <c r="O28" s="45"/>
      <c r="P28" s="46">
        <v>3000</v>
      </c>
      <c r="Q28" s="46">
        <v>150</v>
      </c>
      <c r="R28" s="46">
        <v>120</v>
      </c>
      <c r="S28" s="46">
        <v>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105" x14ac:dyDescent="0.25">
      <c r="A29" s="143">
        <v>561</v>
      </c>
      <c r="B29" s="144"/>
      <c r="C29" s="145" t="s">
        <v>42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42</v>
      </c>
      <c r="J29" s="145">
        <f t="shared" si="1"/>
        <v>7080</v>
      </c>
      <c r="K29" s="148"/>
      <c r="L29" s="187">
        <v>44927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>
        <v>1550</v>
      </c>
      <c r="U29" s="47">
        <v>1530</v>
      </c>
      <c r="V29" s="47">
        <v>450</v>
      </c>
      <c r="W29" s="47">
        <v>800</v>
      </c>
      <c r="X29" s="47">
        <v>600</v>
      </c>
      <c r="Y29" s="47">
        <v>150</v>
      </c>
      <c r="Z29" s="47">
        <v>450</v>
      </c>
      <c r="AA29" s="47">
        <v>800</v>
      </c>
      <c r="AB29" s="47">
        <v>600</v>
      </c>
      <c r="AC29" s="48">
        <v>150</v>
      </c>
    </row>
    <row r="30" spans="1:29" s="182" customFormat="1" ht="60" x14ac:dyDescent="0.25">
      <c r="A30" s="143">
        <v>436</v>
      </c>
      <c r="B30" s="144"/>
      <c r="C30" s="145" t="s">
        <v>42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42</v>
      </c>
      <c r="J30" s="145">
        <f t="shared" ref="J30" si="2">SUM(O30:AC30)</f>
        <v>70</v>
      </c>
      <c r="K30" s="148"/>
      <c r="L30" s="187">
        <v>44197</v>
      </c>
      <c r="M30" s="187">
        <v>44561</v>
      </c>
      <c r="N30" s="34" t="s">
        <v>196</v>
      </c>
      <c r="O30" s="45"/>
      <c r="P30" s="46"/>
      <c r="Q30" s="46"/>
      <c r="R30" s="46">
        <v>70</v>
      </c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742</v>
      </c>
      <c r="B31" s="144"/>
      <c r="C31" s="145" t="s">
        <v>42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42</v>
      </c>
      <c r="J31" s="145">
        <f t="shared" si="1"/>
        <v>280</v>
      </c>
      <c r="K31" s="148"/>
      <c r="L31" s="187">
        <v>45292</v>
      </c>
      <c r="M31" s="187">
        <v>47848</v>
      </c>
      <c r="N31" s="34" t="s">
        <v>197</v>
      </c>
      <c r="O31" s="45"/>
      <c r="P31" s="46"/>
      <c r="Q31" s="46"/>
      <c r="R31" s="46"/>
      <c r="S31" s="46"/>
      <c r="T31" s="47"/>
      <c r="U31" s="47">
        <v>70</v>
      </c>
      <c r="V31" s="47"/>
      <c r="W31" s="47">
        <v>70</v>
      </c>
      <c r="X31" s="47"/>
      <c r="Y31" s="47">
        <v>70</v>
      </c>
      <c r="Z31" s="47"/>
      <c r="AA31" s="47">
        <v>70</v>
      </c>
      <c r="AB31" s="47"/>
      <c r="AC31" s="48"/>
    </row>
    <row r="32" spans="1:29" s="182" customFormat="1" x14ac:dyDescent="0.25">
      <c r="A32" s="8"/>
      <c r="B32" s="204" t="s">
        <v>94</v>
      </c>
      <c r="C32" s="188"/>
      <c r="D32" s="188"/>
      <c r="E32" s="189"/>
      <c r="F32" s="189"/>
      <c r="G32" s="189"/>
      <c r="H32" s="190"/>
      <c r="I32" s="190"/>
      <c r="J32" s="205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82" customFormat="1" ht="60" x14ac:dyDescent="0.25">
      <c r="A33" s="143">
        <v>147</v>
      </c>
      <c r="B33" s="194"/>
      <c r="C33" s="145" t="s">
        <v>42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42</v>
      </c>
      <c r="J33" s="145">
        <f t="shared" si="1"/>
        <v>5700</v>
      </c>
      <c r="K33" s="148"/>
      <c r="L33" s="187">
        <v>43466</v>
      </c>
      <c r="M33" s="187">
        <v>44926</v>
      </c>
      <c r="N33" s="34" t="s">
        <v>196</v>
      </c>
      <c r="O33" s="45"/>
      <c r="P33" s="46">
        <v>2000</v>
      </c>
      <c r="Q33" s="46">
        <v>3250</v>
      </c>
      <c r="R33" s="46">
        <v>300</v>
      </c>
      <c r="S33" s="46">
        <v>150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562</v>
      </c>
      <c r="B34" s="194"/>
      <c r="C34" s="145" t="s">
        <v>42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42</v>
      </c>
      <c r="J34" s="145">
        <f t="shared" si="1"/>
        <v>11000</v>
      </c>
      <c r="K34" s="148"/>
      <c r="L34" s="187">
        <v>44927</v>
      </c>
      <c r="M34" s="187">
        <v>48579</v>
      </c>
      <c r="N34" s="34" t="s">
        <v>197</v>
      </c>
      <c r="O34" s="45"/>
      <c r="P34" s="46"/>
      <c r="Q34" s="46"/>
      <c r="R34" s="46"/>
      <c r="S34" s="46"/>
      <c r="T34" s="47">
        <v>1100</v>
      </c>
      <c r="U34" s="47">
        <v>850</v>
      </c>
      <c r="V34" s="47">
        <v>300</v>
      </c>
      <c r="W34" s="47">
        <v>150</v>
      </c>
      <c r="X34" s="47">
        <v>1400</v>
      </c>
      <c r="Y34" s="47">
        <v>2050</v>
      </c>
      <c r="Z34" s="47">
        <v>2600</v>
      </c>
      <c r="AA34" s="47">
        <v>850</v>
      </c>
      <c r="AB34" s="47">
        <v>850</v>
      </c>
      <c r="AC34" s="48">
        <v>850</v>
      </c>
    </row>
    <row r="35" spans="1:29" s="182" customFormat="1" ht="60" x14ac:dyDescent="0.25">
      <c r="A35" s="143">
        <v>148</v>
      </c>
      <c r="B35" s="194"/>
      <c r="C35" s="145" t="s">
        <v>42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42</v>
      </c>
      <c r="J35" s="145">
        <f t="shared" ref="J35:J39" si="3">SUM(O35:AC35)</f>
        <v>750</v>
      </c>
      <c r="K35" s="148"/>
      <c r="L35" s="187">
        <v>43466</v>
      </c>
      <c r="M35" s="187">
        <v>44926</v>
      </c>
      <c r="N35" s="34" t="s">
        <v>196</v>
      </c>
      <c r="O35" s="45"/>
      <c r="P35" s="46">
        <v>250</v>
      </c>
      <c r="Q35" s="46">
        <v>125</v>
      </c>
      <c r="R35" s="46">
        <v>250</v>
      </c>
      <c r="S35" s="46">
        <v>125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563</v>
      </c>
      <c r="B36" s="194"/>
      <c r="C36" s="145" t="s">
        <v>42</v>
      </c>
      <c r="D36" s="106" t="s">
        <v>262</v>
      </c>
      <c r="E36" s="146" t="s">
        <v>17</v>
      </c>
      <c r="F36" s="146" t="s">
        <v>32</v>
      </c>
      <c r="G36" s="147" t="s">
        <v>30</v>
      </c>
      <c r="H36" s="148"/>
      <c r="I36" s="186" t="s">
        <v>42</v>
      </c>
      <c r="J36" s="145">
        <f t="shared" si="3"/>
        <v>1875</v>
      </c>
      <c r="K36" s="148"/>
      <c r="L36" s="187">
        <v>44927</v>
      </c>
      <c r="M36" s="187">
        <v>48579</v>
      </c>
      <c r="N36" s="34" t="s">
        <v>197</v>
      </c>
      <c r="O36" s="45"/>
      <c r="P36" s="46"/>
      <c r="Q36" s="46"/>
      <c r="R36" s="46"/>
      <c r="S36" s="46"/>
      <c r="T36" s="47">
        <v>250</v>
      </c>
      <c r="U36" s="47">
        <v>125</v>
      </c>
      <c r="V36" s="47">
        <v>250</v>
      </c>
      <c r="W36" s="47">
        <v>125</v>
      </c>
      <c r="X36" s="47">
        <v>250</v>
      </c>
      <c r="Y36" s="47">
        <v>125</v>
      </c>
      <c r="Z36" s="47">
        <v>250</v>
      </c>
      <c r="AA36" s="47">
        <v>125</v>
      </c>
      <c r="AB36" s="47">
        <v>250</v>
      </c>
      <c r="AC36" s="48">
        <v>125</v>
      </c>
    </row>
    <row r="37" spans="1:29" s="182" customFormat="1" x14ac:dyDescent="0.25">
      <c r="A37" s="8"/>
      <c r="B37" s="204" t="s">
        <v>95</v>
      </c>
      <c r="C37" s="188"/>
      <c r="D37" s="188"/>
      <c r="E37" s="189"/>
      <c r="F37" s="189"/>
      <c r="G37" s="189"/>
      <c r="H37" s="190"/>
      <c r="I37" s="190"/>
      <c r="J37" s="205"/>
      <c r="K37" s="190"/>
      <c r="L37" s="191"/>
      <c r="M37" s="191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</row>
    <row r="38" spans="1:29" s="196" customFormat="1" ht="60" x14ac:dyDescent="0.25">
      <c r="A38" s="143">
        <v>437</v>
      </c>
      <c r="B38" s="144"/>
      <c r="C38" s="145" t="s">
        <v>42</v>
      </c>
      <c r="D38" s="106" t="s">
        <v>256</v>
      </c>
      <c r="E38" s="147" t="s">
        <v>28</v>
      </c>
      <c r="F38" s="83" t="s">
        <v>29</v>
      </c>
      <c r="G38" s="147" t="s">
        <v>30</v>
      </c>
      <c r="H38" s="148"/>
      <c r="I38" s="186" t="s">
        <v>42</v>
      </c>
      <c r="J38" s="145">
        <f t="shared" si="3"/>
        <v>10000</v>
      </c>
      <c r="K38" s="148"/>
      <c r="L38" s="187">
        <v>44197</v>
      </c>
      <c r="M38" s="187">
        <v>44197</v>
      </c>
      <c r="N38" s="34" t="s">
        <v>197</v>
      </c>
      <c r="O38" s="45"/>
      <c r="P38" s="46"/>
      <c r="Q38" s="46"/>
      <c r="R38" s="46">
        <v>10000</v>
      </c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96" customFormat="1" ht="60" x14ac:dyDescent="0.25">
      <c r="A39" s="143">
        <v>360</v>
      </c>
      <c r="B39" s="144"/>
      <c r="C39" s="145" t="s">
        <v>42</v>
      </c>
      <c r="D39" s="195" t="s">
        <v>268</v>
      </c>
      <c r="E39" s="147" t="s">
        <v>28</v>
      </c>
      <c r="F39" s="83" t="s">
        <v>29</v>
      </c>
      <c r="G39" s="147" t="s">
        <v>30</v>
      </c>
      <c r="H39" s="148"/>
      <c r="I39" s="186" t="s">
        <v>42</v>
      </c>
      <c r="J39" s="145">
        <f t="shared" si="3"/>
        <v>100</v>
      </c>
      <c r="K39" s="148"/>
      <c r="L39" s="187">
        <v>43831</v>
      </c>
      <c r="M39" s="187">
        <v>44926</v>
      </c>
      <c r="N39" s="34" t="s">
        <v>196</v>
      </c>
      <c r="O39" s="45"/>
      <c r="P39" s="46"/>
      <c r="Q39" s="46">
        <v>50</v>
      </c>
      <c r="R39" s="46"/>
      <c r="S39" s="46">
        <v>50</v>
      </c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.75" thickBot="1" x14ac:dyDescent="0.3">
      <c r="A40" s="143">
        <v>901</v>
      </c>
      <c r="B40" s="144"/>
      <c r="C40" s="145" t="s">
        <v>42</v>
      </c>
      <c r="D40" s="195" t="s">
        <v>268</v>
      </c>
      <c r="E40" s="147" t="s">
        <v>28</v>
      </c>
      <c r="F40" s="83" t="s">
        <v>29</v>
      </c>
      <c r="G40" s="147" t="s">
        <v>30</v>
      </c>
      <c r="H40" s="148"/>
      <c r="I40" s="186" t="s">
        <v>42</v>
      </c>
      <c r="J40" s="145">
        <f>SUM(O40:AC40)</f>
        <v>100</v>
      </c>
      <c r="K40" s="148"/>
      <c r="L40" s="187">
        <v>46023</v>
      </c>
      <c r="M40" s="187">
        <v>47483</v>
      </c>
      <c r="N40" s="34" t="s">
        <v>197</v>
      </c>
      <c r="O40" s="45"/>
      <c r="P40" s="46"/>
      <c r="Q40" s="46"/>
      <c r="R40" s="46"/>
      <c r="S40" s="46"/>
      <c r="T40" s="47"/>
      <c r="U40" s="47"/>
      <c r="V40" s="47"/>
      <c r="W40" s="47">
        <v>50</v>
      </c>
      <c r="X40" s="47"/>
      <c r="Y40" s="47"/>
      <c r="Z40" s="47">
        <v>50</v>
      </c>
      <c r="AA40" s="47"/>
      <c r="AB40" s="47"/>
      <c r="AC40" s="48"/>
    </row>
    <row r="41" spans="1:29" s="39" customFormat="1" ht="15.75" thickBot="1" x14ac:dyDescent="0.25">
      <c r="A41" s="49"/>
      <c r="B41" s="50" t="s">
        <v>92</v>
      </c>
      <c r="C41" s="50"/>
      <c r="D41" s="50"/>
      <c r="E41" s="91"/>
      <c r="F41" s="91"/>
      <c r="G41" s="91"/>
      <c r="H41" s="50"/>
      <c r="I41" s="50"/>
      <c r="J41" s="50">
        <f>SUM(J12:J40)</f>
        <v>71599.600000000006</v>
      </c>
      <c r="K41" s="50">
        <v>826</v>
      </c>
      <c r="L41" s="130"/>
      <c r="M41" s="130"/>
      <c r="N41" s="51"/>
      <c r="O41" s="52">
        <f t="shared" ref="O41:AC41" si="4">SUM(O12:O40)</f>
        <v>826</v>
      </c>
      <c r="P41" s="53">
        <f t="shared" si="4"/>
        <v>6688.9</v>
      </c>
      <c r="Q41" s="53">
        <f t="shared" si="4"/>
        <v>7213.9</v>
      </c>
      <c r="R41" s="53">
        <f t="shared" si="4"/>
        <v>11288.9</v>
      </c>
      <c r="S41" s="53">
        <f t="shared" si="4"/>
        <v>5573.9</v>
      </c>
      <c r="T41" s="54">
        <f t="shared" si="4"/>
        <v>5448.9</v>
      </c>
      <c r="U41" s="54">
        <f t="shared" si="4"/>
        <v>5823.9</v>
      </c>
      <c r="V41" s="54">
        <f t="shared" si="4"/>
        <v>1548.9</v>
      </c>
      <c r="W41" s="54">
        <f t="shared" si="4"/>
        <v>1743.9</v>
      </c>
      <c r="X41" s="54">
        <f t="shared" si="4"/>
        <v>5498.9</v>
      </c>
      <c r="Y41" s="54">
        <f t="shared" si="4"/>
        <v>4943.8999999999996</v>
      </c>
      <c r="Z41" s="54">
        <f t="shared" si="4"/>
        <v>5898.9</v>
      </c>
      <c r="AA41" s="54">
        <f t="shared" si="4"/>
        <v>5177.8999999999996</v>
      </c>
      <c r="AB41" s="54">
        <f t="shared" si="4"/>
        <v>2248.9</v>
      </c>
      <c r="AC41" s="55">
        <f t="shared" si="4"/>
        <v>1673.9</v>
      </c>
    </row>
    <row r="42" spans="1:29" ht="15.75" x14ac:dyDescent="0.25">
      <c r="A42" s="23"/>
      <c r="B42" s="24"/>
      <c r="C42" s="24"/>
      <c r="D42" s="24"/>
      <c r="E42" s="92"/>
      <c r="F42" s="92"/>
      <c r="G42" s="92"/>
      <c r="H42" s="24"/>
      <c r="I42" s="25"/>
      <c r="K42" s="35" t="s">
        <v>237</v>
      </c>
    </row>
    <row r="43" spans="1:29" s="36" customFormat="1" ht="15.75" x14ac:dyDescent="0.25">
      <c r="E43" s="77"/>
      <c r="F43" s="77"/>
      <c r="G43" s="77"/>
      <c r="K43" s="38"/>
      <c r="L43" s="131"/>
      <c r="M43" s="131"/>
    </row>
    <row r="44" spans="1:29" s="36" customFormat="1" ht="60" x14ac:dyDescent="0.25">
      <c r="A44" s="57"/>
      <c r="B44" s="58" t="s">
        <v>203</v>
      </c>
      <c r="C44" s="59" t="s">
        <v>204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205</v>
      </c>
      <c r="B45" s="121" t="s">
        <v>238</v>
      </c>
      <c r="C45" s="62">
        <f>K41</f>
        <v>826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206</v>
      </c>
      <c r="B46" s="121" t="s">
        <v>239</v>
      </c>
      <c r="C46" s="62">
        <f>C45*4</f>
        <v>3304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C45*10</f>
        <v>8260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45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60" zoomScaleNormal="60" workbookViewId="0">
      <pane ySplit="11" topLeftCell="A30" activePane="bottomLeft" state="frozen"/>
      <selection pane="bottomLeft" activeCell="A18" sqref="A18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81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171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43">
        <v>1</v>
      </c>
      <c r="B12" s="144"/>
      <c r="C12" s="145"/>
      <c r="D12" s="94" t="s">
        <v>86</v>
      </c>
      <c r="E12" s="94"/>
      <c r="F12" s="94" t="s">
        <v>29</v>
      </c>
      <c r="G12" s="94"/>
      <c r="H12" s="148"/>
      <c r="I12" s="148" t="s">
        <v>43</v>
      </c>
      <c r="J12" s="145">
        <f>SUM(O12:AC12)</f>
        <v>2461.4999999999995</v>
      </c>
      <c r="K12" s="148"/>
      <c r="L12" s="187">
        <v>43101</v>
      </c>
      <c r="M12" s="187">
        <v>48579</v>
      </c>
      <c r="N12" s="34"/>
      <c r="O12" s="45">
        <f t="shared" ref="O12:AC12" si="0">$K$40*0.15</f>
        <v>164.1</v>
      </c>
      <c r="P12" s="46">
        <f t="shared" si="0"/>
        <v>164.1</v>
      </c>
      <c r="Q12" s="46">
        <f t="shared" si="0"/>
        <v>164.1</v>
      </c>
      <c r="R12" s="46">
        <f t="shared" si="0"/>
        <v>164.1</v>
      </c>
      <c r="S12" s="46">
        <f t="shared" si="0"/>
        <v>164.1</v>
      </c>
      <c r="T12" s="47">
        <f t="shared" si="0"/>
        <v>164.1</v>
      </c>
      <c r="U12" s="47">
        <f t="shared" si="0"/>
        <v>164.1</v>
      </c>
      <c r="V12" s="47">
        <f t="shared" si="0"/>
        <v>164.1</v>
      </c>
      <c r="W12" s="47">
        <f t="shared" si="0"/>
        <v>164.1</v>
      </c>
      <c r="X12" s="47">
        <f t="shared" si="0"/>
        <v>164.1</v>
      </c>
      <c r="Y12" s="47">
        <f t="shared" si="0"/>
        <v>164.1</v>
      </c>
      <c r="Z12" s="47">
        <f t="shared" si="0"/>
        <v>164.1</v>
      </c>
      <c r="AA12" s="47">
        <f t="shared" si="0"/>
        <v>164.1</v>
      </c>
      <c r="AB12" s="47">
        <f t="shared" si="0"/>
        <v>164.1</v>
      </c>
      <c r="AC12" s="48">
        <f t="shared" si="0"/>
        <v>164.1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149</v>
      </c>
      <c r="B15" s="144"/>
      <c r="C15" s="145" t="s">
        <v>43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43</v>
      </c>
      <c r="J15" s="145">
        <f t="shared" ref="J15:J38" si="1">SUM(O15:AC15)</f>
        <v>1750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450</v>
      </c>
      <c r="Q15" s="46">
        <v>450</v>
      </c>
      <c r="R15" s="46">
        <v>450</v>
      </c>
      <c r="S15" s="46">
        <v>400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564</v>
      </c>
      <c r="B16" s="144"/>
      <c r="C16" s="106" t="s">
        <v>43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43</v>
      </c>
      <c r="J16" s="145">
        <f t="shared" si="1"/>
        <v>4000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400</v>
      </c>
      <c r="U16" s="47">
        <v>400</v>
      </c>
      <c r="V16" s="47">
        <v>400</v>
      </c>
      <c r="W16" s="47">
        <v>400</v>
      </c>
      <c r="X16" s="47">
        <v>400</v>
      </c>
      <c r="Y16" s="47">
        <v>400</v>
      </c>
      <c r="Z16" s="47">
        <v>400</v>
      </c>
      <c r="AA16" s="47">
        <v>400</v>
      </c>
      <c r="AB16" s="47">
        <v>400</v>
      </c>
      <c r="AC16" s="48">
        <v>400</v>
      </c>
    </row>
    <row r="17" spans="1:29" s="182" customFormat="1" ht="60" x14ac:dyDescent="0.25">
      <c r="A17" s="143">
        <v>150</v>
      </c>
      <c r="B17" s="144"/>
      <c r="C17" s="106" t="s">
        <v>43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43</v>
      </c>
      <c r="J17" s="145">
        <f t="shared" ref="J17" si="2">SUM(O17:AC17)</f>
        <v>2390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390</v>
      </c>
      <c r="Q17" s="46"/>
      <c r="R17" s="46">
        <v>2000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920</v>
      </c>
      <c r="B18" s="144"/>
      <c r="C18" s="106" t="s">
        <v>43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43</v>
      </c>
      <c r="J18" s="145">
        <f t="shared" si="1"/>
        <v>2000</v>
      </c>
      <c r="K18" s="186"/>
      <c r="L18" s="128">
        <v>46388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>
        <v>2000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361</v>
      </c>
      <c r="B19" s="144"/>
      <c r="C19" s="106" t="s">
        <v>43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43</v>
      </c>
      <c r="J19" s="145">
        <f t="shared" si="1"/>
        <v>7000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3500</v>
      </c>
      <c r="R19" s="46"/>
      <c r="S19" s="46">
        <v>3500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743</v>
      </c>
      <c r="B20" s="144"/>
      <c r="C20" s="106" t="s">
        <v>43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43</v>
      </c>
      <c r="J20" s="145">
        <f t="shared" si="1"/>
        <v>17500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3500</v>
      </c>
      <c r="V20" s="47"/>
      <c r="W20" s="47">
        <v>3500</v>
      </c>
      <c r="X20" s="47"/>
      <c r="Y20" s="47">
        <v>3500</v>
      </c>
      <c r="Z20" s="47"/>
      <c r="AA20" s="47">
        <v>3500</v>
      </c>
      <c r="AB20" s="47"/>
      <c r="AC20" s="48">
        <v>3500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205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438</v>
      </c>
      <c r="B22" s="144"/>
      <c r="C22" s="106" t="s">
        <v>43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43</v>
      </c>
      <c r="J22" s="145">
        <f t="shared" si="1"/>
        <v>2800</v>
      </c>
      <c r="K22" s="148"/>
      <c r="L22" s="187">
        <v>44197</v>
      </c>
      <c r="M22" s="187">
        <v>44561</v>
      </c>
      <c r="N22" s="34" t="s">
        <v>196</v>
      </c>
      <c r="O22" s="45"/>
      <c r="P22" s="46"/>
      <c r="Q22" s="46"/>
      <c r="R22" s="46">
        <v>2800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744</v>
      </c>
      <c r="B23" s="144"/>
      <c r="C23" s="106" t="s">
        <v>43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43</v>
      </c>
      <c r="J23" s="145">
        <f t="shared" si="1"/>
        <v>8400</v>
      </c>
      <c r="K23" s="148"/>
      <c r="L23" s="187">
        <v>45292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>
        <v>2800</v>
      </c>
      <c r="V23" s="47"/>
      <c r="W23" s="47"/>
      <c r="X23" s="47">
        <v>2800</v>
      </c>
      <c r="Y23" s="47"/>
      <c r="Z23" s="47"/>
      <c r="AA23" s="47">
        <v>2800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205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205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60" x14ac:dyDescent="0.25">
      <c r="A26" s="143">
        <v>59</v>
      </c>
      <c r="B26" s="144"/>
      <c r="C26" s="145" t="s">
        <v>285</v>
      </c>
      <c r="D26" s="193" t="s">
        <v>125</v>
      </c>
      <c r="E26" s="147" t="s">
        <v>27</v>
      </c>
      <c r="F26" s="146" t="s">
        <v>32</v>
      </c>
      <c r="G26" s="147" t="s">
        <v>31</v>
      </c>
      <c r="H26" s="148"/>
      <c r="I26" s="186" t="s">
        <v>43</v>
      </c>
      <c r="J26" s="145">
        <f t="shared" si="1"/>
        <v>150</v>
      </c>
      <c r="K26" s="148"/>
      <c r="L26" s="187">
        <v>43101</v>
      </c>
      <c r="M26" s="187">
        <v>43465</v>
      </c>
      <c r="N26" s="34" t="s">
        <v>195</v>
      </c>
      <c r="O26" s="45">
        <v>150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151</v>
      </c>
      <c r="B27" s="144"/>
      <c r="C27" s="106" t="s">
        <v>43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43</v>
      </c>
      <c r="J27" s="145">
        <f t="shared" si="1"/>
        <v>500</v>
      </c>
      <c r="K27" s="148"/>
      <c r="L27" s="187">
        <v>43831</v>
      </c>
      <c r="M27" s="187">
        <v>44561</v>
      </c>
      <c r="N27" s="17" t="s">
        <v>196</v>
      </c>
      <c r="O27" s="45"/>
      <c r="P27" s="46">
        <v>0</v>
      </c>
      <c r="Q27" s="46">
        <v>200</v>
      </c>
      <c r="R27" s="46">
        <v>300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565</v>
      </c>
      <c r="B28" s="144"/>
      <c r="C28" s="106" t="s">
        <v>43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43</v>
      </c>
      <c r="J28" s="145">
        <f t="shared" si="1"/>
        <v>5020</v>
      </c>
      <c r="K28" s="148"/>
      <c r="L28" s="187">
        <v>44927</v>
      </c>
      <c r="M28" s="187">
        <v>47848</v>
      </c>
      <c r="N28" s="34" t="s">
        <v>197</v>
      </c>
      <c r="O28" s="45"/>
      <c r="P28" s="46"/>
      <c r="Q28" s="46"/>
      <c r="R28" s="46"/>
      <c r="S28" s="46"/>
      <c r="T28" s="47">
        <v>1350</v>
      </c>
      <c r="U28" s="47">
        <v>1350</v>
      </c>
      <c r="V28" s="47">
        <v>0</v>
      </c>
      <c r="W28" s="47">
        <v>120</v>
      </c>
      <c r="X28" s="47">
        <v>300</v>
      </c>
      <c r="Y28" s="47">
        <v>1300</v>
      </c>
      <c r="Z28" s="47">
        <v>0</v>
      </c>
      <c r="AA28" s="47">
        <v>600</v>
      </c>
      <c r="AB28" s="47">
        <v>0</v>
      </c>
      <c r="AC28" s="48">
        <v>0</v>
      </c>
    </row>
    <row r="29" spans="1:29" s="182" customFormat="1" ht="60" x14ac:dyDescent="0.25">
      <c r="A29" s="143">
        <v>60</v>
      </c>
      <c r="B29" s="144"/>
      <c r="C29" s="145" t="s">
        <v>43</v>
      </c>
      <c r="D29" s="193" t="s">
        <v>286</v>
      </c>
      <c r="E29" s="147" t="s">
        <v>16</v>
      </c>
      <c r="F29" s="146" t="s">
        <v>32</v>
      </c>
      <c r="G29" s="147" t="s">
        <v>31</v>
      </c>
      <c r="H29" s="148"/>
      <c r="I29" s="186" t="s">
        <v>43</v>
      </c>
      <c r="J29" s="145">
        <f t="shared" si="1"/>
        <v>100</v>
      </c>
      <c r="K29" s="148"/>
      <c r="L29" s="187">
        <v>43101</v>
      </c>
      <c r="M29" s="187">
        <v>43465</v>
      </c>
      <c r="N29" s="34" t="s">
        <v>195</v>
      </c>
      <c r="O29" s="45">
        <v>100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745</v>
      </c>
      <c r="B30" s="144"/>
      <c r="C30" s="145" t="s">
        <v>43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43</v>
      </c>
      <c r="J30" s="145">
        <f t="shared" si="1"/>
        <v>120</v>
      </c>
      <c r="K30" s="148"/>
      <c r="L30" s="187">
        <v>45292</v>
      </c>
      <c r="M30" s="187">
        <v>47483</v>
      </c>
      <c r="N30" s="34" t="s">
        <v>197</v>
      </c>
      <c r="O30" s="45"/>
      <c r="P30" s="46"/>
      <c r="Q30" s="46"/>
      <c r="R30" s="46"/>
      <c r="S30" s="46"/>
      <c r="T30" s="47"/>
      <c r="U30" s="47">
        <v>60</v>
      </c>
      <c r="V30" s="47"/>
      <c r="W30" s="47"/>
      <c r="X30" s="47"/>
      <c r="Y30" s="47"/>
      <c r="Z30" s="47">
        <v>60</v>
      </c>
      <c r="AA30" s="47"/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90"/>
      <c r="J31" s="205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152</v>
      </c>
      <c r="B32" s="144"/>
      <c r="C32" s="145" t="s">
        <v>43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43</v>
      </c>
      <c r="J32" s="145">
        <f t="shared" si="1"/>
        <v>6600</v>
      </c>
      <c r="K32" s="148"/>
      <c r="L32" s="187">
        <v>43466</v>
      </c>
      <c r="M32" s="187">
        <v>44561</v>
      </c>
      <c r="N32" s="17" t="s">
        <v>196</v>
      </c>
      <c r="O32" s="45"/>
      <c r="P32" s="46">
        <v>2150</v>
      </c>
      <c r="Q32" s="46">
        <v>2150</v>
      </c>
      <c r="R32" s="46">
        <v>2300</v>
      </c>
      <c r="S32" s="46">
        <v>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566</v>
      </c>
      <c r="B33" s="144"/>
      <c r="C33" s="145" t="s">
        <v>43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43</v>
      </c>
      <c r="J33" s="145">
        <f t="shared" si="1"/>
        <v>13300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1050</v>
      </c>
      <c r="U33" s="47">
        <v>700</v>
      </c>
      <c r="V33" s="47">
        <v>350</v>
      </c>
      <c r="W33" s="47">
        <v>0</v>
      </c>
      <c r="X33" s="47">
        <v>350</v>
      </c>
      <c r="Y33" s="47">
        <v>2500</v>
      </c>
      <c r="Z33" s="47">
        <v>2150</v>
      </c>
      <c r="AA33" s="47">
        <v>2200</v>
      </c>
      <c r="AB33" s="47">
        <v>2000</v>
      </c>
      <c r="AC33" s="48">
        <v>2000</v>
      </c>
    </row>
    <row r="34" spans="1:29" s="182" customFormat="1" ht="60" x14ac:dyDescent="0.25">
      <c r="A34" s="143">
        <v>153</v>
      </c>
      <c r="B34" s="144"/>
      <c r="C34" s="145" t="s">
        <v>43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43</v>
      </c>
      <c r="J34" s="145">
        <f t="shared" si="1"/>
        <v>450</v>
      </c>
      <c r="K34" s="148"/>
      <c r="L34" s="187">
        <v>43466</v>
      </c>
      <c r="M34" s="187">
        <v>44926</v>
      </c>
      <c r="N34" s="17" t="s">
        <v>196</v>
      </c>
      <c r="O34" s="45"/>
      <c r="P34" s="46">
        <v>70</v>
      </c>
      <c r="Q34" s="46">
        <v>65</v>
      </c>
      <c r="R34" s="46">
        <v>250</v>
      </c>
      <c r="S34" s="46">
        <v>65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567</v>
      </c>
      <c r="B35" s="144"/>
      <c r="C35" s="145" t="s">
        <v>43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43</v>
      </c>
      <c r="J35" s="145">
        <f t="shared" si="1"/>
        <v>850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250</v>
      </c>
      <c r="U35" s="47">
        <v>135</v>
      </c>
      <c r="V35" s="47"/>
      <c r="W35" s="47">
        <v>65</v>
      </c>
      <c r="X35" s="47">
        <v>135</v>
      </c>
      <c r="Y35" s="47"/>
      <c r="Z35" s="47">
        <v>65</v>
      </c>
      <c r="AA35" s="47">
        <v>65</v>
      </c>
      <c r="AB35" s="47"/>
      <c r="AC35" s="48">
        <v>135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90"/>
      <c r="J36" s="205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" x14ac:dyDescent="0.25">
      <c r="A37" s="143">
        <v>439</v>
      </c>
      <c r="B37" s="144"/>
      <c r="C37" s="145" t="s">
        <v>43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43</v>
      </c>
      <c r="J37" s="145">
        <f t="shared" si="1"/>
        <v>8000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8000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96" customFormat="1" ht="60" x14ac:dyDescent="0.25">
      <c r="A38" s="143">
        <v>362</v>
      </c>
      <c r="B38" s="144"/>
      <c r="C38" s="145" t="s">
        <v>43</v>
      </c>
      <c r="D38" s="195" t="s">
        <v>268</v>
      </c>
      <c r="E38" s="147" t="s">
        <v>28</v>
      </c>
      <c r="F38" s="83" t="s">
        <v>29</v>
      </c>
      <c r="G38" s="147" t="s">
        <v>30</v>
      </c>
      <c r="H38" s="148"/>
      <c r="I38" s="186" t="s">
        <v>43</v>
      </c>
      <c r="J38" s="145">
        <f t="shared" si="1"/>
        <v>120</v>
      </c>
      <c r="K38" s="148"/>
      <c r="L38" s="187">
        <v>43831</v>
      </c>
      <c r="M38" s="187">
        <v>44926</v>
      </c>
      <c r="N38" s="34" t="s">
        <v>196</v>
      </c>
      <c r="O38" s="45"/>
      <c r="P38" s="46"/>
      <c r="Q38" s="46">
        <v>60</v>
      </c>
      <c r="R38" s="46"/>
      <c r="S38" s="46">
        <v>60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.75" thickBot="1" x14ac:dyDescent="0.3">
      <c r="A39" s="143">
        <v>746</v>
      </c>
      <c r="B39" s="144"/>
      <c r="C39" s="145" t="s">
        <v>43</v>
      </c>
      <c r="D39" s="195" t="s">
        <v>268</v>
      </c>
      <c r="E39" s="147" t="s">
        <v>28</v>
      </c>
      <c r="F39" s="83" t="s">
        <v>29</v>
      </c>
      <c r="G39" s="147" t="s">
        <v>30</v>
      </c>
      <c r="H39" s="148"/>
      <c r="I39" s="186" t="s">
        <v>43</v>
      </c>
      <c r="J39" s="145">
        <f>SUM(O39:AC39)</f>
        <v>300</v>
      </c>
      <c r="K39" s="148"/>
      <c r="L39" s="187">
        <v>45292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/>
      <c r="U39" s="47">
        <v>60</v>
      </c>
      <c r="V39" s="47"/>
      <c r="W39" s="47">
        <v>60</v>
      </c>
      <c r="X39" s="47"/>
      <c r="Y39" s="47">
        <v>60</v>
      </c>
      <c r="Z39" s="47"/>
      <c r="AA39" s="47">
        <v>60</v>
      </c>
      <c r="AB39" s="47"/>
      <c r="AC39" s="48">
        <v>60</v>
      </c>
    </row>
    <row r="40" spans="1:29" s="39" customFormat="1" ht="15.75" thickBot="1" x14ac:dyDescent="0.25">
      <c r="A40" s="49"/>
      <c r="B40" s="50" t="s">
        <v>92</v>
      </c>
      <c r="C40" s="50"/>
      <c r="D40" s="50"/>
      <c r="E40" s="91"/>
      <c r="F40" s="91"/>
      <c r="G40" s="91"/>
      <c r="H40" s="50"/>
      <c r="I40" s="50"/>
      <c r="J40" s="50">
        <f>SUM(J12:J39)</f>
        <v>83811.5</v>
      </c>
      <c r="K40" s="50">
        <v>1094</v>
      </c>
      <c r="L40" s="130"/>
      <c r="M40" s="130"/>
      <c r="N40" s="51"/>
      <c r="O40" s="52">
        <f t="shared" ref="O40:AC40" si="3">SUM(O12:O39)</f>
        <v>414.1</v>
      </c>
      <c r="P40" s="53">
        <f t="shared" si="3"/>
        <v>3224.1</v>
      </c>
      <c r="Q40" s="53">
        <f t="shared" si="3"/>
        <v>6589.1</v>
      </c>
      <c r="R40" s="53">
        <f t="shared" si="3"/>
        <v>16264.1</v>
      </c>
      <c r="S40" s="53">
        <f t="shared" si="3"/>
        <v>4189.1000000000004</v>
      </c>
      <c r="T40" s="54">
        <f t="shared" si="3"/>
        <v>3214.1</v>
      </c>
      <c r="U40" s="54">
        <f t="shared" si="3"/>
        <v>9169.1</v>
      </c>
      <c r="V40" s="54">
        <f t="shared" si="3"/>
        <v>914.1</v>
      </c>
      <c r="W40" s="54">
        <f t="shared" si="3"/>
        <v>4309.1000000000004</v>
      </c>
      <c r="X40" s="54">
        <f t="shared" si="3"/>
        <v>6149.1</v>
      </c>
      <c r="Y40" s="54">
        <f t="shared" si="3"/>
        <v>7924.1</v>
      </c>
      <c r="Z40" s="54">
        <f t="shared" si="3"/>
        <v>2839.1</v>
      </c>
      <c r="AA40" s="54">
        <f t="shared" si="3"/>
        <v>9789.1</v>
      </c>
      <c r="AB40" s="54">
        <f t="shared" si="3"/>
        <v>2564.1</v>
      </c>
      <c r="AC40" s="55">
        <f t="shared" si="3"/>
        <v>6259.1</v>
      </c>
    </row>
    <row r="41" spans="1:29" ht="15.75" x14ac:dyDescent="0.25">
      <c r="A41" s="23"/>
      <c r="B41" s="24"/>
      <c r="C41" s="24"/>
      <c r="D41" s="24"/>
      <c r="E41" s="92"/>
      <c r="F41" s="92"/>
      <c r="G41" s="92"/>
      <c r="H41" s="24"/>
      <c r="I41" s="25"/>
      <c r="K41" s="35" t="s">
        <v>237</v>
      </c>
    </row>
    <row r="43" spans="1:29" s="36" customFormat="1" ht="15.75" x14ac:dyDescent="0.25">
      <c r="E43" s="77"/>
      <c r="F43" s="77"/>
      <c r="G43" s="77"/>
      <c r="K43" s="38"/>
      <c r="L43" s="131"/>
      <c r="M43" s="131"/>
    </row>
    <row r="44" spans="1:29" s="36" customFormat="1" ht="45" x14ac:dyDescent="0.25">
      <c r="A44" s="57"/>
      <c r="B44" s="58" t="s">
        <v>203</v>
      </c>
      <c r="C44" s="59" t="s">
        <v>204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205</v>
      </c>
      <c r="B45" s="121" t="s">
        <v>238</v>
      </c>
      <c r="C45" s="62">
        <f>K40</f>
        <v>1094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206</v>
      </c>
      <c r="B46" s="121" t="s">
        <v>239</v>
      </c>
      <c r="C46" s="62">
        <f>C45*4</f>
        <v>4376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C45*10</f>
        <v>10940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30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pane ySplit="11" topLeftCell="A36" activePane="bottomLeft" state="frozen"/>
      <selection pane="bottomLeft" activeCell="A27" sqref="A2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187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44</v>
      </c>
      <c r="J12" s="134">
        <f>SUM(O12:AC12)</f>
        <v>13760.999999999996</v>
      </c>
      <c r="K12" s="138"/>
      <c r="L12" s="139">
        <v>43101</v>
      </c>
      <c r="M12" s="139">
        <v>48579</v>
      </c>
      <c r="N12" s="40"/>
      <c r="O12" s="41">
        <f t="shared" ref="O12:AC12" si="0">$K$44*0.15</f>
        <v>917.4</v>
      </c>
      <c r="P12" s="42">
        <f t="shared" si="0"/>
        <v>917.4</v>
      </c>
      <c r="Q12" s="42">
        <f t="shared" si="0"/>
        <v>917.4</v>
      </c>
      <c r="R12" s="42">
        <f t="shared" si="0"/>
        <v>917.4</v>
      </c>
      <c r="S12" s="42">
        <f t="shared" si="0"/>
        <v>917.4</v>
      </c>
      <c r="T12" s="43">
        <f t="shared" si="0"/>
        <v>917.4</v>
      </c>
      <c r="U12" s="43">
        <f t="shared" si="0"/>
        <v>917.4</v>
      </c>
      <c r="V12" s="43">
        <f t="shared" si="0"/>
        <v>917.4</v>
      </c>
      <c r="W12" s="43">
        <f t="shared" si="0"/>
        <v>917.4</v>
      </c>
      <c r="X12" s="43">
        <f t="shared" si="0"/>
        <v>917.4</v>
      </c>
      <c r="Y12" s="43">
        <f t="shared" si="0"/>
        <v>917.4</v>
      </c>
      <c r="Z12" s="43">
        <f t="shared" si="0"/>
        <v>917.4</v>
      </c>
      <c r="AA12" s="43">
        <f t="shared" si="0"/>
        <v>917.4</v>
      </c>
      <c r="AB12" s="43">
        <f t="shared" si="0"/>
        <v>917.4</v>
      </c>
      <c r="AC12" s="44">
        <f t="shared" si="0"/>
        <v>917.4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154</v>
      </c>
      <c r="B15" s="144"/>
      <c r="C15" s="145" t="s">
        <v>44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44</v>
      </c>
      <c r="J15" s="145">
        <f t="shared" ref="J15:J36" si="1">SUM(O15:AC15)</f>
        <v>3002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1112</v>
      </c>
      <c r="Q15" s="46">
        <v>630</v>
      </c>
      <c r="R15" s="46">
        <v>630</v>
      </c>
      <c r="S15" s="46">
        <v>630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568</v>
      </c>
      <c r="B16" s="144"/>
      <c r="C16" s="145" t="s">
        <v>44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44</v>
      </c>
      <c r="J16" s="145">
        <f t="shared" si="1"/>
        <v>4380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630</v>
      </c>
      <c r="U16" s="47">
        <v>630</v>
      </c>
      <c r="V16" s="47">
        <v>390</v>
      </c>
      <c r="W16" s="47">
        <v>390</v>
      </c>
      <c r="X16" s="47">
        <v>390</v>
      </c>
      <c r="Y16" s="47">
        <v>390</v>
      </c>
      <c r="Z16" s="47">
        <v>390</v>
      </c>
      <c r="AA16" s="47">
        <v>390</v>
      </c>
      <c r="AB16" s="47">
        <v>390</v>
      </c>
      <c r="AC16" s="48">
        <v>390</v>
      </c>
    </row>
    <row r="17" spans="1:29" s="182" customFormat="1" ht="60" x14ac:dyDescent="0.25">
      <c r="A17" s="143">
        <v>440</v>
      </c>
      <c r="B17" s="144"/>
      <c r="C17" s="145" t="s">
        <v>44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44</v>
      </c>
      <c r="J17" s="145">
        <f t="shared" si="1"/>
        <v>2800</v>
      </c>
      <c r="K17" s="186"/>
      <c r="L17" s="128">
        <v>44197</v>
      </c>
      <c r="M17" s="208">
        <v>44561</v>
      </c>
      <c r="N17" s="34" t="s">
        <v>196</v>
      </c>
      <c r="O17" s="45"/>
      <c r="P17" s="46"/>
      <c r="Q17" s="46"/>
      <c r="R17" s="46">
        <v>2800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747</v>
      </c>
      <c r="B18" s="144"/>
      <c r="C18" s="145" t="s">
        <v>44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44</v>
      </c>
      <c r="J18" s="145">
        <f t="shared" si="1"/>
        <v>8400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2800</v>
      </c>
      <c r="V18" s="47"/>
      <c r="W18" s="47"/>
      <c r="X18" s="47">
        <v>2800</v>
      </c>
      <c r="Y18" s="47"/>
      <c r="Z18" s="47"/>
      <c r="AA18" s="47">
        <v>2800</v>
      </c>
      <c r="AB18" s="47"/>
      <c r="AC18" s="48"/>
    </row>
    <row r="19" spans="1:29" s="182" customFormat="1" ht="60" x14ac:dyDescent="0.25">
      <c r="A19" s="143">
        <v>363</v>
      </c>
      <c r="B19" s="144"/>
      <c r="C19" s="145" t="s">
        <v>44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44</v>
      </c>
      <c r="J19" s="145">
        <f t="shared" si="1"/>
        <v>9400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4700</v>
      </c>
      <c r="R19" s="46"/>
      <c r="S19" s="46">
        <v>4700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748</v>
      </c>
      <c r="B20" s="144"/>
      <c r="C20" s="145" t="s">
        <v>44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44</v>
      </c>
      <c r="J20" s="145">
        <f t="shared" si="1"/>
        <v>18800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4700</v>
      </c>
      <c r="V20" s="47"/>
      <c r="W20" s="47">
        <v>4700</v>
      </c>
      <c r="X20" s="47"/>
      <c r="Y20" s="47"/>
      <c r="Z20" s="47">
        <v>4700</v>
      </c>
      <c r="AA20" s="47"/>
      <c r="AB20" s="47"/>
      <c r="AC20" s="48">
        <v>4700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946</v>
      </c>
      <c r="B22" s="144"/>
      <c r="C22" s="145" t="s">
        <v>44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44</v>
      </c>
      <c r="J22" s="145">
        <f t="shared" si="1"/>
        <v>2000</v>
      </c>
      <c r="K22" s="148"/>
      <c r="L22" s="187">
        <v>46753</v>
      </c>
      <c r="M22" s="187">
        <v>47118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>
        <v>2000</v>
      </c>
      <c r="Z22" s="47"/>
      <c r="AA22" s="47"/>
      <c r="AB22" s="47"/>
      <c r="AC22" s="48"/>
    </row>
    <row r="23" spans="1:29" s="182" customFormat="1" ht="60" x14ac:dyDescent="0.25">
      <c r="A23" s="143">
        <v>971</v>
      </c>
      <c r="B23" s="144"/>
      <c r="C23" s="145" t="s">
        <v>44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44</v>
      </c>
      <c r="J23" s="145">
        <f t="shared" si="1"/>
        <v>2000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2000</v>
      </c>
      <c r="AB23" s="47"/>
      <c r="AC23" s="48"/>
    </row>
    <row r="24" spans="1:29" s="182" customFormat="1" ht="60" x14ac:dyDescent="0.25">
      <c r="A24" s="143">
        <v>155</v>
      </c>
      <c r="B24" s="144"/>
      <c r="C24" s="145" t="s">
        <v>44</v>
      </c>
      <c r="D24" s="16" t="s">
        <v>258</v>
      </c>
      <c r="E24" s="147" t="s">
        <v>16</v>
      </c>
      <c r="F24" s="146" t="s">
        <v>32</v>
      </c>
      <c r="G24" s="147" t="s">
        <v>31</v>
      </c>
      <c r="H24" s="148"/>
      <c r="I24" s="186" t="s">
        <v>44</v>
      </c>
      <c r="J24" s="145">
        <f t="shared" si="1"/>
        <v>2400</v>
      </c>
      <c r="K24" s="148"/>
      <c r="L24" s="187">
        <v>43466</v>
      </c>
      <c r="M24" s="187">
        <v>43830</v>
      </c>
      <c r="N24" s="34" t="s">
        <v>196</v>
      </c>
      <c r="O24" s="45"/>
      <c r="P24" s="46">
        <v>2400</v>
      </c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569</v>
      </c>
      <c r="B25" s="144"/>
      <c r="C25" s="145" t="s">
        <v>44</v>
      </c>
      <c r="D25" s="16" t="s">
        <v>258</v>
      </c>
      <c r="E25" s="147" t="s">
        <v>16</v>
      </c>
      <c r="F25" s="146" t="s">
        <v>32</v>
      </c>
      <c r="G25" s="147" t="s">
        <v>31</v>
      </c>
      <c r="H25" s="148"/>
      <c r="I25" s="186" t="s">
        <v>44</v>
      </c>
      <c r="J25" s="145">
        <f t="shared" si="1"/>
        <v>4800</v>
      </c>
      <c r="K25" s="148"/>
      <c r="L25" s="187">
        <v>44927</v>
      </c>
      <c r="M25" s="187">
        <v>46752</v>
      </c>
      <c r="N25" s="34" t="s">
        <v>197</v>
      </c>
      <c r="O25" s="45"/>
      <c r="P25" s="46"/>
      <c r="Q25" s="46"/>
      <c r="R25" s="46"/>
      <c r="S25" s="46"/>
      <c r="T25" s="47">
        <v>2400</v>
      </c>
      <c r="U25" s="47"/>
      <c r="V25" s="47"/>
      <c r="W25" s="47"/>
      <c r="X25" s="47">
        <v>2400</v>
      </c>
      <c r="Y25" s="47"/>
      <c r="Z25" s="47"/>
      <c r="AA25" s="47"/>
      <c r="AB25" s="47"/>
      <c r="AC25" s="48"/>
    </row>
    <row r="26" spans="1:29" s="182" customFormat="1" ht="60" x14ac:dyDescent="0.25">
      <c r="A26" s="143">
        <v>972</v>
      </c>
      <c r="B26" s="144"/>
      <c r="C26" s="145" t="s">
        <v>44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44</v>
      </c>
      <c r="J26" s="145">
        <f t="shared" si="1"/>
        <v>1000</v>
      </c>
      <c r="K26" s="148"/>
      <c r="L26" s="187">
        <v>47484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>
        <v>1000</v>
      </c>
      <c r="AB26" s="47"/>
      <c r="AC26" s="48"/>
    </row>
    <row r="27" spans="1:29" s="182" customFormat="1" x14ac:dyDescent="0.25">
      <c r="A27" s="8"/>
      <c r="B27" s="190" t="s">
        <v>98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x14ac:dyDescent="0.25">
      <c r="A28" s="8"/>
      <c r="B28" s="204" t="s">
        <v>93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90" x14ac:dyDescent="0.25">
      <c r="A29" s="143">
        <v>61</v>
      </c>
      <c r="B29" s="144"/>
      <c r="C29" s="193" t="s">
        <v>44</v>
      </c>
      <c r="D29" s="222" t="s">
        <v>287</v>
      </c>
      <c r="E29" s="150" t="s">
        <v>33</v>
      </c>
      <c r="F29" s="146" t="s">
        <v>209</v>
      </c>
      <c r="G29" s="147" t="s">
        <v>31</v>
      </c>
      <c r="H29" s="148"/>
      <c r="I29" s="186" t="s">
        <v>44</v>
      </c>
      <c r="J29" s="145">
        <f t="shared" ref="J29" si="2">SUM(O29:AC29)</f>
        <v>2800</v>
      </c>
      <c r="K29" s="148"/>
      <c r="L29" s="187">
        <v>43101</v>
      </c>
      <c r="M29" s="187">
        <v>43465</v>
      </c>
      <c r="N29" s="34" t="s">
        <v>195</v>
      </c>
      <c r="O29" s="45">
        <v>2800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90" x14ac:dyDescent="0.25">
      <c r="A30" s="143">
        <v>62</v>
      </c>
      <c r="B30" s="144"/>
      <c r="C30" s="193" t="s">
        <v>288</v>
      </c>
      <c r="D30" s="222" t="s">
        <v>289</v>
      </c>
      <c r="E30" s="150" t="s">
        <v>33</v>
      </c>
      <c r="F30" s="146" t="s">
        <v>209</v>
      </c>
      <c r="G30" s="147" t="s">
        <v>31</v>
      </c>
      <c r="H30" s="148"/>
      <c r="I30" s="186" t="s">
        <v>44</v>
      </c>
      <c r="J30" s="145">
        <f t="shared" ref="J30" si="3">SUM(O30:AC30)</f>
        <v>1600</v>
      </c>
      <c r="K30" s="148"/>
      <c r="L30" s="187">
        <v>43101</v>
      </c>
      <c r="M30" s="187">
        <v>43465</v>
      </c>
      <c r="N30" s="34" t="s">
        <v>195</v>
      </c>
      <c r="O30" s="45">
        <v>1600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90" x14ac:dyDescent="0.25">
      <c r="A31" s="143">
        <v>63</v>
      </c>
      <c r="B31" s="144"/>
      <c r="C31" s="193" t="s">
        <v>288</v>
      </c>
      <c r="D31" s="222" t="s">
        <v>290</v>
      </c>
      <c r="E31" s="150" t="s">
        <v>33</v>
      </c>
      <c r="F31" s="146" t="s">
        <v>209</v>
      </c>
      <c r="G31" s="147" t="s">
        <v>31</v>
      </c>
      <c r="H31" s="148"/>
      <c r="I31" s="186" t="s">
        <v>44</v>
      </c>
      <c r="J31" s="145">
        <f t="shared" si="1"/>
        <v>300</v>
      </c>
      <c r="K31" s="148"/>
      <c r="L31" s="187">
        <v>43101</v>
      </c>
      <c r="M31" s="187">
        <v>43465</v>
      </c>
      <c r="N31" s="34" t="s">
        <v>195</v>
      </c>
      <c r="O31" s="45">
        <v>300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64</v>
      </c>
      <c r="B32" s="144"/>
      <c r="C32" s="193" t="s">
        <v>288</v>
      </c>
      <c r="D32" s="222" t="s">
        <v>291</v>
      </c>
      <c r="E32" s="147" t="s">
        <v>27</v>
      </c>
      <c r="F32" s="146" t="s">
        <v>32</v>
      </c>
      <c r="G32" s="147" t="s">
        <v>31</v>
      </c>
      <c r="H32" s="148"/>
      <c r="I32" s="186" t="s">
        <v>44</v>
      </c>
      <c r="J32" s="145">
        <f>SUM(O32:AC32)</f>
        <v>150</v>
      </c>
      <c r="K32" s="148"/>
      <c r="L32" s="187">
        <v>43101</v>
      </c>
      <c r="M32" s="187">
        <v>43465</v>
      </c>
      <c r="N32" s="34" t="s">
        <v>195</v>
      </c>
      <c r="O32" s="45">
        <v>150</v>
      </c>
      <c r="P32" s="46"/>
      <c r="Q32" s="46"/>
      <c r="R32" s="46"/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90" x14ac:dyDescent="0.25">
      <c r="A33" s="143">
        <v>156</v>
      </c>
      <c r="B33" s="144"/>
      <c r="C33" s="193" t="s">
        <v>44</v>
      </c>
      <c r="D33" s="193" t="s">
        <v>250</v>
      </c>
      <c r="E33" s="150" t="s">
        <v>33</v>
      </c>
      <c r="F33" s="146" t="s">
        <v>209</v>
      </c>
      <c r="G33" s="147" t="s">
        <v>31</v>
      </c>
      <c r="H33" s="148"/>
      <c r="I33" s="186" t="s">
        <v>44</v>
      </c>
      <c r="J33" s="145">
        <f t="shared" si="1"/>
        <v>6100</v>
      </c>
      <c r="K33" s="148"/>
      <c r="L33" s="187">
        <v>43466</v>
      </c>
      <c r="M33" s="187">
        <v>44926</v>
      </c>
      <c r="N33" s="34" t="s">
        <v>196</v>
      </c>
      <c r="O33" s="45"/>
      <c r="P33" s="46">
        <v>2350</v>
      </c>
      <c r="Q33" s="46">
        <v>0</v>
      </c>
      <c r="R33" s="46">
        <v>2000</v>
      </c>
      <c r="S33" s="46">
        <v>1750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90" x14ac:dyDescent="0.25">
      <c r="A34" s="143">
        <v>570</v>
      </c>
      <c r="B34" s="144"/>
      <c r="C34" s="193" t="s">
        <v>44</v>
      </c>
      <c r="D34" s="193" t="s">
        <v>250</v>
      </c>
      <c r="E34" s="150" t="s">
        <v>33</v>
      </c>
      <c r="F34" s="146" t="s">
        <v>209</v>
      </c>
      <c r="G34" s="147" t="s">
        <v>31</v>
      </c>
      <c r="H34" s="148"/>
      <c r="I34" s="186" t="s">
        <v>44</v>
      </c>
      <c r="J34" s="145">
        <f t="shared" si="1"/>
        <v>15290</v>
      </c>
      <c r="K34" s="148"/>
      <c r="L34" s="187">
        <v>44927</v>
      </c>
      <c r="M34" s="187">
        <v>48579</v>
      </c>
      <c r="N34" s="34" t="s">
        <v>197</v>
      </c>
      <c r="O34" s="45"/>
      <c r="P34" s="46"/>
      <c r="Q34" s="46"/>
      <c r="R34" s="46"/>
      <c r="S34" s="46"/>
      <c r="T34" s="47">
        <v>1200</v>
      </c>
      <c r="U34" s="47">
        <v>1550</v>
      </c>
      <c r="V34" s="47">
        <v>4100</v>
      </c>
      <c r="W34" s="47">
        <v>150</v>
      </c>
      <c r="X34" s="47">
        <v>420</v>
      </c>
      <c r="Y34" s="47">
        <v>1620</v>
      </c>
      <c r="Z34" s="47">
        <v>1750</v>
      </c>
      <c r="AA34" s="47">
        <v>1500</v>
      </c>
      <c r="AB34" s="47">
        <v>1500</v>
      </c>
      <c r="AC34" s="48">
        <v>1500</v>
      </c>
    </row>
    <row r="35" spans="1:29" s="182" customFormat="1" ht="60" x14ac:dyDescent="0.25">
      <c r="A35" s="143">
        <v>505</v>
      </c>
      <c r="B35" s="144"/>
      <c r="C35" s="193" t="s">
        <v>44</v>
      </c>
      <c r="D35" s="193" t="s">
        <v>286</v>
      </c>
      <c r="E35" s="147" t="s">
        <v>16</v>
      </c>
      <c r="F35" s="146" t="s">
        <v>32</v>
      </c>
      <c r="G35" s="147" t="s">
        <v>31</v>
      </c>
      <c r="H35" s="148"/>
      <c r="I35" s="186" t="s">
        <v>44</v>
      </c>
      <c r="J35" s="145">
        <f t="shared" si="1"/>
        <v>100</v>
      </c>
      <c r="K35" s="148"/>
      <c r="L35" s="187">
        <v>44562</v>
      </c>
      <c r="M35" s="187">
        <v>44926</v>
      </c>
      <c r="N35" s="34" t="s">
        <v>196</v>
      </c>
      <c r="O35" s="45"/>
      <c r="P35" s="46"/>
      <c r="Q35" s="46"/>
      <c r="R35" s="46"/>
      <c r="S35" s="46">
        <v>100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902</v>
      </c>
      <c r="B36" s="144"/>
      <c r="C36" s="193" t="s">
        <v>44</v>
      </c>
      <c r="D36" s="193" t="s">
        <v>261</v>
      </c>
      <c r="E36" s="147" t="s">
        <v>16</v>
      </c>
      <c r="F36" s="146" t="s">
        <v>32</v>
      </c>
      <c r="G36" s="147" t="s">
        <v>31</v>
      </c>
      <c r="H36" s="148"/>
      <c r="I36" s="186" t="s">
        <v>44</v>
      </c>
      <c r="J36" s="145">
        <f t="shared" si="1"/>
        <v>200</v>
      </c>
      <c r="K36" s="148"/>
      <c r="L36" s="187">
        <v>46023</v>
      </c>
      <c r="M36" s="187">
        <v>47848</v>
      </c>
      <c r="N36" s="34" t="s">
        <v>197</v>
      </c>
      <c r="O36" s="45"/>
      <c r="P36" s="46"/>
      <c r="Q36" s="46"/>
      <c r="R36" s="46"/>
      <c r="S36" s="46"/>
      <c r="T36" s="47"/>
      <c r="U36" s="47"/>
      <c r="V36" s="47"/>
      <c r="W36" s="47">
        <v>100</v>
      </c>
      <c r="X36" s="47"/>
      <c r="Y36" s="47"/>
      <c r="Z36" s="47"/>
      <c r="AA36" s="47">
        <v>100</v>
      </c>
      <c r="AB36" s="47"/>
      <c r="AC36" s="48"/>
    </row>
    <row r="37" spans="1:29" s="182" customFormat="1" x14ac:dyDescent="0.25">
      <c r="A37" s="8"/>
      <c r="B37" s="204" t="s">
        <v>94</v>
      </c>
      <c r="C37" s="188"/>
      <c r="D37" s="188"/>
      <c r="E37" s="189"/>
      <c r="F37" s="189"/>
      <c r="G37" s="189"/>
      <c r="H37" s="190"/>
      <c r="I37" s="190"/>
      <c r="J37" s="190"/>
      <c r="K37" s="190"/>
      <c r="L37" s="191"/>
      <c r="M37" s="191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</row>
    <row r="38" spans="1:29" s="182" customFormat="1" ht="60" x14ac:dyDescent="0.25">
      <c r="A38" s="143">
        <v>157</v>
      </c>
      <c r="B38" s="194"/>
      <c r="C38" s="193" t="s">
        <v>44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8"/>
      <c r="I38" s="186" t="s">
        <v>44</v>
      </c>
      <c r="J38" s="145">
        <f t="shared" ref="J38:J43" si="4">SUM(O38:AC38)</f>
        <v>13850</v>
      </c>
      <c r="K38" s="148"/>
      <c r="L38" s="187">
        <v>43466</v>
      </c>
      <c r="M38" s="187">
        <v>44926</v>
      </c>
      <c r="N38" s="34" t="s">
        <v>196</v>
      </c>
      <c r="O38" s="45"/>
      <c r="P38" s="46">
        <v>2700</v>
      </c>
      <c r="Q38" s="46">
        <v>3100</v>
      </c>
      <c r="R38" s="46">
        <v>6300</v>
      </c>
      <c r="S38" s="46">
        <v>1750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571</v>
      </c>
      <c r="B39" s="194"/>
      <c r="C39" s="193" t="s">
        <v>44</v>
      </c>
      <c r="D39" s="106" t="s">
        <v>255</v>
      </c>
      <c r="E39" s="146" t="s">
        <v>17</v>
      </c>
      <c r="F39" s="146" t="s">
        <v>32</v>
      </c>
      <c r="G39" s="147" t="s">
        <v>30</v>
      </c>
      <c r="H39" s="148"/>
      <c r="I39" s="186" t="s">
        <v>44</v>
      </c>
      <c r="J39" s="145">
        <f t="shared" si="4"/>
        <v>22100</v>
      </c>
      <c r="K39" s="148"/>
      <c r="L39" s="187">
        <v>44927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>
        <v>700</v>
      </c>
      <c r="U39" s="47">
        <v>1750</v>
      </c>
      <c r="V39" s="47">
        <v>650</v>
      </c>
      <c r="W39" s="47">
        <v>1000</v>
      </c>
      <c r="X39" s="47">
        <v>0</v>
      </c>
      <c r="Y39" s="47">
        <v>3500</v>
      </c>
      <c r="Z39" s="47">
        <v>2500</v>
      </c>
      <c r="AA39" s="47">
        <v>7000</v>
      </c>
      <c r="AB39" s="47">
        <v>2500</v>
      </c>
      <c r="AC39" s="48">
        <v>2500</v>
      </c>
    </row>
    <row r="40" spans="1:29" s="182" customFormat="1" ht="60" x14ac:dyDescent="0.25">
      <c r="A40" s="143">
        <v>158</v>
      </c>
      <c r="B40" s="194"/>
      <c r="C40" s="193" t="s">
        <v>44</v>
      </c>
      <c r="D40" s="106" t="s">
        <v>262</v>
      </c>
      <c r="E40" s="146" t="s">
        <v>17</v>
      </c>
      <c r="F40" s="146" t="s">
        <v>32</v>
      </c>
      <c r="G40" s="147" t="s">
        <v>30</v>
      </c>
      <c r="H40" s="148"/>
      <c r="I40" s="186" t="s">
        <v>44</v>
      </c>
      <c r="J40" s="145">
        <f t="shared" si="4"/>
        <v>455</v>
      </c>
      <c r="K40" s="148"/>
      <c r="L40" s="187">
        <v>43466</v>
      </c>
      <c r="M40" s="187">
        <v>44926</v>
      </c>
      <c r="N40" s="17" t="s">
        <v>196</v>
      </c>
      <c r="O40" s="45"/>
      <c r="P40" s="46">
        <v>250</v>
      </c>
      <c r="Q40" s="46">
        <v>65</v>
      </c>
      <c r="R40" s="46"/>
      <c r="S40" s="46">
        <v>140</v>
      </c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182" customFormat="1" ht="60" x14ac:dyDescent="0.25">
      <c r="A41" s="143">
        <v>572</v>
      </c>
      <c r="B41" s="194"/>
      <c r="C41" s="193" t="s">
        <v>44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8"/>
      <c r="I41" s="186" t="s">
        <v>44</v>
      </c>
      <c r="J41" s="145">
        <f t="shared" si="4"/>
        <v>1020</v>
      </c>
      <c r="K41" s="148"/>
      <c r="L41" s="187">
        <v>44927</v>
      </c>
      <c r="M41" s="187">
        <v>48579</v>
      </c>
      <c r="N41" s="34" t="s">
        <v>197</v>
      </c>
      <c r="O41" s="45"/>
      <c r="P41" s="46"/>
      <c r="Q41" s="46"/>
      <c r="R41" s="46"/>
      <c r="S41" s="46"/>
      <c r="T41" s="47">
        <v>250</v>
      </c>
      <c r="U41" s="47">
        <v>65</v>
      </c>
      <c r="V41" s="47">
        <v>75</v>
      </c>
      <c r="W41" s="47">
        <v>25</v>
      </c>
      <c r="X41" s="47">
        <v>65</v>
      </c>
      <c r="Y41" s="47">
        <v>95</v>
      </c>
      <c r="Z41" s="47">
        <v>65</v>
      </c>
      <c r="AA41" s="47">
        <v>250</v>
      </c>
      <c r="AB41" s="47">
        <v>65</v>
      </c>
      <c r="AC41" s="48">
        <v>65</v>
      </c>
    </row>
    <row r="42" spans="1:29" s="182" customFormat="1" x14ac:dyDescent="0.25">
      <c r="A42" s="8"/>
      <c r="B42" s="204" t="s">
        <v>95</v>
      </c>
      <c r="C42" s="188"/>
      <c r="D42" s="188"/>
      <c r="E42" s="189"/>
      <c r="F42" s="189"/>
      <c r="G42" s="189"/>
      <c r="H42" s="190"/>
      <c r="I42" s="190"/>
      <c r="J42" s="190"/>
      <c r="K42" s="190"/>
      <c r="L42" s="191"/>
      <c r="M42" s="191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</row>
    <row r="43" spans="1:29" s="196" customFormat="1" ht="60.75" thickBot="1" x14ac:dyDescent="0.3">
      <c r="A43" s="143">
        <v>441</v>
      </c>
      <c r="B43" s="144"/>
      <c r="C43" s="193" t="s">
        <v>44</v>
      </c>
      <c r="D43" s="106" t="s">
        <v>256</v>
      </c>
      <c r="E43" s="147" t="s">
        <v>28</v>
      </c>
      <c r="F43" s="83" t="s">
        <v>29</v>
      </c>
      <c r="G43" s="147" t="s">
        <v>30</v>
      </c>
      <c r="H43" s="148"/>
      <c r="I43" s="186" t="s">
        <v>44</v>
      </c>
      <c r="J43" s="145">
        <f t="shared" si="4"/>
        <v>4500</v>
      </c>
      <c r="K43" s="148"/>
      <c r="L43" s="187">
        <v>44197</v>
      </c>
      <c r="M43" s="187">
        <v>44561</v>
      </c>
      <c r="N43" s="34" t="s">
        <v>196</v>
      </c>
      <c r="O43" s="45"/>
      <c r="P43" s="46"/>
      <c r="Q43" s="46"/>
      <c r="R43" s="46">
        <v>4500</v>
      </c>
      <c r="S43" s="46"/>
      <c r="T43" s="47"/>
      <c r="U43" s="47"/>
      <c r="V43" s="47"/>
      <c r="W43" s="47"/>
      <c r="X43" s="47"/>
      <c r="Y43" s="47"/>
      <c r="Z43" s="47"/>
      <c r="AA43" s="47"/>
      <c r="AB43" s="47"/>
      <c r="AC43" s="48"/>
    </row>
    <row r="44" spans="1:29" s="39" customFormat="1" ht="15.75" thickBot="1" x14ac:dyDescent="0.25">
      <c r="A44" s="49"/>
      <c r="B44" s="50" t="s">
        <v>92</v>
      </c>
      <c r="C44" s="50"/>
      <c r="D44" s="50"/>
      <c r="E44" s="91"/>
      <c r="F44" s="91"/>
      <c r="G44" s="91"/>
      <c r="H44" s="50"/>
      <c r="I44" s="50"/>
      <c r="J44" s="50">
        <f>SUM(J12:J43)</f>
        <v>141208</v>
      </c>
      <c r="K44" s="50">
        <v>6116</v>
      </c>
      <c r="L44" s="130"/>
      <c r="M44" s="130"/>
      <c r="N44" s="51"/>
      <c r="O44" s="52">
        <f t="shared" ref="O44:AC44" si="5">SUM(O12:O43)</f>
        <v>5767.4</v>
      </c>
      <c r="P44" s="53">
        <f t="shared" si="5"/>
        <v>9729.4</v>
      </c>
      <c r="Q44" s="53">
        <f t="shared" si="5"/>
        <v>9412.4</v>
      </c>
      <c r="R44" s="53">
        <f t="shared" si="5"/>
        <v>17147.400000000001</v>
      </c>
      <c r="S44" s="53">
        <f t="shared" si="5"/>
        <v>9987.4</v>
      </c>
      <c r="T44" s="54">
        <f t="shared" si="5"/>
        <v>6097.4</v>
      </c>
      <c r="U44" s="54">
        <f t="shared" si="5"/>
        <v>12412.4</v>
      </c>
      <c r="V44" s="54">
        <f t="shared" si="5"/>
        <v>6132.4</v>
      </c>
      <c r="W44" s="54">
        <f t="shared" si="5"/>
        <v>7282.4</v>
      </c>
      <c r="X44" s="54">
        <f t="shared" si="5"/>
        <v>6992.4</v>
      </c>
      <c r="Y44" s="54">
        <f t="shared" si="5"/>
        <v>8522.4</v>
      </c>
      <c r="Z44" s="54">
        <f t="shared" si="5"/>
        <v>10322.4</v>
      </c>
      <c r="AA44" s="54">
        <f t="shared" si="5"/>
        <v>15957.4</v>
      </c>
      <c r="AB44" s="54">
        <f t="shared" si="5"/>
        <v>5372.4</v>
      </c>
      <c r="AC44" s="55">
        <f t="shared" si="5"/>
        <v>10072.4</v>
      </c>
    </row>
    <row r="45" spans="1:29" ht="15.75" x14ac:dyDescent="0.25">
      <c r="A45" s="23"/>
      <c r="B45" s="24"/>
      <c r="C45" s="24"/>
      <c r="D45" s="24"/>
      <c r="E45" s="92"/>
      <c r="F45" s="92"/>
      <c r="G45" s="92"/>
      <c r="H45" s="24"/>
      <c r="I45" s="25"/>
      <c r="K45" s="35" t="s">
        <v>237</v>
      </c>
    </row>
    <row r="46" spans="1:29" s="36" customFormat="1" ht="15.75" x14ac:dyDescent="0.25">
      <c r="E46" s="77"/>
      <c r="F46" s="77"/>
      <c r="G46" s="77"/>
      <c r="K46" s="38"/>
      <c r="L46" s="131"/>
      <c r="M46" s="131"/>
    </row>
    <row r="47" spans="1:29" s="36" customFormat="1" ht="45" x14ac:dyDescent="0.25">
      <c r="A47" s="57"/>
      <c r="B47" s="58" t="s">
        <v>203</v>
      </c>
      <c r="C47" s="59" t="s">
        <v>204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60" t="s">
        <v>205</v>
      </c>
      <c r="B48" s="121" t="s">
        <v>238</v>
      </c>
      <c r="C48" s="62">
        <f>K44</f>
        <v>6116</v>
      </c>
      <c r="E48" s="77"/>
      <c r="F48" s="77"/>
      <c r="G48" s="77"/>
      <c r="K48" s="38"/>
      <c r="L48" s="131"/>
      <c r="M48" s="131"/>
    </row>
    <row r="49" spans="1:13" s="36" customFormat="1" ht="15.75" x14ac:dyDescent="0.25">
      <c r="A49" s="60" t="s">
        <v>206</v>
      </c>
      <c r="B49" s="121" t="s">
        <v>239</v>
      </c>
      <c r="C49" s="62">
        <f>C48*4</f>
        <v>24464</v>
      </c>
      <c r="E49" s="77"/>
      <c r="F49" s="77"/>
      <c r="G49" s="77"/>
      <c r="K49" s="38"/>
      <c r="L49" s="131"/>
      <c r="M49" s="131"/>
    </row>
    <row r="50" spans="1:13" s="36" customFormat="1" ht="15.75" thickBot="1" x14ac:dyDescent="0.3">
      <c r="A50" s="63" t="s">
        <v>207</v>
      </c>
      <c r="B50" s="122" t="s">
        <v>240</v>
      </c>
      <c r="C50" s="65">
        <f>C48*10</f>
        <v>61160</v>
      </c>
      <c r="E50" s="77"/>
      <c r="F50" s="77"/>
      <c r="G50" s="77"/>
      <c r="L50" s="131"/>
      <c r="M50" s="131"/>
    </row>
    <row r="51" spans="1:13" s="36" customFormat="1" x14ac:dyDescent="0.25">
      <c r="A51" s="66"/>
      <c r="B51" s="67"/>
      <c r="C51" s="67"/>
      <c r="E51" s="77"/>
      <c r="F51" s="77"/>
      <c r="G51" s="77"/>
      <c r="L51" s="131"/>
      <c r="M51" s="131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30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pane ySplit="11" topLeftCell="A30" activePane="bottomLeft" state="frozen"/>
      <selection pane="bottomLeft" activeCell="A29" sqref="A2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163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45</v>
      </c>
      <c r="J12" s="134">
        <f>SUM(O12:AC12)</f>
        <v>3235.4999999999991</v>
      </c>
      <c r="K12" s="138"/>
      <c r="L12" s="139">
        <v>43101</v>
      </c>
      <c r="M12" s="139">
        <v>48579</v>
      </c>
      <c r="N12" s="40"/>
      <c r="O12" s="41">
        <f t="shared" ref="O12:AC12" si="0">$K$43*0.15</f>
        <v>215.7</v>
      </c>
      <c r="P12" s="42">
        <f t="shared" si="0"/>
        <v>215.7</v>
      </c>
      <c r="Q12" s="42">
        <f t="shared" si="0"/>
        <v>215.7</v>
      </c>
      <c r="R12" s="42">
        <f t="shared" si="0"/>
        <v>215.7</v>
      </c>
      <c r="S12" s="42">
        <f t="shared" si="0"/>
        <v>215.7</v>
      </c>
      <c r="T12" s="43">
        <f t="shared" si="0"/>
        <v>215.7</v>
      </c>
      <c r="U12" s="43">
        <f t="shared" si="0"/>
        <v>215.7</v>
      </c>
      <c r="V12" s="43">
        <f t="shared" si="0"/>
        <v>215.7</v>
      </c>
      <c r="W12" s="43">
        <f t="shared" si="0"/>
        <v>215.7</v>
      </c>
      <c r="X12" s="43">
        <f t="shared" si="0"/>
        <v>215.7</v>
      </c>
      <c r="Y12" s="43">
        <f t="shared" si="0"/>
        <v>215.7</v>
      </c>
      <c r="Z12" s="43">
        <f t="shared" si="0"/>
        <v>215.7</v>
      </c>
      <c r="AA12" s="43">
        <f t="shared" si="0"/>
        <v>215.7</v>
      </c>
      <c r="AB12" s="43">
        <f t="shared" si="0"/>
        <v>215.7</v>
      </c>
      <c r="AC12" s="44">
        <f t="shared" si="0"/>
        <v>215.7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159</v>
      </c>
      <c r="B15" s="144"/>
      <c r="C15" s="145" t="s">
        <v>45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45</v>
      </c>
      <c r="J15" s="145">
        <f t="shared" ref="J15:J35" si="1">SUM(O15:AC15)</f>
        <v>1746</v>
      </c>
      <c r="K15" s="186"/>
      <c r="L15" s="128">
        <v>43466</v>
      </c>
      <c r="M15" s="208">
        <v>44561</v>
      </c>
      <c r="N15" s="34" t="s">
        <v>196</v>
      </c>
      <c r="O15" s="45"/>
      <c r="P15" s="46">
        <v>582</v>
      </c>
      <c r="Q15" s="46">
        <v>582</v>
      </c>
      <c r="R15" s="46">
        <v>582</v>
      </c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573</v>
      </c>
      <c r="B16" s="144"/>
      <c r="C16" s="145" t="s">
        <v>45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45</v>
      </c>
      <c r="J16" s="145">
        <f t="shared" si="1"/>
        <v>3492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582</v>
      </c>
      <c r="U16" s="47"/>
      <c r="V16" s="47">
        <v>582</v>
      </c>
      <c r="W16" s="47"/>
      <c r="X16" s="47">
        <v>582</v>
      </c>
      <c r="Y16" s="47"/>
      <c r="Z16" s="47">
        <v>582</v>
      </c>
      <c r="AA16" s="47">
        <v>582</v>
      </c>
      <c r="AB16" s="47"/>
      <c r="AC16" s="48">
        <v>582</v>
      </c>
    </row>
    <row r="17" spans="1:29" s="182" customFormat="1" ht="60" x14ac:dyDescent="0.25">
      <c r="A17" s="143">
        <v>160</v>
      </c>
      <c r="B17" s="144"/>
      <c r="C17" s="145" t="s">
        <v>45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45</v>
      </c>
      <c r="J17" s="145">
        <f t="shared" si="1"/>
        <v>4390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2000</v>
      </c>
      <c r="Q17" s="46">
        <v>390</v>
      </c>
      <c r="R17" s="46">
        <v>2000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749</v>
      </c>
      <c r="B18" s="144"/>
      <c r="C18" s="145" t="s">
        <v>45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45</v>
      </c>
      <c r="J18" s="145">
        <f t="shared" si="1"/>
        <v>6390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2390</v>
      </c>
      <c r="V18" s="47"/>
      <c r="W18" s="47"/>
      <c r="X18" s="47">
        <v>2000</v>
      </c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364</v>
      </c>
      <c r="B19" s="144"/>
      <c r="C19" s="145" t="s">
        <v>45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45</v>
      </c>
      <c r="J19" s="145">
        <f t="shared" si="1"/>
        <v>6400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3200</v>
      </c>
      <c r="R19" s="46"/>
      <c r="S19" s="46">
        <v>3200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835</v>
      </c>
      <c r="B20" s="144"/>
      <c r="C20" s="145" t="s">
        <v>45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45</v>
      </c>
      <c r="J20" s="145">
        <f t="shared" si="1"/>
        <v>12800</v>
      </c>
      <c r="K20" s="186"/>
      <c r="L20" s="128">
        <v>46023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3200</v>
      </c>
      <c r="W20" s="47"/>
      <c r="X20" s="47">
        <v>3200</v>
      </c>
      <c r="Y20" s="47"/>
      <c r="Z20" s="47">
        <v>3200</v>
      </c>
      <c r="AA20" s="47"/>
      <c r="AB20" s="47">
        <v>3200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973</v>
      </c>
      <c r="B22" s="144"/>
      <c r="C22" s="145" t="s">
        <v>45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45</v>
      </c>
      <c r="J22" s="145">
        <f t="shared" si="1"/>
        <v>600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600</v>
      </c>
      <c r="AB22" s="47"/>
      <c r="AC22" s="48"/>
    </row>
    <row r="23" spans="1:29" s="182" customFormat="1" ht="60" x14ac:dyDescent="0.25">
      <c r="A23" s="143">
        <v>365</v>
      </c>
      <c r="B23" s="144"/>
      <c r="C23" s="145" t="s">
        <v>45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45</v>
      </c>
      <c r="J23" s="145">
        <f t="shared" si="1"/>
        <v>2400</v>
      </c>
      <c r="K23" s="148"/>
      <c r="L23" s="187">
        <v>43831</v>
      </c>
      <c r="M23" s="187">
        <v>44196</v>
      </c>
      <c r="N23" s="34" t="s">
        <v>196</v>
      </c>
      <c r="O23" s="45"/>
      <c r="P23" s="46"/>
      <c r="Q23" s="46">
        <v>2400</v>
      </c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836</v>
      </c>
      <c r="B24" s="144"/>
      <c r="C24" s="145" t="s">
        <v>45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45</v>
      </c>
      <c r="J24" s="145">
        <f t="shared" si="1"/>
        <v>4800</v>
      </c>
      <c r="K24" s="148"/>
      <c r="L24" s="187">
        <v>45658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>
        <v>2400</v>
      </c>
      <c r="W24" s="47"/>
      <c r="X24" s="47"/>
      <c r="Y24" s="47"/>
      <c r="Z24" s="47"/>
      <c r="AA24" s="47">
        <v>2400</v>
      </c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90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60" x14ac:dyDescent="0.25">
      <c r="A27" s="143">
        <v>65</v>
      </c>
      <c r="B27" s="144"/>
      <c r="C27" s="223" t="s">
        <v>292</v>
      </c>
      <c r="D27" s="193" t="s">
        <v>125</v>
      </c>
      <c r="E27" s="147" t="s">
        <v>27</v>
      </c>
      <c r="F27" s="146" t="s">
        <v>32</v>
      </c>
      <c r="G27" s="147" t="s">
        <v>31</v>
      </c>
      <c r="H27" s="148"/>
      <c r="I27" s="186" t="s">
        <v>45</v>
      </c>
      <c r="J27" s="145">
        <f t="shared" ref="J27" si="2">SUM(O27:AC27)</f>
        <v>150</v>
      </c>
      <c r="K27" s="148"/>
      <c r="L27" s="187">
        <v>43101</v>
      </c>
      <c r="M27" s="187">
        <v>43465</v>
      </c>
      <c r="N27" s="34" t="s">
        <v>195</v>
      </c>
      <c r="O27" s="45">
        <v>150</v>
      </c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161</v>
      </c>
      <c r="B28" s="144"/>
      <c r="C28" s="145" t="s">
        <v>45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45</v>
      </c>
      <c r="J28" s="145">
        <f t="shared" si="1"/>
        <v>3150</v>
      </c>
      <c r="K28" s="148"/>
      <c r="L28" s="187">
        <v>43466</v>
      </c>
      <c r="M28" s="187">
        <v>44926</v>
      </c>
      <c r="N28" s="34" t="s">
        <v>196</v>
      </c>
      <c r="O28" s="45"/>
      <c r="P28" s="46">
        <v>400</v>
      </c>
      <c r="Q28" s="46">
        <v>800</v>
      </c>
      <c r="R28" s="46">
        <v>650</v>
      </c>
      <c r="S28" s="46">
        <v>1300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90" x14ac:dyDescent="0.25">
      <c r="A29" s="143">
        <v>574</v>
      </c>
      <c r="B29" s="144"/>
      <c r="C29" s="145" t="s">
        <v>45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45</v>
      </c>
      <c r="J29" s="145">
        <f t="shared" si="1"/>
        <v>9330</v>
      </c>
      <c r="K29" s="148"/>
      <c r="L29" s="187">
        <v>44927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>
        <v>1300</v>
      </c>
      <c r="U29" s="47">
        <v>1400</v>
      </c>
      <c r="V29" s="47">
        <v>0</v>
      </c>
      <c r="W29" s="47">
        <v>0</v>
      </c>
      <c r="X29" s="47">
        <v>0</v>
      </c>
      <c r="Y29" s="47">
        <v>630</v>
      </c>
      <c r="Z29" s="47">
        <v>1000</v>
      </c>
      <c r="AA29" s="47">
        <v>2000</v>
      </c>
      <c r="AB29" s="47">
        <v>1000</v>
      </c>
      <c r="AC29" s="48">
        <v>2000</v>
      </c>
    </row>
    <row r="30" spans="1:29" s="182" customFormat="1" ht="60" x14ac:dyDescent="0.25">
      <c r="A30" s="143">
        <v>66</v>
      </c>
      <c r="B30" s="144"/>
      <c r="C30" s="145" t="s">
        <v>45</v>
      </c>
      <c r="D30" s="193" t="s">
        <v>293</v>
      </c>
      <c r="E30" s="150" t="s">
        <v>16</v>
      </c>
      <c r="F30" s="146" t="s">
        <v>32</v>
      </c>
      <c r="G30" s="147" t="s">
        <v>31</v>
      </c>
      <c r="H30" s="148"/>
      <c r="I30" s="186" t="s">
        <v>45</v>
      </c>
      <c r="J30" s="145">
        <f t="shared" si="1"/>
        <v>750</v>
      </c>
      <c r="K30" s="148"/>
      <c r="L30" s="187">
        <v>43101</v>
      </c>
      <c r="M30" s="187">
        <v>43465</v>
      </c>
      <c r="N30" s="34" t="s">
        <v>195</v>
      </c>
      <c r="O30" s="45">
        <v>750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442</v>
      </c>
      <c r="B31" s="144"/>
      <c r="C31" s="145" t="s">
        <v>45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45</v>
      </c>
      <c r="J31" s="145">
        <f t="shared" ref="J31" si="3">SUM(O31:AC31)</f>
        <v>120</v>
      </c>
      <c r="K31" s="148"/>
      <c r="L31" s="187">
        <v>44197</v>
      </c>
      <c r="M31" s="187">
        <v>44561</v>
      </c>
      <c r="N31" s="34" t="s">
        <v>196</v>
      </c>
      <c r="O31" s="45"/>
      <c r="P31" s="46"/>
      <c r="Q31" s="46"/>
      <c r="R31" s="46">
        <v>120</v>
      </c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575</v>
      </c>
      <c r="B32" s="144"/>
      <c r="C32" s="145" t="s">
        <v>45</v>
      </c>
      <c r="D32" s="193" t="s">
        <v>261</v>
      </c>
      <c r="E32" s="147" t="s">
        <v>16</v>
      </c>
      <c r="F32" s="146" t="s">
        <v>32</v>
      </c>
      <c r="G32" s="147" t="s">
        <v>31</v>
      </c>
      <c r="H32" s="148"/>
      <c r="I32" s="186" t="s">
        <v>45</v>
      </c>
      <c r="J32" s="145">
        <f t="shared" si="1"/>
        <v>360</v>
      </c>
      <c r="K32" s="148"/>
      <c r="L32" s="187">
        <v>44927</v>
      </c>
      <c r="M32" s="187">
        <v>47848</v>
      </c>
      <c r="N32" s="34" t="s">
        <v>197</v>
      </c>
      <c r="O32" s="45"/>
      <c r="P32" s="46"/>
      <c r="Q32" s="46"/>
      <c r="R32" s="46"/>
      <c r="S32" s="46"/>
      <c r="T32" s="47">
        <v>120</v>
      </c>
      <c r="U32" s="47"/>
      <c r="V32" s="47"/>
      <c r="W32" s="47"/>
      <c r="X32" s="47"/>
      <c r="Y32" s="47">
        <v>120</v>
      </c>
      <c r="Z32" s="47"/>
      <c r="AA32" s="47">
        <v>120</v>
      </c>
      <c r="AB32" s="47"/>
      <c r="AC32" s="48"/>
    </row>
    <row r="33" spans="1:29" s="182" customFormat="1" x14ac:dyDescent="0.25">
      <c r="A33" s="8"/>
      <c r="B33" s="204" t="s">
        <v>94</v>
      </c>
      <c r="C33" s="188"/>
      <c r="D33" s="188"/>
      <c r="E33" s="189"/>
      <c r="F33" s="189"/>
      <c r="G33" s="189"/>
      <c r="H33" s="190"/>
      <c r="I33" s="190"/>
      <c r="J33" s="190"/>
      <c r="K33" s="190"/>
      <c r="L33" s="191"/>
      <c r="M33" s="191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</row>
    <row r="34" spans="1:29" s="182" customFormat="1" ht="60" x14ac:dyDescent="0.25">
      <c r="A34" s="143">
        <v>162</v>
      </c>
      <c r="B34" s="144"/>
      <c r="C34" s="223" t="s">
        <v>45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45</v>
      </c>
      <c r="J34" s="145">
        <f t="shared" si="1"/>
        <v>9200</v>
      </c>
      <c r="K34" s="148"/>
      <c r="L34" s="187">
        <v>43466</v>
      </c>
      <c r="M34" s="187">
        <v>44926</v>
      </c>
      <c r="N34" s="17" t="s">
        <v>196</v>
      </c>
      <c r="O34" s="45"/>
      <c r="P34" s="46">
        <v>1900</v>
      </c>
      <c r="Q34" s="46">
        <v>1800</v>
      </c>
      <c r="R34" s="46">
        <v>4400</v>
      </c>
      <c r="S34" s="46">
        <v>1100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576</v>
      </c>
      <c r="B35" s="144"/>
      <c r="C35" s="223" t="s">
        <v>45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45</v>
      </c>
      <c r="J35" s="145">
        <f t="shared" si="1"/>
        <v>11700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700</v>
      </c>
      <c r="U35" s="47">
        <v>1200</v>
      </c>
      <c r="V35" s="47">
        <v>0</v>
      </c>
      <c r="W35" s="47">
        <v>400</v>
      </c>
      <c r="X35" s="47">
        <v>0</v>
      </c>
      <c r="Y35" s="47">
        <v>400</v>
      </c>
      <c r="Z35" s="47">
        <v>1500</v>
      </c>
      <c r="AA35" s="47">
        <v>4500</v>
      </c>
      <c r="AB35" s="47">
        <v>1500</v>
      </c>
      <c r="AC35" s="48">
        <v>1500</v>
      </c>
    </row>
    <row r="36" spans="1:29" s="182" customFormat="1" ht="60" x14ac:dyDescent="0.25">
      <c r="A36" s="143">
        <v>67</v>
      </c>
      <c r="B36" s="144"/>
      <c r="C36" s="223" t="s">
        <v>294</v>
      </c>
      <c r="D36" s="195" t="s">
        <v>271</v>
      </c>
      <c r="E36" s="146" t="s">
        <v>17</v>
      </c>
      <c r="F36" s="146" t="s">
        <v>32</v>
      </c>
      <c r="G36" s="147" t="s">
        <v>30</v>
      </c>
      <c r="H36" s="148"/>
      <c r="I36" s="186" t="s">
        <v>45</v>
      </c>
      <c r="J36" s="145">
        <f t="shared" ref="J36:J41" si="4">SUM(O36:AC36)</f>
        <v>320</v>
      </c>
      <c r="K36" s="148"/>
      <c r="L36" s="187">
        <v>43101</v>
      </c>
      <c r="M36" s="187">
        <v>43465</v>
      </c>
      <c r="N36" s="17" t="s">
        <v>195</v>
      </c>
      <c r="O36" s="45">
        <v>320</v>
      </c>
      <c r="P36" s="46"/>
      <c r="Q36" s="46"/>
      <c r="R36" s="46"/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163</v>
      </c>
      <c r="B37" s="144"/>
      <c r="C37" s="223" t="s">
        <v>45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45</v>
      </c>
      <c r="J37" s="145">
        <f t="shared" si="4"/>
        <v>340</v>
      </c>
      <c r="K37" s="148"/>
      <c r="L37" s="187">
        <v>43466</v>
      </c>
      <c r="M37" s="187">
        <v>44926</v>
      </c>
      <c r="N37" s="34" t="s">
        <v>196</v>
      </c>
      <c r="O37" s="45"/>
      <c r="P37" s="46">
        <v>185</v>
      </c>
      <c r="Q37" s="46">
        <v>90</v>
      </c>
      <c r="R37" s="46"/>
      <c r="S37" s="46">
        <v>65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750</v>
      </c>
      <c r="B38" s="144"/>
      <c r="C38" s="223" t="s">
        <v>45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45</v>
      </c>
      <c r="J38" s="145">
        <f t="shared" si="4"/>
        <v>2065</v>
      </c>
      <c r="K38" s="148"/>
      <c r="L38" s="187">
        <v>45292</v>
      </c>
      <c r="M38" s="187">
        <v>48579</v>
      </c>
      <c r="N38" s="34" t="s">
        <v>197</v>
      </c>
      <c r="O38" s="45"/>
      <c r="P38" s="46"/>
      <c r="Q38" s="46"/>
      <c r="R38" s="46"/>
      <c r="S38" s="46"/>
      <c r="T38" s="47"/>
      <c r="U38" s="47">
        <v>65</v>
      </c>
      <c r="V38" s="47"/>
      <c r="W38" s="47">
        <v>275</v>
      </c>
      <c r="X38" s="47"/>
      <c r="Y38" s="47">
        <v>275</v>
      </c>
      <c r="Z38" s="47"/>
      <c r="AA38" s="47">
        <v>1175</v>
      </c>
      <c r="AB38" s="47"/>
      <c r="AC38" s="48">
        <v>275</v>
      </c>
    </row>
    <row r="39" spans="1:29" s="182" customFormat="1" x14ac:dyDescent="0.25">
      <c r="A39" s="8"/>
      <c r="B39" s="204" t="s">
        <v>95</v>
      </c>
      <c r="C39" s="188"/>
      <c r="D39" s="188"/>
      <c r="E39" s="189"/>
      <c r="F39" s="189"/>
      <c r="G39" s="189"/>
      <c r="H39" s="190"/>
      <c r="I39" s="190"/>
      <c r="J39" s="190"/>
      <c r="K39" s="190"/>
      <c r="L39" s="191"/>
      <c r="M39" s="191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</row>
    <row r="40" spans="1:29" s="196" customFormat="1" ht="60" x14ac:dyDescent="0.25">
      <c r="A40" s="143">
        <v>443</v>
      </c>
      <c r="B40" s="144"/>
      <c r="C40" s="223" t="s">
        <v>45</v>
      </c>
      <c r="D40" s="106" t="s">
        <v>256</v>
      </c>
      <c r="E40" s="147" t="s">
        <v>28</v>
      </c>
      <c r="F40" s="83" t="s">
        <v>29</v>
      </c>
      <c r="G40" s="147" t="s">
        <v>30</v>
      </c>
      <c r="H40" s="148"/>
      <c r="I40" s="186" t="s">
        <v>45</v>
      </c>
      <c r="J40" s="145">
        <f t="shared" si="4"/>
        <v>12000</v>
      </c>
      <c r="K40" s="148"/>
      <c r="L40" s="187">
        <v>44197</v>
      </c>
      <c r="M40" s="187">
        <v>44561</v>
      </c>
      <c r="N40" s="34" t="s">
        <v>196</v>
      </c>
      <c r="O40" s="45"/>
      <c r="P40" s="46"/>
      <c r="Q40" s="46"/>
      <c r="R40" s="46">
        <v>12000</v>
      </c>
      <c r="S40" s="46"/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196" customFormat="1" ht="60" x14ac:dyDescent="0.25">
      <c r="A41" s="143">
        <v>164</v>
      </c>
      <c r="B41" s="144"/>
      <c r="C41" s="223" t="s">
        <v>45</v>
      </c>
      <c r="D41" s="195" t="s">
        <v>268</v>
      </c>
      <c r="E41" s="147" t="s">
        <v>28</v>
      </c>
      <c r="F41" s="83" t="s">
        <v>29</v>
      </c>
      <c r="G41" s="147" t="s">
        <v>30</v>
      </c>
      <c r="H41" s="148"/>
      <c r="I41" s="186" t="s">
        <v>45</v>
      </c>
      <c r="J41" s="145">
        <f t="shared" si="4"/>
        <v>180</v>
      </c>
      <c r="K41" s="148"/>
      <c r="L41" s="187">
        <v>43466</v>
      </c>
      <c r="M41" s="187">
        <v>44561</v>
      </c>
      <c r="N41" s="34" t="s">
        <v>196</v>
      </c>
      <c r="O41" s="45"/>
      <c r="P41" s="46">
        <v>60</v>
      </c>
      <c r="Q41" s="46"/>
      <c r="R41" s="46">
        <v>120</v>
      </c>
      <c r="S41" s="46"/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82" customFormat="1" ht="60.75" thickBot="1" x14ac:dyDescent="0.3">
      <c r="A42" s="143">
        <v>947</v>
      </c>
      <c r="B42" s="144"/>
      <c r="C42" s="223" t="s">
        <v>45</v>
      </c>
      <c r="D42" s="195" t="s">
        <v>268</v>
      </c>
      <c r="E42" s="147" t="s">
        <v>28</v>
      </c>
      <c r="F42" s="83" t="s">
        <v>29</v>
      </c>
      <c r="G42" s="147" t="s">
        <v>30</v>
      </c>
      <c r="H42" s="148"/>
      <c r="I42" s="186" t="s">
        <v>45</v>
      </c>
      <c r="J42" s="145">
        <f>SUM(O42:AC42)</f>
        <v>180</v>
      </c>
      <c r="K42" s="148"/>
      <c r="L42" s="187">
        <v>46753</v>
      </c>
      <c r="M42" s="187">
        <v>47848</v>
      </c>
      <c r="N42" s="34" t="s">
        <v>197</v>
      </c>
      <c r="O42" s="45"/>
      <c r="P42" s="46"/>
      <c r="Q42" s="46"/>
      <c r="R42" s="46"/>
      <c r="S42" s="46"/>
      <c r="T42" s="47"/>
      <c r="U42" s="47"/>
      <c r="V42" s="47"/>
      <c r="W42" s="47"/>
      <c r="X42" s="47"/>
      <c r="Y42" s="47">
        <v>120</v>
      </c>
      <c r="Z42" s="47"/>
      <c r="AA42" s="47">
        <v>60</v>
      </c>
      <c r="AB42" s="47"/>
      <c r="AC42" s="48"/>
    </row>
    <row r="43" spans="1:29" s="39" customFormat="1" ht="15.75" thickBot="1" x14ac:dyDescent="0.25">
      <c r="A43" s="49"/>
      <c r="B43" s="50" t="s">
        <v>92</v>
      </c>
      <c r="C43" s="50"/>
      <c r="D43" s="50"/>
      <c r="E43" s="91"/>
      <c r="F43" s="91"/>
      <c r="G43" s="91"/>
      <c r="H43" s="50"/>
      <c r="I43" s="50"/>
      <c r="J43" s="50">
        <f>SUM(J12:J42)</f>
        <v>96098.5</v>
      </c>
      <c r="K43" s="50">
        <v>1438</v>
      </c>
      <c r="L43" s="130"/>
      <c r="M43" s="130"/>
      <c r="N43" s="51"/>
      <c r="O43" s="52">
        <f t="shared" ref="O43:AC43" si="5">SUM(O12:O42)</f>
        <v>1435.7</v>
      </c>
      <c r="P43" s="53">
        <f t="shared" si="5"/>
        <v>5342.7</v>
      </c>
      <c r="Q43" s="53">
        <f t="shared" si="5"/>
        <v>9477.7000000000007</v>
      </c>
      <c r="R43" s="53">
        <f t="shared" si="5"/>
        <v>20087.7</v>
      </c>
      <c r="S43" s="53">
        <f t="shared" si="5"/>
        <v>5880.7</v>
      </c>
      <c r="T43" s="54">
        <f t="shared" si="5"/>
        <v>2917.7</v>
      </c>
      <c r="U43" s="54">
        <f t="shared" si="5"/>
        <v>5270.7</v>
      </c>
      <c r="V43" s="54">
        <f t="shared" si="5"/>
        <v>6397.7</v>
      </c>
      <c r="W43" s="54">
        <f t="shared" si="5"/>
        <v>890.7</v>
      </c>
      <c r="X43" s="54">
        <f t="shared" si="5"/>
        <v>5997.7</v>
      </c>
      <c r="Y43" s="54">
        <f t="shared" si="5"/>
        <v>1760.7</v>
      </c>
      <c r="Z43" s="54">
        <f t="shared" si="5"/>
        <v>6497.7</v>
      </c>
      <c r="AA43" s="54">
        <f t="shared" si="5"/>
        <v>13652.7</v>
      </c>
      <c r="AB43" s="54">
        <f t="shared" si="5"/>
        <v>5915.7</v>
      </c>
      <c r="AC43" s="55">
        <f t="shared" si="5"/>
        <v>4572.7</v>
      </c>
    </row>
    <row r="44" spans="1:29" ht="15.75" x14ac:dyDescent="0.25">
      <c r="A44" s="23"/>
      <c r="B44" s="24"/>
      <c r="C44" s="24"/>
      <c r="D44" s="24"/>
      <c r="E44" s="92"/>
      <c r="F44" s="92"/>
      <c r="G44" s="92"/>
      <c r="H44" s="24"/>
      <c r="I44" s="25"/>
      <c r="K44" s="35" t="s">
        <v>237</v>
      </c>
    </row>
    <row r="45" spans="1:29" s="36" customFormat="1" ht="15.75" x14ac:dyDescent="0.25">
      <c r="E45" s="77"/>
      <c r="F45" s="77"/>
      <c r="G45" s="77"/>
      <c r="K45" s="38"/>
      <c r="L45" s="131"/>
      <c r="M45" s="131"/>
    </row>
    <row r="46" spans="1:29" s="36" customFormat="1" ht="60" x14ac:dyDescent="0.25">
      <c r="A46" s="57"/>
      <c r="B46" s="58" t="s">
        <v>203</v>
      </c>
      <c r="C46" s="59" t="s">
        <v>204</v>
      </c>
      <c r="E46" s="77"/>
      <c r="F46" s="77"/>
      <c r="G46" s="77"/>
      <c r="K46" s="38"/>
      <c r="L46" s="131"/>
      <c r="M46" s="131"/>
    </row>
    <row r="47" spans="1:29" s="36" customFormat="1" ht="15.75" x14ac:dyDescent="0.25">
      <c r="A47" s="60" t="s">
        <v>205</v>
      </c>
      <c r="B47" s="121" t="s">
        <v>238</v>
      </c>
      <c r="C47" s="62">
        <f>K43</f>
        <v>1438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60" t="s">
        <v>206</v>
      </c>
      <c r="B48" s="121" t="s">
        <v>239</v>
      </c>
      <c r="C48" s="62">
        <f>C47*4</f>
        <v>5752</v>
      </c>
      <c r="E48" s="77"/>
      <c r="F48" s="77"/>
      <c r="G48" s="77"/>
      <c r="K48" s="38"/>
      <c r="L48" s="131"/>
      <c r="M48" s="131"/>
    </row>
    <row r="49" spans="1:13" s="36" customFormat="1" ht="15.75" thickBot="1" x14ac:dyDescent="0.3">
      <c r="A49" s="63" t="s">
        <v>207</v>
      </c>
      <c r="B49" s="122" t="s">
        <v>240</v>
      </c>
      <c r="C49" s="65">
        <f>C47*10</f>
        <v>14380</v>
      </c>
      <c r="E49" s="77"/>
      <c r="F49" s="77"/>
      <c r="G49" s="77"/>
      <c r="L49" s="131"/>
      <c r="M49" s="131"/>
    </row>
    <row r="50" spans="1:13" s="36" customFormat="1" x14ac:dyDescent="0.25">
      <c r="A50" s="66"/>
      <c r="B50" s="67"/>
      <c r="C50" s="67"/>
      <c r="E50" s="77"/>
      <c r="F50" s="77"/>
      <c r="G50" s="77"/>
      <c r="L50" s="131"/>
      <c r="M50" s="131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30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117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14062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162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46</v>
      </c>
      <c r="J12" s="134">
        <f>SUM(O12:AC12)</f>
        <v>3016.2999999999993</v>
      </c>
      <c r="K12" s="138"/>
      <c r="L12" s="139">
        <v>43101</v>
      </c>
      <c r="M12" s="139">
        <v>48579</v>
      </c>
      <c r="N12" s="40"/>
      <c r="O12" s="41">
        <f>K39</f>
        <v>973</v>
      </c>
      <c r="P12" s="42">
        <f t="shared" ref="P12:AC12" si="0">$K$39*0.15</f>
        <v>145.94999999999999</v>
      </c>
      <c r="Q12" s="42">
        <f t="shared" si="0"/>
        <v>145.94999999999999</v>
      </c>
      <c r="R12" s="42">
        <f t="shared" si="0"/>
        <v>145.94999999999999</v>
      </c>
      <c r="S12" s="42">
        <f t="shared" si="0"/>
        <v>145.94999999999999</v>
      </c>
      <c r="T12" s="43">
        <f t="shared" si="0"/>
        <v>145.94999999999999</v>
      </c>
      <c r="U12" s="43">
        <f t="shared" si="0"/>
        <v>145.94999999999999</v>
      </c>
      <c r="V12" s="43">
        <f t="shared" si="0"/>
        <v>145.94999999999999</v>
      </c>
      <c r="W12" s="43">
        <f t="shared" si="0"/>
        <v>145.94999999999999</v>
      </c>
      <c r="X12" s="43">
        <f t="shared" si="0"/>
        <v>145.94999999999999</v>
      </c>
      <c r="Y12" s="43">
        <f t="shared" si="0"/>
        <v>145.94999999999999</v>
      </c>
      <c r="Z12" s="43">
        <f t="shared" si="0"/>
        <v>145.94999999999999</v>
      </c>
      <c r="AA12" s="43">
        <f t="shared" si="0"/>
        <v>145.94999999999999</v>
      </c>
      <c r="AB12" s="43">
        <f t="shared" si="0"/>
        <v>145.94999999999999</v>
      </c>
      <c r="AC12" s="44">
        <f t="shared" si="0"/>
        <v>145.94999999999999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444</v>
      </c>
      <c r="B15" s="144"/>
      <c r="C15" s="106" t="s">
        <v>46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46</v>
      </c>
      <c r="J15" s="145">
        <f t="shared" ref="J15" si="1">SUM(O15:AC15)</f>
        <v>240</v>
      </c>
      <c r="K15" s="186"/>
      <c r="L15" s="128">
        <v>44197</v>
      </c>
      <c r="M15" s="208">
        <v>44561</v>
      </c>
      <c r="N15" s="224" t="s">
        <v>196</v>
      </c>
      <c r="O15" s="45"/>
      <c r="P15" s="46"/>
      <c r="Q15" s="46"/>
      <c r="R15" s="46">
        <v>240</v>
      </c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577</v>
      </c>
      <c r="B16" s="144"/>
      <c r="C16" s="106" t="s">
        <v>46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46</v>
      </c>
      <c r="J16" s="145">
        <f t="shared" ref="J16:J29" si="2">SUM(O16:AC16)</f>
        <v>1680</v>
      </c>
      <c r="K16" s="186"/>
      <c r="L16" s="128">
        <v>44927</v>
      </c>
      <c r="M16" s="208">
        <v>48579</v>
      </c>
      <c r="N16" s="224" t="s">
        <v>197</v>
      </c>
      <c r="O16" s="45"/>
      <c r="P16" s="46"/>
      <c r="Q16" s="46"/>
      <c r="R16" s="46"/>
      <c r="S16" s="46"/>
      <c r="T16" s="47">
        <v>240</v>
      </c>
      <c r="U16" s="47">
        <v>240</v>
      </c>
      <c r="V16" s="47"/>
      <c r="W16" s="47">
        <v>240</v>
      </c>
      <c r="X16" s="47">
        <v>240</v>
      </c>
      <c r="Y16" s="47"/>
      <c r="Z16" s="47">
        <v>240</v>
      </c>
      <c r="AA16" s="47">
        <v>240</v>
      </c>
      <c r="AB16" s="47"/>
      <c r="AC16" s="48">
        <v>240</v>
      </c>
    </row>
    <row r="17" spans="1:29" s="182" customFormat="1" ht="60" x14ac:dyDescent="0.25">
      <c r="A17" s="143">
        <v>165</v>
      </c>
      <c r="B17" s="144"/>
      <c r="C17" s="106" t="s">
        <v>46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46</v>
      </c>
      <c r="J17" s="145">
        <f t="shared" si="2"/>
        <v>1152</v>
      </c>
      <c r="K17" s="186"/>
      <c r="L17" s="128">
        <v>43466</v>
      </c>
      <c r="M17" s="208">
        <v>44926</v>
      </c>
      <c r="N17" s="34" t="s">
        <v>196</v>
      </c>
      <c r="O17" s="45"/>
      <c r="P17" s="46">
        <v>390</v>
      </c>
      <c r="Q17" s="46">
        <v>390</v>
      </c>
      <c r="R17" s="46">
        <v>186</v>
      </c>
      <c r="S17" s="46">
        <v>186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578</v>
      </c>
      <c r="B18" s="144"/>
      <c r="C18" s="106" t="s">
        <v>46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46</v>
      </c>
      <c r="J18" s="145">
        <f t="shared" si="2"/>
        <v>1860</v>
      </c>
      <c r="K18" s="186"/>
      <c r="L18" s="128">
        <v>44927</v>
      </c>
      <c r="M18" s="208">
        <v>48579</v>
      </c>
      <c r="N18" s="34" t="s">
        <v>197</v>
      </c>
      <c r="O18" s="45"/>
      <c r="P18" s="46"/>
      <c r="Q18" s="46"/>
      <c r="R18" s="46"/>
      <c r="S18" s="46"/>
      <c r="T18" s="47">
        <v>186</v>
      </c>
      <c r="U18" s="47">
        <v>186</v>
      </c>
      <c r="V18" s="47">
        <v>186</v>
      </c>
      <c r="W18" s="47">
        <v>186</v>
      </c>
      <c r="X18" s="47">
        <v>186</v>
      </c>
      <c r="Y18" s="47">
        <v>186</v>
      </c>
      <c r="Z18" s="47">
        <v>186</v>
      </c>
      <c r="AA18" s="47">
        <v>186</v>
      </c>
      <c r="AB18" s="47">
        <v>186</v>
      </c>
      <c r="AC18" s="48">
        <v>186</v>
      </c>
    </row>
    <row r="19" spans="1:29" s="182" customFormat="1" ht="60" x14ac:dyDescent="0.25">
      <c r="A19" s="143">
        <v>166</v>
      </c>
      <c r="B19" s="144"/>
      <c r="C19" s="106" t="s">
        <v>46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46</v>
      </c>
      <c r="J19" s="145">
        <f t="shared" si="2"/>
        <v>2500</v>
      </c>
      <c r="K19" s="186"/>
      <c r="L19" s="128">
        <v>43466</v>
      </c>
      <c r="M19" s="208">
        <v>44561</v>
      </c>
      <c r="N19" s="34" t="s">
        <v>196</v>
      </c>
      <c r="O19" s="45"/>
      <c r="P19" s="46">
        <v>1000</v>
      </c>
      <c r="Q19" s="46"/>
      <c r="R19" s="46">
        <v>1500</v>
      </c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837</v>
      </c>
      <c r="B20" s="144"/>
      <c r="C20" s="106" t="s">
        <v>46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46</v>
      </c>
      <c r="J20" s="145">
        <f t="shared" si="2"/>
        <v>12000</v>
      </c>
      <c r="K20" s="186"/>
      <c r="L20" s="128">
        <v>45658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1500</v>
      </c>
      <c r="W20" s="47"/>
      <c r="X20" s="47">
        <v>3500</v>
      </c>
      <c r="Y20" s="47"/>
      <c r="Z20" s="47">
        <v>3500</v>
      </c>
      <c r="AA20" s="47"/>
      <c r="AB20" s="47">
        <v>3500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366</v>
      </c>
      <c r="B22" s="144"/>
      <c r="C22" s="106" t="s">
        <v>46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46</v>
      </c>
      <c r="J22" s="145">
        <f t="shared" si="2"/>
        <v>2200</v>
      </c>
      <c r="K22" s="148"/>
      <c r="L22" s="187">
        <v>43831</v>
      </c>
      <c r="M22" s="187">
        <v>44196</v>
      </c>
      <c r="N22" s="34" t="s">
        <v>196</v>
      </c>
      <c r="O22" s="45"/>
      <c r="P22" s="46"/>
      <c r="Q22" s="46">
        <v>2200</v>
      </c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838</v>
      </c>
      <c r="B23" s="144"/>
      <c r="C23" s="106" t="s">
        <v>46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46</v>
      </c>
      <c r="J23" s="145">
        <f t="shared" si="2"/>
        <v>4400</v>
      </c>
      <c r="K23" s="148"/>
      <c r="L23" s="187">
        <v>45658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>
        <v>2200</v>
      </c>
      <c r="W23" s="47"/>
      <c r="X23" s="47"/>
      <c r="Y23" s="47"/>
      <c r="Z23" s="47"/>
      <c r="AA23" s="47">
        <v>2200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167</v>
      </c>
      <c r="B26" s="144"/>
      <c r="C26" s="106" t="s">
        <v>46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46</v>
      </c>
      <c r="J26" s="145">
        <f t="shared" si="2"/>
        <v>6000</v>
      </c>
      <c r="K26" s="148"/>
      <c r="L26" s="187">
        <v>43466</v>
      </c>
      <c r="M26" s="187">
        <v>44561</v>
      </c>
      <c r="N26" s="34" t="s">
        <v>196</v>
      </c>
      <c r="O26" s="45"/>
      <c r="P26" s="46">
        <v>3160</v>
      </c>
      <c r="Q26" s="46">
        <v>550</v>
      </c>
      <c r="R26" s="46">
        <v>2290</v>
      </c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839</v>
      </c>
      <c r="B27" s="144"/>
      <c r="C27" s="106" t="s">
        <v>46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46</v>
      </c>
      <c r="J27" s="145">
        <f t="shared" si="2"/>
        <v>7960</v>
      </c>
      <c r="K27" s="143"/>
      <c r="L27" s="187">
        <v>45658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>
        <v>1200</v>
      </c>
      <c r="W27" s="47">
        <v>0</v>
      </c>
      <c r="X27" s="47">
        <v>0</v>
      </c>
      <c r="Y27" s="47">
        <v>1600</v>
      </c>
      <c r="Z27" s="47">
        <v>1260</v>
      </c>
      <c r="AA27" s="47">
        <v>3900</v>
      </c>
      <c r="AB27" s="47">
        <v>0</v>
      </c>
      <c r="AC27" s="48">
        <v>0</v>
      </c>
    </row>
    <row r="28" spans="1:29" s="182" customFormat="1" ht="60" x14ac:dyDescent="0.25">
      <c r="A28" s="143">
        <v>506</v>
      </c>
      <c r="B28" s="144"/>
      <c r="C28" s="106" t="s">
        <v>46</v>
      </c>
      <c r="D28" s="193" t="s">
        <v>261</v>
      </c>
      <c r="E28" s="147" t="s">
        <v>16</v>
      </c>
      <c r="F28" s="146" t="s">
        <v>32</v>
      </c>
      <c r="G28" s="147" t="s">
        <v>31</v>
      </c>
      <c r="H28" s="148"/>
      <c r="I28" s="186" t="s">
        <v>46</v>
      </c>
      <c r="J28" s="145">
        <f t="shared" ref="J28" si="3">SUM(O28:AC28)</f>
        <v>60</v>
      </c>
      <c r="K28" s="148"/>
      <c r="L28" s="187">
        <v>44562</v>
      </c>
      <c r="M28" s="187">
        <v>44926</v>
      </c>
      <c r="N28" s="34" t="s">
        <v>196</v>
      </c>
      <c r="O28" s="45"/>
      <c r="P28" s="46"/>
      <c r="Q28" s="46"/>
      <c r="R28" s="46"/>
      <c r="S28" s="46">
        <v>60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60" x14ac:dyDescent="0.25">
      <c r="A29" s="143">
        <v>840</v>
      </c>
      <c r="B29" s="144"/>
      <c r="C29" s="106" t="s">
        <v>46</v>
      </c>
      <c r="D29" s="193" t="s">
        <v>261</v>
      </c>
      <c r="E29" s="147" t="s">
        <v>16</v>
      </c>
      <c r="F29" s="146" t="s">
        <v>32</v>
      </c>
      <c r="G29" s="147" t="s">
        <v>31</v>
      </c>
      <c r="H29" s="148"/>
      <c r="I29" s="186" t="s">
        <v>46</v>
      </c>
      <c r="J29" s="145">
        <f t="shared" si="2"/>
        <v>180</v>
      </c>
      <c r="K29" s="148"/>
      <c r="L29" s="187">
        <v>45658</v>
      </c>
      <c r="M29" s="187">
        <v>48213</v>
      </c>
      <c r="N29" s="34" t="s">
        <v>197</v>
      </c>
      <c r="O29" s="45"/>
      <c r="P29" s="46"/>
      <c r="Q29" s="46"/>
      <c r="R29" s="46"/>
      <c r="S29" s="46"/>
      <c r="T29" s="47"/>
      <c r="U29" s="47"/>
      <c r="V29" s="47">
        <v>60</v>
      </c>
      <c r="W29" s="47"/>
      <c r="X29" s="47"/>
      <c r="Y29" s="47">
        <v>60</v>
      </c>
      <c r="Z29" s="47"/>
      <c r="AA29" s="47"/>
      <c r="AB29" s="47">
        <v>60</v>
      </c>
      <c r="AC29" s="48"/>
    </row>
    <row r="30" spans="1:29" s="182" customFormat="1" x14ac:dyDescent="0.25">
      <c r="A30" s="8"/>
      <c r="B30" s="204" t="s">
        <v>94</v>
      </c>
      <c r="C30" s="188"/>
      <c r="D30" s="188"/>
      <c r="E30" s="189"/>
      <c r="F30" s="189"/>
      <c r="G30" s="189"/>
      <c r="H30" s="190"/>
      <c r="I30" s="190"/>
      <c r="J30" s="190"/>
      <c r="K30" s="190"/>
      <c r="L30" s="191"/>
      <c r="M30" s="191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</row>
    <row r="31" spans="1:29" s="182" customFormat="1" ht="60" x14ac:dyDescent="0.25">
      <c r="A31" s="143">
        <v>168</v>
      </c>
      <c r="B31" s="144"/>
      <c r="C31" s="106" t="s">
        <v>46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46</v>
      </c>
      <c r="J31" s="145">
        <f t="shared" ref="J31:J37" si="4">SUM(O31:AC31)</f>
        <v>13200</v>
      </c>
      <c r="K31" s="148"/>
      <c r="L31" s="187">
        <v>43466</v>
      </c>
      <c r="M31" s="187">
        <v>44926</v>
      </c>
      <c r="N31" s="34" t="s">
        <v>196</v>
      </c>
      <c r="O31" s="45"/>
      <c r="P31" s="46">
        <v>200</v>
      </c>
      <c r="Q31" s="46">
        <v>550</v>
      </c>
      <c r="R31" s="46">
        <v>11700</v>
      </c>
      <c r="S31" s="46">
        <v>750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579</v>
      </c>
      <c r="B32" s="144"/>
      <c r="C32" s="106" t="s">
        <v>46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46</v>
      </c>
      <c r="J32" s="145">
        <f t="shared" si="4"/>
        <v>20700</v>
      </c>
      <c r="K32" s="148"/>
      <c r="L32" s="187">
        <v>44927</v>
      </c>
      <c r="M32" s="187">
        <v>48579</v>
      </c>
      <c r="N32" s="34" t="s">
        <v>197</v>
      </c>
      <c r="O32" s="45"/>
      <c r="P32" s="46"/>
      <c r="Q32" s="46"/>
      <c r="R32" s="46"/>
      <c r="S32" s="46"/>
      <c r="T32" s="47">
        <v>1000</v>
      </c>
      <c r="U32" s="47">
        <v>2550</v>
      </c>
      <c r="V32" s="47">
        <v>1200</v>
      </c>
      <c r="W32" s="47">
        <v>1250</v>
      </c>
      <c r="X32" s="47">
        <v>0</v>
      </c>
      <c r="Y32" s="47">
        <v>750</v>
      </c>
      <c r="Z32" s="47">
        <v>0</v>
      </c>
      <c r="AA32" s="47">
        <v>12450</v>
      </c>
      <c r="AB32" s="47">
        <v>750</v>
      </c>
      <c r="AC32" s="48">
        <v>750</v>
      </c>
    </row>
    <row r="33" spans="1:29" s="182" customFormat="1" ht="60" x14ac:dyDescent="0.25">
      <c r="A33" s="143">
        <v>367</v>
      </c>
      <c r="B33" s="144"/>
      <c r="C33" s="106" t="s">
        <v>46</v>
      </c>
      <c r="D33" s="106" t="s">
        <v>262</v>
      </c>
      <c r="E33" s="146" t="s">
        <v>17</v>
      </c>
      <c r="F33" s="146" t="s">
        <v>32</v>
      </c>
      <c r="G33" s="147" t="s">
        <v>30</v>
      </c>
      <c r="H33" s="148"/>
      <c r="I33" s="186" t="s">
        <v>46</v>
      </c>
      <c r="J33" s="145">
        <f t="shared" si="4"/>
        <v>379</v>
      </c>
      <c r="K33" s="148"/>
      <c r="L33" s="187">
        <v>43831</v>
      </c>
      <c r="M33" s="187">
        <v>44926</v>
      </c>
      <c r="N33" s="17" t="s">
        <v>196</v>
      </c>
      <c r="O33" s="45"/>
      <c r="P33" s="46"/>
      <c r="Q33" s="46">
        <v>64</v>
      </c>
      <c r="R33" s="46">
        <v>250</v>
      </c>
      <c r="S33" s="46">
        <v>65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580</v>
      </c>
      <c r="B34" s="144"/>
      <c r="C34" s="106" t="s">
        <v>46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46</v>
      </c>
      <c r="J34" s="145">
        <f t="shared" si="4"/>
        <v>1145</v>
      </c>
      <c r="K34" s="148"/>
      <c r="L34" s="187">
        <v>44927</v>
      </c>
      <c r="M34" s="187">
        <v>48579</v>
      </c>
      <c r="N34" s="34" t="s">
        <v>197</v>
      </c>
      <c r="O34" s="45"/>
      <c r="P34" s="46"/>
      <c r="Q34" s="46"/>
      <c r="R34" s="46"/>
      <c r="S34" s="46"/>
      <c r="T34" s="47">
        <v>80</v>
      </c>
      <c r="U34" s="47">
        <v>65</v>
      </c>
      <c r="V34" s="47">
        <v>250</v>
      </c>
      <c r="W34" s="47">
        <v>145</v>
      </c>
      <c r="X34" s="47">
        <v>250</v>
      </c>
      <c r="Y34" s="47">
        <v>65</v>
      </c>
      <c r="Z34" s="47">
        <v>80</v>
      </c>
      <c r="AA34" s="47">
        <v>65</v>
      </c>
      <c r="AB34" s="47">
        <v>80</v>
      </c>
      <c r="AC34" s="48">
        <v>65</v>
      </c>
    </row>
    <row r="35" spans="1:29" s="182" customFormat="1" x14ac:dyDescent="0.25">
      <c r="A35" s="8"/>
      <c r="B35" s="204" t="s">
        <v>95</v>
      </c>
      <c r="C35" s="188"/>
      <c r="D35" s="188"/>
      <c r="E35" s="189"/>
      <c r="F35" s="189"/>
      <c r="G35" s="189"/>
      <c r="H35" s="190"/>
      <c r="I35" s="190"/>
      <c r="J35" s="190"/>
      <c r="K35" s="190"/>
      <c r="L35" s="191"/>
      <c r="M35" s="191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</row>
    <row r="36" spans="1:29" s="196" customFormat="1" ht="60" x14ac:dyDescent="0.25">
      <c r="A36" s="143">
        <v>445</v>
      </c>
      <c r="B36" s="144"/>
      <c r="C36" s="106" t="s">
        <v>46</v>
      </c>
      <c r="D36" s="106" t="s">
        <v>256</v>
      </c>
      <c r="E36" s="147" t="s">
        <v>28</v>
      </c>
      <c r="F36" s="83" t="s">
        <v>29</v>
      </c>
      <c r="G36" s="147" t="s">
        <v>30</v>
      </c>
      <c r="H36" s="148"/>
      <c r="I36" s="186" t="s">
        <v>46</v>
      </c>
      <c r="J36" s="145">
        <f t="shared" si="4"/>
        <v>18000</v>
      </c>
      <c r="K36" s="148"/>
      <c r="L36" s="187">
        <v>44197</v>
      </c>
      <c r="M36" s="187">
        <v>44561</v>
      </c>
      <c r="N36" s="34" t="s">
        <v>196</v>
      </c>
      <c r="O36" s="45"/>
      <c r="P36" s="46"/>
      <c r="Q36" s="46"/>
      <c r="R36" s="46">
        <v>18000</v>
      </c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96" customFormat="1" ht="60" x14ac:dyDescent="0.25">
      <c r="A37" s="143">
        <v>507</v>
      </c>
      <c r="B37" s="144"/>
      <c r="C37" s="106" t="s">
        <v>46</v>
      </c>
      <c r="D37" s="195" t="s">
        <v>268</v>
      </c>
      <c r="E37" s="147" t="s">
        <v>28</v>
      </c>
      <c r="F37" s="83" t="s">
        <v>29</v>
      </c>
      <c r="G37" s="147" t="s">
        <v>30</v>
      </c>
      <c r="H37" s="148"/>
      <c r="I37" s="186" t="s">
        <v>46</v>
      </c>
      <c r="J37" s="145">
        <f t="shared" si="4"/>
        <v>60</v>
      </c>
      <c r="K37" s="148"/>
      <c r="L37" s="187">
        <v>44562</v>
      </c>
      <c r="M37" s="187">
        <v>44926</v>
      </c>
      <c r="N37" s="34" t="s">
        <v>196</v>
      </c>
      <c r="O37" s="45"/>
      <c r="P37" s="46"/>
      <c r="Q37" s="46"/>
      <c r="R37" s="46"/>
      <c r="S37" s="46">
        <v>60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96" customFormat="1" ht="60.75" thickBot="1" x14ac:dyDescent="0.3">
      <c r="A38" s="143">
        <v>581</v>
      </c>
      <c r="B38" s="144"/>
      <c r="C38" s="106" t="s">
        <v>46</v>
      </c>
      <c r="D38" s="195" t="s">
        <v>268</v>
      </c>
      <c r="E38" s="147" t="s">
        <v>28</v>
      </c>
      <c r="F38" s="83" t="s">
        <v>29</v>
      </c>
      <c r="G38" s="147" t="s">
        <v>30</v>
      </c>
      <c r="H38" s="148"/>
      <c r="I38" s="186" t="s">
        <v>46</v>
      </c>
      <c r="J38" s="145">
        <f>SUM(O38:AC38)</f>
        <v>240</v>
      </c>
      <c r="K38" s="148"/>
      <c r="L38" s="187">
        <v>44927</v>
      </c>
      <c r="M38" s="187">
        <v>47848</v>
      </c>
      <c r="N38" s="34" t="s">
        <v>197</v>
      </c>
      <c r="O38" s="45"/>
      <c r="P38" s="46"/>
      <c r="Q38" s="46"/>
      <c r="R38" s="46"/>
      <c r="S38" s="46"/>
      <c r="T38" s="47">
        <v>120</v>
      </c>
      <c r="U38" s="47"/>
      <c r="V38" s="47"/>
      <c r="W38" s="47"/>
      <c r="X38" s="47"/>
      <c r="Y38" s="47"/>
      <c r="Z38" s="47"/>
      <c r="AA38" s="47">
        <v>120</v>
      </c>
      <c r="AB38" s="47"/>
      <c r="AC38" s="48"/>
    </row>
    <row r="39" spans="1:29" s="39" customFormat="1" ht="15.75" thickBot="1" x14ac:dyDescent="0.25">
      <c r="A39" s="49"/>
      <c r="B39" s="50" t="s">
        <v>92</v>
      </c>
      <c r="C39" s="50"/>
      <c r="D39" s="50"/>
      <c r="E39" s="91"/>
      <c r="F39" s="91"/>
      <c r="G39" s="91"/>
      <c r="H39" s="50"/>
      <c r="I39" s="50"/>
      <c r="J39" s="50">
        <f>SUM(J12:J38)</f>
        <v>96972.3</v>
      </c>
      <c r="K39" s="50">
        <v>973</v>
      </c>
      <c r="L39" s="130"/>
      <c r="M39" s="130"/>
      <c r="N39" s="51"/>
      <c r="O39" s="52">
        <f t="shared" ref="O39:AC39" si="5">SUM(O12:O38)</f>
        <v>973</v>
      </c>
      <c r="P39" s="53">
        <f t="shared" si="5"/>
        <v>4895.95</v>
      </c>
      <c r="Q39" s="53">
        <f t="shared" si="5"/>
        <v>3899.95</v>
      </c>
      <c r="R39" s="53">
        <f t="shared" si="5"/>
        <v>34311.949999999997</v>
      </c>
      <c r="S39" s="53">
        <f t="shared" si="5"/>
        <v>1266.95</v>
      </c>
      <c r="T39" s="54">
        <f t="shared" si="5"/>
        <v>1771.95</v>
      </c>
      <c r="U39" s="54">
        <f t="shared" si="5"/>
        <v>3186.95</v>
      </c>
      <c r="V39" s="54">
        <f t="shared" si="5"/>
        <v>6741.95</v>
      </c>
      <c r="W39" s="54">
        <f t="shared" si="5"/>
        <v>1966.95</v>
      </c>
      <c r="X39" s="54">
        <f t="shared" si="5"/>
        <v>4321.95</v>
      </c>
      <c r="Y39" s="54">
        <f t="shared" si="5"/>
        <v>2806.95</v>
      </c>
      <c r="Z39" s="54">
        <f t="shared" si="5"/>
        <v>5411.95</v>
      </c>
      <c r="AA39" s="54">
        <f t="shared" si="5"/>
        <v>19306.95</v>
      </c>
      <c r="AB39" s="54">
        <f t="shared" si="5"/>
        <v>4721.95</v>
      </c>
      <c r="AC39" s="55">
        <f t="shared" si="5"/>
        <v>1386.95</v>
      </c>
    </row>
    <row r="40" spans="1:29" ht="15.75" x14ac:dyDescent="0.25">
      <c r="A40" s="23"/>
      <c r="B40" s="24"/>
      <c r="C40" s="24"/>
      <c r="D40" s="24"/>
      <c r="E40" s="92"/>
      <c r="F40" s="92"/>
      <c r="G40" s="92"/>
      <c r="H40" s="24"/>
      <c r="I40" s="25"/>
      <c r="K40" s="35" t="s">
        <v>237</v>
      </c>
    </row>
    <row r="41" spans="1:29" s="36" customFormat="1" ht="15.75" x14ac:dyDescent="0.25">
      <c r="E41" s="77"/>
      <c r="F41" s="77"/>
      <c r="G41" s="77"/>
      <c r="K41" s="38"/>
      <c r="L41" s="131"/>
      <c r="M41" s="131"/>
    </row>
    <row r="42" spans="1:29" s="36" customFormat="1" ht="60" x14ac:dyDescent="0.25">
      <c r="A42" s="57"/>
      <c r="B42" s="58" t="s">
        <v>203</v>
      </c>
      <c r="C42" s="59" t="s">
        <v>204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205</v>
      </c>
      <c r="B43" s="121" t="s">
        <v>238</v>
      </c>
      <c r="C43" s="62">
        <f>K39</f>
        <v>973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60" t="s">
        <v>206</v>
      </c>
      <c r="B44" s="121" t="s">
        <v>239</v>
      </c>
      <c r="C44" s="62">
        <f>C43*4</f>
        <v>3892</v>
      </c>
      <c r="E44" s="77"/>
      <c r="F44" s="77"/>
      <c r="G44" s="77"/>
      <c r="K44" s="38"/>
      <c r="L44" s="131"/>
      <c r="M44" s="131"/>
    </row>
    <row r="45" spans="1:29" s="36" customFormat="1" ht="15.75" thickBot="1" x14ac:dyDescent="0.3">
      <c r="A45" s="63" t="s">
        <v>207</v>
      </c>
      <c r="B45" s="122" t="s">
        <v>240</v>
      </c>
      <c r="C45" s="65">
        <f>C43*10</f>
        <v>9730</v>
      </c>
      <c r="E45" s="77"/>
      <c r="F45" s="77"/>
      <c r="G45" s="77"/>
      <c r="L45" s="131"/>
      <c r="M45" s="131"/>
    </row>
    <row r="46" spans="1:29" s="36" customFormat="1" x14ac:dyDescent="0.25">
      <c r="A46" s="66"/>
      <c r="B46" s="67"/>
      <c r="C46" s="67"/>
      <c r="E46" s="77"/>
      <c r="F46" s="77"/>
      <c r="G46" s="77"/>
      <c r="L46" s="131"/>
      <c r="M46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topLeftCell="F1" zoomScale="60" zoomScaleNormal="60" workbookViewId="0">
      <pane ySplit="11" topLeftCell="A12" activePane="bottomLeft" state="frozen"/>
      <selection pane="bottomLeft" activeCell="A18" sqref="A18:XFD1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160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47</v>
      </c>
      <c r="J12" s="134">
        <f>SUM(O12:AC12)</f>
        <v>6675</v>
      </c>
      <c r="K12" s="138"/>
      <c r="L12" s="139">
        <v>43101</v>
      </c>
      <c r="M12" s="139">
        <v>48579</v>
      </c>
      <c r="N12" s="40"/>
      <c r="O12" s="41">
        <f t="shared" ref="O12:AC12" si="0">$K$25</f>
        <v>445</v>
      </c>
      <c r="P12" s="42">
        <f t="shared" si="0"/>
        <v>445</v>
      </c>
      <c r="Q12" s="42">
        <f t="shared" si="0"/>
        <v>445</v>
      </c>
      <c r="R12" s="42">
        <f t="shared" si="0"/>
        <v>445</v>
      </c>
      <c r="S12" s="42">
        <f t="shared" si="0"/>
        <v>445</v>
      </c>
      <c r="T12" s="43">
        <f t="shared" si="0"/>
        <v>445</v>
      </c>
      <c r="U12" s="43">
        <f t="shared" si="0"/>
        <v>445</v>
      </c>
      <c r="V12" s="43">
        <f t="shared" si="0"/>
        <v>445</v>
      </c>
      <c r="W12" s="43">
        <f t="shared" si="0"/>
        <v>445</v>
      </c>
      <c r="X12" s="43">
        <f t="shared" si="0"/>
        <v>445</v>
      </c>
      <c r="Y12" s="43">
        <f t="shared" si="0"/>
        <v>445</v>
      </c>
      <c r="Z12" s="43">
        <f t="shared" si="0"/>
        <v>445</v>
      </c>
      <c r="AA12" s="43">
        <f t="shared" si="0"/>
        <v>445</v>
      </c>
      <c r="AB12" s="43">
        <f t="shared" si="0"/>
        <v>445</v>
      </c>
      <c r="AC12" s="44">
        <f t="shared" si="0"/>
        <v>445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x14ac:dyDescent="0.25">
      <c r="A15" s="143"/>
      <c r="B15" s="144"/>
      <c r="C15" s="106"/>
      <c r="D15" s="16"/>
      <c r="E15" s="147"/>
      <c r="F15" s="150"/>
      <c r="G15" s="106"/>
      <c r="H15" s="4"/>
      <c r="I15" s="186"/>
      <c r="J15" s="145"/>
      <c r="K15" s="186"/>
      <c r="L15" s="128"/>
      <c r="M15" s="208"/>
      <c r="N15" s="34"/>
      <c r="O15" s="45"/>
      <c r="P15" s="46"/>
      <c r="Q15" s="46"/>
      <c r="R15" s="46"/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x14ac:dyDescent="0.25">
      <c r="A16" s="8"/>
      <c r="B16" s="190" t="s">
        <v>102</v>
      </c>
      <c r="C16" s="188"/>
      <c r="D16" s="188"/>
      <c r="E16" s="189"/>
      <c r="F16" s="189"/>
      <c r="G16" s="189"/>
      <c r="H16" s="190"/>
      <c r="I16" s="190"/>
      <c r="J16" s="190"/>
      <c r="K16" s="190"/>
      <c r="L16" s="191"/>
      <c r="M16" s="191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</row>
    <row r="17" spans="1:29" s="182" customFormat="1" x14ac:dyDescent="0.25">
      <c r="A17" s="143"/>
      <c r="B17" s="144"/>
      <c r="C17" s="145"/>
      <c r="D17" s="145"/>
      <c r="E17" s="106"/>
      <c r="F17" s="106"/>
      <c r="G17" s="106"/>
      <c r="H17" s="148"/>
      <c r="I17" s="186"/>
      <c r="J17" s="145"/>
      <c r="K17" s="148"/>
      <c r="L17" s="187"/>
      <c r="M17" s="187"/>
      <c r="N17" s="224"/>
      <c r="O17" s="45"/>
      <c r="P17" s="46"/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x14ac:dyDescent="0.25">
      <c r="A18" s="8"/>
      <c r="B18" s="190" t="s">
        <v>98</v>
      </c>
      <c r="C18" s="188"/>
      <c r="D18" s="188"/>
      <c r="E18" s="189"/>
      <c r="F18" s="189"/>
      <c r="G18" s="189"/>
      <c r="H18" s="190"/>
      <c r="I18" s="190"/>
      <c r="J18" s="190"/>
      <c r="K18" s="190"/>
      <c r="L18" s="191"/>
      <c r="M18" s="191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</row>
    <row r="19" spans="1:29" s="182" customFormat="1" x14ac:dyDescent="0.25">
      <c r="A19" s="8"/>
      <c r="B19" s="204" t="s">
        <v>93</v>
      </c>
      <c r="C19" s="188"/>
      <c r="D19" s="188"/>
      <c r="E19" s="189"/>
      <c r="F19" s="189"/>
      <c r="G19" s="189"/>
      <c r="H19" s="190"/>
      <c r="I19" s="190"/>
      <c r="J19" s="190"/>
      <c r="K19" s="190"/>
      <c r="L19" s="191"/>
      <c r="M19" s="191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</row>
    <row r="20" spans="1:29" s="182" customFormat="1" x14ac:dyDescent="0.25">
      <c r="A20" s="143"/>
      <c r="B20" s="144"/>
      <c r="C20" s="145"/>
      <c r="D20" s="193"/>
      <c r="E20" s="150"/>
      <c r="F20" s="146"/>
      <c r="G20" s="147"/>
      <c r="H20" s="148"/>
      <c r="I20" s="186"/>
      <c r="J20" s="145"/>
      <c r="K20" s="148"/>
      <c r="L20" s="187"/>
      <c r="M20" s="187"/>
      <c r="N20" s="34"/>
      <c r="O20" s="45"/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182" customFormat="1" x14ac:dyDescent="0.25">
      <c r="A21" s="8"/>
      <c r="B21" s="204" t="s">
        <v>94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x14ac:dyDescent="0.25">
      <c r="A22" s="143"/>
      <c r="B22" s="144"/>
      <c r="C22" s="145"/>
      <c r="D22" s="195"/>
      <c r="E22" s="146"/>
      <c r="F22" s="146"/>
      <c r="G22" s="147"/>
      <c r="H22" s="148"/>
      <c r="I22" s="186"/>
      <c r="J22" s="145"/>
      <c r="K22" s="148"/>
      <c r="L22" s="187"/>
      <c r="M22" s="187"/>
      <c r="N22" s="17"/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x14ac:dyDescent="0.25">
      <c r="A23" s="8"/>
      <c r="B23" s="204" t="s">
        <v>95</v>
      </c>
      <c r="C23" s="188"/>
      <c r="D23" s="188"/>
      <c r="E23" s="189"/>
      <c r="F23" s="189"/>
      <c r="G23" s="189"/>
      <c r="H23" s="190"/>
      <c r="I23" s="190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96" customFormat="1" ht="15.75" thickBot="1" x14ac:dyDescent="0.3">
      <c r="A24" s="143"/>
      <c r="B24" s="144"/>
      <c r="C24" s="145"/>
      <c r="D24" s="195"/>
      <c r="E24" s="147"/>
      <c r="F24" s="83"/>
      <c r="G24" s="147"/>
      <c r="H24" s="148"/>
      <c r="I24" s="186"/>
      <c r="J24" s="145"/>
      <c r="K24" s="148"/>
      <c r="L24" s="187"/>
      <c r="M24" s="187"/>
      <c r="N24" s="34"/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39" customFormat="1" ht="15.75" thickBot="1" x14ac:dyDescent="0.25">
      <c r="A25" s="49"/>
      <c r="B25" s="50" t="s">
        <v>92</v>
      </c>
      <c r="C25" s="50"/>
      <c r="D25" s="50"/>
      <c r="E25" s="91"/>
      <c r="F25" s="91"/>
      <c r="G25" s="91"/>
      <c r="H25" s="50"/>
      <c r="I25" s="50"/>
      <c r="J25" s="50">
        <f>SUM(J12:J24)</f>
        <v>6675</v>
      </c>
      <c r="K25" s="50">
        <v>445</v>
      </c>
      <c r="L25" s="130"/>
      <c r="M25" s="130"/>
      <c r="N25" s="51"/>
      <c r="O25" s="52">
        <f t="shared" ref="O25:AC25" si="1">SUM(O12:O24)</f>
        <v>445</v>
      </c>
      <c r="P25" s="53">
        <f t="shared" si="1"/>
        <v>445</v>
      </c>
      <c r="Q25" s="53">
        <f t="shared" si="1"/>
        <v>445</v>
      </c>
      <c r="R25" s="53">
        <f t="shared" si="1"/>
        <v>445</v>
      </c>
      <c r="S25" s="53">
        <f t="shared" si="1"/>
        <v>445</v>
      </c>
      <c r="T25" s="54">
        <f t="shared" si="1"/>
        <v>445</v>
      </c>
      <c r="U25" s="54">
        <f t="shared" si="1"/>
        <v>445</v>
      </c>
      <c r="V25" s="54">
        <f t="shared" si="1"/>
        <v>445</v>
      </c>
      <c r="W25" s="54">
        <f t="shared" si="1"/>
        <v>445</v>
      </c>
      <c r="X25" s="54">
        <f t="shared" si="1"/>
        <v>445</v>
      </c>
      <c r="Y25" s="54">
        <f t="shared" si="1"/>
        <v>445</v>
      </c>
      <c r="Z25" s="54">
        <f t="shared" si="1"/>
        <v>445</v>
      </c>
      <c r="AA25" s="54">
        <f t="shared" si="1"/>
        <v>445</v>
      </c>
      <c r="AB25" s="54">
        <f t="shared" si="1"/>
        <v>445</v>
      </c>
      <c r="AC25" s="55">
        <f t="shared" si="1"/>
        <v>445</v>
      </c>
    </row>
    <row r="26" spans="1:29" ht="15.75" x14ac:dyDescent="0.25">
      <c r="A26" s="23"/>
      <c r="B26" s="24"/>
      <c r="C26" s="24"/>
      <c r="D26" s="24"/>
      <c r="E26" s="92"/>
      <c r="F26" s="92"/>
      <c r="G26" s="92"/>
      <c r="H26" s="24"/>
      <c r="I26" s="25"/>
      <c r="K26" s="35" t="s">
        <v>237</v>
      </c>
    </row>
    <row r="27" spans="1:29" s="36" customFormat="1" ht="15.75" x14ac:dyDescent="0.25">
      <c r="E27" s="77"/>
      <c r="F27" s="77"/>
      <c r="G27" s="77"/>
      <c r="K27" s="38"/>
      <c r="L27" s="131"/>
      <c r="M27" s="131"/>
    </row>
    <row r="28" spans="1:29" s="36" customFormat="1" ht="60" x14ac:dyDescent="0.25">
      <c r="A28" s="57"/>
      <c r="B28" s="58" t="s">
        <v>203</v>
      </c>
      <c r="C28" s="59" t="s">
        <v>204</v>
      </c>
      <c r="E28" s="77"/>
      <c r="F28" s="77"/>
      <c r="G28" s="77"/>
      <c r="K28" s="38"/>
      <c r="L28" s="131"/>
      <c r="M28" s="131"/>
    </row>
    <row r="29" spans="1:29" s="36" customFormat="1" ht="15.75" x14ac:dyDescent="0.25">
      <c r="A29" s="60" t="s">
        <v>205</v>
      </c>
      <c r="B29" s="121" t="s">
        <v>238</v>
      </c>
      <c r="C29" s="62">
        <f>K25</f>
        <v>445</v>
      </c>
      <c r="E29" s="77"/>
      <c r="F29" s="77"/>
      <c r="G29" s="77"/>
      <c r="K29" s="38"/>
      <c r="L29" s="131"/>
      <c r="M29" s="131"/>
    </row>
    <row r="30" spans="1:29" s="36" customFormat="1" ht="15.75" x14ac:dyDescent="0.25">
      <c r="A30" s="60" t="s">
        <v>206</v>
      </c>
      <c r="B30" s="121" t="s">
        <v>239</v>
      </c>
      <c r="C30" s="62">
        <f>C29*4</f>
        <v>1780</v>
      </c>
      <c r="E30" s="77"/>
      <c r="F30" s="77"/>
      <c r="G30" s="77"/>
      <c r="K30" s="38"/>
      <c r="L30" s="131"/>
      <c r="M30" s="131"/>
    </row>
    <row r="31" spans="1:29" s="36" customFormat="1" ht="15.75" thickBot="1" x14ac:dyDescent="0.3">
      <c r="A31" s="63" t="s">
        <v>207</v>
      </c>
      <c r="B31" s="122" t="s">
        <v>240</v>
      </c>
      <c r="C31" s="65">
        <f>C29*10</f>
        <v>4450</v>
      </c>
      <c r="E31" s="77"/>
      <c r="F31" s="77"/>
      <c r="G31" s="77"/>
      <c r="L31" s="131"/>
      <c r="M31" s="131"/>
    </row>
    <row r="32" spans="1:29" s="36" customFormat="1" x14ac:dyDescent="0.25">
      <c r="A32" s="66"/>
      <c r="B32" s="67"/>
      <c r="C32" s="67"/>
      <c r="E32" s="77"/>
      <c r="F32" s="77"/>
      <c r="G32" s="77"/>
      <c r="L32" s="131"/>
      <c r="M32" s="131"/>
    </row>
    <row r="35" spans="2:2" x14ac:dyDescent="0.25">
      <c r="B35" s="26" t="s">
        <v>105</v>
      </c>
    </row>
    <row r="36" spans="2:2" ht="45" x14ac:dyDescent="0.25">
      <c r="B36" s="27" t="s">
        <v>103</v>
      </c>
    </row>
    <row r="37" spans="2:2" ht="30" x14ac:dyDescent="0.25">
      <c r="B37" s="27" t="s">
        <v>108</v>
      </c>
    </row>
    <row r="38" spans="2:2" ht="45" x14ac:dyDescent="0.25">
      <c r="B38" s="27" t="s">
        <v>106</v>
      </c>
    </row>
    <row r="39" spans="2:2" ht="30" x14ac:dyDescent="0.25">
      <c r="B39" s="27" t="s">
        <v>107</v>
      </c>
    </row>
    <row r="41" spans="2:2" x14ac:dyDescent="0.25">
      <c r="B41" s="28" t="s">
        <v>116</v>
      </c>
    </row>
    <row r="42" spans="2:2" x14ac:dyDescent="0.25">
      <c r="B42" s="6" t="s">
        <v>117</v>
      </c>
    </row>
    <row r="43" spans="2:2" x14ac:dyDescent="0.25">
      <c r="B43" s="6" t="s">
        <v>118</v>
      </c>
    </row>
    <row r="44" spans="2:2" x14ac:dyDescent="0.25">
      <c r="B44" s="6" t="s">
        <v>119</v>
      </c>
    </row>
    <row r="45" spans="2:2" x14ac:dyDescent="0.25">
      <c r="B45" s="6" t="s">
        <v>120</v>
      </c>
    </row>
    <row r="46" spans="2:2" x14ac:dyDescent="0.25">
      <c r="B46" s="6" t="s">
        <v>121</v>
      </c>
    </row>
    <row r="47" spans="2:2" x14ac:dyDescent="0.25">
      <c r="B47" s="6" t="s">
        <v>122</v>
      </c>
    </row>
    <row r="49" spans="2:2" x14ac:dyDescent="0.25">
      <c r="B49" s="28" t="s">
        <v>123</v>
      </c>
    </row>
    <row r="50" spans="2:2" x14ac:dyDescent="0.25">
      <c r="B50" s="6" t="s">
        <v>111</v>
      </c>
    </row>
    <row r="51" spans="2:2" x14ac:dyDescent="0.25">
      <c r="B51" s="6" t="s">
        <v>112</v>
      </c>
    </row>
    <row r="52" spans="2:2" x14ac:dyDescent="0.25">
      <c r="B52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60" zoomScaleNormal="60" workbookViewId="0">
      <pane ySplit="11" topLeftCell="A33" activePane="bottomLeft" state="frozen"/>
      <selection pane="bottomLeft" activeCell="A24" sqref="A24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147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/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48</v>
      </c>
      <c r="J12" s="134">
        <f>SUM(O12:AC12)</f>
        <v>9339.7499999999982</v>
      </c>
      <c r="K12" s="138"/>
      <c r="L12" s="139">
        <v>43101</v>
      </c>
      <c r="M12" s="139">
        <v>48579</v>
      </c>
      <c r="N12" s="40"/>
      <c r="O12" s="41">
        <f t="shared" ref="O12:AC12" si="0">$K$41*0.15</f>
        <v>622.65</v>
      </c>
      <c r="P12" s="42">
        <f t="shared" si="0"/>
        <v>622.65</v>
      </c>
      <c r="Q12" s="42">
        <f t="shared" si="0"/>
        <v>622.65</v>
      </c>
      <c r="R12" s="42">
        <f t="shared" si="0"/>
        <v>622.65</v>
      </c>
      <c r="S12" s="42">
        <f t="shared" si="0"/>
        <v>622.65</v>
      </c>
      <c r="T12" s="43">
        <f t="shared" si="0"/>
        <v>622.65</v>
      </c>
      <c r="U12" s="43">
        <f t="shared" si="0"/>
        <v>622.65</v>
      </c>
      <c r="V12" s="43">
        <f t="shared" si="0"/>
        <v>622.65</v>
      </c>
      <c r="W12" s="43">
        <f t="shared" si="0"/>
        <v>622.65</v>
      </c>
      <c r="X12" s="43">
        <f t="shared" si="0"/>
        <v>622.65</v>
      </c>
      <c r="Y12" s="43">
        <f t="shared" si="0"/>
        <v>622.65</v>
      </c>
      <c r="Z12" s="43">
        <f t="shared" si="0"/>
        <v>622.65</v>
      </c>
      <c r="AA12" s="43">
        <f t="shared" si="0"/>
        <v>622.65</v>
      </c>
      <c r="AB12" s="43">
        <f t="shared" si="0"/>
        <v>622.65</v>
      </c>
      <c r="AC12" s="44">
        <f t="shared" si="0"/>
        <v>622.65</v>
      </c>
    </row>
    <row r="13" spans="1:29" s="196" customFormat="1" x14ac:dyDescent="0.25">
      <c r="A13" s="78"/>
      <c r="B13" s="79" t="s">
        <v>96</v>
      </c>
      <c r="C13" s="80"/>
      <c r="D13" s="80"/>
      <c r="E13" s="93"/>
      <c r="F13" s="93"/>
      <c r="G13" s="93"/>
      <c r="H13" s="81"/>
      <c r="I13" s="205"/>
      <c r="J13" s="81"/>
      <c r="K13" s="205"/>
      <c r="L13" s="229"/>
      <c r="M13" s="230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s="196" customFormat="1" x14ac:dyDescent="0.25">
      <c r="A14" s="78"/>
      <c r="B14" s="226" t="s">
        <v>93</v>
      </c>
      <c r="C14" s="205"/>
      <c r="D14" s="205"/>
      <c r="E14" s="227"/>
      <c r="F14" s="227"/>
      <c r="G14" s="227"/>
      <c r="H14" s="81"/>
      <c r="I14" s="228"/>
      <c r="J14" s="81"/>
      <c r="K14" s="228"/>
      <c r="L14" s="229"/>
      <c r="M14" s="231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</row>
    <row r="15" spans="1:29" s="182" customFormat="1" ht="60" x14ac:dyDescent="0.25">
      <c r="A15" s="143">
        <v>68</v>
      </c>
      <c r="B15" s="144"/>
      <c r="C15" s="145" t="s">
        <v>48</v>
      </c>
      <c r="D15" s="106" t="s">
        <v>295</v>
      </c>
      <c r="E15" s="106" t="s">
        <v>15</v>
      </c>
      <c r="F15" s="150" t="s">
        <v>34</v>
      </c>
      <c r="G15" s="106" t="s">
        <v>30</v>
      </c>
      <c r="H15" s="4"/>
      <c r="I15" s="186" t="s">
        <v>48</v>
      </c>
      <c r="J15" s="145">
        <f t="shared" ref="J15:J36" si="1">SUM(O15:AC15)</f>
        <v>1500</v>
      </c>
      <c r="K15" s="186"/>
      <c r="L15" s="128">
        <v>43101</v>
      </c>
      <c r="M15" s="208">
        <v>43465</v>
      </c>
      <c r="N15" s="224" t="s">
        <v>195</v>
      </c>
      <c r="O15" s="45">
        <v>1500</v>
      </c>
      <c r="P15" s="46"/>
      <c r="Q15" s="46"/>
      <c r="R15" s="46"/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169</v>
      </c>
      <c r="B16" s="144"/>
      <c r="C16" s="145" t="s">
        <v>48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48</v>
      </c>
      <c r="J16" s="145">
        <f t="shared" si="1"/>
        <v>4500</v>
      </c>
      <c r="K16" s="186"/>
      <c r="L16" s="128">
        <v>43466</v>
      </c>
      <c r="M16" s="208">
        <v>44926</v>
      </c>
      <c r="N16" s="224" t="s">
        <v>196</v>
      </c>
      <c r="O16" s="45"/>
      <c r="P16" s="46">
        <v>1125</v>
      </c>
      <c r="Q16" s="46">
        <v>1125</v>
      </c>
      <c r="R16" s="46">
        <v>1125</v>
      </c>
      <c r="S16" s="46">
        <v>1125</v>
      </c>
      <c r="T16" s="47"/>
      <c r="U16" s="47"/>
      <c r="V16" s="47"/>
      <c r="W16" s="47"/>
      <c r="X16" s="47"/>
      <c r="Y16" s="47"/>
      <c r="Z16" s="47"/>
      <c r="AA16" s="47"/>
      <c r="AB16" s="47"/>
      <c r="AC16" s="48"/>
    </row>
    <row r="17" spans="1:29" s="182" customFormat="1" ht="60" x14ac:dyDescent="0.25">
      <c r="A17" s="143">
        <v>582</v>
      </c>
      <c r="B17" s="144"/>
      <c r="C17" s="145" t="s">
        <v>48</v>
      </c>
      <c r="D17" s="106" t="s">
        <v>104</v>
      </c>
      <c r="E17" s="147" t="s">
        <v>16</v>
      </c>
      <c r="F17" s="150" t="s">
        <v>34</v>
      </c>
      <c r="G17" s="106" t="s">
        <v>30</v>
      </c>
      <c r="H17" s="4"/>
      <c r="I17" s="186" t="s">
        <v>48</v>
      </c>
      <c r="J17" s="145">
        <f t="shared" si="1"/>
        <v>11250</v>
      </c>
      <c r="K17" s="186"/>
      <c r="L17" s="128">
        <v>44927</v>
      </c>
      <c r="M17" s="208">
        <v>48579</v>
      </c>
      <c r="N17" s="224" t="s">
        <v>197</v>
      </c>
      <c r="O17" s="45"/>
      <c r="P17" s="46"/>
      <c r="Q17" s="46"/>
      <c r="R17" s="46"/>
      <c r="S17" s="46"/>
      <c r="T17" s="47">
        <v>1125</v>
      </c>
      <c r="U17" s="47">
        <v>1125</v>
      </c>
      <c r="V17" s="47">
        <v>1125</v>
      </c>
      <c r="W17" s="47">
        <v>1125</v>
      </c>
      <c r="X17" s="47">
        <v>1125</v>
      </c>
      <c r="Y17" s="47">
        <v>1125</v>
      </c>
      <c r="Z17" s="47">
        <v>1125</v>
      </c>
      <c r="AA17" s="47">
        <v>1125</v>
      </c>
      <c r="AB17" s="47">
        <v>1125</v>
      </c>
      <c r="AC17" s="48">
        <v>1125</v>
      </c>
    </row>
    <row r="18" spans="1:29" s="182" customFormat="1" ht="60" x14ac:dyDescent="0.25">
      <c r="A18" s="143">
        <v>170</v>
      </c>
      <c r="B18" s="144"/>
      <c r="C18" s="145" t="s">
        <v>48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48</v>
      </c>
      <c r="J18" s="145">
        <f t="shared" si="1"/>
        <v>4800</v>
      </c>
      <c r="K18" s="186"/>
      <c r="L18" s="128">
        <v>43466</v>
      </c>
      <c r="M18" s="208">
        <v>44561</v>
      </c>
      <c r="N18" s="34" t="s">
        <v>196</v>
      </c>
      <c r="O18" s="45"/>
      <c r="P18" s="46">
        <v>2400</v>
      </c>
      <c r="Q18" s="46"/>
      <c r="R18" s="46">
        <v>2400</v>
      </c>
      <c r="S18" s="46"/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583</v>
      </c>
      <c r="B19" s="144"/>
      <c r="C19" s="145" t="s">
        <v>48</v>
      </c>
      <c r="D19" s="16" t="s">
        <v>247</v>
      </c>
      <c r="E19" s="147" t="s">
        <v>16</v>
      </c>
      <c r="F19" s="150" t="s">
        <v>34</v>
      </c>
      <c r="G19" s="106" t="s">
        <v>30</v>
      </c>
      <c r="H19" s="4"/>
      <c r="I19" s="186" t="s">
        <v>48</v>
      </c>
      <c r="J19" s="145">
        <f t="shared" si="1"/>
        <v>12000</v>
      </c>
      <c r="K19" s="186"/>
      <c r="L19" s="128">
        <v>44927</v>
      </c>
      <c r="M19" s="208">
        <v>48213</v>
      </c>
      <c r="N19" s="34" t="s">
        <v>197</v>
      </c>
      <c r="O19" s="45"/>
      <c r="P19" s="46"/>
      <c r="Q19" s="46"/>
      <c r="R19" s="46"/>
      <c r="S19" s="46"/>
      <c r="T19" s="47">
        <v>2400</v>
      </c>
      <c r="U19" s="47"/>
      <c r="V19" s="47">
        <v>2400</v>
      </c>
      <c r="W19" s="47"/>
      <c r="X19" s="47">
        <v>2400</v>
      </c>
      <c r="Y19" s="47"/>
      <c r="Z19" s="47">
        <v>2400</v>
      </c>
      <c r="AA19" s="47"/>
      <c r="AB19" s="47">
        <v>2400</v>
      </c>
      <c r="AC19" s="48"/>
    </row>
    <row r="20" spans="1:29" s="182" customFormat="1" ht="60" x14ac:dyDescent="0.25">
      <c r="A20" s="143">
        <v>584</v>
      </c>
      <c r="B20" s="144"/>
      <c r="C20" s="145" t="s">
        <v>48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48</v>
      </c>
      <c r="J20" s="145">
        <f t="shared" si="1"/>
        <v>10000</v>
      </c>
      <c r="K20" s="186"/>
      <c r="L20" s="128">
        <v>43831</v>
      </c>
      <c r="M20" s="208">
        <v>44926</v>
      </c>
      <c r="N20" s="34" t="s">
        <v>196</v>
      </c>
      <c r="O20" s="45"/>
      <c r="P20" s="46"/>
      <c r="Q20" s="46">
        <v>5000</v>
      </c>
      <c r="R20" s="46"/>
      <c r="S20" s="46">
        <v>5000</v>
      </c>
      <c r="T20" s="47"/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182" customFormat="1" ht="60" x14ac:dyDescent="0.25">
      <c r="A21" s="143">
        <v>841</v>
      </c>
      <c r="B21" s="144"/>
      <c r="C21" s="145" t="s">
        <v>48</v>
      </c>
      <c r="D21" s="16" t="s">
        <v>248</v>
      </c>
      <c r="E21" s="147" t="s">
        <v>16</v>
      </c>
      <c r="F21" s="150" t="s">
        <v>34</v>
      </c>
      <c r="G21" s="106" t="s">
        <v>30</v>
      </c>
      <c r="H21" s="4"/>
      <c r="I21" s="186" t="s">
        <v>48</v>
      </c>
      <c r="J21" s="145">
        <f t="shared" si="1"/>
        <v>10000</v>
      </c>
      <c r="K21" s="186"/>
      <c r="L21" s="128">
        <v>45658</v>
      </c>
      <c r="M21" s="208">
        <v>47483</v>
      </c>
      <c r="N21" s="34" t="s">
        <v>197</v>
      </c>
      <c r="O21" s="45"/>
      <c r="P21" s="46"/>
      <c r="Q21" s="46"/>
      <c r="R21" s="46"/>
      <c r="S21" s="46"/>
      <c r="T21" s="47"/>
      <c r="U21" s="47"/>
      <c r="V21" s="47">
        <v>5000</v>
      </c>
      <c r="W21" s="47"/>
      <c r="X21" s="47"/>
      <c r="Y21" s="47"/>
      <c r="Z21" s="47">
        <v>5000</v>
      </c>
      <c r="AA21" s="47"/>
      <c r="AB21" s="47"/>
      <c r="AC21" s="48"/>
    </row>
    <row r="22" spans="1:29" s="196" customFormat="1" x14ac:dyDescent="0.25">
      <c r="A22" s="78"/>
      <c r="B22" s="228" t="s">
        <v>102</v>
      </c>
      <c r="C22" s="205"/>
      <c r="D22" s="205"/>
      <c r="E22" s="227"/>
      <c r="F22" s="227"/>
      <c r="G22" s="227"/>
      <c r="H22" s="228"/>
      <c r="I22" s="228"/>
      <c r="J22" s="228"/>
      <c r="K22" s="228"/>
      <c r="L22" s="231"/>
      <c r="M22" s="231"/>
      <c r="N22" s="225"/>
      <c r="O22" s="228"/>
      <c r="P22" s="228"/>
      <c r="Q22" s="228"/>
      <c r="R22" s="228"/>
      <c r="S22" s="228"/>
      <c r="T22" s="228"/>
      <c r="U22" s="228"/>
      <c r="V22" s="228"/>
      <c r="W22" s="228"/>
      <c r="X22" s="228"/>
      <c r="Y22" s="228"/>
      <c r="Z22" s="228"/>
      <c r="AA22" s="228"/>
      <c r="AB22" s="228"/>
      <c r="AC22" s="228"/>
    </row>
    <row r="23" spans="1:29" s="182" customFormat="1" ht="60" x14ac:dyDescent="0.25">
      <c r="A23" s="143">
        <v>974</v>
      </c>
      <c r="B23" s="144"/>
      <c r="C23" s="145" t="s">
        <v>48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48</v>
      </c>
      <c r="J23" s="145">
        <f t="shared" si="1"/>
        <v>1500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1500</v>
      </c>
      <c r="AB23" s="47"/>
      <c r="AC23" s="48"/>
    </row>
    <row r="24" spans="1:29" s="182" customFormat="1" ht="60" x14ac:dyDescent="0.25">
      <c r="A24" s="143">
        <v>842</v>
      </c>
      <c r="B24" s="144"/>
      <c r="C24" s="145" t="s">
        <v>48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48</v>
      </c>
      <c r="J24" s="145">
        <f t="shared" si="1"/>
        <v>4000</v>
      </c>
      <c r="K24" s="148"/>
      <c r="L24" s="187">
        <v>43831</v>
      </c>
      <c r="M24" s="187">
        <v>44926</v>
      </c>
      <c r="N24" s="34" t="s">
        <v>196</v>
      </c>
      <c r="O24" s="45"/>
      <c r="P24" s="46"/>
      <c r="Q24" s="46">
        <v>2000</v>
      </c>
      <c r="R24" s="46"/>
      <c r="S24" s="46">
        <v>2000</v>
      </c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844</v>
      </c>
      <c r="B25" s="144"/>
      <c r="C25" s="145" t="s">
        <v>48</v>
      </c>
      <c r="D25" s="16" t="s">
        <v>257</v>
      </c>
      <c r="E25" s="147" t="s">
        <v>16</v>
      </c>
      <c r="F25" s="146" t="s">
        <v>32</v>
      </c>
      <c r="G25" s="147" t="s">
        <v>31</v>
      </c>
      <c r="H25" s="148"/>
      <c r="I25" s="186" t="s">
        <v>48</v>
      </c>
      <c r="J25" s="145">
        <f t="shared" si="1"/>
        <v>6000</v>
      </c>
      <c r="K25" s="148"/>
      <c r="L25" s="187">
        <v>45658</v>
      </c>
      <c r="M25" s="187">
        <v>48213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>
        <v>2000</v>
      </c>
      <c r="W25" s="47"/>
      <c r="X25" s="47"/>
      <c r="Y25" s="47">
        <v>2000</v>
      </c>
      <c r="Z25" s="47"/>
      <c r="AA25" s="47"/>
      <c r="AB25" s="47">
        <v>2000</v>
      </c>
      <c r="AC25" s="48"/>
    </row>
    <row r="26" spans="1:29" s="182" customFormat="1" ht="60" x14ac:dyDescent="0.25">
      <c r="A26" s="143">
        <v>843</v>
      </c>
      <c r="B26" s="144"/>
      <c r="C26" s="145" t="s">
        <v>48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48</v>
      </c>
      <c r="J26" s="145">
        <f t="shared" si="1"/>
        <v>5000</v>
      </c>
      <c r="K26" s="148"/>
      <c r="L26" s="187">
        <v>43831</v>
      </c>
      <c r="M26" s="187">
        <v>44926</v>
      </c>
      <c r="N26" s="34" t="s">
        <v>196</v>
      </c>
      <c r="O26" s="45"/>
      <c r="P26" s="46"/>
      <c r="Q26" s="46">
        <v>2500</v>
      </c>
      <c r="R26" s="46"/>
      <c r="S26" s="46">
        <v>2500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60" x14ac:dyDescent="0.25">
      <c r="A27" s="143">
        <v>845</v>
      </c>
      <c r="B27" s="144"/>
      <c r="C27" s="145" t="s">
        <v>48</v>
      </c>
      <c r="D27" s="16" t="s">
        <v>259</v>
      </c>
      <c r="E27" s="147" t="s">
        <v>16</v>
      </c>
      <c r="F27" s="146" t="s">
        <v>32</v>
      </c>
      <c r="G27" s="147" t="s">
        <v>31</v>
      </c>
      <c r="H27" s="148"/>
      <c r="I27" s="186" t="s">
        <v>48</v>
      </c>
      <c r="J27" s="145">
        <f t="shared" si="1"/>
        <v>7500</v>
      </c>
      <c r="K27" s="148"/>
      <c r="L27" s="187">
        <v>45658</v>
      </c>
      <c r="M27" s="187">
        <v>48213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>
        <v>2500</v>
      </c>
      <c r="W27" s="47"/>
      <c r="X27" s="47"/>
      <c r="Y27" s="47">
        <v>2500</v>
      </c>
      <c r="Z27" s="47"/>
      <c r="AA27" s="47"/>
      <c r="AB27" s="47">
        <v>2500</v>
      </c>
      <c r="AC27" s="48"/>
    </row>
    <row r="28" spans="1:29" s="182" customFormat="1" x14ac:dyDescent="0.25">
      <c r="A28" s="8"/>
      <c r="B28" s="190" t="s">
        <v>98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96" customFormat="1" x14ac:dyDescent="0.25">
      <c r="A29" s="78"/>
      <c r="B29" s="226" t="s">
        <v>93</v>
      </c>
      <c r="C29" s="205"/>
      <c r="D29" s="205"/>
      <c r="E29" s="227"/>
      <c r="F29" s="227"/>
      <c r="G29" s="227"/>
      <c r="H29" s="228"/>
      <c r="I29" s="228"/>
      <c r="J29" s="228"/>
      <c r="K29" s="228"/>
      <c r="L29" s="231"/>
      <c r="M29" s="231"/>
      <c r="N29" s="225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  <c r="AB29" s="228"/>
      <c r="AC29" s="228"/>
    </row>
    <row r="30" spans="1:29" s="182" customFormat="1" ht="105" x14ac:dyDescent="0.25">
      <c r="A30" s="143">
        <v>171</v>
      </c>
      <c r="B30" s="144"/>
      <c r="C30" s="193" t="s">
        <v>48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48</v>
      </c>
      <c r="J30" s="145">
        <f t="shared" si="1"/>
        <v>1550</v>
      </c>
      <c r="K30" s="148"/>
      <c r="L30" s="187">
        <v>43466</v>
      </c>
      <c r="M30" s="187">
        <v>44196</v>
      </c>
      <c r="N30" s="34" t="s">
        <v>196</v>
      </c>
      <c r="O30" s="45"/>
      <c r="P30" s="46">
        <v>800</v>
      </c>
      <c r="Q30" s="46">
        <v>750</v>
      </c>
      <c r="R30" s="46">
        <v>0</v>
      </c>
      <c r="S30" s="46">
        <v>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105" x14ac:dyDescent="0.25">
      <c r="A31" s="143">
        <v>585</v>
      </c>
      <c r="B31" s="144"/>
      <c r="C31" s="193" t="s">
        <v>48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8"/>
      <c r="I31" s="186" t="s">
        <v>48</v>
      </c>
      <c r="J31" s="145">
        <f t="shared" si="1"/>
        <v>5780</v>
      </c>
      <c r="K31" s="148"/>
      <c r="L31" s="187">
        <v>43466</v>
      </c>
      <c r="M31" s="187">
        <v>47484</v>
      </c>
      <c r="N31" s="34" t="s">
        <v>197</v>
      </c>
      <c r="O31" s="45"/>
      <c r="P31" s="46"/>
      <c r="Q31" s="46"/>
      <c r="R31" s="46"/>
      <c r="S31" s="46"/>
      <c r="T31" s="47">
        <v>150</v>
      </c>
      <c r="U31" s="47">
        <v>0</v>
      </c>
      <c r="V31" s="47">
        <v>0</v>
      </c>
      <c r="W31" s="47">
        <v>0</v>
      </c>
      <c r="X31" s="47">
        <v>2970</v>
      </c>
      <c r="Y31" s="47">
        <v>2060</v>
      </c>
      <c r="Z31" s="47">
        <v>0</v>
      </c>
      <c r="AA31" s="47">
        <v>600</v>
      </c>
      <c r="AB31" s="47">
        <v>0</v>
      </c>
      <c r="AC31" s="48">
        <v>0</v>
      </c>
    </row>
    <row r="32" spans="1:29" s="182" customFormat="1" ht="60" x14ac:dyDescent="0.25">
      <c r="A32" s="143">
        <v>508</v>
      </c>
      <c r="B32" s="144"/>
      <c r="C32" s="193" t="s">
        <v>48</v>
      </c>
      <c r="D32" s="193" t="s">
        <v>261</v>
      </c>
      <c r="E32" s="147" t="s">
        <v>16</v>
      </c>
      <c r="F32" s="146" t="s">
        <v>32</v>
      </c>
      <c r="G32" s="147" t="s">
        <v>31</v>
      </c>
      <c r="H32" s="148"/>
      <c r="I32" s="186" t="s">
        <v>48</v>
      </c>
      <c r="J32" s="145">
        <f t="shared" ref="J32" si="2">SUM(O32:AC32)</f>
        <v>100</v>
      </c>
      <c r="K32" s="148"/>
      <c r="L32" s="187">
        <v>44562</v>
      </c>
      <c r="M32" s="187">
        <v>44926</v>
      </c>
      <c r="N32" s="34" t="s">
        <v>196</v>
      </c>
      <c r="O32" s="45"/>
      <c r="P32" s="46"/>
      <c r="Q32" s="46"/>
      <c r="R32" s="46"/>
      <c r="S32" s="46">
        <v>100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846</v>
      </c>
      <c r="B33" s="144"/>
      <c r="C33" s="193" t="s">
        <v>48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8"/>
      <c r="I33" s="186" t="s">
        <v>48</v>
      </c>
      <c r="J33" s="145">
        <f t="shared" si="1"/>
        <v>300</v>
      </c>
      <c r="K33" s="148"/>
      <c r="L33" s="187">
        <v>45658</v>
      </c>
      <c r="M33" s="187">
        <v>48213</v>
      </c>
      <c r="N33" s="34" t="s">
        <v>197</v>
      </c>
      <c r="O33" s="45"/>
      <c r="P33" s="46"/>
      <c r="Q33" s="46"/>
      <c r="R33" s="46"/>
      <c r="S33" s="46"/>
      <c r="T33" s="47"/>
      <c r="U33" s="47"/>
      <c r="V33" s="47">
        <v>100</v>
      </c>
      <c r="W33" s="47"/>
      <c r="X33" s="47"/>
      <c r="Y33" s="47">
        <v>100</v>
      </c>
      <c r="Z33" s="47"/>
      <c r="AA33" s="47"/>
      <c r="AB33" s="47">
        <v>100</v>
      </c>
      <c r="AC33" s="48"/>
    </row>
    <row r="34" spans="1:29" s="196" customFormat="1" x14ac:dyDescent="0.25">
      <c r="A34" s="78"/>
      <c r="B34" s="226" t="s">
        <v>94</v>
      </c>
      <c r="C34" s="205"/>
      <c r="D34" s="205"/>
      <c r="E34" s="227"/>
      <c r="F34" s="227"/>
      <c r="G34" s="227"/>
      <c r="H34" s="228"/>
      <c r="I34" s="228"/>
      <c r="J34" s="228"/>
      <c r="K34" s="228"/>
      <c r="L34" s="231"/>
      <c r="M34" s="231"/>
      <c r="N34" s="225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</row>
    <row r="35" spans="1:29" s="182" customFormat="1" ht="60" x14ac:dyDescent="0.25">
      <c r="A35" s="143">
        <v>172</v>
      </c>
      <c r="B35" s="194"/>
      <c r="C35" s="193" t="s">
        <v>48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48</v>
      </c>
      <c r="J35" s="145">
        <f t="shared" si="1"/>
        <v>11520</v>
      </c>
      <c r="K35" s="148"/>
      <c r="L35" s="187">
        <v>43466</v>
      </c>
      <c r="M35" s="187">
        <v>44926</v>
      </c>
      <c r="N35" s="17" t="s">
        <v>196</v>
      </c>
      <c r="O35" s="45"/>
      <c r="P35" s="46">
        <v>2160</v>
      </c>
      <c r="Q35" s="46">
        <v>8450</v>
      </c>
      <c r="R35" s="46">
        <v>0</v>
      </c>
      <c r="S35" s="46">
        <v>910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751</v>
      </c>
      <c r="B36" s="194"/>
      <c r="C36" s="193" t="s">
        <v>48</v>
      </c>
      <c r="D36" s="106" t="s">
        <v>255</v>
      </c>
      <c r="E36" s="146" t="s">
        <v>17</v>
      </c>
      <c r="F36" s="146" t="s">
        <v>32</v>
      </c>
      <c r="G36" s="147" t="s">
        <v>30</v>
      </c>
      <c r="H36" s="148"/>
      <c r="I36" s="186" t="s">
        <v>48</v>
      </c>
      <c r="J36" s="145">
        <f t="shared" si="1"/>
        <v>16650</v>
      </c>
      <c r="K36" s="148"/>
      <c r="L36" s="187">
        <v>45292</v>
      </c>
      <c r="M36" s="187">
        <v>48579</v>
      </c>
      <c r="N36" s="34" t="s">
        <v>197</v>
      </c>
      <c r="O36" s="45"/>
      <c r="P36" s="46"/>
      <c r="Q36" s="46"/>
      <c r="R36" s="46"/>
      <c r="S36" s="46"/>
      <c r="T36" s="47"/>
      <c r="U36" s="47">
        <v>910</v>
      </c>
      <c r="V36" s="47">
        <v>0</v>
      </c>
      <c r="W36" s="47">
        <v>910</v>
      </c>
      <c r="X36" s="47">
        <v>4400</v>
      </c>
      <c r="Y36" s="47">
        <v>7700</v>
      </c>
      <c r="Z36" s="47">
        <v>910</v>
      </c>
      <c r="AA36" s="47">
        <v>0</v>
      </c>
      <c r="AB36" s="47">
        <v>910</v>
      </c>
      <c r="AC36" s="48">
        <v>910</v>
      </c>
    </row>
    <row r="37" spans="1:29" s="182" customFormat="1" ht="60" x14ac:dyDescent="0.25">
      <c r="A37" s="143">
        <v>173</v>
      </c>
      <c r="B37" s="194"/>
      <c r="C37" s="193" t="s">
        <v>48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48</v>
      </c>
      <c r="J37" s="145">
        <f>SUM(O37:S37)</f>
        <v>440</v>
      </c>
      <c r="K37" s="148"/>
      <c r="L37" s="187">
        <v>43466</v>
      </c>
      <c r="M37" s="187">
        <v>44926</v>
      </c>
      <c r="N37" s="17" t="s">
        <v>196</v>
      </c>
      <c r="O37" s="45"/>
      <c r="P37" s="46">
        <v>130</v>
      </c>
      <c r="Q37" s="46">
        <v>250</v>
      </c>
      <c r="R37" s="46"/>
      <c r="S37" s="46">
        <v>60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585</v>
      </c>
      <c r="B38" s="194"/>
      <c r="C38" s="193" t="s">
        <v>48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48</v>
      </c>
      <c r="J38" s="145">
        <f t="shared" ref="J38:J40" si="3">SUM(O38:AC38)</f>
        <v>1900</v>
      </c>
      <c r="K38" s="148"/>
      <c r="L38" s="187">
        <v>44927</v>
      </c>
      <c r="M38" s="187">
        <v>48579</v>
      </c>
      <c r="N38" s="34" t="s">
        <v>197</v>
      </c>
      <c r="O38" s="45"/>
      <c r="P38" s="46"/>
      <c r="Q38" s="46"/>
      <c r="R38" s="46"/>
      <c r="S38" s="46"/>
      <c r="T38" s="47">
        <v>130</v>
      </c>
      <c r="U38" s="47">
        <v>250</v>
      </c>
      <c r="V38" s="47">
        <v>130</v>
      </c>
      <c r="W38" s="47">
        <v>250</v>
      </c>
      <c r="X38" s="47">
        <v>130</v>
      </c>
      <c r="Y38" s="47">
        <v>250</v>
      </c>
      <c r="Z38" s="47">
        <v>130</v>
      </c>
      <c r="AA38" s="47">
        <v>250</v>
      </c>
      <c r="AB38" s="47">
        <v>130</v>
      </c>
      <c r="AC38" s="48">
        <v>250</v>
      </c>
    </row>
    <row r="39" spans="1:29" s="196" customFormat="1" x14ac:dyDescent="0.25">
      <c r="A39" s="78"/>
      <c r="B39" s="226" t="s">
        <v>95</v>
      </c>
      <c r="C39" s="205"/>
      <c r="D39" s="205"/>
      <c r="E39" s="227"/>
      <c r="F39" s="227"/>
      <c r="G39" s="227"/>
      <c r="H39" s="228"/>
      <c r="I39" s="228"/>
      <c r="J39" s="228"/>
      <c r="K39" s="228"/>
      <c r="L39" s="231"/>
      <c r="M39" s="231"/>
      <c r="N39" s="225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</row>
    <row r="40" spans="1:29" s="196" customFormat="1" ht="60.75" thickBot="1" x14ac:dyDescent="0.3">
      <c r="A40" s="143">
        <v>446</v>
      </c>
      <c r="B40" s="144"/>
      <c r="C40" s="193" t="s">
        <v>48</v>
      </c>
      <c r="D40" s="106" t="s">
        <v>256</v>
      </c>
      <c r="E40" s="147" t="s">
        <v>28</v>
      </c>
      <c r="F40" s="83" t="s">
        <v>29</v>
      </c>
      <c r="G40" s="147" t="s">
        <v>30</v>
      </c>
      <c r="H40" s="148"/>
      <c r="I40" s="186" t="s">
        <v>48</v>
      </c>
      <c r="J40" s="145">
        <f t="shared" si="3"/>
        <v>12000</v>
      </c>
      <c r="K40" s="148"/>
      <c r="L40" s="187">
        <v>44197</v>
      </c>
      <c r="M40" s="187">
        <v>44561</v>
      </c>
      <c r="N40" s="34" t="s">
        <v>196</v>
      </c>
      <c r="O40" s="45"/>
      <c r="P40" s="46"/>
      <c r="Q40" s="46"/>
      <c r="R40" s="46">
        <v>12000</v>
      </c>
      <c r="S40" s="46"/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39" customFormat="1" ht="15.75" thickBot="1" x14ac:dyDescent="0.25">
      <c r="A41" s="49"/>
      <c r="B41" s="50" t="s">
        <v>92</v>
      </c>
      <c r="C41" s="50"/>
      <c r="D41" s="50"/>
      <c r="E41" s="91"/>
      <c r="F41" s="91"/>
      <c r="G41" s="91"/>
      <c r="H41" s="50"/>
      <c r="I41" s="50"/>
      <c r="J41" s="50">
        <f>SUM(J12:J40)</f>
        <v>137629.75</v>
      </c>
      <c r="K41" s="50">
        <v>4151</v>
      </c>
      <c r="L41" s="130"/>
      <c r="M41" s="130"/>
      <c r="N41" s="51"/>
      <c r="O41" s="52">
        <f t="shared" ref="O41:AC41" si="4">SUM(O12:O40)</f>
        <v>2122.65</v>
      </c>
      <c r="P41" s="53">
        <f t="shared" si="4"/>
        <v>7237.65</v>
      </c>
      <c r="Q41" s="53">
        <f t="shared" si="4"/>
        <v>20697.650000000001</v>
      </c>
      <c r="R41" s="53">
        <f t="shared" si="4"/>
        <v>16147.65</v>
      </c>
      <c r="S41" s="53">
        <f t="shared" si="4"/>
        <v>12317.65</v>
      </c>
      <c r="T41" s="54">
        <f t="shared" si="4"/>
        <v>4427.6499999999996</v>
      </c>
      <c r="U41" s="54">
        <f t="shared" si="4"/>
        <v>2907.65</v>
      </c>
      <c r="V41" s="54">
        <f t="shared" si="4"/>
        <v>13877.65</v>
      </c>
      <c r="W41" s="54">
        <f t="shared" si="4"/>
        <v>2907.65</v>
      </c>
      <c r="X41" s="54">
        <f t="shared" si="4"/>
        <v>11647.65</v>
      </c>
      <c r="Y41" s="54">
        <f t="shared" si="4"/>
        <v>16357.65</v>
      </c>
      <c r="Z41" s="54">
        <f t="shared" si="4"/>
        <v>10187.65</v>
      </c>
      <c r="AA41" s="54">
        <f t="shared" si="4"/>
        <v>4097.6499999999996</v>
      </c>
      <c r="AB41" s="54">
        <f t="shared" si="4"/>
        <v>9787.65</v>
      </c>
      <c r="AC41" s="55">
        <f t="shared" si="4"/>
        <v>2907.65</v>
      </c>
    </row>
    <row r="42" spans="1:29" ht="15.75" x14ac:dyDescent="0.25">
      <c r="A42" s="23"/>
      <c r="B42" s="24"/>
      <c r="C42" s="24"/>
      <c r="D42" s="24"/>
      <c r="E42" s="92"/>
      <c r="F42" s="92"/>
      <c r="G42" s="92"/>
      <c r="H42" s="24"/>
      <c r="I42" s="25"/>
      <c r="K42" s="35" t="s">
        <v>237</v>
      </c>
    </row>
    <row r="43" spans="1:29" s="36" customFormat="1" ht="15.75" x14ac:dyDescent="0.25">
      <c r="E43" s="77"/>
      <c r="F43" s="77"/>
      <c r="G43" s="77"/>
      <c r="K43" s="38"/>
      <c r="L43" s="131"/>
      <c r="M43" s="131"/>
    </row>
    <row r="44" spans="1:29" s="36" customFormat="1" ht="60" x14ac:dyDescent="0.25">
      <c r="A44" s="57"/>
      <c r="B44" s="58" t="s">
        <v>203</v>
      </c>
      <c r="C44" s="59" t="s">
        <v>204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205</v>
      </c>
      <c r="B45" s="121" t="s">
        <v>238</v>
      </c>
      <c r="C45" s="62">
        <f>K41</f>
        <v>4151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206</v>
      </c>
      <c r="B46" s="121" t="s">
        <v>239</v>
      </c>
      <c r="C46" s="62">
        <f>C45*4</f>
        <v>16604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C45*10</f>
        <v>41510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45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A1:AC1"/>
    <mergeCell ref="A2:AC2"/>
    <mergeCell ref="A4:J4"/>
    <mergeCell ref="K4:Q4"/>
    <mergeCell ref="R4:AC4"/>
    <mergeCell ref="A3:J3"/>
    <mergeCell ref="K3:Q3"/>
    <mergeCell ref="R3:AC3"/>
    <mergeCell ref="A9:A11"/>
    <mergeCell ref="H9:H11"/>
    <mergeCell ref="I9:I11"/>
    <mergeCell ref="J10:J11"/>
    <mergeCell ref="B9:D10"/>
    <mergeCell ref="E9:G9"/>
    <mergeCell ref="E10:E11"/>
    <mergeCell ref="F10:F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0" zoomScaleNormal="60" workbookViewId="0">
      <pane ySplit="11" topLeftCell="A27" activePane="bottomLeft" state="frozen"/>
      <selection pane="bottomLeft" activeCell="B36" sqref="B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149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49</v>
      </c>
      <c r="J12" s="134">
        <f>SUM(O12:AC12)</f>
        <v>2876</v>
      </c>
      <c r="K12" s="138"/>
      <c r="L12" s="139">
        <v>43101</v>
      </c>
      <c r="M12" s="139">
        <v>48579</v>
      </c>
      <c r="N12" s="40"/>
      <c r="O12" s="41">
        <v>860</v>
      </c>
      <c r="P12" s="42">
        <f t="shared" ref="P12:AC12" si="0">$K$37*0.15</f>
        <v>144</v>
      </c>
      <c r="Q12" s="42">
        <f t="shared" si="0"/>
        <v>144</v>
      </c>
      <c r="R12" s="42">
        <f t="shared" si="0"/>
        <v>144</v>
      </c>
      <c r="S12" s="42">
        <f t="shared" si="0"/>
        <v>144</v>
      </c>
      <c r="T12" s="43">
        <f t="shared" si="0"/>
        <v>144</v>
      </c>
      <c r="U12" s="43">
        <f t="shared" si="0"/>
        <v>144</v>
      </c>
      <c r="V12" s="43">
        <f t="shared" si="0"/>
        <v>144</v>
      </c>
      <c r="W12" s="43">
        <f t="shared" si="0"/>
        <v>144</v>
      </c>
      <c r="X12" s="43">
        <f t="shared" si="0"/>
        <v>144</v>
      </c>
      <c r="Y12" s="43">
        <f t="shared" si="0"/>
        <v>144</v>
      </c>
      <c r="Z12" s="43">
        <f t="shared" si="0"/>
        <v>144</v>
      </c>
      <c r="AA12" s="43">
        <f t="shared" si="0"/>
        <v>144</v>
      </c>
      <c r="AB12" s="43">
        <f t="shared" si="0"/>
        <v>144</v>
      </c>
      <c r="AC12" s="44">
        <f t="shared" si="0"/>
        <v>144</v>
      </c>
    </row>
    <row r="13" spans="1:29" s="196" customFormat="1" x14ac:dyDescent="0.25">
      <c r="A13" s="78"/>
      <c r="B13" s="79" t="s">
        <v>96</v>
      </c>
      <c r="C13" s="80"/>
      <c r="D13" s="80"/>
      <c r="E13" s="93"/>
      <c r="F13" s="93"/>
      <c r="G13" s="93"/>
      <c r="H13" s="81"/>
      <c r="I13" s="205"/>
      <c r="J13" s="81"/>
      <c r="K13" s="205"/>
      <c r="L13" s="229"/>
      <c r="M13" s="230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s="196" customFormat="1" x14ac:dyDescent="0.25">
      <c r="A14" s="78"/>
      <c r="B14" s="226" t="s">
        <v>93</v>
      </c>
      <c r="C14" s="205"/>
      <c r="D14" s="205"/>
      <c r="E14" s="227"/>
      <c r="F14" s="227"/>
      <c r="G14" s="227"/>
      <c r="H14" s="81"/>
      <c r="I14" s="228"/>
      <c r="J14" s="81"/>
      <c r="K14" s="228"/>
      <c r="L14" s="229"/>
      <c r="M14" s="231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</row>
    <row r="15" spans="1:29" s="182" customFormat="1" ht="60" x14ac:dyDescent="0.25">
      <c r="A15" s="143">
        <v>174</v>
      </c>
      <c r="B15" s="144"/>
      <c r="C15" s="145" t="s">
        <v>49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49</v>
      </c>
      <c r="J15" s="145">
        <f t="shared" ref="J15:J32" si="1">SUM(O15:AC15)</f>
        <v>848</v>
      </c>
      <c r="K15" s="186"/>
      <c r="L15" s="128">
        <v>43466</v>
      </c>
      <c r="M15" s="208">
        <v>44926</v>
      </c>
      <c r="N15" s="224" t="s">
        <v>196</v>
      </c>
      <c r="O15" s="45"/>
      <c r="P15" s="46">
        <v>212</v>
      </c>
      <c r="Q15" s="46">
        <v>212</v>
      </c>
      <c r="R15" s="46">
        <v>212</v>
      </c>
      <c r="S15" s="46">
        <v>212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586</v>
      </c>
      <c r="B16" s="144"/>
      <c r="C16" s="106" t="s">
        <v>49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49</v>
      </c>
      <c r="J16" s="145">
        <f t="shared" si="1"/>
        <v>2120</v>
      </c>
      <c r="K16" s="186"/>
      <c r="L16" s="128">
        <v>44927</v>
      </c>
      <c r="M16" s="208">
        <v>48579</v>
      </c>
      <c r="N16" s="224" t="s">
        <v>197</v>
      </c>
      <c r="O16" s="45"/>
      <c r="P16" s="46"/>
      <c r="Q16" s="46"/>
      <c r="R16" s="46"/>
      <c r="S16" s="46"/>
      <c r="T16" s="47">
        <v>212</v>
      </c>
      <c r="U16" s="47">
        <v>212</v>
      </c>
      <c r="V16" s="47">
        <v>212</v>
      </c>
      <c r="W16" s="47">
        <v>212</v>
      </c>
      <c r="X16" s="47">
        <v>212</v>
      </c>
      <c r="Y16" s="47">
        <v>212</v>
      </c>
      <c r="Z16" s="47">
        <v>212</v>
      </c>
      <c r="AA16" s="47">
        <v>212</v>
      </c>
      <c r="AB16" s="47">
        <v>212</v>
      </c>
      <c r="AC16" s="48">
        <v>212</v>
      </c>
    </row>
    <row r="17" spans="1:29" s="182" customFormat="1" ht="60" x14ac:dyDescent="0.25">
      <c r="A17" s="143">
        <v>175</v>
      </c>
      <c r="B17" s="144"/>
      <c r="C17" s="106" t="s">
        <v>49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49</v>
      </c>
      <c r="J17" s="145">
        <f t="shared" si="1"/>
        <v>5000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2500</v>
      </c>
      <c r="Q17" s="46"/>
      <c r="R17" s="46">
        <v>2500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752</v>
      </c>
      <c r="B18" s="144"/>
      <c r="C18" s="106" t="s">
        <v>49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49</v>
      </c>
      <c r="J18" s="145">
        <f t="shared" si="1"/>
        <v>7500</v>
      </c>
      <c r="K18" s="186"/>
      <c r="L18" s="128">
        <v>45292</v>
      </c>
      <c r="M18" s="208">
        <v>48579</v>
      </c>
      <c r="N18" s="34" t="s">
        <v>197</v>
      </c>
      <c r="O18" s="45"/>
      <c r="P18" s="46"/>
      <c r="Q18" s="46"/>
      <c r="R18" s="46"/>
      <c r="S18" s="46"/>
      <c r="T18" s="47"/>
      <c r="U18" s="47">
        <v>2500</v>
      </c>
      <c r="V18" s="47"/>
      <c r="W18" s="47"/>
      <c r="X18" s="47"/>
      <c r="Y18" s="47">
        <v>2500</v>
      </c>
      <c r="Z18" s="47"/>
      <c r="AA18" s="47"/>
      <c r="AB18" s="47"/>
      <c r="AC18" s="48">
        <v>2500</v>
      </c>
    </row>
    <row r="19" spans="1:29" s="182" customFormat="1" ht="60" x14ac:dyDescent="0.25">
      <c r="A19" s="143">
        <v>176</v>
      </c>
      <c r="B19" s="144"/>
      <c r="C19" s="106" t="s">
        <v>49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49</v>
      </c>
      <c r="J19" s="145">
        <f t="shared" si="1"/>
        <v>6800</v>
      </c>
      <c r="K19" s="186"/>
      <c r="L19" s="128">
        <v>43466</v>
      </c>
      <c r="M19" s="208">
        <v>44561</v>
      </c>
      <c r="N19" s="34" t="s">
        <v>196</v>
      </c>
      <c r="O19" s="45"/>
      <c r="P19" s="46">
        <v>3400</v>
      </c>
      <c r="Q19" s="46"/>
      <c r="R19" s="46">
        <v>3400</v>
      </c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753</v>
      </c>
      <c r="B20" s="144"/>
      <c r="C20" s="106" t="s">
        <v>49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49</v>
      </c>
      <c r="J20" s="145">
        <f t="shared" si="1"/>
        <v>10200</v>
      </c>
      <c r="K20" s="148"/>
      <c r="L20" s="187">
        <v>45292</v>
      </c>
      <c r="M20" s="187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3400</v>
      </c>
      <c r="V20" s="47"/>
      <c r="W20" s="47"/>
      <c r="X20" s="47">
        <v>3400</v>
      </c>
      <c r="Y20" s="47"/>
      <c r="Z20" s="47"/>
      <c r="AA20" s="47">
        <v>3400</v>
      </c>
      <c r="AB20" s="47"/>
      <c r="AC20" s="48"/>
    </row>
    <row r="21" spans="1:29" s="196" customFormat="1" x14ac:dyDescent="0.25">
      <c r="A21" s="78"/>
      <c r="B21" s="228" t="s">
        <v>97</v>
      </c>
      <c r="C21" s="205"/>
      <c r="D21" s="205"/>
      <c r="E21" s="227"/>
      <c r="F21" s="227"/>
      <c r="G21" s="227"/>
      <c r="H21" s="228"/>
      <c r="I21" s="228"/>
      <c r="J21" s="228"/>
      <c r="K21" s="228"/>
      <c r="L21" s="231"/>
      <c r="M21" s="231"/>
      <c r="N21" s="225"/>
      <c r="O21" s="228"/>
      <c r="P21" s="228"/>
      <c r="Q21" s="228"/>
      <c r="R21" s="228"/>
      <c r="S21" s="228"/>
      <c r="T21" s="228"/>
      <c r="U21" s="228"/>
      <c r="V21" s="228"/>
      <c r="W21" s="228"/>
      <c r="X21" s="228"/>
      <c r="Y21" s="228"/>
      <c r="Z21" s="228"/>
      <c r="AA21" s="228"/>
      <c r="AB21" s="228"/>
      <c r="AC21" s="228"/>
    </row>
    <row r="22" spans="1:29" s="182" customFormat="1" ht="60" x14ac:dyDescent="0.25">
      <c r="A22" s="143">
        <v>368</v>
      </c>
      <c r="B22" s="144"/>
      <c r="C22" s="106" t="s">
        <v>49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49</v>
      </c>
      <c r="J22" s="145">
        <f t="shared" si="1"/>
        <v>3200</v>
      </c>
      <c r="K22" s="148"/>
      <c r="L22" s="187">
        <v>43831</v>
      </c>
      <c r="M22" s="187">
        <v>44196</v>
      </c>
      <c r="N22" s="34" t="s">
        <v>196</v>
      </c>
      <c r="O22" s="45"/>
      <c r="P22" s="46"/>
      <c r="Q22" s="46">
        <v>3200</v>
      </c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847</v>
      </c>
      <c r="B23" s="144"/>
      <c r="C23" s="106" t="s">
        <v>49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49</v>
      </c>
      <c r="J23" s="145">
        <f t="shared" si="1"/>
        <v>6400</v>
      </c>
      <c r="K23" s="148"/>
      <c r="L23" s="187">
        <v>45658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>
        <v>3200</v>
      </c>
      <c r="W23" s="47"/>
      <c r="X23" s="47"/>
      <c r="Y23" s="47"/>
      <c r="Z23" s="47"/>
      <c r="AA23" s="47">
        <v>3200</v>
      </c>
      <c r="AB23" s="47"/>
      <c r="AC23" s="48"/>
    </row>
    <row r="24" spans="1:29" s="196" customFormat="1" x14ac:dyDescent="0.25">
      <c r="A24" s="78"/>
      <c r="B24" s="228" t="s">
        <v>98</v>
      </c>
      <c r="C24" s="205"/>
      <c r="D24" s="205"/>
      <c r="E24" s="227"/>
      <c r="F24" s="227"/>
      <c r="G24" s="227"/>
      <c r="H24" s="228"/>
      <c r="I24" s="228"/>
      <c r="J24" s="228"/>
      <c r="K24" s="228"/>
      <c r="L24" s="231"/>
      <c r="M24" s="231"/>
      <c r="N24" s="225"/>
      <c r="O24" s="228"/>
      <c r="P24" s="228"/>
      <c r="Q24" s="228"/>
      <c r="R24" s="228"/>
      <c r="S24" s="228"/>
      <c r="T24" s="228"/>
      <c r="U24" s="228"/>
      <c r="V24" s="228"/>
      <c r="W24" s="228"/>
      <c r="X24" s="228"/>
      <c r="Y24" s="228"/>
      <c r="Z24" s="228"/>
      <c r="AA24" s="228"/>
      <c r="AB24" s="228"/>
      <c r="AC24" s="228"/>
    </row>
    <row r="25" spans="1:29" s="196" customFormat="1" x14ac:dyDescent="0.25">
      <c r="A25" s="78"/>
      <c r="B25" s="226" t="s">
        <v>93</v>
      </c>
      <c r="C25" s="205"/>
      <c r="D25" s="205"/>
      <c r="E25" s="227"/>
      <c r="F25" s="227"/>
      <c r="G25" s="227"/>
      <c r="H25" s="228"/>
      <c r="I25" s="228"/>
      <c r="J25" s="228"/>
      <c r="K25" s="228"/>
      <c r="L25" s="231"/>
      <c r="M25" s="231"/>
      <c r="N25" s="225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C25" s="228"/>
    </row>
    <row r="26" spans="1:29" s="182" customFormat="1" ht="90" x14ac:dyDescent="0.25">
      <c r="A26" s="143">
        <v>177</v>
      </c>
      <c r="B26" s="144"/>
      <c r="C26" s="106" t="s">
        <v>49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49</v>
      </c>
      <c r="J26" s="145">
        <f t="shared" si="1"/>
        <v>2410</v>
      </c>
      <c r="K26" s="148"/>
      <c r="L26" s="187">
        <v>43466</v>
      </c>
      <c r="M26" s="187">
        <v>44196</v>
      </c>
      <c r="N26" s="34" t="s">
        <v>196</v>
      </c>
      <c r="O26" s="45"/>
      <c r="P26" s="46">
        <v>1910</v>
      </c>
      <c r="Q26" s="46">
        <v>500</v>
      </c>
      <c r="R26" s="46">
        <v>0</v>
      </c>
      <c r="S26" s="46">
        <v>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903</v>
      </c>
      <c r="B27" s="144"/>
      <c r="C27" s="106" t="s">
        <v>49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49</v>
      </c>
      <c r="J27" s="145">
        <f t="shared" si="1"/>
        <v>1830</v>
      </c>
      <c r="K27" s="148"/>
      <c r="L27" s="187">
        <v>46023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>
        <v>420</v>
      </c>
      <c r="X27" s="47">
        <v>0</v>
      </c>
      <c r="Y27" s="47">
        <v>650</v>
      </c>
      <c r="Z27" s="47">
        <v>460</v>
      </c>
      <c r="AA27" s="47">
        <v>300</v>
      </c>
      <c r="AB27" s="47">
        <v>0</v>
      </c>
      <c r="AC27" s="48">
        <v>0</v>
      </c>
    </row>
    <row r="28" spans="1:29" s="182" customFormat="1" ht="60" x14ac:dyDescent="0.25">
      <c r="A28" s="143">
        <v>69</v>
      </c>
      <c r="B28" s="144"/>
      <c r="C28" s="145" t="s">
        <v>49</v>
      </c>
      <c r="D28" s="193" t="s">
        <v>296</v>
      </c>
      <c r="E28" s="147" t="s">
        <v>16</v>
      </c>
      <c r="F28" s="146" t="s">
        <v>32</v>
      </c>
      <c r="G28" s="147" t="s">
        <v>31</v>
      </c>
      <c r="H28" s="148"/>
      <c r="I28" s="186" t="s">
        <v>49</v>
      </c>
      <c r="J28" s="145">
        <f t="shared" si="1"/>
        <v>100</v>
      </c>
      <c r="K28" s="148"/>
      <c r="L28" s="187">
        <v>43101</v>
      </c>
      <c r="M28" s="187">
        <v>43465</v>
      </c>
      <c r="N28" s="34" t="s">
        <v>195</v>
      </c>
      <c r="O28" s="45">
        <v>100</v>
      </c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60" x14ac:dyDescent="0.25">
      <c r="A29" s="143">
        <v>754</v>
      </c>
      <c r="B29" s="144"/>
      <c r="C29" s="145" t="s">
        <v>49</v>
      </c>
      <c r="D29" s="193" t="s">
        <v>261</v>
      </c>
      <c r="E29" s="147" t="s">
        <v>16</v>
      </c>
      <c r="F29" s="146" t="s">
        <v>32</v>
      </c>
      <c r="G29" s="147" t="s">
        <v>31</v>
      </c>
      <c r="H29" s="148"/>
      <c r="I29" s="186" t="s">
        <v>49</v>
      </c>
      <c r="J29" s="145">
        <f t="shared" si="1"/>
        <v>300</v>
      </c>
      <c r="K29" s="148"/>
      <c r="L29" s="187">
        <v>45292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/>
      <c r="U29" s="47">
        <v>100</v>
      </c>
      <c r="V29" s="47"/>
      <c r="W29" s="47"/>
      <c r="X29" s="47"/>
      <c r="Y29" s="47">
        <v>100</v>
      </c>
      <c r="Z29" s="47"/>
      <c r="AA29" s="47"/>
      <c r="AB29" s="47"/>
      <c r="AC29" s="48">
        <v>100</v>
      </c>
    </row>
    <row r="30" spans="1:29" s="196" customFormat="1" x14ac:dyDescent="0.25">
      <c r="A30" s="78"/>
      <c r="B30" s="226" t="s">
        <v>94</v>
      </c>
      <c r="C30" s="205"/>
      <c r="D30" s="205"/>
      <c r="E30" s="227"/>
      <c r="F30" s="227"/>
      <c r="G30" s="227"/>
      <c r="H30" s="228"/>
      <c r="I30" s="228"/>
      <c r="J30" s="228"/>
      <c r="K30" s="228"/>
      <c r="L30" s="231"/>
      <c r="M30" s="231"/>
      <c r="N30" s="225"/>
      <c r="O30" s="228"/>
      <c r="P30" s="228"/>
      <c r="Q30" s="228"/>
      <c r="R30" s="228"/>
      <c r="S30" s="228"/>
      <c r="T30" s="228"/>
      <c r="U30" s="228"/>
      <c r="V30" s="228"/>
      <c r="W30" s="228"/>
      <c r="X30" s="228"/>
      <c r="Y30" s="228"/>
      <c r="Z30" s="228"/>
      <c r="AA30" s="228"/>
      <c r="AB30" s="228"/>
      <c r="AC30" s="228"/>
    </row>
    <row r="31" spans="1:29" s="182" customFormat="1" ht="60" x14ac:dyDescent="0.25">
      <c r="A31" s="143">
        <v>178</v>
      </c>
      <c r="B31" s="194"/>
      <c r="C31" s="145" t="s">
        <v>49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49</v>
      </c>
      <c r="J31" s="145">
        <f t="shared" si="1"/>
        <v>3750</v>
      </c>
      <c r="K31" s="148"/>
      <c r="L31" s="187">
        <v>43466</v>
      </c>
      <c r="M31" s="232">
        <v>44926</v>
      </c>
      <c r="N31" s="17" t="s">
        <v>196</v>
      </c>
      <c r="O31" s="45"/>
      <c r="P31" s="46">
        <v>2650</v>
      </c>
      <c r="Q31" s="46">
        <v>400</v>
      </c>
      <c r="R31" s="46">
        <v>150</v>
      </c>
      <c r="S31" s="46">
        <v>550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587</v>
      </c>
      <c r="B32" s="194"/>
      <c r="C32" s="145" t="s">
        <v>49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49</v>
      </c>
      <c r="J32" s="145">
        <f t="shared" si="1"/>
        <v>14150</v>
      </c>
      <c r="K32" s="148"/>
      <c r="L32" s="187">
        <v>44927</v>
      </c>
      <c r="M32" s="232">
        <v>48579</v>
      </c>
      <c r="N32" s="34" t="s">
        <v>197</v>
      </c>
      <c r="O32" s="45"/>
      <c r="P32" s="46"/>
      <c r="Q32" s="46"/>
      <c r="R32" s="46"/>
      <c r="S32" s="46"/>
      <c r="T32" s="47">
        <v>250</v>
      </c>
      <c r="U32" s="47">
        <v>550</v>
      </c>
      <c r="V32" s="47">
        <v>250</v>
      </c>
      <c r="W32" s="47">
        <v>550</v>
      </c>
      <c r="X32" s="47">
        <v>250</v>
      </c>
      <c r="Y32" s="47">
        <v>2750</v>
      </c>
      <c r="Z32" s="47">
        <v>2350</v>
      </c>
      <c r="AA32" s="47">
        <v>2400</v>
      </c>
      <c r="AB32" s="47">
        <v>2400</v>
      </c>
      <c r="AC32" s="48">
        <v>2400</v>
      </c>
    </row>
    <row r="33" spans="1:29" s="182" customFormat="1" ht="60" x14ac:dyDescent="0.25">
      <c r="A33" s="143">
        <v>179</v>
      </c>
      <c r="B33" s="194"/>
      <c r="C33" s="145" t="s">
        <v>49</v>
      </c>
      <c r="D33" s="106" t="s">
        <v>262</v>
      </c>
      <c r="E33" s="146" t="s">
        <v>17</v>
      </c>
      <c r="F33" s="146" t="s">
        <v>32</v>
      </c>
      <c r="G33" s="147" t="s">
        <v>30</v>
      </c>
      <c r="H33" s="148"/>
      <c r="I33" s="186" t="s">
        <v>49</v>
      </c>
      <c r="J33" s="145">
        <f t="shared" ref="J33:J36" si="2">SUM(O33:AC33)</f>
        <v>400</v>
      </c>
      <c r="K33" s="148"/>
      <c r="L33" s="187">
        <v>43466</v>
      </c>
      <c r="M33" s="232">
        <v>44926</v>
      </c>
      <c r="N33" s="17" t="s">
        <v>196</v>
      </c>
      <c r="O33" s="45"/>
      <c r="P33" s="46">
        <v>60</v>
      </c>
      <c r="Q33" s="46">
        <v>60</v>
      </c>
      <c r="R33" s="46">
        <v>60</v>
      </c>
      <c r="S33" s="46">
        <v>220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588</v>
      </c>
      <c r="B34" s="194"/>
      <c r="C34" s="145" t="s">
        <v>49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49</v>
      </c>
      <c r="J34" s="145">
        <f t="shared" si="2"/>
        <v>740</v>
      </c>
      <c r="K34" s="148"/>
      <c r="L34" s="187">
        <v>44927</v>
      </c>
      <c r="M34" s="187">
        <v>48213</v>
      </c>
      <c r="N34" s="34" t="s">
        <v>197</v>
      </c>
      <c r="O34" s="45"/>
      <c r="P34" s="46"/>
      <c r="Q34" s="46"/>
      <c r="R34" s="46"/>
      <c r="S34" s="46"/>
      <c r="T34" s="47">
        <v>60</v>
      </c>
      <c r="U34" s="47"/>
      <c r="V34" s="47">
        <v>60</v>
      </c>
      <c r="W34" s="47">
        <v>220</v>
      </c>
      <c r="X34" s="47">
        <v>60</v>
      </c>
      <c r="Y34" s="47"/>
      <c r="Z34" s="47">
        <v>60</v>
      </c>
      <c r="AA34" s="47">
        <v>220</v>
      </c>
      <c r="AB34" s="47">
        <v>60</v>
      </c>
      <c r="AC34" s="48"/>
    </row>
    <row r="35" spans="1:29" s="196" customFormat="1" x14ac:dyDescent="0.25">
      <c r="A35" s="78"/>
      <c r="B35" s="226" t="s">
        <v>95</v>
      </c>
      <c r="C35" s="205"/>
      <c r="D35" s="205"/>
      <c r="E35" s="227"/>
      <c r="F35" s="227"/>
      <c r="G35" s="227"/>
      <c r="H35" s="228"/>
      <c r="I35" s="228"/>
      <c r="J35" s="228"/>
      <c r="K35" s="228"/>
      <c r="L35" s="231"/>
      <c r="M35" s="231"/>
      <c r="N35" s="225"/>
      <c r="O35" s="228"/>
      <c r="P35" s="228"/>
      <c r="Q35" s="228"/>
      <c r="R35" s="228"/>
      <c r="S35" s="228"/>
      <c r="T35" s="228"/>
      <c r="U35" s="228"/>
      <c r="V35" s="228"/>
      <c r="W35" s="228"/>
      <c r="X35" s="228"/>
      <c r="Y35" s="228"/>
      <c r="Z35" s="228"/>
      <c r="AA35" s="228"/>
      <c r="AB35" s="228"/>
      <c r="AC35" s="228"/>
    </row>
    <row r="36" spans="1:29" s="196" customFormat="1" ht="60.75" thickBot="1" x14ac:dyDescent="0.3">
      <c r="A36" s="143">
        <v>975</v>
      </c>
      <c r="B36" s="144"/>
      <c r="C36" s="145" t="s">
        <v>49</v>
      </c>
      <c r="D36" s="106" t="s">
        <v>256</v>
      </c>
      <c r="E36" s="147" t="s">
        <v>28</v>
      </c>
      <c r="F36" s="83" t="s">
        <v>29</v>
      </c>
      <c r="G36" s="147" t="s">
        <v>30</v>
      </c>
      <c r="H36" s="148"/>
      <c r="I36" s="186" t="s">
        <v>49</v>
      </c>
      <c r="J36" s="145">
        <f t="shared" si="2"/>
        <v>6000</v>
      </c>
      <c r="K36" s="148"/>
      <c r="L36" s="187">
        <v>47484</v>
      </c>
      <c r="M36" s="187">
        <v>47848</v>
      </c>
      <c r="N36" s="34" t="s">
        <v>197</v>
      </c>
      <c r="O36" s="45"/>
      <c r="P36" s="46"/>
      <c r="Q36" s="46"/>
      <c r="R36" s="46"/>
      <c r="S36" s="46"/>
      <c r="T36" s="47"/>
      <c r="U36" s="47"/>
      <c r="V36" s="47"/>
      <c r="W36" s="47"/>
      <c r="X36" s="47"/>
      <c r="Y36" s="47"/>
      <c r="Z36" s="47"/>
      <c r="AA36" s="47">
        <v>6000</v>
      </c>
      <c r="AB36" s="47"/>
      <c r="AC36" s="48"/>
    </row>
    <row r="37" spans="1:29" s="39" customFormat="1" ht="15.75" thickBot="1" x14ac:dyDescent="0.25">
      <c r="A37" s="49"/>
      <c r="B37" s="50" t="s">
        <v>92</v>
      </c>
      <c r="C37" s="50"/>
      <c r="D37" s="50"/>
      <c r="E37" s="91"/>
      <c r="F37" s="91"/>
      <c r="G37" s="91"/>
      <c r="H37" s="50"/>
      <c r="I37" s="50"/>
      <c r="J37" s="50">
        <f>SUM(J12:J36)</f>
        <v>74624</v>
      </c>
      <c r="K37" s="50">
        <v>960</v>
      </c>
      <c r="L37" s="130"/>
      <c r="M37" s="130"/>
      <c r="N37" s="51"/>
      <c r="O37" s="52">
        <f t="shared" ref="O37:AC37" si="3">SUM(O12:O36)</f>
        <v>960</v>
      </c>
      <c r="P37" s="53">
        <f t="shared" si="3"/>
        <v>10876</v>
      </c>
      <c r="Q37" s="53">
        <f t="shared" si="3"/>
        <v>4516</v>
      </c>
      <c r="R37" s="53">
        <f t="shared" si="3"/>
        <v>6466</v>
      </c>
      <c r="S37" s="53">
        <f t="shared" si="3"/>
        <v>1126</v>
      </c>
      <c r="T37" s="54">
        <f t="shared" si="3"/>
        <v>666</v>
      </c>
      <c r="U37" s="54">
        <f t="shared" si="3"/>
        <v>6906</v>
      </c>
      <c r="V37" s="54">
        <f t="shared" si="3"/>
        <v>3866</v>
      </c>
      <c r="W37" s="54">
        <f t="shared" si="3"/>
        <v>1546</v>
      </c>
      <c r="X37" s="54">
        <f t="shared" si="3"/>
        <v>4066</v>
      </c>
      <c r="Y37" s="54">
        <f t="shared" si="3"/>
        <v>6356</v>
      </c>
      <c r="Z37" s="54">
        <f t="shared" si="3"/>
        <v>3226</v>
      </c>
      <c r="AA37" s="54">
        <f t="shared" si="3"/>
        <v>15876</v>
      </c>
      <c r="AB37" s="54">
        <f t="shared" si="3"/>
        <v>2816</v>
      </c>
      <c r="AC37" s="55">
        <f t="shared" si="3"/>
        <v>5356</v>
      </c>
    </row>
    <row r="38" spans="1:29" ht="15.75" x14ac:dyDescent="0.25">
      <c r="A38" s="23"/>
      <c r="B38" s="24"/>
      <c r="C38" s="24"/>
      <c r="D38" s="24"/>
      <c r="E38" s="92"/>
      <c r="F38" s="92"/>
      <c r="G38" s="92"/>
      <c r="H38" s="24"/>
      <c r="I38" s="24"/>
      <c r="J38" s="24"/>
      <c r="K38" s="35" t="s">
        <v>237</v>
      </c>
      <c r="L38" s="179"/>
      <c r="M38" s="179"/>
    </row>
    <row r="39" spans="1:29" s="36" customFormat="1" ht="15.75" x14ac:dyDescent="0.25">
      <c r="E39" s="77"/>
      <c r="F39" s="77"/>
      <c r="G39" s="77"/>
      <c r="K39" s="38"/>
      <c r="L39" s="131"/>
      <c r="M39" s="131"/>
    </row>
    <row r="40" spans="1:29" s="36" customFormat="1" ht="45" x14ac:dyDescent="0.25">
      <c r="A40" s="57"/>
      <c r="B40" s="58" t="s">
        <v>203</v>
      </c>
      <c r="C40" s="59" t="s">
        <v>204</v>
      </c>
      <c r="E40" s="77"/>
      <c r="F40" s="77"/>
      <c r="G40" s="77"/>
      <c r="K40" s="38"/>
      <c r="L40" s="131"/>
      <c r="M40" s="131"/>
    </row>
    <row r="41" spans="1:29" s="36" customFormat="1" ht="15.75" x14ac:dyDescent="0.25">
      <c r="A41" s="60" t="s">
        <v>205</v>
      </c>
      <c r="B41" s="121" t="s">
        <v>238</v>
      </c>
      <c r="C41" s="62">
        <f>K37</f>
        <v>960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206</v>
      </c>
      <c r="B42" s="121" t="s">
        <v>239</v>
      </c>
      <c r="C42" s="62">
        <f>C41*4</f>
        <v>3840</v>
      </c>
      <c r="E42" s="77"/>
      <c r="F42" s="77"/>
      <c r="G42" s="77"/>
      <c r="K42" s="38"/>
      <c r="L42" s="131"/>
      <c r="M42" s="131"/>
    </row>
    <row r="43" spans="1:29" s="36" customFormat="1" ht="15.75" thickBot="1" x14ac:dyDescent="0.3">
      <c r="A43" s="63" t="s">
        <v>207</v>
      </c>
      <c r="B43" s="122" t="s">
        <v>240</v>
      </c>
      <c r="C43" s="65">
        <f>C41*10</f>
        <v>9600</v>
      </c>
      <c r="E43" s="77"/>
      <c r="F43" s="77"/>
      <c r="G43" s="77"/>
      <c r="L43" s="131"/>
      <c r="M43" s="131"/>
    </row>
    <row r="44" spans="1:29" s="36" customFormat="1" x14ac:dyDescent="0.25">
      <c r="A44" s="66"/>
      <c r="B44" s="67"/>
      <c r="C44" s="67"/>
      <c r="E44" s="77"/>
      <c r="F44" s="77"/>
      <c r="G44" s="77"/>
      <c r="L44" s="131"/>
      <c r="M44" s="131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45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150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24" sqref="A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7109375" style="236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157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203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50</v>
      </c>
      <c r="J12" s="134">
        <f>SUM(O12:AC12)</f>
        <v>10489.499999999998</v>
      </c>
      <c r="K12" s="138"/>
      <c r="L12" s="139">
        <v>43101</v>
      </c>
      <c r="M12" s="139">
        <v>48579</v>
      </c>
      <c r="N12" s="40"/>
      <c r="O12" s="41">
        <f t="shared" ref="O12:AC12" si="0">$K$39*0.15</f>
        <v>699.3</v>
      </c>
      <c r="P12" s="42">
        <f t="shared" si="0"/>
        <v>699.3</v>
      </c>
      <c r="Q12" s="42">
        <f t="shared" si="0"/>
        <v>699.3</v>
      </c>
      <c r="R12" s="42">
        <f t="shared" si="0"/>
        <v>699.3</v>
      </c>
      <c r="S12" s="42">
        <f t="shared" si="0"/>
        <v>699.3</v>
      </c>
      <c r="T12" s="43">
        <f t="shared" si="0"/>
        <v>699.3</v>
      </c>
      <c r="U12" s="43">
        <f t="shared" si="0"/>
        <v>699.3</v>
      </c>
      <c r="V12" s="43">
        <f t="shared" si="0"/>
        <v>699.3</v>
      </c>
      <c r="W12" s="43">
        <f t="shared" si="0"/>
        <v>699.3</v>
      </c>
      <c r="X12" s="43">
        <f t="shared" si="0"/>
        <v>699.3</v>
      </c>
      <c r="Y12" s="43">
        <f t="shared" si="0"/>
        <v>699.3</v>
      </c>
      <c r="Z12" s="43">
        <f t="shared" si="0"/>
        <v>699.3</v>
      </c>
      <c r="AA12" s="43">
        <f t="shared" si="0"/>
        <v>699.3</v>
      </c>
      <c r="AB12" s="43">
        <f t="shared" si="0"/>
        <v>699.3</v>
      </c>
      <c r="AC12" s="44">
        <f t="shared" si="0"/>
        <v>699.3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233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8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180</v>
      </c>
      <c r="B15" s="144"/>
      <c r="C15" s="145" t="s">
        <v>50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50</v>
      </c>
      <c r="J15" s="145">
        <f t="shared" ref="J15:J38" si="1">SUM(O15:AC15)</f>
        <v>560</v>
      </c>
      <c r="K15" s="186"/>
      <c r="L15" s="128">
        <v>43466</v>
      </c>
      <c r="M15" s="208">
        <v>44926</v>
      </c>
      <c r="N15" s="234" t="s">
        <v>196</v>
      </c>
      <c r="O15" s="45"/>
      <c r="P15" s="46">
        <v>160</v>
      </c>
      <c r="Q15" s="46">
        <v>160</v>
      </c>
      <c r="R15" s="46">
        <v>120</v>
      </c>
      <c r="S15" s="46">
        <v>120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589</v>
      </c>
      <c r="B16" s="144"/>
      <c r="C16" s="145" t="s">
        <v>50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50</v>
      </c>
      <c r="J16" s="145">
        <f t="shared" si="1"/>
        <v>1200</v>
      </c>
      <c r="K16" s="186"/>
      <c r="L16" s="128">
        <v>44927</v>
      </c>
      <c r="M16" s="208">
        <v>48579</v>
      </c>
      <c r="N16" s="234" t="s">
        <v>197</v>
      </c>
      <c r="O16" s="45"/>
      <c r="P16" s="46"/>
      <c r="Q16" s="46"/>
      <c r="R16" s="46"/>
      <c r="S16" s="46"/>
      <c r="T16" s="47">
        <v>120</v>
      </c>
      <c r="U16" s="47">
        <v>120</v>
      </c>
      <c r="V16" s="47">
        <v>120</v>
      </c>
      <c r="W16" s="47">
        <v>120</v>
      </c>
      <c r="X16" s="47">
        <v>120</v>
      </c>
      <c r="Y16" s="47">
        <v>120</v>
      </c>
      <c r="Z16" s="47">
        <v>120</v>
      </c>
      <c r="AA16" s="47">
        <v>120</v>
      </c>
      <c r="AB16" s="47">
        <v>120</v>
      </c>
      <c r="AC16" s="48">
        <v>120</v>
      </c>
    </row>
    <row r="17" spans="1:29" s="182" customFormat="1" ht="60" x14ac:dyDescent="0.25">
      <c r="A17" s="143">
        <v>509</v>
      </c>
      <c r="B17" s="144"/>
      <c r="C17" s="145" t="s">
        <v>50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50</v>
      </c>
      <c r="J17" s="145">
        <f t="shared" ref="J17" si="2">SUM(O17:AC17)</f>
        <v>2400</v>
      </c>
      <c r="K17" s="186"/>
      <c r="L17" s="128">
        <v>44562</v>
      </c>
      <c r="M17" s="208">
        <v>44926</v>
      </c>
      <c r="N17" s="34" t="s">
        <v>196</v>
      </c>
      <c r="O17" s="45"/>
      <c r="P17" s="46"/>
      <c r="Q17" s="46"/>
      <c r="R17" s="46"/>
      <c r="S17" s="46">
        <v>2400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848</v>
      </c>
      <c r="B18" s="144"/>
      <c r="C18" s="145" t="s">
        <v>50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50</v>
      </c>
      <c r="J18" s="145">
        <f t="shared" si="1"/>
        <v>7200</v>
      </c>
      <c r="K18" s="186"/>
      <c r="L18" s="128">
        <v>45658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2400</v>
      </c>
      <c r="W18" s="47"/>
      <c r="X18" s="47">
        <v>2400</v>
      </c>
      <c r="Y18" s="47"/>
      <c r="Z18" s="47"/>
      <c r="AA18" s="47">
        <v>2400</v>
      </c>
      <c r="AB18" s="47"/>
      <c r="AC18" s="48"/>
    </row>
    <row r="19" spans="1:29" s="182" customFormat="1" ht="60" x14ac:dyDescent="0.25">
      <c r="A19" s="143">
        <v>369</v>
      </c>
      <c r="B19" s="144"/>
      <c r="C19" s="145" t="s">
        <v>50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50</v>
      </c>
      <c r="J19" s="145">
        <f t="shared" si="1"/>
        <v>2400</v>
      </c>
      <c r="K19" s="186"/>
      <c r="L19" s="128">
        <v>43831</v>
      </c>
      <c r="M19" s="208">
        <v>44196</v>
      </c>
      <c r="N19" s="34" t="s">
        <v>196</v>
      </c>
      <c r="O19" s="45"/>
      <c r="P19" s="46"/>
      <c r="Q19" s="46">
        <v>2400</v>
      </c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590</v>
      </c>
      <c r="B20" s="144"/>
      <c r="C20" s="145" t="s">
        <v>50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50</v>
      </c>
      <c r="J20" s="145">
        <f t="shared" si="1"/>
        <v>30500</v>
      </c>
      <c r="K20" s="186"/>
      <c r="L20" s="128">
        <v>44927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>
        <v>8000</v>
      </c>
      <c r="U20" s="47"/>
      <c r="V20" s="47">
        <v>8000</v>
      </c>
      <c r="W20" s="47"/>
      <c r="X20" s="47"/>
      <c r="Y20" s="47">
        <v>8000</v>
      </c>
      <c r="Z20" s="47"/>
      <c r="AA20" s="47">
        <v>6500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8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849</v>
      </c>
      <c r="B22" s="144"/>
      <c r="C22" s="145" t="s">
        <v>50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50</v>
      </c>
      <c r="J22" s="145">
        <f t="shared" si="1"/>
        <v>6000</v>
      </c>
      <c r="K22" s="148"/>
      <c r="L22" s="187">
        <v>45658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>
        <v>3000</v>
      </c>
      <c r="W22" s="47"/>
      <c r="X22" s="47"/>
      <c r="Y22" s="47"/>
      <c r="Z22" s="47"/>
      <c r="AA22" s="47">
        <v>3000</v>
      </c>
      <c r="AB22" s="47"/>
      <c r="AC22" s="48"/>
    </row>
    <row r="23" spans="1:29" s="182" customFormat="1" ht="60" x14ac:dyDescent="0.25">
      <c r="A23" s="143">
        <v>976</v>
      </c>
      <c r="B23" s="144"/>
      <c r="C23" s="145" t="s">
        <v>50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50</v>
      </c>
      <c r="J23" s="145">
        <f t="shared" si="1"/>
        <v>8000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8000</v>
      </c>
      <c r="AB23" s="47"/>
      <c r="AC23" s="48"/>
    </row>
    <row r="24" spans="1:29" s="182" customFormat="1" ht="60" x14ac:dyDescent="0.25">
      <c r="A24" s="143">
        <v>904</v>
      </c>
      <c r="B24" s="144"/>
      <c r="C24" s="145" t="s">
        <v>50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50</v>
      </c>
      <c r="J24" s="145">
        <f t="shared" si="1"/>
        <v>15000</v>
      </c>
      <c r="K24" s="148"/>
      <c r="L24" s="187">
        <v>46023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>
        <v>10000</v>
      </c>
      <c r="X24" s="47"/>
      <c r="Y24" s="47"/>
      <c r="Z24" s="47"/>
      <c r="AA24" s="47">
        <v>5000</v>
      </c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8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90"/>
      <c r="J26" s="190"/>
      <c r="K26" s="190"/>
      <c r="L26" s="191"/>
      <c r="M26" s="191"/>
      <c r="N26" s="8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60" x14ac:dyDescent="0.25">
      <c r="A27" s="143">
        <v>70</v>
      </c>
      <c r="B27" s="144"/>
      <c r="C27" s="145" t="s">
        <v>297</v>
      </c>
      <c r="D27" s="193" t="s">
        <v>299</v>
      </c>
      <c r="E27" s="147" t="s">
        <v>16</v>
      </c>
      <c r="F27" s="146" t="s">
        <v>32</v>
      </c>
      <c r="G27" s="147" t="s">
        <v>31</v>
      </c>
      <c r="H27" s="148"/>
      <c r="I27" s="186" t="s">
        <v>50</v>
      </c>
      <c r="J27" s="145">
        <f t="shared" ref="J27" si="3">SUM(O27:AC27)</f>
        <v>300</v>
      </c>
      <c r="K27" s="148"/>
      <c r="L27" s="187">
        <v>43101</v>
      </c>
      <c r="M27" s="187">
        <v>43465</v>
      </c>
      <c r="N27" s="34" t="s">
        <v>195</v>
      </c>
      <c r="O27" s="45">
        <v>300</v>
      </c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71</v>
      </c>
      <c r="B28" s="144"/>
      <c r="C28" s="145" t="s">
        <v>298</v>
      </c>
      <c r="D28" s="193" t="s">
        <v>300</v>
      </c>
      <c r="E28" s="147" t="s">
        <v>16</v>
      </c>
      <c r="F28" s="146" t="s">
        <v>32</v>
      </c>
      <c r="G28" s="147" t="s">
        <v>31</v>
      </c>
      <c r="H28" s="148"/>
      <c r="I28" s="186" t="s">
        <v>50</v>
      </c>
      <c r="J28" s="145">
        <f t="shared" ref="J28" si="4">SUM(O28:AC28)</f>
        <v>300</v>
      </c>
      <c r="K28" s="148"/>
      <c r="L28" s="187">
        <v>43101</v>
      </c>
      <c r="M28" s="187">
        <v>43465</v>
      </c>
      <c r="N28" s="34" t="s">
        <v>195</v>
      </c>
      <c r="O28" s="45">
        <v>300</v>
      </c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90" x14ac:dyDescent="0.25">
      <c r="A29" s="143">
        <v>850</v>
      </c>
      <c r="B29" s="144"/>
      <c r="C29" s="145" t="s">
        <v>50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50</v>
      </c>
      <c r="J29" s="145">
        <f t="shared" si="1"/>
        <v>4320</v>
      </c>
      <c r="K29" s="148"/>
      <c r="L29" s="187">
        <v>45658</v>
      </c>
      <c r="M29" s="187">
        <v>47483</v>
      </c>
      <c r="N29" s="34" t="s">
        <v>197</v>
      </c>
      <c r="O29" s="45"/>
      <c r="P29" s="46"/>
      <c r="Q29" s="46"/>
      <c r="R29" s="46"/>
      <c r="S29" s="46"/>
      <c r="T29" s="47"/>
      <c r="U29" s="47"/>
      <c r="V29" s="47">
        <v>1810</v>
      </c>
      <c r="W29" s="47">
        <v>1310</v>
      </c>
      <c r="X29" s="47">
        <v>250</v>
      </c>
      <c r="Y29" s="47">
        <v>550</v>
      </c>
      <c r="Z29" s="47">
        <v>400</v>
      </c>
      <c r="AA29" s="47">
        <v>0</v>
      </c>
      <c r="AB29" s="47">
        <v>0</v>
      </c>
      <c r="AC29" s="48">
        <v>0</v>
      </c>
    </row>
    <row r="30" spans="1:29" s="182" customFormat="1" ht="60" x14ac:dyDescent="0.25">
      <c r="A30" s="143">
        <v>905</v>
      </c>
      <c r="B30" s="144"/>
      <c r="C30" s="145" t="s">
        <v>50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50</v>
      </c>
      <c r="J30" s="145">
        <f t="shared" si="1"/>
        <v>160</v>
      </c>
      <c r="K30" s="148"/>
      <c r="L30" s="187">
        <v>46023</v>
      </c>
      <c r="M30" s="187">
        <v>47848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/>
      <c r="W30" s="47">
        <v>80</v>
      </c>
      <c r="X30" s="47"/>
      <c r="Y30" s="47"/>
      <c r="Z30" s="47"/>
      <c r="AA30" s="47">
        <v>80</v>
      </c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90"/>
      <c r="J31" s="190"/>
      <c r="K31" s="190"/>
      <c r="L31" s="191"/>
      <c r="M31" s="191"/>
      <c r="N31" s="8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181</v>
      </c>
      <c r="B32" s="144"/>
      <c r="C32" s="145" t="s">
        <v>50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50</v>
      </c>
      <c r="J32" s="145">
        <f t="shared" si="1"/>
        <v>850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v>150</v>
      </c>
      <c r="Q32" s="46">
        <v>350</v>
      </c>
      <c r="R32" s="46">
        <v>150</v>
      </c>
      <c r="S32" s="46">
        <v>200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591</v>
      </c>
      <c r="B33" s="144"/>
      <c r="C33" s="145" t="s">
        <v>50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50</v>
      </c>
      <c r="J33" s="145">
        <f t="shared" si="1"/>
        <v>15150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150</v>
      </c>
      <c r="U33" s="47">
        <v>4200</v>
      </c>
      <c r="V33" s="47">
        <v>6450</v>
      </c>
      <c r="W33" s="47">
        <v>3300</v>
      </c>
      <c r="X33" s="47">
        <v>150</v>
      </c>
      <c r="Y33" s="47">
        <v>200</v>
      </c>
      <c r="Z33" s="47">
        <v>150</v>
      </c>
      <c r="AA33" s="47">
        <v>200</v>
      </c>
      <c r="AB33" s="47">
        <v>150</v>
      </c>
      <c r="AC33" s="48">
        <v>200</v>
      </c>
    </row>
    <row r="34" spans="1:29" s="182" customFormat="1" ht="60" x14ac:dyDescent="0.25">
      <c r="A34" s="143">
        <v>370</v>
      </c>
      <c r="B34" s="144"/>
      <c r="C34" s="145" t="s">
        <v>50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50</v>
      </c>
      <c r="J34" s="145">
        <f t="shared" si="1"/>
        <v>70</v>
      </c>
      <c r="K34" s="148"/>
      <c r="L34" s="187">
        <v>43831</v>
      </c>
      <c r="M34" s="187">
        <v>44926</v>
      </c>
      <c r="N34" s="17" t="s">
        <v>196</v>
      </c>
      <c r="O34" s="45"/>
      <c r="P34" s="46"/>
      <c r="Q34" s="46">
        <v>35</v>
      </c>
      <c r="R34" s="46"/>
      <c r="S34" s="46">
        <v>35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755</v>
      </c>
      <c r="B35" s="144"/>
      <c r="C35" s="145" t="s">
        <v>50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50</v>
      </c>
      <c r="J35" s="145">
        <f t="shared" si="1"/>
        <v>800</v>
      </c>
      <c r="K35" s="148"/>
      <c r="L35" s="187">
        <v>45292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/>
      <c r="U35" s="47">
        <v>35</v>
      </c>
      <c r="V35" s="47"/>
      <c r="W35" s="47">
        <v>75</v>
      </c>
      <c r="X35" s="47">
        <v>155</v>
      </c>
      <c r="Y35" s="47">
        <v>75</v>
      </c>
      <c r="Z35" s="47">
        <v>155</v>
      </c>
      <c r="AA35" s="47">
        <v>75</v>
      </c>
      <c r="AB35" s="47">
        <v>155</v>
      </c>
      <c r="AC35" s="48">
        <v>75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90"/>
      <c r="J36" s="190"/>
      <c r="K36" s="190"/>
      <c r="L36" s="191"/>
      <c r="M36" s="191"/>
      <c r="N36" s="8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" x14ac:dyDescent="0.25">
      <c r="A37" s="143">
        <v>447</v>
      </c>
      <c r="B37" s="144"/>
      <c r="C37" s="145" t="s">
        <v>50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50</v>
      </c>
      <c r="J37" s="145">
        <f t="shared" si="1"/>
        <v>600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600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96" customFormat="1" ht="60.75" thickBot="1" x14ac:dyDescent="0.3">
      <c r="A38" s="143">
        <v>906</v>
      </c>
      <c r="B38" s="144"/>
      <c r="C38" s="145" t="s">
        <v>50</v>
      </c>
      <c r="D38" s="195" t="s">
        <v>268</v>
      </c>
      <c r="E38" s="147" t="s">
        <v>28</v>
      </c>
      <c r="F38" s="83" t="s">
        <v>29</v>
      </c>
      <c r="G38" s="147" t="s">
        <v>30</v>
      </c>
      <c r="H38" s="148"/>
      <c r="I38" s="186" t="s">
        <v>50</v>
      </c>
      <c r="J38" s="145">
        <f t="shared" si="1"/>
        <v>240</v>
      </c>
      <c r="K38" s="148"/>
      <c r="L38" s="187">
        <v>46023</v>
      </c>
      <c r="M38" s="187">
        <v>47848</v>
      </c>
      <c r="N38" s="34" t="s">
        <v>197</v>
      </c>
      <c r="O38" s="45"/>
      <c r="P38" s="46"/>
      <c r="Q38" s="46"/>
      <c r="R38" s="46"/>
      <c r="S38" s="46"/>
      <c r="T38" s="47"/>
      <c r="U38" s="47"/>
      <c r="V38" s="47"/>
      <c r="W38" s="47">
        <v>120</v>
      </c>
      <c r="X38" s="47"/>
      <c r="Y38" s="47"/>
      <c r="Z38" s="47"/>
      <c r="AA38" s="47">
        <v>120</v>
      </c>
      <c r="AB38" s="47"/>
      <c r="AC38" s="48"/>
    </row>
    <row r="39" spans="1:29" s="39" customFormat="1" ht="15.75" thickBot="1" x14ac:dyDescent="0.25">
      <c r="A39" s="49"/>
      <c r="B39" s="50" t="s">
        <v>92</v>
      </c>
      <c r="C39" s="50"/>
      <c r="D39" s="50"/>
      <c r="E39" s="91"/>
      <c r="F39" s="91"/>
      <c r="G39" s="91"/>
      <c r="H39" s="50"/>
      <c r="I39" s="50"/>
      <c r="J39" s="50">
        <f>SUM(J12:J38)</f>
        <v>106539.5</v>
      </c>
      <c r="K39" s="50">
        <v>4662</v>
      </c>
      <c r="L39" s="130"/>
      <c r="M39" s="130"/>
      <c r="N39" s="235"/>
      <c r="O39" s="52">
        <f t="shared" ref="O39:AC39" si="5">SUM(O12:O38)</f>
        <v>1299.3</v>
      </c>
      <c r="P39" s="53">
        <f t="shared" si="5"/>
        <v>1009.3</v>
      </c>
      <c r="Q39" s="53">
        <f t="shared" si="5"/>
        <v>3644.3</v>
      </c>
      <c r="R39" s="53">
        <f t="shared" si="5"/>
        <v>1569.3</v>
      </c>
      <c r="S39" s="53">
        <f t="shared" si="5"/>
        <v>3454.3</v>
      </c>
      <c r="T39" s="54">
        <f t="shared" si="5"/>
        <v>8969.2999999999993</v>
      </c>
      <c r="U39" s="54">
        <f t="shared" si="5"/>
        <v>5054.3</v>
      </c>
      <c r="V39" s="54">
        <f t="shared" si="5"/>
        <v>22479.3</v>
      </c>
      <c r="W39" s="54">
        <f t="shared" si="5"/>
        <v>15704.3</v>
      </c>
      <c r="X39" s="54">
        <f t="shared" si="5"/>
        <v>3774.3</v>
      </c>
      <c r="Y39" s="54">
        <f t="shared" si="5"/>
        <v>9644.2999999999993</v>
      </c>
      <c r="Z39" s="54">
        <f t="shared" si="5"/>
        <v>1524.3</v>
      </c>
      <c r="AA39" s="54">
        <f t="shared" si="5"/>
        <v>26194.3</v>
      </c>
      <c r="AB39" s="54">
        <f t="shared" si="5"/>
        <v>1124.3</v>
      </c>
      <c r="AC39" s="55">
        <f t="shared" si="5"/>
        <v>1094.3</v>
      </c>
    </row>
    <row r="40" spans="1:29" ht="15.75" x14ac:dyDescent="0.25">
      <c r="A40" s="23"/>
      <c r="B40" s="24"/>
      <c r="C40" s="24"/>
      <c r="D40" s="24"/>
      <c r="E40" s="92"/>
      <c r="F40" s="92"/>
      <c r="G40" s="92"/>
      <c r="H40" s="24"/>
      <c r="I40" s="25"/>
      <c r="K40" s="35" t="s">
        <v>237</v>
      </c>
    </row>
    <row r="41" spans="1:29" s="36" customFormat="1" ht="15.75" x14ac:dyDescent="0.25">
      <c r="E41" s="77"/>
      <c r="F41" s="77"/>
      <c r="G41" s="77"/>
      <c r="K41" s="38"/>
      <c r="L41" s="131"/>
      <c r="M41" s="131"/>
      <c r="N41" s="237"/>
    </row>
    <row r="42" spans="1:29" s="36" customFormat="1" ht="60" x14ac:dyDescent="0.25">
      <c r="A42" s="57"/>
      <c r="B42" s="58" t="s">
        <v>203</v>
      </c>
      <c r="C42" s="59" t="s">
        <v>204</v>
      </c>
      <c r="E42" s="77"/>
      <c r="F42" s="77"/>
      <c r="G42" s="77"/>
      <c r="K42" s="38"/>
      <c r="L42" s="131"/>
      <c r="M42" s="131"/>
      <c r="N42" s="237"/>
    </row>
    <row r="43" spans="1:29" s="36" customFormat="1" ht="15.75" x14ac:dyDescent="0.25">
      <c r="A43" s="60" t="s">
        <v>205</v>
      </c>
      <c r="B43" s="121" t="s">
        <v>238</v>
      </c>
      <c r="C43" s="62">
        <f>K39</f>
        <v>4662</v>
      </c>
      <c r="E43" s="77"/>
      <c r="F43" s="77"/>
      <c r="G43" s="77"/>
      <c r="K43" s="38"/>
      <c r="L43" s="131"/>
      <c r="M43" s="131"/>
      <c r="N43" s="237"/>
    </row>
    <row r="44" spans="1:29" s="36" customFormat="1" ht="15.75" x14ac:dyDescent="0.25">
      <c r="A44" s="60" t="s">
        <v>206</v>
      </c>
      <c r="B44" s="121" t="s">
        <v>239</v>
      </c>
      <c r="C44" s="62">
        <f>C43*4</f>
        <v>18648</v>
      </c>
      <c r="E44" s="77"/>
      <c r="F44" s="77"/>
      <c r="G44" s="77"/>
      <c r="K44" s="38"/>
      <c r="L44" s="131"/>
      <c r="M44" s="131"/>
      <c r="N44" s="237"/>
    </row>
    <row r="45" spans="1:29" s="36" customFormat="1" ht="15.75" thickBot="1" x14ac:dyDescent="0.3">
      <c r="A45" s="63" t="s">
        <v>207</v>
      </c>
      <c r="B45" s="122" t="s">
        <v>240</v>
      </c>
      <c r="C45" s="65">
        <f>C43*10</f>
        <v>46620</v>
      </c>
      <c r="E45" s="77"/>
      <c r="F45" s="77"/>
      <c r="G45" s="77"/>
      <c r="L45" s="131"/>
      <c r="M45" s="131"/>
      <c r="N45" s="237"/>
    </row>
    <row r="46" spans="1:29" s="36" customFormat="1" x14ac:dyDescent="0.25">
      <c r="A46" s="66"/>
      <c r="B46" s="67"/>
      <c r="C46" s="67"/>
      <c r="E46" s="77"/>
      <c r="F46" s="77"/>
      <c r="G46" s="77"/>
      <c r="L46" s="131"/>
      <c r="M46" s="131"/>
      <c r="N46" s="237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60" zoomScaleNormal="60" workbookViewId="0">
      <pane ySplit="11" topLeftCell="A30" activePane="bottomLeft" state="frozen"/>
      <selection pane="bottomLeft" activeCell="A26" sqref="A2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81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170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51</v>
      </c>
      <c r="J12" s="134">
        <f>SUM(O12:AC12)</f>
        <v>3422.2500000000009</v>
      </c>
      <c r="K12" s="138"/>
      <c r="L12" s="139">
        <v>43101</v>
      </c>
      <c r="M12" s="139">
        <v>48579</v>
      </c>
      <c r="N12" s="40"/>
      <c r="O12" s="41">
        <f t="shared" ref="O12:AC12" si="0">$K$41*0.15</f>
        <v>228.15</v>
      </c>
      <c r="P12" s="42">
        <f t="shared" si="0"/>
        <v>228.15</v>
      </c>
      <c r="Q12" s="42">
        <f t="shared" si="0"/>
        <v>228.15</v>
      </c>
      <c r="R12" s="42">
        <f t="shared" si="0"/>
        <v>228.15</v>
      </c>
      <c r="S12" s="42">
        <f t="shared" si="0"/>
        <v>228.15</v>
      </c>
      <c r="T12" s="43">
        <f t="shared" si="0"/>
        <v>228.15</v>
      </c>
      <c r="U12" s="43">
        <f t="shared" si="0"/>
        <v>228.15</v>
      </c>
      <c r="V12" s="43">
        <f t="shared" si="0"/>
        <v>228.15</v>
      </c>
      <c r="W12" s="43">
        <f t="shared" si="0"/>
        <v>228.15</v>
      </c>
      <c r="X12" s="43">
        <f t="shared" si="0"/>
        <v>228.15</v>
      </c>
      <c r="Y12" s="43">
        <f t="shared" si="0"/>
        <v>228.15</v>
      </c>
      <c r="Z12" s="43">
        <f t="shared" si="0"/>
        <v>228.15</v>
      </c>
      <c r="AA12" s="43">
        <f t="shared" si="0"/>
        <v>228.15</v>
      </c>
      <c r="AB12" s="43">
        <f t="shared" si="0"/>
        <v>228.15</v>
      </c>
      <c r="AC12" s="44">
        <f t="shared" si="0"/>
        <v>228.15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182</v>
      </c>
      <c r="B15" s="144"/>
      <c r="C15" s="145" t="s">
        <v>51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51</v>
      </c>
      <c r="J15" s="145">
        <f t="shared" ref="J15:J37" si="1">SUM(O15:AC15)</f>
        <v>1200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400</v>
      </c>
      <c r="Q15" s="46">
        <v>400</v>
      </c>
      <c r="R15" s="46">
        <v>200</v>
      </c>
      <c r="S15" s="46">
        <v>200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592</v>
      </c>
      <c r="B16" s="144"/>
      <c r="C16" s="145" t="s">
        <v>51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51</v>
      </c>
      <c r="J16" s="145">
        <f t="shared" si="1"/>
        <v>2000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200</v>
      </c>
      <c r="U16" s="47">
        <v>200</v>
      </c>
      <c r="V16" s="47">
        <v>200</v>
      </c>
      <c r="W16" s="47">
        <v>200</v>
      </c>
      <c r="X16" s="47">
        <v>200</v>
      </c>
      <c r="Y16" s="47">
        <v>200</v>
      </c>
      <c r="Z16" s="47">
        <v>200</v>
      </c>
      <c r="AA16" s="47">
        <v>200</v>
      </c>
      <c r="AB16" s="47">
        <v>200</v>
      </c>
      <c r="AC16" s="48">
        <v>200</v>
      </c>
    </row>
    <row r="17" spans="1:29" s="182" customFormat="1" ht="60" x14ac:dyDescent="0.25">
      <c r="A17" s="143">
        <v>371</v>
      </c>
      <c r="B17" s="144"/>
      <c r="C17" s="145" t="s">
        <v>51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51</v>
      </c>
      <c r="J17" s="145">
        <f t="shared" si="1"/>
        <v>2000</v>
      </c>
      <c r="K17" s="186"/>
      <c r="L17" s="128">
        <v>43831</v>
      </c>
      <c r="M17" s="208">
        <v>44196</v>
      </c>
      <c r="N17" s="34" t="s">
        <v>196</v>
      </c>
      <c r="O17" s="45"/>
      <c r="P17" s="46"/>
      <c r="Q17" s="46">
        <v>2000</v>
      </c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851</v>
      </c>
      <c r="B18" s="144"/>
      <c r="C18" s="145" t="s">
        <v>51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51</v>
      </c>
      <c r="J18" s="145">
        <f t="shared" si="1"/>
        <v>4000</v>
      </c>
      <c r="K18" s="186"/>
      <c r="L18" s="128">
        <v>45658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2000</v>
      </c>
      <c r="W18" s="47"/>
      <c r="X18" s="47"/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372</v>
      </c>
      <c r="B19" s="144"/>
      <c r="C19" s="145" t="s">
        <v>51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51</v>
      </c>
      <c r="J19" s="145">
        <f t="shared" si="1"/>
        <v>6800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3300</v>
      </c>
      <c r="R19" s="46"/>
      <c r="S19" s="46">
        <v>3500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756</v>
      </c>
      <c r="B20" s="144"/>
      <c r="C20" s="145" t="s">
        <v>51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51</v>
      </c>
      <c r="J20" s="145">
        <f t="shared" si="1"/>
        <v>16900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3300</v>
      </c>
      <c r="V20" s="47"/>
      <c r="W20" s="47">
        <v>3300</v>
      </c>
      <c r="X20" s="47"/>
      <c r="Y20" s="47">
        <v>3300</v>
      </c>
      <c r="Z20" s="47"/>
      <c r="AA20" s="47">
        <v>3500</v>
      </c>
      <c r="AB20" s="47"/>
      <c r="AC20" s="48">
        <v>3500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977</v>
      </c>
      <c r="B22" s="144"/>
      <c r="C22" s="145" t="s">
        <v>51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51</v>
      </c>
      <c r="J22" s="145">
        <f t="shared" si="1"/>
        <v>2100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2100</v>
      </c>
      <c r="AB22" s="47"/>
      <c r="AC22" s="48"/>
    </row>
    <row r="23" spans="1:29" s="182" customFormat="1" ht="60" x14ac:dyDescent="0.25">
      <c r="A23" s="143">
        <v>373</v>
      </c>
      <c r="B23" s="144"/>
      <c r="C23" s="145" t="s">
        <v>51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51</v>
      </c>
      <c r="J23" s="145">
        <f t="shared" si="1"/>
        <v>2000</v>
      </c>
      <c r="K23" s="148"/>
      <c r="L23" s="187">
        <v>43831</v>
      </c>
      <c r="M23" s="187">
        <v>44196</v>
      </c>
      <c r="N23" s="34" t="s">
        <v>196</v>
      </c>
      <c r="O23" s="45"/>
      <c r="P23" s="46"/>
      <c r="Q23" s="46">
        <v>2000</v>
      </c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852</v>
      </c>
      <c r="B24" s="144"/>
      <c r="C24" s="145" t="s">
        <v>51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51</v>
      </c>
      <c r="J24" s="145">
        <f t="shared" si="1"/>
        <v>4000</v>
      </c>
      <c r="K24" s="148"/>
      <c r="L24" s="187">
        <v>45658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>
        <v>2000</v>
      </c>
      <c r="W24" s="47"/>
      <c r="X24" s="47"/>
      <c r="Y24" s="47"/>
      <c r="Z24" s="47"/>
      <c r="AA24" s="47">
        <v>2000</v>
      </c>
      <c r="AB24" s="47"/>
      <c r="AC24" s="48"/>
    </row>
    <row r="25" spans="1:29" s="182" customFormat="1" ht="60" x14ac:dyDescent="0.25">
      <c r="A25" s="143">
        <v>978</v>
      </c>
      <c r="B25" s="144"/>
      <c r="C25" s="145" t="s">
        <v>51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51</v>
      </c>
      <c r="J25" s="145">
        <f t="shared" si="1"/>
        <v>120</v>
      </c>
      <c r="K25" s="148"/>
      <c r="L25" s="187">
        <v>47484</v>
      </c>
      <c r="M25" s="187">
        <v>47848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/>
      <c r="W25" s="47"/>
      <c r="X25" s="47"/>
      <c r="Y25" s="47"/>
      <c r="Z25" s="47"/>
      <c r="AA25" s="47">
        <v>120</v>
      </c>
      <c r="AB25" s="47"/>
      <c r="AC25" s="48"/>
    </row>
    <row r="26" spans="1:29" s="182" customFormat="1" x14ac:dyDescent="0.25">
      <c r="A26" s="8"/>
      <c r="B26" s="190" t="s">
        <v>98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x14ac:dyDescent="0.25">
      <c r="A27" s="8"/>
      <c r="B27" s="204" t="s">
        <v>93</v>
      </c>
      <c r="C27" s="188"/>
      <c r="D27" s="188"/>
      <c r="E27" s="189"/>
      <c r="F27" s="189"/>
      <c r="G27" s="189"/>
      <c r="H27" s="190"/>
      <c r="I27" s="189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90" x14ac:dyDescent="0.25">
      <c r="A28" s="143">
        <v>183</v>
      </c>
      <c r="B28" s="144"/>
      <c r="C28" s="145" t="s">
        <v>51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51</v>
      </c>
      <c r="J28" s="145">
        <f t="shared" si="1"/>
        <v>1750</v>
      </c>
      <c r="K28" s="148"/>
      <c r="L28" s="232">
        <v>43466</v>
      </c>
      <c r="M28" s="187">
        <v>43830</v>
      </c>
      <c r="N28" s="34" t="s">
        <v>196</v>
      </c>
      <c r="O28" s="45"/>
      <c r="P28" s="46">
        <v>1750</v>
      </c>
      <c r="Q28" s="46">
        <v>0</v>
      </c>
      <c r="R28" s="46">
        <v>0</v>
      </c>
      <c r="S28" s="46">
        <v>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105" x14ac:dyDescent="0.25">
      <c r="A29" s="143">
        <v>757</v>
      </c>
      <c r="B29" s="144"/>
      <c r="C29" s="145" t="s">
        <v>51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51</v>
      </c>
      <c r="J29" s="145">
        <f t="shared" si="1"/>
        <v>6980</v>
      </c>
      <c r="K29" s="148"/>
      <c r="L29" s="232">
        <v>45292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/>
      <c r="U29" s="47">
        <v>1350</v>
      </c>
      <c r="V29" s="47">
        <v>1470</v>
      </c>
      <c r="W29" s="47">
        <v>210</v>
      </c>
      <c r="X29" s="47">
        <v>1250</v>
      </c>
      <c r="Y29" s="47">
        <v>300</v>
      </c>
      <c r="Z29" s="47">
        <v>600</v>
      </c>
      <c r="AA29" s="47">
        <v>600</v>
      </c>
      <c r="AB29" s="47">
        <v>600</v>
      </c>
      <c r="AC29" s="48">
        <v>600</v>
      </c>
    </row>
    <row r="30" spans="1:29" s="182" customFormat="1" ht="60" x14ac:dyDescent="0.25">
      <c r="A30" s="143">
        <v>184</v>
      </c>
      <c r="B30" s="144"/>
      <c r="C30" s="145" t="s">
        <v>51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51</v>
      </c>
      <c r="J30" s="145">
        <f t="shared" si="1"/>
        <v>120</v>
      </c>
      <c r="K30" s="148"/>
      <c r="L30" s="187">
        <v>43466</v>
      </c>
      <c r="M30" s="187">
        <v>44926</v>
      </c>
      <c r="N30" s="34" t="s">
        <v>196</v>
      </c>
      <c r="O30" s="45"/>
      <c r="P30" s="46">
        <v>60</v>
      </c>
      <c r="Q30" s="46"/>
      <c r="R30" s="46"/>
      <c r="S30" s="46">
        <v>60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853</v>
      </c>
      <c r="B31" s="144"/>
      <c r="C31" s="145" t="s">
        <v>51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51</v>
      </c>
      <c r="J31" s="145">
        <f t="shared" si="1"/>
        <v>180</v>
      </c>
      <c r="K31" s="148"/>
      <c r="L31" s="187">
        <v>45658</v>
      </c>
      <c r="M31" s="187">
        <v>48213</v>
      </c>
      <c r="N31" s="34" t="s">
        <v>197</v>
      </c>
      <c r="O31" s="45"/>
      <c r="P31" s="46"/>
      <c r="Q31" s="46"/>
      <c r="R31" s="46"/>
      <c r="S31" s="46"/>
      <c r="T31" s="47"/>
      <c r="U31" s="47"/>
      <c r="V31" s="47">
        <v>60</v>
      </c>
      <c r="W31" s="47"/>
      <c r="X31" s="47"/>
      <c r="Y31" s="47">
        <v>60</v>
      </c>
      <c r="Z31" s="47"/>
      <c r="AA31" s="47"/>
      <c r="AB31" s="47">
        <v>60</v>
      </c>
      <c r="AC31" s="48"/>
    </row>
    <row r="32" spans="1:29" s="182" customFormat="1" x14ac:dyDescent="0.25">
      <c r="A32" s="8"/>
      <c r="B32" s="204" t="s">
        <v>94</v>
      </c>
      <c r="C32" s="188"/>
      <c r="D32" s="188"/>
      <c r="E32" s="189"/>
      <c r="F32" s="189"/>
      <c r="G32" s="189"/>
      <c r="H32" s="190"/>
      <c r="I32" s="189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82" customFormat="1" ht="60" x14ac:dyDescent="0.25">
      <c r="A33" s="143">
        <v>72</v>
      </c>
      <c r="B33" s="144"/>
      <c r="C33" s="145" t="s">
        <v>301</v>
      </c>
      <c r="D33" s="195" t="s">
        <v>302</v>
      </c>
      <c r="E33" s="146" t="s">
        <v>17</v>
      </c>
      <c r="F33" s="146" t="s">
        <v>32</v>
      </c>
      <c r="G33" s="147" t="s">
        <v>30</v>
      </c>
      <c r="H33" s="148"/>
      <c r="I33" s="186" t="s">
        <v>51</v>
      </c>
      <c r="J33" s="145">
        <f t="shared" si="1"/>
        <v>1000</v>
      </c>
      <c r="K33" s="148"/>
      <c r="L33" s="187">
        <v>43101</v>
      </c>
      <c r="M33" s="187">
        <v>43465</v>
      </c>
      <c r="N33" s="17" t="s">
        <v>195</v>
      </c>
      <c r="O33" s="45">
        <v>1000</v>
      </c>
      <c r="P33" s="46"/>
      <c r="Q33" s="46"/>
      <c r="R33" s="46"/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185</v>
      </c>
      <c r="B34" s="144"/>
      <c r="C34" s="145" t="s">
        <v>51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51</v>
      </c>
      <c r="J34" s="145">
        <f t="shared" si="1"/>
        <v>11800</v>
      </c>
      <c r="K34" s="148"/>
      <c r="L34" s="187">
        <v>43466</v>
      </c>
      <c r="M34" s="187">
        <v>44561</v>
      </c>
      <c r="N34" s="34" t="s">
        <v>196</v>
      </c>
      <c r="O34" s="45"/>
      <c r="P34" s="46">
        <v>8350</v>
      </c>
      <c r="Q34" s="46">
        <v>2900</v>
      </c>
      <c r="R34" s="46">
        <v>550</v>
      </c>
      <c r="S34" s="46">
        <v>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593</v>
      </c>
      <c r="B35" s="144"/>
      <c r="C35" s="145" t="s">
        <v>51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51</v>
      </c>
      <c r="J35" s="145">
        <f t="shared" si="1"/>
        <v>15900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3050</v>
      </c>
      <c r="U35" s="47">
        <v>700</v>
      </c>
      <c r="V35" s="47">
        <v>1250</v>
      </c>
      <c r="W35" s="47">
        <v>0</v>
      </c>
      <c r="X35" s="47">
        <v>4300</v>
      </c>
      <c r="Y35" s="47">
        <v>2750</v>
      </c>
      <c r="Z35" s="47">
        <v>2650</v>
      </c>
      <c r="AA35" s="47">
        <v>400</v>
      </c>
      <c r="AB35" s="47">
        <v>400</v>
      </c>
      <c r="AC35" s="48">
        <v>400</v>
      </c>
    </row>
    <row r="36" spans="1:29" s="182" customFormat="1" ht="60" x14ac:dyDescent="0.25">
      <c r="A36" s="143">
        <v>186</v>
      </c>
      <c r="B36" s="144"/>
      <c r="C36" s="145" t="s">
        <v>51</v>
      </c>
      <c r="D36" s="106" t="s">
        <v>262</v>
      </c>
      <c r="E36" s="146" t="s">
        <v>17</v>
      </c>
      <c r="F36" s="146" t="s">
        <v>32</v>
      </c>
      <c r="G36" s="147" t="s">
        <v>30</v>
      </c>
      <c r="H36" s="148"/>
      <c r="I36" s="186" t="s">
        <v>51</v>
      </c>
      <c r="J36" s="145">
        <f t="shared" si="1"/>
        <v>460</v>
      </c>
      <c r="K36" s="148"/>
      <c r="L36" s="187">
        <v>43466</v>
      </c>
      <c r="M36" s="187">
        <v>44926</v>
      </c>
      <c r="N36" s="17" t="s">
        <v>196</v>
      </c>
      <c r="O36" s="45"/>
      <c r="P36" s="46">
        <v>80</v>
      </c>
      <c r="Q36" s="46">
        <v>65</v>
      </c>
      <c r="R36" s="46">
        <v>250</v>
      </c>
      <c r="S36" s="46">
        <v>65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594</v>
      </c>
      <c r="B37" s="144"/>
      <c r="C37" s="145" t="s">
        <v>51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51</v>
      </c>
      <c r="J37" s="145">
        <f t="shared" si="1"/>
        <v>905</v>
      </c>
      <c r="K37" s="148"/>
      <c r="L37" s="187">
        <v>44927</v>
      </c>
      <c r="M37" s="187">
        <v>48579</v>
      </c>
      <c r="N37" s="34" t="s">
        <v>197</v>
      </c>
      <c r="O37" s="45"/>
      <c r="P37" s="46"/>
      <c r="Q37" s="46"/>
      <c r="R37" s="46"/>
      <c r="S37" s="46"/>
      <c r="T37" s="47">
        <v>80</v>
      </c>
      <c r="U37" s="47">
        <v>65</v>
      </c>
      <c r="V37" s="47"/>
      <c r="W37" s="47">
        <v>65</v>
      </c>
      <c r="X37" s="47"/>
      <c r="Y37" s="47">
        <v>65</v>
      </c>
      <c r="Z37" s="47">
        <v>250</v>
      </c>
      <c r="AA37" s="47">
        <v>65</v>
      </c>
      <c r="AB37" s="47">
        <v>250</v>
      </c>
      <c r="AC37" s="48">
        <v>65</v>
      </c>
    </row>
    <row r="38" spans="1:29" s="182" customFormat="1" x14ac:dyDescent="0.25">
      <c r="A38" s="8"/>
      <c r="B38" s="204" t="s">
        <v>95</v>
      </c>
      <c r="C38" s="188"/>
      <c r="D38" s="188"/>
      <c r="E38" s="189"/>
      <c r="F38" s="189"/>
      <c r="G38" s="189"/>
      <c r="H38" s="190"/>
      <c r="I38" s="189"/>
      <c r="J38" s="190"/>
      <c r="K38" s="190"/>
      <c r="L38" s="191"/>
      <c r="M38" s="191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</row>
    <row r="39" spans="1:29" s="196" customFormat="1" ht="60" x14ac:dyDescent="0.25">
      <c r="A39" s="143">
        <v>448</v>
      </c>
      <c r="B39" s="144"/>
      <c r="C39" s="145" t="s">
        <v>51</v>
      </c>
      <c r="D39" s="106" t="s">
        <v>256</v>
      </c>
      <c r="E39" s="147" t="s">
        <v>28</v>
      </c>
      <c r="F39" s="83" t="s">
        <v>29</v>
      </c>
      <c r="G39" s="147" t="s">
        <v>30</v>
      </c>
      <c r="H39" s="148"/>
      <c r="I39" s="186" t="s">
        <v>51</v>
      </c>
      <c r="J39" s="145">
        <f>SUM(O39:AC39)</f>
        <v>12500</v>
      </c>
      <c r="K39" s="148"/>
      <c r="L39" s="187">
        <v>44197</v>
      </c>
      <c r="M39" s="187">
        <v>44561</v>
      </c>
      <c r="N39" s="34" t="s">
        <v>196</v>
      </c>
      <c r="O39" s="45"/>
      <c r="P39" s="46"/>
      <c r="Q39" s="46"/>
      <c r="R39" s="46">
        <v>12500</v>
      </c>
      <c r="S39" s="46"/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.75" thickBot="1" x14ac:dyDescent="0.3">
      <c r="A40" s="143">
        <v>449</v>
      </c>
      <c r="B40" s="144"/>
      <c r="C40" s="145" t="s">
        <v>51</v>
      </c>
      <c r="D40" s="195" t="s">
        <v>268</v>
      </c>
      <c r="E40" s="147" t="s">
        <v>28</v>
      </c>
      <c r="F40" s="83" t="s">
        <v>29</v>
      </c>
      <c r="G40" s="147" t="s">
        <v>30</v>
      </c>
      <c r="H40" s="148"/>
      <c r="I40" s="186" t="s">
        <v>51</v>
      </c>
      <c r="J40" s="145">
        <f>SUM(O40:AC40)</f>
        <v>60</v>
      </c>
      <c r="K40" s="148"/>
      <c r="L40" s="187">
        <v>44197</v>
      </c>
      <c r="M40" s="187">
        <v>44561</v>
      </c>
      <c r="N40" s="34" t="s">
        <v>196</v>
      </c>
      <c r="O40" s="45"/>
      <c r="P40" s="46"/>
      <c r="Q40" s="46"/>
      <c r="R40" s="46">
        <v>60</v>
      </c>
      <c r="S40" s="46"/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39" customFormat="1" ht="15.75" thickBot="1" x14ac:dyDescent="0.25">
      <c r="A41" s="49"/>
      <c r="B41" s="50" t="s">
        <v>92</v>
      </c>
      <c r="C41" s="50"/>
      <c r="D41" s="50"/>
      <c r="E41" s="91"/>
      <c r="F41" s="91"/>
      <c r="G41" s="91"/>
      <c r="H41" s="50"/>
      <c r="I41" s="50"/>
      <c r="J41" s="50">
        <f>SUM(J12:J40)</f>
        <v>96197.25</v>
      </c>
      <c r="K41" s="50">
        <v>1521</v>
      </c>
      <c r="L41" s="130"/>
      <c r="M41" s="130"/>
      <c r="N41" s="51"/>
      <c r="O41" s="52">
        <f t="shared" ref="O41:AC41" si="2">SUM(O12:O40)</f>
        <v>1228.1500000000001</v>
      </c>
      <c r="P41" s="53">
        <f t="shared" si="2"/>
        <v>10868.15</v>
      </c>
      <c r="Q41" s="53">
        <f t="shared" si="2"/>
        <v>10893.15</v>
      </c>
      <c r="R41" s="53">
        <f t="shared" si="2"/>
        <v>13788.15</v>
      </c>
      <c r="S41" s="53">
        <f t="shared" si="2"/>
        <v>4053.15</v>
      </c>
      <c r="T41" s="54">
        <f t="shared" si="2"/>
        <v>3558.15</v>
      </c>
      <c r="U41" s="54">
        <f t="shared" si="2"/>
        <v>5843.15</v>
      </c>
      <c r="V41" s="54">
        <f t="shared" si="2"/>
        <v>7208.15</v>
      </c>
      <c r="W41" s="54">
        <f t="shared" si="2"/>
        <v>4003.15</v>
      </c>
      <c r="X41" s="54">
        <f t="shared" si="2"/>
        <v>5978.15</v>
      </c>
      <c r="Y41" s="54">
        <f t="shared" si="2"/>
        <v>6903.15</v>
      </c>
      <c r="Z41" s="54">
        <f t="shared" si="2"/>
        <v>3928.15</v>
      </c>
      <c r="AA41" s="54">
        <f t="shared" si="2"/>
        <v>11213.15</v>
      </c>
      <c r="AB41" s="54">
        <f t="shared" si="2"/>
        <v>1738.15</v>
      </c>
      <c r="AC41" s="55">
        <f t="shared" si="2"/>
        <v>4993.1499999999996</v>
      </c>
    </row>
    <row r="42" spans="1:29" ht="15.75" x14ac:dyDescent="0.25">
      <c r="A42" s="23"/>
      <c r="B42" s="24"/>
      <c r="C42" s="24"/>
      <c r="D42" s="24"/>
      <c r="E42" s="92"/>
      <c r="F42" s="92"/>
      <c r="G42" s="92"/>
      <c r="H42" s="24"/>
      <c r="I42" s="25"/>
      <c r="K42" s="35" t="s">
        <v>237</v>
      </c>
    </row>
    <row r="43" spans="1:29" s="36" customFormat="1" ht="15.75" x14ac:dyDescent="0.25">
      <c r="E43" s="77"/>
      <c r="F43" s="77"/>
      <c r="G43" s="77"/>
      <c r="K43" s="38"/>
      <c r="L43" s="131"/>
      <c r="M43" s="131"/>
    </row>
    <row r="44" spans="1:29" s="36" customFormat="1" ht="60" x14ac:dyDescent="0.25">
      <c r="A44" s="57"/>
      <c r="B44" s="58" t="s">
        <v>203</v>
      </c>
      <c r="C44" s="59" t="s">
        <v>204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205</v>
      </c>
      <c r="B45" s="121" t="s">
        <v>238</v>
      </c>
      <c r="C45" s="62">
        <f>K41</f>
        <v>1521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206</v>
      </c>
      <c r="B46" s="121" t="s">
        <v>239</v>
      </c>
      <c r="C46" s="62">
        <f>C45*4</f>
        <v>6084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C45*10</f>
        <v>15210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45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pane ySplit="11" topLeftCell="A18" activePane="bottomLeft" state="frozen"/>
      <selection pane="bottomLeft" activeCell="M27" sqref="M2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9.71093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178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52</v>
      </c>
      <c r="J12" s="134">
        <f>SUM(O12:AC12)</f>
        <v>1636.8000000000006</v>
      </c>
      <c r="K12" s="138"/>
      <c r="L12" s="139">
        <v>43101</v>
      </c>
      <c r="M12" s="139">
        <v>48579</v>
      </c>
      <c r="N12" s="40"/>
      <c r="O12" s="41">
        <f>$K$33</f>
        <v>528</v>
      </c>
      <c r="P12" s="42">
        <f t="shared" ref="P12:AC12" si="0">$K$33*0.15</f>
        <v>79.2</v>
      </c>
      <c r="Q12" s="42">
        <f t="shared" si="0"/>
        <v>79.2</v>
      </c>
      <c r="R12" s="42">
        <f t="shared" si="0"/>
        <v>79.2</v>
      </c>
      <c r="S12" s="42">
        <f t="shared" si="0"/>
        <v>79.2</v>
      </c>
      <c r="T12" s="43">
        <f t="shared" si="0"/>
        <v>79.2</v>
      </c>
      <c r="U12" s="43">
        <f t="shared" si="0"/>
        <v>79.2</v>
      </c>
      <c r="V12" s="43">
        <f t="shared" si="0"/>
        <v>79.2</v>
      </c>
      <c r="W12" s="43">
        <f t="shared" si="0"/>
        <v>79.2</v>
      </c>
      <c r="X12" s="43">
        <f t="shared" si="0"/>
        <v>79.2</v>
      </c>
      <c r="Y12" s="43">
        <f t="shared" si="0"/>
        <v>79.2</v>
      </c>
      <c r="Z12" s="43">
        <f t="shared" si="0"/>
        <v>79.2</v>
      </c>
      <c r="AA12" s="43">
        <f t="shared" si="0"/>
        <v>79.2</v>
      </c>
      <c r="AB12" s="43">
        <f t="shared" si="0"/>
        <v>79.2</v>
      </c>
      <c r="AC12" s="44">
        <f t="shared" si="0"/>
        <v>79.2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187</v>
      </c>
      <c r="B15" s="144"/>
      <c r="C15" s="145" t="s">
        <v>52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52</v>
      </c>
      <c r="J15" s="145">
        <f t="shared" ref="J15:J30" si="1">SUM(O15:AC15)</f>
        <v>1056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264</v>
      </c>
      <c r="Q15" s="46">
        <v>264</v>
      </c>
      <c r="R15" s="46">
        <v>264</v>
      </c>
      <c r="S15" s="46">
        <v>264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595</v>
      </c>
      <c r="B16" s="144"/>
      <c r="C16" s="145" t="s">
        <v>52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52</v>
      </c>
      <c r="J16" s="145">
        <f t="shared" si="1"/>
        <v>2640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264</v>
      </c>
      <c r="U16" s="47">
        <v>264</v>
      </c>
      <c r="V16" s="47">
        <v>264</v>
      </c>
      <c r="W16" s="47">
        <v>264</v>
      </c>
      <c r="X16" s="47">
        <v>264</v>
      </c>
      <c r="Y16" s="47">
        <v>264</v>
      </c>
      <c r="Z16" s="47">
        <v>264</v>
      </c>
      <c r="AA16" s="47">
        <v>264</v>
      </c>
      <c r="AB16" s="47">
        <v>264</v>
      </c>
      <c r="AC16" s="48">
        <v>264</v>
      </c>
    </row>
    <row r="17" spans="1:29" s="182" customFormat="1" ht="60" x14ac:dyDescent="0.25">
      <c r="A17" s="143">
        <v>510</v>
      </c>
      <c r="B17" s="144"/>
      <c r="C17" s="145" t="s">
        <v>52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52</v>
      </c>
      <c r="J17" s="145">
        <f t="shared" si="1"/>
        <v>2000</v>
      </c>
      <c r="K17" s="186"/>
      <c r="L17" s="128">
        <v>44562</v>
      </c>
      <c r="M17" s="208">
        <v>44926</v>
      </c>
      <c r="N17" s="34" t="s">
        <v>196</v>
      </c>
      <c r="O17" s="45"/>
      <c r="P17" s="46"/>
      <c r="Q17" s="46"/>
      <c r="R17" s="46"/>
      <c r="S17" s="46">
        <v>2000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951</v>
      </c>
      <c r="B18" s="144"/>
      <c r="C18" s="145" t="s">
        <v>52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52</v>
      </c>
      <c r="J18" s="145">
        <f t="shared" si="1"/>
        <v>2000</v>
      </c>
      <c r="K18" s="186"/>
      <c r="L18" s="128">
        <v>47119</v>
      </c>
      <c r="M18" s="208">
        <v>47483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/>
      <c r="Y18" s="47"/>
      <c r="Z18" s="47">
        <v>2000</v>
      </c>
      <c r="AA18" s="47"/>
      <c r="AB18" s="47"/>
      <c r="AC18" s="48"/>
    </row>
    <row r="19" spans="1:29" s="182" customFormat="1" ht="60" x14ac:dyDescent="0.25">
      <c r="A19" s="143">
        <v>374</v>
      </c>
      <c r="B19" s="144"/>
      <c r="C19" s="145" t="s">
        <v>52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52</v>
      </c>
      <c r="J19" s="145">
        <f t="shared" si="1"/>
        <v>4600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2300</v>
      </c>
      <c r="R19" s="46"/>
      <c r="S19" s="46">
        <v>2300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758</v>
      </c>
      <c r="B20" s="144"/>
      <c r="C20" s="145" t="s">
        <v>52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52</v>
      </c>
      <c r="J20" s="145">
        <f t="shared" si="1"/>
        <v>9200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2300</v>
      </c>
      <c r="V20" s="47"/>
      <c r="W20" s="47">
        <v>2300</v>
      </c>
      <c r="X20" s="47"/>
      <c r="Y20" s="47"/>
      <c r="Z20" s="47">
        <v>2300</v>
      </c>
      <c r="AA20" s="47"/>
      <c r="AB20" s="47"/>
      <c r="AC20" s="48">
        <v>2300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450</v>
      </c>
      <c r="B22" s="144"/>
      <c r="C22" s="145" t="s">
        <v>52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52</v>
      </c>
      <c r="J22" s="145">
        <f t="shared" si="1"/>
        <v>2500</v>
      </c>
      <c r="K22" s="148"/>
      <c r="L22" s="187">
        <v>44197</v>
      </c>
      <c r="M22" s="187">
        <v>44561</v>
      </c>
      <c r="N22" s="34" t="s">
        <v>196</v>
      </c>
      <c r="O22" s="45"/>
      <c r="P22" s="46"/>
      <c r="Q22" s="46"/>
      <c r="R22" s="46">
        <v>2500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759</v>
      </c>
      <c r="B23" s="144"/>
      <c r="C23" s="145" t="s">
        <v>52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52</v>
      </c>
      <c r="J23" s="145">
        <f t="shared" si="1"/>
        <v>7500</v>
      </c>
      <c r="K23" s="148"/>
      <c r="L23" s="187">
        <v>45292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>
        <v>2500</v>
      </c>
      <c r="V23" s="47"/>
      <c r="W23" s="47"/>
      <c r="X23" s="47">
        <v>2500</v>
      </c>
      <c r="Y23" s="47"/>
      <c r="Z23" s="47"/>
      <c r="AA23" s="47">
        <v>2500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89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188</v>
      </c>
      <c r="B26" s="144"/>
      <c r="C26" s="145" t="s">
        <v>52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52</v>
      </c>
      <c r="J26" s="145">
        <f t="shared" si="1"/>
        <v>3150</v>
      </c>
      <c r="K26" s="148"/>
      <c r="L26" s="187">
        <v>43466</v>
      </c>
      <c r="M26" s="187">
        <v>43830</v>
      </c>
      <c r="N26" s="34" t="s">
        <v>196</v>
      </c>
      <c r="O26" s="45"/>
      <c r="P26" s="46">
        <v>3150</v>
      </c>
      <c r="Q26" s="46">
        <v>0</v>
      </c>
      <c r="R26" s="46">
        <v>0</v>
      </c>
      <c r="S26" s="46">
        <v>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921</v>
      </c>
      <c r="B27" s="144"/>
      <c r="C27" s="145" t="s">
        <v>52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52</v>
      </c>
      <c r="J27" s="145">
        <f t="shared" si="1"/>
        <v>1310</v>
      </c>
      <c r="K27" s="148"/>
      <c r="L27" s="187">
        <v>46388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>
        <v>60</v>
      </c>
      <c r="Y27" s="47">
        <v>400</v>
      </c>
      <c r="Z27" s="47">
        <v>700</v>
      </c>
      <c r="AA27" s="47">
        <v>150</v>
      </c>
      <c r="AB27" s="47">
        <v>0</v>
      </c>
      <c r="AC27" s="48">
        <v>0</v>
      </c>
    </row>
    <row r="28" spans="1:29" s="182" customFormat="1" x14ac:dyDescent="0.25">
      <c r="A28" s="8"/>
      <c r="B28" s="204" t="s">
        <v>94</v>
      </c>
      <c r="C28" s="188"/>
      <c r="D28" s="188"/>
      <c r="E28" s="189"/>
      <c r="F28" s="189"/>
      <c r="G28" s="189"/>
      <c r="H28" s="190"/>
      <c r="I28" s="189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60" x14ac:dyDescent="0.25">
      <c r="A29" s="143">
        <v>189</v>
      </c>
      <c r="B29" s="194"/>
      <c r="C29" s="145" t="s">
        <v>52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52</v>
      </c>
      <c r="J29" s="145">
        <f t="shared" si="1"/>
        <v>7100</v>
      </c>
      <c r="K29" s="148"/>
      <c r="L29" s="187">
        <v>43466</v>
      </c>
      <c r="M29" s="187">
        <v>44561</v>
      </c>
      <c r="N29" s="17" t="s">
        <v>196</v>
      </c>
      <c r="O29" s="45"/>
      <c r="P29" s="46">
        <v>6050</v>
      </c>
      <c r="Q29" s="46">
        <v>0</v>
      </c>
      <c r="R29" s="46">
        <v>1050</v>
      </c>
      <c r="S29" s="46">
        <v>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596</v>
      </c>
      <c r="B30" s="194"/>
      <c r="C30" s="145" t="s">
        <v>52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52</v>
      </c>
      <c r="J30" s="145">
        <f t="shared" si="1"/>
        <v>7300</v>
      </c>
      <c r="K30" s="148"/>
      <c r="L30" s="187">
        <v>44927</v>
      </c>
      <c r="M30" s="187">
        <v>47119</v>
      </c>
      <c r="N30" s="34" t="s">
        <v>197</v>
      </c>
      <c r="O30" s="45"/>
      <c r="P30" s="46"/>
      <c r="Q30" s="46"/>
      <c r="R30" s="46"/>
      <c r="S30" s="46"/>
      <c r="T30" s="47">
        <v>250</v>
      </c>
      <c r="U30" s="47">
        <v>0</v>
      </c>
      <c r="V30" s="47">
        <v>2750</v>
      </c>
      <c r="W30" s="47">
        <v>0</v>
      </c>
      <c r="X30" s="47">
        <v>250</v>
      </c>
      <c r="Y30" s="47">
        <v>0</v>
      </c>
      <c r="Z30" s="47">
        <v>4050</v>
      </c>
      <c r="AA30" s="47">
        <v>0</v>
      </c>
      <c r="AB30" s="47">
        <v>0</v>
      </c>
      <c r="AC30" s="48">
        <v>0</v>
      </c>
    </row>
    <row r="31" spans="1:29" s="182" customFormat="1" x14ac:dyDescent="0.25">
      <c r="A31" s="8"/>
      <c r="B31" s="204" t="s">
        <v>95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96" customFormat="1" ht="60.75" thickBot="1" x14ac:dyDescent="0.3">
      <c r="A32" s="143">
        <v>451</v>
      </c>
      <c r="B32" s="144"/>
      <c r="C32" s="145" t="s">
        <v>52</v>
      </c>
      <c r="D32" s="106" t="s">
        <v>256</v>
      </c>
      <c r="E32" s="147" t="s">
        <v>28</v>
      </c>
      <c r="F32" s="83" t="s">
        <v>29</v>
      </c>
      <c r="G32" s="147" t="s">
        <v>30</v>
      </c>
      <c r="H32" s="148"/>
      <c r="I32" s="186" t="s">
        <v>52</v>
      </c>
      <c r="J32" s="145">
        <f>SUM(O32:AC32)</f>
        <v>4500</v>
      </c>
      <c r="K32" s="148"/>
      <c r="L32" s="187">
        <v>44197</v>
      </c>
      <c r="M32" s="187">
        <v>44561</v>
      </c>
      <c r="N32" s="34" t="s">
        <v>196</v>
      </c>
      <c r="O32" s="45"/>
      <c r="P32" s="46"/>
      <c r="Q32" s="46"/>
      <c r="R32" s="46">
        <v>4500</v>
      </c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39" customFormat="1" ht="15.75" thickBot="1" x14ac:dyDescent="0.25">
      <c r="A33" s="49"/>
      <c r="B33" s="50" t="s">
        <v>92</v>
      </c>
      <c r="C33" s="50"/>
      <c r="D33" s="50"/>
      <c r="E33" s="91"/>
      <c r="F33" s="91"/>
      <c r="G33" s="91"/>
      <c r="H33" s="50"/>
      <c r="I33" s="50"/>
      <c r="J33" s="50">
        <f>SUM(J12:J32)</f>
        <v>56492.800000000003</v>
      </c>
      <c r="K33" s="50">
        <v>528</v>
      </c>
      <c r="L33" s="130"/>
      <c r="M33" s="130"/>
      <c r="N33" s="51"/>
      <c r="O33" s="52">
        <f t="shared" ref="O33:AC33" si="2">SUM(O12:O32)</f>
        <v>528</v>
      </c>
      <c r="P33" s="53">
        <f t="shared" si="2"/>
        <v>9543.2000000000007</v>
      </c>
      <c r="Q33" s="53">
        <f t="shared" si="2"/>
        <v>2643.2</v>
      </c>
      <c r="R33" s="53">
        <f t="shared" si="2"/>
        <v>8393.2000000000007</v>
      </c>
      <c r="S33" s="53">
        <f t="shared" si="2"/>
        <v>4643.2</v>
      </c>
      <c r="T33" s="54">
        <f t="shared" si="2"/>
        <v>593.20000000000005</v>
      </c>
      <c r="U33" s="54">
        <f t="shared" si="2"/>
        <v>5143.2</v>
      </c>
      <c r="V33" s="54">
        <f t="shared" si="2"/>
        <v>3093.2</v>
      </c>
      <c r="W33" s="54">
        <f t="shared" si="2"/>
        <v>2643.2</v>
      </c>
      <c r="X33" s="54">
        <f t="shared" si="2"/>
        <v>3153.2</v>
      </c>
      <c r="Y33" s="54">
        <f t="shared" si="2"/>
        <v>743.2</v>
      </c>
      <c r="Z33" s="54">
        <f t="shared" si="2"/>
        <v>9393.2000000000007</v>
      </c>
      <c r="AA33" s="54">
        <f t="shared" si="2"/>
        <v>2993.2</v>
      </c>
      <c r="AB33" s="54">
        <f t="shared" si="2"/>
        <v>343.2</v>
      </c>
      <c r="AC33" s="55">
        <f t="shared" si="2"/>
        <v>2643.2</v>
      </c>
    </row>
    <row r="34" spans="1:29" ht="15.75" x14ac:dyDescent="0.25">
      <c r="A34" s="23"/>
      <c r="B34" s="24"/>
      <c r="C34" s="24"/>
      <c r="D34" s="24"/>
      <c r="E34" s="92"/>
      <c r="F34" s="92"/>
      <c r="G34" s="92"/>
      <c r="H34" s="24"/>
      <c r="I34" s="25"/>
      <c r="K34" s="35" t="s">
        <v>237</v>
      </c>
    </row>
    <row r="35" spans="1:29" s="36" customFormat="1" ht="15.75" x14ac:dyDescent="0.25">
      <c r="E35" s="77"/>
      <c r="F35" s="77"/>
      <c r="G35" s="77"/>
      <c r="K35" s="38"/>
      <c r="L35" s="131"/>
      <c r="M35" s="131"/>
    </row>
    <row r="36" spans="1:29" s="36" customFormat="1" ht="60" x14ac:dyDescent="0.25">
      <c r="A36" s="57"/>
      <c r="B36" s="58" t="s">
        <v>203</v>
      </c>
      <c r="C36" s="59" t="s">
        <v>204</v>
      </c>
      <c r="E36" s="77"/>
      <c r="F36" s="77"/>
      <c r="G36" s="77"/>
      <c r="K36" s="38"/>
      <c r="L36" s="131"/>
      <c r="M36" s="131"/>
    </row>
    <row r="37" spans="1:29" s="36" customFormat="1" ht="15.75" x14ac:dyDescent="0.25">
      <c r="A37" s="60" t="s">
        <v>205</v>
      </c>
      <c r="B37" s="121" t="s">
        <v>238</v>
      </c>
      <c r="C37" s="62">
        <f>K33</f>
        <v>528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60" t="s">
        <v>206</v>
      </c>
      <c r="B38" s="121" t="s">
        <v>239</v>
      </c>
      <c r="C38" s="62">
        <f>C37*4</f>
        <v>2112</v>
      </c>
      <c r="E38" s="77"/>
      <c r="F38" s="77"/>
      <c r="G38" s="77"/>
      <c r="K38" s="38"/>
      <c r="L38" s="131"/>
      <c r="M38" s="131"/>
    </row>
    <row r="39" spans="1:29" s="36" customFormat="1" ht="15.75" thickBot="1" x14ac:dyDescent="0.3">
      <c r="A39" s="63" t="s">
        <v>207</v>
      </c>
      <c r="B39" s="122" t="s">
        <v>240</v>
      </c>
      <c r="C39" s="65">
        <f>C37*10</f>
        <v>5280</v>
      </c>
      <c r="E39" s="77"/>
      <c r="F39" s="77"/>
      <c r="G39" s="77"/>
      <c r="L39" s="131"/>
      <c r="M39" s="131"/>
    </row>
    <row r="40" spans="1:29" s="36" customFormat="1" x14ac:dyDescent="0.25">
      <c r="A40" s="66"/>
      <c r="B40" s="67"/>
      <c r="C40" s="67"/>
      <c r="E40" s="77"/>
      <c r="F40" s="77"/>
      <c r="G40" s="77"/>
      <c r="L40" s="131"/>
      <c r="M40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pane ySplit="11" topLeftCell="A33" activePane="bottomLeft" state="frozen"/>
      <selection pane="bottomLeft" activeCell="N41" sqref="N41"/>
    </sheetView>
  </sheetViews>
  <sheetFormatPr defaultRowHeight="15" x14ac:dyDescent="0.25"/>
  <cols>
    <col min="1" max="1" width="8.7109375" style="201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82" customFormat="1" x14ac:dyDescent="0.25">
      <c r="A1" s="439" t="s">
        <v>236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1"/>
    </row>
    <row r="2" spans="1:29" s="182" customFormat="1" x14ac:dyDescent="0.25">
      <c r="A2" s="442" t="s">
        <v>144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4"/>
    </row>
    <row r="3" spans="1:29" s="182" customFormat="1" x14ac:dyDescent="0.25">
      <c r="A3" s="436" t="s">
        <v>127</v>
      </c>
      <c r="B3" s="437"/>
      <c r="C3" s="437"/>
      <c r="D3" s="437"/>
      <c r="E3" s="437"/>
      <c r="F3" s="437"/>
      <c r="G3" s="437"/>
      <c r="H3" s="437"/>
      <c r="I3" s="437"/>
      <c r="J3" s="437"/>
      <c r="K3" s="445" t="s">
        <v>151</v>
      </c>
      <c r="L3" s="445"/>
      <c r="M3" s="445"/>
      <c r="N3" s="445"/>
      <c r="O3" s="445"/>
      <c r="P3" s="445"/>
      <c r="Q3" s="445"/>
      <c r="R3" s="445" t="s">
        <v>283</v>
      </c>
      <c r="S3" s="445"/>
      <c r="T3" s="445"/>
      <c r="U3" s="445"/>
      <c r="V3" s="445"/>
      <c r="W3" s="445"/>
      <c r="X3" s="445"/>
      <c r="Y3" s="445"/>
      <c r="Z3" s="445"/>
      <c r="AA3" s="445"/>
      <c r="AB3" s="445"/>
      <c r="AC3" s="446"/>
    </row>
    <row r="4" spans="1:29" s="182" customFormat="1" x14ac:dyDescent="0.25">
      <c r="A4" s="436" t="s">
        <v>129</v>
      </c>
      <c r="B4" s="437"/>
      <c r="C4" s="437"/>
      <c r="D4" s="437"/>
      <c r="E4" s="437"/>
      <c r="F4" s="437"/>
      <c r="G4" s="437"/>
      <c r="H4" s="437"/>
      <c r="I4" s="437"/>
      <c r="J4" s="437"/>
      <c r="K4" s="450" t="s">
        <v>145</v>
      </c>
      <c r="L4" s="445"/>
      <c r="M4" s="445"/>
      <c r="N4" s="445"/>
      <c r="O4" s="445"/>
      <c r="P4" s="445"/>
      <c r="Q4" s="445"/>
      <c r="R4" s="445"/>
      <c r="S4" s="445"/>
      <c r="T4" s="445"/>
      <c r="U4" s="445"/>
      <c r="V4" s="445"/>
      <c r="W4" s="445"/>
      <c r="X4" s="445"/>
      <c r="Y4" s="445"/>
      <c r="Z4" s="445"/>
      <c r="AA4" s="445"/>
      <c r="AB4" s="445"/>
      <c r="AC4" s="446"/>
    </row>
    <row r="5" spans="1:29" s="182" customFormat="1" x14ac:dyDescent="0.25">
      <c r="A5" s="436" t="s">
        <v>143</v>
      </c>
      <c r="B5" s="437"/>
      <c r="C5" s="437"/>
      <c r="D5" s="437"/>
      <c r="E5" s="437"/>
      <c r="F5" s="437"/>
      <c r="G5" s="437"/>
      <c r="H5" s="437"/>
      <c r="I5" s="437"/>
      <c r="J5" s="437"/>
      <c r="K5" s="445" t="s">
        <v>146</v>
      </c>
      <c r="L5" s="445"/>
      <c r="M5" s="445"/>
      <c r="N5" s="445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445"/>
      <c r="Z5" s="445"/>
      <c r="AA5" s="445"/>
      <c r="AB5" s="445"/>
      <c r="AC5" s="446"/>
    </row>
    <row r="6" spans="1:29" s="182" customFormat="1" x14ac:dyDescent="0.25">
      <c r="A6" s="436" t="s">
        <v>130</v>
      </c>
      <c r="B6" s="437"/>
      <c r="C6" s="437"/>
      <c r="D6" s="437"/>
      <c r="E6" s="437"/>
      <c r="F6" s="437"/>
      <c r="G6" s="437"/>
      <c r="H6" s="437"/>
      <c r="I6" s="437"/>
      <c r="J6" s="437"/>
      <c r="K6" s="445"/>
      <c r="L6" s="445"/>
      <c r="M6" s="445"/>
      <c r="N6" s="445"/>
      <c r="O6" s="445"/>
      <c r="P6" s="445"/>
      <c r="Q6" s="445"/>
      <c r="R6" s="445"/>
      <c r="S6" s="445"/>
      <c r="T6" s="445"/>
      <c r="U6" s="445"/>
      <c r="V6" s="445"/>
      <c r="W6" s="445"/>
      <c r="X6" s="445"/>
      <c r="Y6" s="445"/>
      <c r="Z6" s="445"/>
      <c r="AA6" s="445"/>
      <c r="AB6" s="445"/>
      <c r="AC6" s="446"/>
    </row>
    <row r="7" spans="1:29" s="182" customFormat="1" x14ac:dyDescent="0.25">
      <c r="A7" s="436" t="s">
        <v>131</v>
      </c>
      <c r="B7" s="437"/>
      <c r="C7" s="437"/>
      <c r="D7" s="437"/>
      <c r="E7" s="437"/>
      <c r="F7" s="437"/>
      <c r="G7" s="437"/>
      <c r="H7" s="437"/>
      <c r="I7" s="437"/>
      <c r="J7" s="437"/>
      <c r="K7" s="447" t="s">
        <v>85</v>
      </c>
      <c r="L7" s="447"/>
      <c r="M7" s="447"/>
      <c r="N7" s="447"/>
      <c r="O7" s="447"/>
      <c r="P7" s="447"/>
      <c r="Q7" s="447"/>
      <c r="R7" s="448" t="s">
        <v>84</v>
      </c>
      <c r="S7" s="447"/>
      <c r="T7" s="447"/>
      <c r="U7" s="447"/>
      <c r="V7" s="447"/>
      <c r="W7" s="447"/>
      <c r="X7" s="447"/>
      <c r="Y7" s="447"/>
      <c r="Z7" s="447"/>
      <c r="AA7" s="447"/>
      <c r="AB7" s="447"/>
      <c r="AC7" s="449"/>
    </row>
    <row r="8" spans="1:29" s="182" customFormat="1" x14ac:dyDescent="0.25">
      <c r="A8" s="436" t="s">
        <v>99</v>
      </c>
      <c r="B8" s="437"/>
      <c r="C8" s="437"/>
      <c r="D8" s="437"/>
      <c r="E8" s="437"/>
      <c r="F8" s="437"/>
      <c r="G8" s="437"/>
      <c r="H8" s="437"/>
      <c r="I8" s="437"/>
      <c r="J8" s="437"/>
      <c r="K8" s="437"/>
      <c r="L8" s="437"/>
      <c r="M8" s="437"/>
      <c r="N8" s="437"/>
      <c r="O8" s="437"/>
      <c r="P8" s="437"/>
      <c r="Q8" s="437"/>
      <c r="R8" s="437"/>
      <c r="S8" s="437"/>
      <c r="T8" s="437"/>
      <c r="U8" s="437"/>
      <c r="V8" s="437"/>
      <c r="W8" s="437"/>
      <c r="X8" s="437"/>
      <c r="Y8" s="437"/>
      <c r="Z8" s="437"/>
      <c r="AA8" s="437"/>
      <c r="AB8" s="437"/>
      <c r="AC8" s="438"/>
    </row>
    <row r="9" spans="1:29" s="238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203" t="s">
        <v>135</v>
      </c>
      <c r="K9" s="389" t="s">
        <v>235</v>
      </c>
      <c r="L9" s="397" t="s">
        <v>136</v>
      </c>
      <c r="M9" s="397"/>
      <c r="N9" s="203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238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238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53</v>
      </c>
      <c r="J12" s="134">
        <f>SUM(O12:AC12)</f>
        <v>5732.9999999999982</v>
      </c>
      <c r="K12" s="138"/>
      <c r="L12" s="139">
        <v>43101</v>
      </c>
      <c r="M12" s="139">
        <v>48579</v>
      </c>
      <c r="N12" s="40"/>
      <c r="O12" s="41">
        <f>0.15*$K$43</f>
        <v>382.2</v>
      </c>
      <c r="P12" s="326">
        <f t="shared" ref="P12:AC12" si="0">0.15*$K$43</f>
        <v>382.2</v>
      </c>
      <c r="Q12" s="326">
        <f t="shared" si="0"/>
        <v>382.2</v>
      </c>
      <c r="R12" s="326">
        <f t="shared" si="0"/>
        <v>382.2</v>
      </c>
      <c r="S12" s="326">
        <f t="shared" si="0"/>
        <v>382.2</v>
      </c>
      <c r="T12" s="327">
        <f t="shared" si="0"/>
        <v>382.2</v>
      </c>
      <c r="U12" s="327">
        <f t="shared" si="0"/>
        <v>382.2</v>
      </c>
      <c r="V12" s="327">
        <f t="shared" si="0"/>
        <v>382.2</v>
      </c>
      <c r="W12" s="327">
        <f t="shared" si="0"/>
        <v>382.2</v>
      </c>
      <c r="X12" s="327">
        <f t="shared" si="0"/>
        <v>382.2</v>
      </c>
      <c r="Y12" s="327">
        <f t="shared" si="0"/>
        <v>382.2</v>
      </c>
      <c r="Z12" s="327">
        <f t="shared" si="0"/>
        <v>382.2</v>
      </c>
      <c r="AA12" s="327">
        <f t="shared" si="0"/>
        <v>382.2</v>
      </c>
      <c r="AB12" s="327">
        <f t="shared" si="0"/>
        <v>382.2</v>
      </c>
      <c r="AC12" s="327">
        <f t="shared" si="0"/>
        <v>382.2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239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240"/>
    </row>
    <row r="15" spans="1:29" s="182" customFormat="1" ht="60" x14ac:dyDescent="0.25">
      <c r="A15" s="143">
        <v>190</v>
      </c>
      <c r="B15" s="144"/>
      <c r="C15" s="145" t="s">
        <v>53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53</v>
      </c>
      <c r="J15" s="145">
        <f t="shared" ref="J15:J32" si="1">SUM(O15:AC15)</f>
        <v>868</v>
      </c>
      <c r="K15" s="186"/>
      <c r="L15" s="128">
        <v>43466</v>
      </c>
      <c r="M15" s="208">
        <v>44196</v>
      </c>
      <c r="N15" s="34" t="s">
        <v>196</v>
      </c>
      <c r="O15" s="45"/>
      <c r="P15" s="46">
        <v>434</v>
      </c>
      <c r="Q15" s="46">
        <v>434</v>
      </c>
      <c r="R15" s="46"/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452</v>
      </c>
      <c r="B16" s="144"/>
      <c r="C16" s="145" t="s">
        <v>53</v>
      </c>
      <c r="D16" s="16" t="s">
        <v>247</v>
      </c>
      <c r="E16" s="147" t="s">
        <v>16</v>
      </c>
      <c r="F16" s="150" t="s">
        <v>34</v>
      </c>
      <c r="G16" s="106" t="s">
        <v>30</v>
      </c>
      <c r="H16" s="4"/>
      <c r="I16" s="186" t="s">
        <v>53</v>
      </c>
      <c r="J16" s="145">
        <f t="shared" si="1"/>
        <v>2500</v>
      </c>
      <c r="K16" s="186"/>
      <c r="L16" s="128">
        <v>44197</v>
      </c>
      <c r="M16" s="208">
        <v>44561</v>
      </c>
      <c r="N16" s="34" t="s">
        <v>196</v>
      </c>
      <c r="O16" s="45"/>
      <c r="P16" s="46"/>
      <c r="Q16" s="46"/>
      <c r="R16" s="46">
        <v>2500</v>
      </c>
      <c r="S16" s="46"/>
      <c r="T16" s="47"/>
      <c r="U16" s="47"/>
      <c r="V16" s="47"/>
      <c r="W16" s="47"/>
      <c r="X16" s="47"/>
      <c r="Y16" s="47"/>
      <c r="Z16" s="47"/>
      <c r="AA16" s="47"/>
      <c r="AB16" s="47"/>
      <c r="AC16" s="48"/>
    </row>
    <row r="17" spans="1:29" s="182" customFormat="1" ht="60" x14ac:dyDescent="0.25">
      <c r="A17" s="143">
        <v>760</v>
      </c>
      <c r="B17" s="144"/>
      <c r="C17" s="145" t="s">
        <v>53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53</v>
      </c>
      <c r="J17" s="145">
        <f t="shared" si="1"/>
        <v>7500</v>
      </c>
      <c r="K17" s="186"/>
      <c r="L17" s="128">
        <v>45292</v>
      </c>
      <c r="M17" s="208">
        <v>47848</v>
      </c>
      <c r="N17" s="34" t="s">
        <v>197</v>
      </c>
      <c r="O17" s="45"/>
      <c r="P17" s="46"/>
      <c r="Q17" s="46"/>
      <c r="R17" s="46"/>
      <c r="S17" s="46"/>
      <c r="T17" s="47"/>
      <c r="U17" s="47">
        <v>2500</v>
      </c>
      <c r="V17" s="47"/>
      <c r="W17" s="47"/>
      <c r="X17" s="47">
        <v>2500</v>
      </c>
      <c r="Y17" s="47"/>
      <c r="Z17" s="47"/>
      <c r="AA17" s="47">
        <v>2500</v>
      </c>
      <c r="AB17" s="47"/>
      <c r="AC17" s="48"/>
    </row>
    <row r="18" spans="1:29" s="182" customFormat="1" ht="60" x14ac:dyDescent="0.25">
      <c r="A18" s="143">
        <v>375</v>
      </c>
      <c r="B18" s="144"/>
      <c r="C18" s="145" t="s">
        <v>53</v>
      </c>
      <c r="D18" s="16" t="s">
        <v>248</v>
      </c>
      <c r="E18" s="147" t="s">
        <v>16</v>
      </c>
      <c r="F18" s="150" t="s">
        <v>34</v>
      </c>
      <c r="G18" s="106" t="s">
        <v>30</v>
      </c>
      <c r="H18" s="4"/>
      <c r="I18" s="186" t="s">
        <v>53</v>
      </c>
      <c r="J18" s="145">
        <f t="shared" si="1"/>
        <v>8000</v>
      </c>
      <c r="K18" s="186"/>
      <c r="L18" s="128">
        <v>43831</v>
      </c>
      <c r="M18" s="208">
        <v>44926</v>
      </c>
      <c r="N18" s="34" t="s">
        <v>196</v>
      </c>
      <c r="O18" s="45"/>
      <c r="P18" s="46"/>
      <c r="Q18" s="46">
        <v>4000</v>
      </c>
      <c r="R18" s="46"/>
      <c r="S18" s="46">
        <v>4000</v>
      </c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854</v>
      </c>
      <c r="B19" s="144"/>
      <c r="C19" s="145" t="s">
        <v>53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53</v>
      </c>
      <c r="J19" s="145">
        <f t="shared" si="1"/>
        <v>8000</v>
      </c>
      <c r="K19" s="186"/>
      <c r="L19" s="128">
        <v>45658</v>
      </c>
      <c r="M19" s="208">
        <v>47118</v>
      </c>
      <c r="N19" s="34" t="s">
        <v>197</v>
      </c>
      <c r="O19" s="45"/>
      <c r="P19" s="46"/>
      <c r="Q19" s="46"/>
      <c r="R19" s="46"/>
      <c r="S19" s="46"/>
      <c r="T19" s="47"/>
      <c r="U19" s="47"/>
      <c r="V19" s="47">
        <v>4000</v>
      </c>
      <c r="W19" s="47"/>
      <c r="X19" s="47"/>
      <c r="Y19" s="47">
        <v>4000</v>
      </c>
      <c r="Z19" s="47"/>
      <c r="AA19" s="47"/>
      <c r="AB19" s="47"/>
      <c r="AC19" s="48"/>
    </row>
    <row r="20" spans="1:29" s="182" customFormat="1" x14ac:dyDescent="0.25">
      <c r="A20" s="8"/>
      <c r="B20" s="190" t="s">
        <v>97</v>
      </c>
      <c r="C20" s="188"/>
      <c r="D20" s="188"/>
      <c r="E20" s="189"/>
      <c r="F20" s="189"/>
      <c r="G20" s="189"/>
      <c r="H20" s="190"/>
      <c r="I20" s="190"/>
      <c r="J20" s="190"/>
      <c r="K20" s="190"/>
      <c r="L20" s="191"/>
      <c r="M20" s="191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240"/>
    </row>
    <row r="21" spans="1:29" s="182" customFormat="1" ht="60" x14ac:dyDescent="0.25">
      <c r="A21" s="143">
        <v>453</v>
      </c>
      <c r="B21" s="144"/>
      <c r="C21" s="193" t="s">
        <v>53</v>
      </c>
      <c r="D21" s="16" t="s">
        <v>265</v>
      </c>
      <c r="E21" s="147" t="s">
        <v>16</v>
      </c>
      <c r="F21" s="146" t="s">
        <v>32</v>
      </c>
      <c r="G21" s="147" t="s">
        <v>31</v>
      </c>
      <c r="H21" s="148"/>
      <c r="I21" s="186" t="s">
        <v>53</v>
      </c>
      <c r="J21" s="145">
        <f t="shared" si="1"/>
        <v>1000</v>
      </c>
      <c r="K21" s="148"/>
      <c r="L21" s="187">
        <v>44197</v>
      </c>
      <c r="M21" s="187">
        <v>44561</v>
      </c>
      <c r="N21" s="34" t="s">
        <v>196</v>
      </c>
      <c r="O21" s="45"/>
      <c r="P21" s="46"/>
      <c r="Q21" s="46"/>
      <c r="R21" s="46">
        <v>1000</v>
      </c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</row>
    <row r="22" spans="1:29" s="182" customFormat="1" ht="60" x14ac:dyDescent="0.25">
      <c r="A22" s="143">
        <v>922</v>
      </c>
      <c r="B22" s="144"/>
      <c r="C22" s="193" t="s">
        <v>53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53</v>
      </c>
      <c r="J22" s="145">
        <f t="shared" si="1"/>
        <v>1000</v>
      </c>
      <c r="K22" s="148"/>
      <c r="L22" s="187">
        <v>46388</v>
      </c>
      <c r="M22" s="187">
        <v>46752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>
        <v>1000</v>
      </c>
      <c r="Y22" s="47"/>
      <c r="Z22" s="47"/>
      <c r="AA22" s="47"/>
      <c r="AB22" s="47"/>
      <c r="AC22" s="48"/>
    </row>
    <row r="23" spans="1:29" s="182" customFormat="1" ht="60" x14ac:dyDescent="0.25">
      <c r="A23" s="143">
        <v>376</v>
      </c>
      <c r="B23" s="144"/>
      <c r="C23" s="193" t="s">
        <v>53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53</v>
      </c>
      <c r="J23" s="145">
        <f t="shared" si="1"/>
        <v>1000</v>
      </c>
      <c r="K23" s="148"/>
      <c r="L23" s="187">
        <v>43831</v>
      </c>
      <c r="M23" s="187">
        <v>44196</v>
      </c>
      <c r="N23" s="34" t="s">
        <v>196</v>
      </c>
      <c r="O23" s="45"/>
      <c r="P23" s="46"/>
      <c r="Q23" s="46">
        <v>1000</v>
      </c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855</v>
      </c>
      <c r="B24" s="144"/>
      <c r="C24" s="193" t="s">
        <v>53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53</v>
      </c>
      <c r="J24" s="145">
        <f t="shared" si="1"/>
        <v>2000</v>
      </c>
      <c r="K24" s="148"/>
      <c r="L24" s="187">
        <v>45658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>
        <v>1000</v>
      </c>
      <c r="W24" s="47"/>
      <c r="X24" s="47"/>
      <c r="Y24" s="47"/>
      <c r="Z24" s="47"/>
      <c r="AA24" s="47">
        <v>1000</v>
      </c>
      <c r="AB24" s="47"/>
      <c r="AC24" s="48"/>
    </row>
    <row r="25" spans="1:29" s="182" customFormat="1" ht="60" x14ac:dyDescent="0.25">
      <c r="A25" s="143">
        <v>191</v>
      </c>
      <c r="B25" s="144"/>
      <c r="C25" s="193" t="s">
        <v>53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53</v>
      </c>
      <c r="J25" s="145">
        <f t="shared" si="1"/>
        <v>4000</v>
      </c>
      <c r="K25" s="148"/>
      <c r="L25" s="187">
        <v>43466</v>
      </c>
      <c r="M25" s="187">
        <v>44561</v>
      </c>
      <c r="N25" s="34" t="s">
        <v>196</v>
      </c>
      <c r="O25" s="45"/>
      <c r="P25" s="46">
        <v>2000</v>
      </c>
      <c r="Q25" s="46"/>
      <c r="R25" s="46">
        <v>2000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761</v>
      </c>
      <c r="B26" s="144"/>
      <c r="C26" s="193" t="s">
        <v>53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8"/>
      <c r="I26" s="186" t="s">
        <v>53</v>
      </c>
      <c r="J26" s="145">
        <f t="shared" si="1"/>
        <v>4000</v>
      </c>
      <c r="K26" s="148"/>
      <c r="L26" s="187">
        <v>45292</v>
      </c>
      <c r="M26" s="187">
        <v>46752</v>
      </c>
      <c r="N26" s="34" t="s">
        <v>197</v>
      </c>
      <c r="O26" s="45"/>
      <c r="P26" s="46"/>
      <c r="Q26" s="46"/>
      <c r="R26" s="46"/>
      <c r="S26" s="46"/>
      <c r="T26" s="47"/>
      <c r="U26" s="47">
        <v>2000</v>
      </c>
      <c r="V26" s="47"/>
      <c r="W26" s="47"/>
      <c r="X26" s="47">
        <v>2000</v>
      </c>
      <c r="Y26" s="47"/>
      <c r="Z26" s="47"/>
      <c r="AA26" s="47"/>
      <c r="AB26" s="47"/>
      <c r="AC26" s="48"/>
    </row>
    <row r="27" spans="1:29" s="182" customFormat="1" ht="60" x14ac:dyDescent="0.25">
      <c r="A27" s="143">
        <v>979</v>
      </c>
      <c r="B27" s="144"/>
      <c r="C27" s="193" t="s">
        <v>53</v>
      </c>
      <c r="D27" s="16" t="s">
        <v>266</v>
      </c>
      <c r="E27" s="147" t="s">
        <v>16</v>
      </c>
      <c r="F27" s="146" t="s">
        <v>32</v>
      </c>
      <c r="G27" s="147" t="s">
        <v>31</v>
      </c>
      <c r="H27" s="148"/>
      <c r="I27" s="186" t="s">
        <v>53</v>
      </c>
      <c r="J27" s="145">
        <f t="shared" si="1"/>
        <v>750</v>
      </c>
      <c r="K27" s="148"/>
      <c r="L27" s="187">
        <v>47484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>
        <v>750</v>
      </c>
      <c r="AB27" s="47"/>
      <c r="AC27" s="48"/>
    </row>
    <row r="28" spans="1:29" s="182" customFormat="1" x14ac:dyDescent="0.25">
      <c r="A28" s="8"/>
      <c r="B28" s="190" t="s">
        <v>98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240"/>
    </row>
    <row r="29" spans="1:29" s="182" customFormat="1" x14ac:dyDescent="0.25">
      <c r="A29" s="8"/>
      <c r="B29" s="204" t="s">
        <v>93</v>
      </c>
      <c r="C29" s="188"/>
      <c r="D29" s="188"/>
      <c r="E29" s="189"/>
      <c r="F29" s="189"/>
      <c r="G29" s="189"/>
      <c r="H29" s="190"/>
      <c r="I29" s="190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240"/>
    </row>
    <row r="30" spans="1:29" s="182" customFormat="1" ht="60" x14ac:dyDescent="0.25">
      <c r="A30" s="143">
        <v>73</v>
      </c>
      <c r="B30" s="144"/>
      <c r="C30" s="193" t="s">
        <v>304</v>
      </c>
      <c r="D30" s="193" t="s">
        <v>125</v>
      </c>
      <c r="E30" s="147" t="s">
        <v>27</v>
      </c>
      <c r="F30" s="146" t="s">
        <v>32</v>
      </c>
      <c r="G30" s="106" t="s">
        <v>30</v>
      </c>
      <c r="H30" s="148"/>
      <c r="I30" s="186" t="s">
        <v>53</v>
      </c>
      <c r="J30" s="145">
        <f t="shared" si="1"/>
        <v>150</v>
      </c>
      <c r="K30" s="148"/>
      <c r="L30" s="187">
        <v>43101</v>
      </c>
      <c r="M30" s="187">
        <v>43465</v>
      </c>
      <c r="N30" s="34" t="s">
        <v>195</v>
      </c>
      <c r="O30" s="45">
        <v>150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105" x14ac:dyDescent="0.25">
      <c r="A31" s="143">
        <v>192</v>
      </c>
      <c r="B31" s="144"/>
      <c r="C31" s="193" t="s">
        <v>53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8"/>
      <c r="I31" s="186" t="s">
        <v>53</v>
      </c>
      <c r="J31" s="145">
        <f t="shared" si="1"/>
        <v>5220</v>
      </c>
      <c r="K31" s="148"/>
      <c r="L31" s="187">
        <v>43466</v>
      </c>
      <c r="M31" s="187">
        <v>44926</v>
      </c>
      <c r="N31" s="17" t="s">
        <v>196</v>
      </c>
      <c r="O31" s="45"/>
      <c r="P31" s="46">
        <v>2100</v>
      </c>
      <c r="Q31" s="46">
        <v>0</v>
      </c>
      <c r="R31" s="46">
        <v>1560</v>
      </c>
      <c r="S31" s="46">
        <v>1560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105" x14ac:dyDescent="0.25">
      <c r="A32" s="143">
        <v>923</v>
      </c>
      <c r="B32" s="144"/>
      <c r="C32" s="193" t="s">
        <v>53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8"/>
      <c r="I32" s="186" t="s">
        <v>53</v>
      </c>
      <c r="J32" s="145">
        <f t="shared" si="1"/>
        <v>5400</v>
      </c>
      <c r="K32" s="148"/>
      <c r="L32" s="187">
        <v>46388</v>
      </c>
      <c r="M32" s="187">
        <v>47848</v>
      </c>
      <c r="N32" s="34" t="s">
        <v>197</v>
      </c>
      <c r="O32" s="45"/>
      <c r="P32" s="46"/>
      <c r="Q32" s="46"/>
      <c r="R32" s="46"/>
      <c r="S32" s="46"/>
      <c r="T32" s="47"/>
      <c r="U32" s="47"/>
      <c r="V32" s="47"/>
      <c r="W32" s="47"/>
      <c r="X32" s="47">
        <v>610</v>
      </c>
      <c r="Y32" s="47">
        <v>1160</v>
      </c>
      <c r="Z32" s="47">
        <v>560</v>
      </c>
      <c r="AA32" s="47">
        <v>3070</v>
      </c>
      <c r="AB32" s="47">
        <v>0</v>
      </c>
      <c r="AC32" s="48">
        <v>0</v>
      </c>
    </row>
    <row r="33" spans="1:29" s="182" customFormat="1" ht="60" x14ac:dyDescent="0.25">
      <c r="A33" s="143">
        <v>74</v>
      </c>
      <c r="B33" s="144"/>
      <c r="C33" s="193" t="s">
        <v>53</v>
      </c>
      <c r="D33" s="193" t="s">
        <v>296</v>
      </c>
      <c r="E33" s="147" t="s">
        <v>16</v>
      </c>
      <c r="F33" s="146" t="s">
        <v>32</v>
      </c>
      <c r="G33" s="147" t="s">
        <v>31</v>
      </c>
      <c r="H33" s="148"/>
      <c r="I33" s="186" t="s">
        <v>53</v>
      </c>
      <c r="J33" s="145">
        <f t="shared" ref="J33:J42" si="2">SUM(O33:AC33)</f>
        <v>100</v>
      </c>
      <c r="K33" s="148"/>
      <c r="L33" s="187">
        <v>43101</v>
      </c>
      <c r="M33" s="187">
        <v>43465</v>
      </c>
      <c r="N33" s="34" t="s">
        <v>195</v>
      </c>
      <c r="O33" s="45">
        <v>100</v>
      </c>
      <c r="P33" s="46"/>
      <c r="Q33" s="46"/>
      <c r="R33" s="46"/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597</v>
      </c>
      <c r="B34" s="144"/>
      <c r="C34" s="193" t="s">
        <v>53</v>
      </c>
      <c r="D34" s="193" t="s">
        <v>261</v>
      </c>
      <c r="E34" s="147" t="s">
        <v>16</v>
      </c>
      <c r="F34" s="146" t="s">
        <v>32</v>
      </c>
      <c r="G34" s="147" t="s">
        <v>31</v>
      </c>
      <c r="H34" s="148"/>
      <c r="I34" s="186" t="s">
        <v>53</v>
      </c>
      <c r="J34" s="145">
        <f t="shared" si="2"/>
        <v>400</v>
      </c>
      <c r="K34" s="148"/>
      <c r="L34" s="187">
        <v>44927</v>
      </c>
      <c r="M34" s="187">
        <v>48579</v>
      </c>
      <c r="N34" s="34" t="s">
        <v>197</v>
      </c>
      <c r="O34" s="45"/>
      <c r="P34" s="46"/>
      <c r="Q34" s="46"/>
      <c r="R34" s="46"/>
      <c r="S34" s="46"/>
      <c r="T34" s="47">
        <v>100</v>
      </c>
      <c r="U34" s="47"/>
      <c r="V34" s="47"/>
      <c r="W34" s="47">
        <v>100</v>
      </c>
      <c r="X34" s="47"/>
      <c r="Y34" s="47"/>
      <c r="Z34" s="47">
        <v>100</v>
      </c>
      <c r="AA34" s="47"/>
      <c r="AB34" s="47"/>
      <c r="AC34" s="48">
        <v>100</v>
      </c>
    </row>
    <row r="35" spans="1:29" s="182" customFormat="1" x14ac:dyDescent="0.25">
      <c r="A35" s="8"/>
      <c r="B35" s="204" t="s">
        <v>94</v>
      </c>
      <c r="C35" s="188"/>
      <c r="D35" s="188"/>
      <c r="E35" s="189"/>
      <c r="F35" s="189"/>
      <c r="G35" s="189"/>
      <c r="H35" s="190"/>
      <c r="I35" s="190"/>
      <c r="J35" s="190"/>
      <c r="K35" s="190"/>
      <c r="L35" s="191"/>
      <c r="M35" s="191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240"/>
    </row>
    <row r="36" spans="1:29" s="36" customFormat="1" ht="105" x14ac:dyDescent="0.25">
      <c r="A36" s="310">
        <v>75</v>
      </c>
      <c r="B36" s="18"/>
      <c r="C36" s="318" t="s">
        <v>430</v>
      </c>
      <c r="D36" s="195" t="s">
        <v>426</v>
      </c>
      <c r="E36" s="150" t="s">
        <v>427</v>
      </c>
      <c r="F36" s="146" t="s">
        <v>428</v>
      </c>
      <c r="G36" s="147" t="s">
        <v>429</v>
      </c>
      <c r="H36" s="19"/>
      <c r="I36" s="186" t="s">
        <v>53</v>
      </c>
      <c r="J36" s="161">
        <f>SUM(O36:AC36)</f>
        <v>800</v>
      </c>
      <c r="K36" s="19"/>
      <c r="L36" s="319">
        <v>43101</v>
      </c>
      <c r="M36" s="319">
        <v>43465</v>
      </c>
      <c r="N36" s="320" t="s">
        <v>195</v>
      </c>
      <c r="O36" s="142">
        <v>800</v>
      </c>
      <c r="P36" s="46"/>
      <c r="Q36" s="46"/>
      <c r="R36" s="46"/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s="182" customFormat="1" ht="60" x14ac:dyDescent="0.25">
      <c r="A37" s="143">
        <v>193</v>
      </c>
      <c r="B37" s="194"/>
      <c r="C37" s="193" t="s">
        <v>53</v>
      </c>
      <c r="D37" s="106" t="s">
        <v>255</v>
      </c>
      <c r="E37" s="146" t="s">
        <v>17</v>
      </c>
      <c r="F37" s="146" t="s">
        <v>32</v>
      </c>
      <c r="G37" s="147" t="s">
        <v>30</v>
      </c>
      <c r="H37" s="148"/>
      <c r="I37" s="186" t="s">
        <v>53</v>
      </c>
      <c r="J37" s="145">
        <f t="shared" si="2"/>
        <v>14350</v>
      </c>
      <c r="K37" s="148"/>
      <c r="L37" s="187">
        <v>43466</v>
      </c>
      <c r="M37" s="232">
        <v>44926</v>
      </c>
      <c r="N37" s="17" t="s">
        <v>196</v>
      </c>
      <c r="O37" s="45"/>
      <c r="P37" s="46">
        <v>8000</v>
      </c>
      <c r="Q37" s="46">
        <v>800</v>
      </c>
      <c r="R37" s="46">
        <v>2950</v>
      </c>
      <c r="S37" s="46">
        <v>2600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598</v>
      </c>
      <c r="B38" s="194"/>
      <c r="C38" s="193" t="s">
        <v>53</v>
      </c>
      <c r="D38" s="106" t="s">
        <v>255</v>
      </c>
      <c r="E38" s="146" t="s">
        <v>17</v>
      </c>
      <c r="F38" s="146" t="s">
        <v>32</v>
      </c>
      <c r="G38" s="147" t="s">
        <v>30</v>
      </c>
      <c r="H38" s="148"/>
      <c r="I38" s="186" t="s">
        <v>53</v>
      </c>
      <c r="J38" s="145">
        <f t="shared" si="2"/>
        <v>34730</v>
      </c>
      <c r="K38" s="148"/>
      <c r="L38" s="187">
        <v>44927</v>
      </c>
      <c r="M38" s="232">
        <v>48579</v>
      </c>
      <c r="N38" s="34" t="s">
        <v>197</v>
      </c>
      <c r="O38" s="45"/>
      <c r="P38" s="46"/>
      <c r="Q38" s="46"/>
      <c r="R38" s="46"/>
      <c r="S38" s="46"/>
      <c r="T38" s="47">
        <v>850</v>
      </c>
      <c r="U38" s="47">
        <v>500</v>
      </c>
      <c r="V38" s="47">
        <v>850</v>
      </c>
      <c r="W38" s="47">
        <v>500</v>
      </c>
      <c r="X38" s="47">
        <v>3000</v>
      </c>
      <c r="Y38" s="47">
        <v>2600</v>
      </c>
      <c r="Z38" s="47">
        <v>5030</v>
      </c>
      <c r="AA38" s="47">
        <v>11400</v>
      </c>
      <c r="AB38" s="47">
        <v>5000</v>
      </c>
      <c r="AC38" s="48">
        <v>5000</v>
      </c>
    </row>
    <row r="39" spans="1:29" s="182" customFormat="1" ht="60" x14ac:dyDescent="0.25">
      <c r="A39" s="143">
        <v>377</v>
      </c>
      <c r="B39" s="194"/>
      <c r="C39" s="193" t="s">
        <v>53</v>
      </c>
      <c r="D39" s="106" t="s">
        <v>262</v>
      </c>
      <c r="E39" s="146" t="s">
        <v>17</v>
      </c>
      <c r="F39" s="146" t="s">
        <v>32</v>
      </c>
      <c r="G39" s="147" t="s">
        <v>30</v>
      </c>
      <c r="H39" s="148"/>
      <c r="I39" s="186" t="s">
        <v>53</v>
      </c>
      <c r="J39" s="145">
        <f t="shared" si="2"/>
        <v>165</v>
      </c>
      <c r="K39" s="148"/>
      <c r="L39" s="187">
        <v>43831</v>
      </c>
      <c r="M39" s="187">
        <v>44926</v>
      </c>
      <c r="N39" s="17" t="s">
        <v>196</v>
      </c>
      <c r="O39" s="45"/>
      <c r="P39" s="46"/>
      <c r="Q39" s="46">
        <v>35</v>
      </c>
      <c r="R39" s="46"/>
      <c r="S39" s="46">
        <v>130</v>
      </c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" x14ac:dyDescent="0.25">
      <c r="A40" s="143">
        <v>599</v>
      </c>
      <c r="B40" s="194"/>
      <c r="C40" s="193" t="s">
        <v>53</v>
      </c>
      <c r="D40" s="106" t="s">
        <v>262</v>
      </c>
      <c r="E40" s="146" t="s">
        <v>17</v>
      </c>
      <c r="F40" s="146" t="s">
        <v>32</v>
      </c>
      <c r="G40" s="147" t="s">
        <v>30</v>
      </c>
      <c r="H40" s="148"/>
      <c r="I40" s="186" t="s">
        <v>53</v>
      </c>
      <c r="J40" s="145">
        <f t="shared" si="2"/>
        <v>720</v>
      </c>
      <c r="K40" s="148"/>
      <c r="L40" s="187">
        <v>44927</v>
      </c>
      <c r="M40" s="187">
        <v>48579</v>
      </c>
      <c r="N40" s="34" t="s">
        <v>197</v>
      </c>
      <c r="O40" s="45"/>
      <c r="P40" s="46"/>
      <c r="Q40" s="46"/>
      <c r="R40" s="46"/>
      <c r="S40" s="46"/>
      <c r="T40" s="47">
        <v>90</v>
      </c>
      <c r="U40" s="47">
        <v>130</v>
      </c>
      <c r="V40" s="47"/>
      <c r="W40" s="47"/>
      <c r="X40" s="47">
        <v>130</v>
      </c>
      <c r="Y40" s="47">
        <v>90</v>
      </c>
      <c r="Z40" s="47"/>
      <c r="AA40" s="47">
        <v>150</v>
      </c>
      <c r="AB40" s="47"/>
      <c r="AC40" s="48">
        <v>130</v>
      </c>
    </row>
    <row r="41" spans="1:29" s="182" customFormat="1" x14ac:dyDescent="0.25">
      <c r="A41" s="8"/>
      <c r="B41" s="204" t="s">
        <v>95</v>
      </c>
      <c r="C41" s="188"/>
      <c r="D41" s="188"/>
      <c r="E41" s="189"/>
      <c r="F41" s="189"/>
      <c r="G41" s="189"/>
      <c r="H41" s="190"/>
      <c r="I41" s="190"/>
      <c r="J41" s="190"/>
      <c r="K41" s="190"/>
      <c r="L41" s="191"/>
      <c r="M41" s="191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240"/>
    </row>
    <row r="42" spans="1:29" s="196" customFormat="1" ht="60.75" thickBot="1" x14ac:dyDescent="0.3">
      <c r="A42" s="143">
        <v>454</v>
      </c>
      <c r="B42" s="144"/>
      <c r="C42" s="193" t="s">
        <v>53</v>
      </c>
      <c r="D42" s="106" t="s">
        <v>256</v>
      </c>
      <c r="E42" s="147" t="s">
        <v>28</v>
      </c>
      <c r="F42" s="83" t="s">
        <v>29</v>
      </c>
      <c r="G42" s="147" t="s">
        <v>30</v>
      </c>
      <c r="H42" s="148"/>
      <c r="I42" s="186" t="s">
        <v>53</v>
      </c>
      <c r="J42" s="145">
        <f t="shared" si="2"/>
        <v>4500</v>
      </c>
      <c r="K42" s="148"/>
      <c r="L42" s="187">
        <v>44197</v>
      </c>
      <c r="M42" s="187">
        <v>44561</v>
      </c>
      <c r="N42" s="223" t="s">
        <v>196</v>
      </c>
      <c r="O42" s="45"/>
      <c r="P42" s="46"/>
      <c r="Q42" s="46"/>
      <c r="R42" s="46">
        <v>4500</v>
      </c>
      <c r="S42" s="46"/>
      <c r="T42" s="47"/>
      <c r="U42" s="47"/>
      <c r="V42" s="47"/>
      <c r="W42" s="47"/>
      <c r="X42" s="47"/>
      <c r="Y42" s="47"/>
      <c r="Z42" s="47"/>
      <c r="AA42" s="47"/>
      <c r="AB42" s="47"/>
      <c r="AC42" s="48"/>
    </row>
    <row r="43" spans="1:29" s="39" customFormat="1" ht="15.75" thickBot="1" x14ac:dyDescent="0.25">
      <c r="A43" s="313"/>
      <c r="B43" s="50" t="s">
        <v>92</v>
      </c>
      <c r="C43" s="50"/>
      <c r="D43" s="50"/>
      <c r="E43" s="91"/>
      <c r="F43" s="91"/>
      <c r="G43" s="91"/>
      <c r="H43" s="50"/>
      <c r="I43" s="50"/>
      <c r="J43" s="50">
        <f>SUM(J12:J42)</f>
        <v>112886</v>
      </c>
      <c r="K43" s="50">
        <v>2548</v>
      </c>
      <c r="L43" s="130"/>
      <c r="M43" s="130"/>
      <c r="N43" s="51"/>
      <c r="O43" s="52">
        <f t="shared" ref="O43:AC43" si="3">SUM(O12:O42)</f>
        <v>1432.2</v>
      </c>
      <c r="P43" s="53">
        <f t="shared" si="3"/>
        <v>12916.2</v>
      </c>
      <c r="Q43" s="53">
        <f t="shared" si="3"/>
        <v>6651.2</v>
      </c>
      <c r="R43" s="53">
        <f t="shared" si="3"/>
        <v>14892.2</v>
      </c>
      <c r="S43" s="53">
        <f t="shared" si="3"/>
        <v>8672.2000000000007</v>
      </c>
      <c r="T43" s="54">
        <f t="shared" si="3"/>
        <v>1422.2</v>
      </c>
      <c r="U43" s="54">
        <f t="shared" si="3"/>
        <v>5512.2</v>
      </c>
      <c r="V43" s="54">
        <f t="shared" si="3"/>
        <v>6232.2</v>
      </c>
      <c r="W43" s="54">
        <f t="shared" si="3"/>
        <v>982.2</v>
      </c>
      <c r="X43" s="54">
        <f t="shared" si="3"/>
        <v>9622.2000000000007</v>
      </c>
      <c r="Y43" s="54">
        <f t="shared" si="3"/>
        <v>8232.2000000000007</v>
      </c>
      <c r="Z43" s="54">
        <f t="shared" si="3"/>
        <v>6072.2</v>
      </c>
      <c r="AA43" s="54">
        <f t="shared" si="3"/>
        <v>19252.2</v>
      </c>
      <c r="AB43" s="54">
        <f t="shared" si="3"/>
        <v>5382.2</v>
      </c>
      <c r="AC43" s="55">
        <f t="shared" si="3"/>
        <v>5612.2</v>
      </c>
    </row>
    <row r="44" spans="1:29" ht="15.75" x14ac:dyDescent="0.25">
      <c r="A44" s="350"/>
      <c r="B44" s="24"/>
      <c r="C44" s="24"/>
      <c r="D44" s="24"/>
      <c r="E44" s="92"/>
      <c r="F44" s="92"/>
      <c r="G44" s="92"/>
      <c r="H44" s="24"/>
      <c r="I44" s="25"/>
      <c r="K44" s="35" t="s">
        <v>237</v>
      </c>
    </row>
    <row r="45" spans="1:29" s="36" customFormat="1" ht="15.75" x14ac:dyDescent="0.25">
      <c r="A45" s="351"/>
      <c r="E45" s="77"/>
      <c r="F45" s="77"/>
      <c r="G45" s="77"/>
      <c r="K45" s="38"/>
      <c r="L45" s="131"/>
      <c r="M45" s="131"/>
    </row>
    <row r="46" spans="1:29" s="36" customFormat="1" ht="60" x14ac:dyDescent="0.25">
      <c r="A46" s="57"/>
      <c r="B46" s="58" t="s">
        <v>203</v>
      </c>
      <c r="C46" s="59" t="s">
        <v>204</v>
      </c>
      <c r="E46" s="77"/>
      <c r="F46" s="77"/>
      <c r="G46" s="77"/>
      <c r="K46" s="38"/>
      <c r="L46" s="131"/>
      <c r="M46" s="131"/>
    </row>
    <row r="47" spans="1:29" s="36" customFormat="1" ht="15.75" x14ac:dyDescent="0.25">
      <c r="A47" s="348" t="s">
        <v>205</v>
      </c>
      <c r="B47" s="121" t="s">
        <v>238</v>
      </c>
      <c r="C47" s="62">
        <v>2547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348" t="s">
        <v>206</v>
      </c>
      <c r="B48" s="121" t="s">
        <v>239</v>
      </c>
      <c r="C48" s="62">
        <f>C47*4</f>
        <v>10188</v>
      </c>
      <c r="E48" s="77"/>
      <c r="F48" s="77"/>
      <c r="G48" s="77"/>
      <c r="K48" s="38"/>
      <c r="L48" s="131"/>
      <c r="M48" s="131"/>
    </row>
    <row r="49" spans="1:13" s="36" customFormat="1" ht="15.75" thickBot="1" x14ac:dyDescent="0.3">
      <c r="A49" s="63" t="s">
        <v>207</v>
      </c>
      <c r="B49" s="122" t="s">
        <v>240</v>
      </c>
      <c r="C49" s="65">
        <f>C47*10</f>
        <v>25470</v>
      </c>
      <c r="E49" s="77"/>
      <c r="F49" s="77"/>
      <c r="G49" s="77"/>
      <c r="L49" s="131"/>
      <c r="M49" s="131"/>
    </row>
    <row r="50" spans="1:13" s="36" customFormat="1" x14ac:dyDescent="0.25">
      <c r="A50" s="66"/>
      <c r="B50" s="67"/>
      <c r="C50" s="67"/>
      <c r="E50" s="77"/>
      <c r="F50" s="77"/>
      <c r="G50" s="77"/>
      <c r="L50" s="131"/>
      <c r="M50" s="131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45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150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zoomScale="60" zoomScaleNormal="60" workbookViewId="0">
      <pane ySplit="11" topLeftCell="A21" activePane="bottomLeft" state="frozen"/>
      <selection pane="bottomLeft" activeCell="N30" sqref="N30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8.85546875" style="6" customWidth="1"/>
    <col min="15" max="16384" width="9.140625" style="6"/>
  </cols>
  <sheetData>
    <row r="1" spans="1:29" s="182" customFormat="1" x14ac:dyDescent="0.25">
      <c r="A1" s="439" t="s">
        <v>236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1"/>
    </row>
    <row r="2" spans="1:29" s="182" customFormat="1" x14ac:dyDescent="0.25">
      <c r="A2" s="442" t="s">
        <v>144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4"/>
    </row>
    <row r="3" spans="1:29" s="182" customFormat="1" x14ac:dyDescent="0.25">
      <c r="A3" s="436" t="s">
        <v>127</v>
      </c>
      <c r="B3" s="437"/>
      <c r="C3" s="437"/>
      <c r="D3" s="437"/>
      <c r="E3" s="437"/>
      <c r="F3" s="437"/>
      <c r="G3" s="437"/>
      <c r="H3" s="437"/>
      <c r="I3" s="437"/>
      <c r="J3" s="437"/>
      <c r="K3" s="445" t="s">
        <v>180</v>
      </c>
      <c r="L3" s="445"/>
      <c r="M3" s="445"/>
      <c r="N3" s="445"/>
      <c r="O3" s="445"/>
      <c r="P3" s="445"/>
      <c r="Q3" s="445"/>
      <c r="R3" s="445" t="s">
        <v>263</v>
      </c>
      <c r="S3" s="445"/>
      <c r="T3" s="445"/>
      <c r="U3" s="445"/>
      <c r="V3" s="445"/>
      <c r="W3" s="445"/>
      <c r="X3" s="445"/>
      <c r="Y3" s="445"/>
      <c r="Z3" s="445"/>
      <c r="AA3" s="445"/>
      <c r="AB3" s="445"/>
      <c r="AC3" s="446"/>
    </row>
    <row r="4" spans="1:29" s="182" customFormat="1" x14ac:dyDescent="0.25">
      <c r="A4" s="436" t="s">
        <v>129</v>
      </c>
      <c r="B4" s="437"/>
      <c r="C4" s="437"/>
      <c r="D4" s="437"/>
      <c r="E4" s="437"/>
      <c r="F4" s="437"/>
      <c r="G4" s="437"/>
      <c r="H4" s="437"/>
      <c r="I4" s="437"/>
      <c r="J4" s="437"/>
      <c r="K4" s="450" t="s">
        <v>145</v>
      </c>
      <c r="L4" s="445"/>
      <c r="M4" s="445"/>
      <c r="N4" s="445"/>
      <c r="O4" s="445"/>
      <c r="P4" s="445"/>
      <c r="Q4" s="445"/>
      <c r="R4" s="445"/>
      <c r="S4" s="445"/>
      <c r="T4" s="445"/>
      <c r="U4" s="445"/>
      <c r="V4" s="445"/>
      <c r="W4" s="445"/>
      <c r="X4" s="445"/>
      <c r="Y4" s="445"/>
      <c r="Z4" s="445"/>
      <c r="AA4" s="445"/>
      <c r="AB4" s="445"/>
      <c r="AC4" s="446"/>
    </row>
    <row r="5" spans="1:29" s="182" customFormat="1" x14ac:dyDescent="0.25">
      <c r="A5" s="436" t="s">
        <v>143</v>
      </c>
      <c r="B5" s="437"/>
      <c r="C5" s="437"/>
      <c r="D5" s="437"/>
      <c r="E5" s="437"/>
      <c r="F5" s="437"/>
      <c r="G5" s="437"/>
      <c r="H5" s="437"/>
      <c r="I5" s="437"/>
      <c r="J5" s="437"/>
      <c r="K5" s="445" t="s">
        <v>146</v>
      </c>
      <c r="L5" s="445"/>
      <c r="M5" s="445"/>
      <c r="N5" s="445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445"/>
      <c r="Z5" s="445"/>
      <c r="AA5" s="445"/>
      <c r="AB5" s="445"/>
      <c r="AC5" s="446"/>
    </row>
    <row r="6" spans="1:29" s="182" customFormat="1" x14ac:dyDescent="0.25">
      <c r="A6" s="436" t="s">
        <v>130</v>
      </c>
      <c r="B6" s="437"/>
      <c r="C6" s="437"/>
      <c r="D6" s="437"/>
      <c r="E6" s="437"/>
      <c r="F6" s="437"/>
      <c r="G6" s="437"/>
      <c r="H6" s="437"/>
      <c r="I6" s="437"/>
      <c r="J6" s="437"/>
      <c r="K6" s="445"/>
      <c r="L6" s="445"/>
      <c r="M6" s="445"/>
      <c r="N6" s="445"/>
      <c r="O6" s="445"/>
      <c r="P6" s="445"/>
      <c r="Q6" s="445"/>
      <c r="R6" s="445"/>
      <c r="S6" s="445"/>
      <c r="T6" s="445"/>
      <c r="U6" s="445"/>
      <c r="V6" s="445"/>
      <c r="W6" s="445"/>
      <c r="X6" s="445"/>
      <c r="Y6" s="445"/>
      <c r="Z6" s="445"/>
      <c r="AA6" s="445"/>
      <c r="AB6" s="445"/>
      <c r="AC6" s="446"/>
    </row>
    <row r="7" spans="1:29" s="182" customFormat="1" x14ac:dyDescent="0.25">
      <c r="A7" s="436" t="s">
        <v>131</v>
      </c>
      <c r="B7" s="437"/>
      <c r="C7" s="437"/>
      <c r="D7" s="437"/>
      <c r="E7" s="437"/>
      <c r="F7" s="437"/>
      <c r="G7" s="437"/>
      <c r="H7" s="437"/>
      <c r="I7" s="437"/>
      <c r="J7" s="437"/>
      <c r="K7" s="447" t="s">
        <v>85</v>
      </c>
      <c r="L7" s="447"/>
      <c r="M7" s="447"/>
      <c r="N7" s="447"/>
      <c r="O7" s="447"/>
      <c r="P7" s="447"/>
      <c r="Q7" s="447"/>
      <c r="R7" s="448" t="s">
        <v>84</v>
      </c>
      <c r="S7" s="447"/>
      <c r="T7" s="447"/>
      <c r="U7" s="447"/>
      <c r="V7" s="447"/>
      <c r="W7" s="447"/>
      <c r="X7" s="447"/>
      <c r="Y7" s="447"/>
      <c r="Z7" s="447"/>
      <c r="AA7" s="447"/>
      <c r="AB7" s="447"/>
      <c r="AC7" s="449"/>
    </row>
    <row r="8" spans="1:29" s="182" customFormat="1" x14ac:dyDescent="0.25">
      <c r="A8" s="436" t="s">
        <v>99</v>
      </c>
      <c r="B8" s="437"/>
      <c r="C8" s="437"/>
      <c r="D8" s="437"/>
      <c r="E8" s="437"/>
      <c r="F8" s="437"/>
      <c r="G8" s="437"/>
      <c r="H8" s="437"/>
      <c r="I8" s="437"/>
      <c r="J8" s="437"/>
      <c r="K8" s="437"/>
      <c r="L8" s="437"/>
      <c r="M8" s="437"/>
      <c r="N8" s="437"/>
      <c r="O8" s="437"/>
      <c r="P8" s="437"/>
      <c r="Q8" s="437"/>
      <c r="R8" s="437"/>
      <c r="S8" s="437"/>
      <c r="T8" s="437"/>
      <c r="U8" s="437"/>
      <c r="V8" s="437"/>
      <c r="W8" s="437"/>
      <c r="X8" s="437"/>
      <c r="Y8" s="437"/>
      <c r="Z8" s="437"/>
      <c r="AA8" s="437"/>
      <c r="AB8" s="437"/>
      <c r="AC8" s="438"/>
    </row>
    <row r="9" spans="1:29" s="238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203" t="s">
        <v>135</v>
      </c>
      <c r="K9" s="389" t="s">
        <v>235</v>
      </c>
      <c r="L9" s="397" t="s">
        <v>136</v>
      </c>
      <c r="M9" s="397"/>
      <c r="N9" s="203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238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238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54</v>
      </c>
      <c r="J12" s="134">
        <f>SUM(O12:AC12)</f>
        <v>1488</v>
      </c>
      <c r="K12" s="138"/>
      <c r="L12" s="139">
        <v>43101</v>
      </c>
      <c r="M12" s="139">
        <v>48579</v>
      </c>
      <c r="N12" s="40"/>
      <c r="O12" s="41">
        <f>K32</f>
        <v>480</v>
      </c>
      <c r="P12" s="42">
        <f t="shared" ref="P12:AC12" si="0">$K$32*0.15</f>
        <v>72</v>
      </c>
      <c r="Q12" s="42">
        <f t="shared" si="0"/>
        <v>72</v>
      </c>
      <c r="R12" s="42">
        <f t="shared" si="0"/>
        <v>72</v>
      </c>
      <c r="S12" s="42">
        <f t="shared" si="0"/>
        <v>72</v>
      </c>
      <c r="T12" s="43">
        <f t="shared" si="0"/>
        <v>72</v>
      </c>
      <c r="U12" s="43">
        <f t="shared" si="0"/>
        <v>72</v>
      </c>
      <c r="V12" s="43">
        <f t="shared" si="0"/>
        <v>72</v>
      </c>
      <c r="W12" s="43">
        <f t="shared" si="0"/>
        <v>72</v>
      </c>
      <c r="X12" s="43">
        <f t="shared" si="0"/>
        <v>72</v>
      </c>
      <c r="Y12" s="43">
        <f t="shared" si="0"/>
        <v>72</v>
      </c>
      <c r="Z12" s="43">
        <f t="shared" si="0"/>
        <v>72</v>
      </c>
      <c r="AA12" s="43">
        <f t="shared" si="0"/>
        <v>72</v>
      </c>
      <c r="AB12" s="43">
        <f t="shared" si="0"/>
        <v>72</v>
      </c>
      <c r="AC12" s="44">
        <f t="shared" si="0"/>
        <v>72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194</v>
      </c>
      <c r="B15" s="144"/>
      <c r="C15" s="145" t="s">
        <v>54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54</v>
      </c>
      <c r="J15" s="145">
        <f t="shared" ref="J15:J31" si="1">SUM(O15:AC15)</f>
        <v>400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100</v>
      </c>
      <c r="Q15" s="46">
        <v>100</v>
      </c>
      <c r="R15" s="46">
        <v>100</v>
      </c>
      <c r="S15" s="46">
        <v>100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600</v>
      </c>
      <c r="B16" s="144"/>
      <c r="C16" s="145" t="s">
        <v>54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54</v>
      </c>
      <c r="J16" s="145">
        <f t="shared" si="1"/>
        <v>1000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100</v>
      </c>
      <c r="U16" s="47">
        <v>100</v>
      </c>
      <c r="V16" s="47">
        <v>100</v>
      </c>
      <c r="W16" s="47">
        <v>100</v>
      </c>
      <c r="X16" s="47">
        <v>100</v>
      </c>
      <c r="Y16" s="47">
        <v>100</v>
      </c>
      <c r="Z16" s="47">
        <v>100</v>
      </c>
      <c r="AA16" s="47">
        <v>100</v>
      </c>
      <c r="AB16" s="47">
        <v>100</v>
      </c>
      <c r="AC16" s="48">
        <v>100</v>
      </c>
    </row>
    <row r="17" spans="1:29" s="182" customFormat="1" ht="60" x14ac:dyDescent="0.25">
      <c r="A17" s="143">
        <v>980</v>
      </c>
      <c r="B17" s="144"/>
      <c r="C17" s="145" t="s">
        <v>54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54</v>
      </c>
      <c r="J17" s="145">
        <f t="shared" si="1"/>
        <v>1800</v>
      </c>
      <c r="K17" s="186"/>
      <c r="L17" s="128">
        <v>47484</v>
      </c>
      <c r="M17" s="208">
        <v>47848</v>
      </c>
      <c r="N17" s="34" t="s">
        <v>197</v>
      </c>
      <c r="O17" s="45"/>
      <c r="P17" s="46"/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>
        <v>1800</v>
      </c>
      <c r="AB17" s="47"/>
      <c r="AC17" s="48"/>
    </row>
    <row r="18" spans="1:29" s="182" customFormat="1" ht="60" x14ac:dyDescent="0.25">
      <c r="A18" s="143">
        <v>195</v>
      </c>
      <c r="B18" s="144"/>
      <c r="C18" s="145" t="s">
        <v>54</v>
      </c>
      <c r="D18" s="16" t="s">
        <v>248</v>
      </c>
      <c r="E18" s="147" t="s">
        <v>16</v>
      </c>
      <c r="F18" s="150" t="s">
        <v>34</v>
      </c>
      <c r="G18" s="106" t="s">
        <v>30</v>
      </c>
      <c r="H18" s="4"/>
      <c r="I18" s="186" t="s">
        <v>54</v>
      </c>
      <c r="J18" s="145">
        <f t="shared" si="1"/>
        <v>5000</v>
      </c>
      <c r="K18" s="186"/>
      <c r="L18" s="128">
        <v>43466</v>
      </c>
      <c r="M18" s="208">
        <v>44561</v>
      </c>
      <c r="N18" s="34" t="s">
        <v>196</v>
      </c>
      <c r="O18" s="45"/>
      <c r="P18" s="46">
        <v>2500</v>
      </c>
      <c r="Q18" s="46"/>
      <c r="R18" s="46">
        <v>2500</v>
      </c>
      <c r="S18" s="46"/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601</v>
      </c>
      <c r="B19" s="144"/>
      <c r="C19" s="145" t="s">
        <v>54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54</v>
      </c>
      <c r="J19" s="145">
        <f t="shared" si="1"/>
        <v>7500</v>
      </c>
      <c r="K19" s="186"/>
      <c r="L19" s="128">
        <v>44927</v>
      </c>
      <c r="M19" s="208">
        <v>47483</v>
      </c>
      <c r="N19" s="34" t="s">
        <v>197</v>
      </c>
      <c r="O19" s="45"/>
      <c r="P19" s="46"/>
      <c r="Q19" s="46"/>
      <c r="R19" s="46"/>
      <c r="S19" s="46"/>
      <c r="T19" s="47">
        <v>2500</v>
      </c>
      <c r="U19" s="47"/>
      <c r="V19" s="47"/>
      <c r="W19" s="47">
        <v>2500</v>
      </c>
      <c r="X19" s="47"/>
      <c r="Y19" s="47"/>
      <c r="Z19" s="47">
        <v>2500</v>
      </c>
      <c r="AA19" s="47"/>
      <c r="AB19" s="47"/>
      <c r="AC19" s="48"/>
    </row>
    <row r="20" spans="1:29" s="182" customFormat="1" x14ac:dyDescent="0.25">
      <c r="A20" s="8"/>
      <c r="B20" s="190" t="s">
        <v>97</v>
      </c>
      <c r="C20" s="188"/>
      <c r="D20" s="188"/>
      <c r="E20" s="189"/>
      <c r="F20" s="189"/>
      <c r="G20" s="189"/>
      <c r="H20" s="190"/>
      <c r="I20" s="190"/>
      <c r="J20" s="190"/>
      <c r="K20" s="190"/>
      <c r="L20" s="191"/>
      <c r="M20" s="191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</row>
    <row r="21" spans="1:29" s="182" customFormat="1" ht="60" x14ac:dyDescent="0.25">
      <c r="A21" s="143">
        <v>455</v>
      </c>
      <c r="B21" s="144"/>
      <c r="C21" s="145" t="s">
        <v>54</v>
      </c>
      <c r="D21" s="16" t="s">
        <v>249</v>
      </c>
      <c r="E21" s="147" t="s">
        <v>16</v>
      </c>
      <c r="F21" s="146" t="s">
        <v>32</v>
      </c>
      <c r="G21" s="147" t="s">
        <v>31</v>
      </c>
      <c r="H21" s="148"/>
      <c r="I21" s="186" t="s">
        <v>54</v>
      </c>
      <c r="J21" s="145">
        <f t="shared" si="1"/>
        <v>2500</v>
      </c>
      <c r="K21" s="148"/>
      <c r="L21" s="187">
        <v>44197</v>
      </c>
      <c r="M21" s="187">
        <v>44561</v>
      </c>
      <c r="N21" s="34" t="s">
        <v>196</v>
      </c>
      <c r="O21" s="45"/>
      <c r="P21" s="46"/>
      <c r="Q21" s="46"/>
      <c r="R21" s="46">
        <v>2500</v>
      </c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</row>
    <row r="22" spans="1:29" s="182" customFormat="1" ht="60" x14ac:dyDescent="0.25">
      <c r="A22" s="143">
        <v>924</v>
      </c>
      <c r="B22" s="144"/>
      <c r="C22" s="145" t="s">
        <v>54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54</v>
      </c>
      <c r="J22" s="145">
        <f t="shared" si="1"/>
        <v>2300</v>
      </c>
      <c r="K22" s="148"/>
      <c r="L22" s="187">
        <v>46388</v>
      </c>
      <c r="M22" s="187">
        <v>46752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>
        <v>2300</v>
      </c>
      <c r="Y22" s="47"/>
      <c r="Z22" s="47"/>
      <c r="AA22" s="47"/>
      <c r="AB22" s="47"/>
      <c r="AC22" s="48"/>
    </row>
    <row r="23" spans="1:29" s="182" customFormat="1" x14ac:dyDescent="0.25">
      <c r="A23" s="8"/>
      <c r="B23" s="190" t="s">
        <v>98</v>
      </c>
      <c r="C23" s="188"/>
      <c r="D23" s="188"/>
      <c r="E23" s="189"/>
      <c r="F23" s="189"/>
      <c r="G23" s="189"/>
      <c r="H23" s="190"/>
      <c r="I23" s="190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x14ac:dyDescent="0.25">
      <c r="A24" s="8"/>
      <c r="B24" s="204" t="s">
        <v>93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ht="90" x14ac:dyDescent="0.25">
      <c r="A25" s="143">
        <v>196</v>
      </c>
      <c r="B25" s="144"/>
      <c r="C25" s="145" t="s">
        <v>54</v>
      </c>
      <c r="D25" s="193" t="s">
        <v>250</v>
      </c>
      <c r="E25" s="150" t="s">
        <v>33</v>
      </c>
      <c r="F25" s="146" t="s">
        <v>209</v>
      </c>
      <c r="G25" s="147" t="s">
        <v>31</v>
      </c>
      <c r="H25" s="148"/>
      <c r="I25" s="186" t="s">
        <v>54</v>
      </c>
      <c r="J25" s="145">
        <f t="shared" si="1"/>
        <v>650</v>
      </c>
      <c r="K25" s="148"/>
      <c r="L25" s="187">
        <v>43466</v>
      </c>
      <c r="M25" s="187">
        <v>43830</v>
      </c>
      <c r="N25" s="34" t="s">
        <v>196</v>
      </c>
      <c r="O25" s="45"/>
      <c r="P25" s="46">
        <v>650</v>
      </c>
      <c r="Q25" s="46">
        <v>0</v>
      </c>
      <c r="R25" s="46">
        <v>0</v>
      </c>
      <c r="S25" s="46">
        <v>0</v>
      </c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90" x14ac:dyDescent="0.25">
      <c r="A26" s="143">
        <v>602</v>
      </c>
      <c r="B26" s="144"/>
      <c r="C26" s="145" t="s">
        <v>54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54</v>
      </c>
      <c r="J26" s="145">
        <f t="shared" si="1"/>
        <v>5520</v>
      </c>
      <c r="K26" s="148"/>
      <c r="L26" s="187">
        <v>44927</v>
      </c>
      <c r="M26" s="187">
        <v>48579</v>
      </c>
      <c r="N26" s="34" t="s">
        <v>197</v>
      </c>
      <c r="O26" s="45"/>
      <c r="P26" s="46"/>
      <c r="Q26" s="46"/>
      <c r="R26" s="46"/>
      <c r="S26" s="46"/>
      <c r="T26" s="47">
        <v>1200</v>
      </c>
      <c r="U26" s="47">
        <v>900</v>
      </c>
      <c r="V26" s="47">
        <v>150</v>
      </c>
      <c r="W26" s="47">
        <v>120</v>
      </c>
      <c r="X26" s="47">
        <v>450</v>
      </c>
      <c r="Y26" s="47">
        <v>900</v>
      </c>
      <c r="Z26" s="47">
        <v>450</v>
      </c>
      <c r="AA26" s="47">
        <v>450</v>
      </c>
      <c r="AB26" s="47">
        <v>450</v>
      </c>
      <c r="AC26" s="48">
        <v>450</v>
      </c>
    </row>
    <row r="27" spans="1:29" s="182" customFormat="1" x14ac:dyDescent="0.25">
      <c r="A27" s="8"/>
      <c r="B27" s="204" t="s">
        <v>94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60" x14ac:dyDescent="0.25">
      <c r="A28" s="143">
        <v>197</v>
      </c>
      <c r="B28" s="194"/>
      <c r="C28" s="145" t="s">
        <v>54</v>
      </c>
      <c r="D28" s="106" t="s">
        <v>255</v>
      </c>
      <c r="E28" s="146" t="s">
        <v>17</v>
      </c>
      <c r="F28" s="146" t="s">
        <v>32</v>
      </c>
      <c r="G28" s="147" t="s">
        <v>30</v>
      </c>
      <c r="H28" s="148"/>
      <c r="I28" s="186" t="s">
        <v>54</v>
      </c>
      <c r="J28" s="145">
        <f t="shared" si="1"/>
        <v>3850</v>
      </c>
      <c r="K28" s="148"/>
      <c r="L28" s="187">
        <v>43466</v>
      </c>
      <c r="M28" s="187">
        <v>44926</v>
      </c>
      <c r="N28" s="34" t="s">
        <v>196</v>
      </c>
      <c r="O28" s="45"/>
      <c r="P28" s="46">
        <v>1150</v>
      </c>
      <c r="Q28" s="46">
        <v>650</v>
      </c>
      <c r="R28" s="46">
        <v>1800</v>
      </c>
      <c r="S28" s="46">
        <v>250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60" x14ac:dyDescent="0.25">
      <c r="A29" s="143">
        <v>603</v>
      </c>
      <c r="B29" s="194"/>
      <c r="C29" s="145" t="s">
        <v>54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54</v>
      </c>
      <c r="J29" s="145">
        <f t="shared" si="1"/>
        <v>5000</v>
      </c>
      <c r="K29" s="148"/>
      <c r="L29" s="187">
        <v>44927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>
        <v>700</v>
      </c>
      <c r="U29" s="47">
        <v>750</v>
      </c>
      <c r="V29" s="47">
        <v>0</v>
      </c>
      <c r="W29" s="47">
        <v>250</v>
      </c>
      <c r="X29" s="47">
        <v>0</v>
      </c>
      <c r="Y29" s="47">
        <v>250</v>
      </c>
      <c r="Z29" s="47">
        <v>650</v>
      </c>
      <c r="AA29" s="47">
        <v>1900</v>
      </c>
      <c r="AB29" s="47">
        <v>250</v>
      </c>
      <c r="AC29" s="48">
        <v>250</v>
      </c>
    </row>
    <row r="30" spans="1:29" s="182" customFormat="1" x14ac:dyDescent="0.25">
      <c r="A30" s="8"/>
      <c r="B30" s="204" t="s">
        <v>95</v>
      </c>
      <c r="C30" s="188"/>
      <c r="D30" s="188"/>
      <c r="E30" s="189"/>
      <c r="F30" s="189"/>
      <c r="G30" s="189"/>
      <c r="H30" s="190"/>
      <c r="I30" s="190"/>
      <c r="J30" s="190"/>
      <c r="K30" s="190"/>
      <c r="L30" s="191"/>
      <c r="M30" s="191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</row>
    <row r="31" spans="1:29" s="196" customFormat="1" ht="60.75" thickBot="1" x14ac:dyDescent="0.3">
      <c r="A31" s="143">
        <v>456</v>
      </c>
      <c r="B31" s="144"/>
      <c r="C31" s="145" t="s">
        <v>54</v>
      </c>
      <c r="D31" s="106" t="s">
        <v>256</v>
      </c>
      <c r="E31" s="147" t="s">
        <v>28</v>
      </c>
      <c r="F31" s="83" t="s">
        <v>29</v>
      </c>
      <c r="G31" s="147" t="s">
        <v>30</v>
      </c>
      <c r="H31" s="148"/>
      <c r="I31" s="186" t="s">
        <v>54</v>
      </c>
      <c r="J31" s="145">
        <f t="shared" si="1"/>
        <v>7500</v>
      </c>
      <c r="K31" s="148"/>
      <c r="L31" s="187">
        <v>44197</v>
      </c>
      <c r="M31" s="187">
        <v>44561</v>
      </c>
      <c r="N31" s="34" t="s">
        <v>196</v>
      </c>
      <c r="O31" s="45"/>
      <c r="P31" s="46"/>
      <c r="Q31" s="46"/>
      <c r="R31" s="46">
        <v>7500</v>
      </c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245" customFormat="1" ht="15.75" thickBot="1" x14ac:dyDescent="0.3">
      <c r="A32" s="241"/>
      <c r="B32" s="242" t="s">
        <v>92</v>
      </c>
      <c r="C32" s="242"/>
      <c r="D32" s="242"/>
      <c r="E32" s="243"/>
      <c r="F32" s="243"/>
      <c r="G32" s="243"/>
      <c r="H32" s="242"/>
      <c r="I32" s="242"/>
      <c r="J32" s="242">
        <f>SUM(J12:J31)</f>
        <v>44508</v>
      </c>
      <c r="K32" s="242">
        <v>480</v>
      </c>
      <c r="L32" s="246"/>
      <c r="M32" s="246"/>
      <c r="N32" s="244"/>
      <c r="O32" s="52">
        <f t="shared" ref="O32:AC32" si="2">SUM(O12:O31)</f>
        <v>480</v>
      </c>
      <c r="P32" s="53">
        <f t="shared" si="2"/>
        <v>4472</v>
      </c>
      <c r="Q32" s="53">
        <f t="shared" si="2"/>
        <v>822</v>
      </c>
      <c r="R32" s="53">
        <f t="shared" si="2"/>
        <v>14472</v>
      </c>
      <c r="S32" s="53">
        <f t="shared" si="2"/>
        <v>422</v>
      </c>
      <c r="T32" s="54">
        <f t="shared" si="2"/>
        <v>4572</v>
      </c>
      <c r="U32" s="54">
        <f t="shared" si="2"/>
        <v>1822</v>
      </c>
      <c r="V32" s="54">
        <f t="shared" si="2"/>
        <v>322</v>
      </c>
      <c r="W32" s="54">
        <f t="shared" si="2"/>
        <v>3042</v>
      </c>
      <c r="X32" s="54">
        <f t="shared" si="2"/>
        <v>2922</v>
      </c>
      <c r="Y32" s="54">
        <f t="shared" si="2"/>
        <v>1322</v>
      </c>
      <c r="Z32" s="54">
        <f t="shared" si="2"/>
        <v>3772</v>
      </c>
      <c r="AA32" s="54">
        <f t="shared" si="2"/>
        <v>4322</v>
      </c>
      <c r="AB32" s="54">
        <f t="shared" si="2"/>
        <v>872</v>
      </c>
      <c r="AC32" s="55">
        <f t="shared" si="2"/>
        <v>872</v>
      </c>
    </row>
    <row r="33" spans="1:13" ht="15.75" x14ac:dyDescent="0.25">
      <c r="A33" s="23"/>
      <c r="B33" s="24"/>
      <c r="C33" s="24"/>
      <c r="D33" s="24"/>
      <c r="E33" s="92"/>
      <c r="F33" s="92"/>
      <c r="G33" s="92"/>
      <c r="H33" s="24"/>
      <c r="I33" s="25"/>
      <c r="K33" s="35" t="s">
        <v>237</v>
      </c>
    </row>
    <row r="34" spans="1:13" s="36" customFormat="1" ht="15.75" x14ac:dyDescent="0.25">
      <c r="E34" s="77"/>
      <c r="F34" s="77"/>
      <c r="G34" s="77"/>
      <c r="K34" s="38"/>
      <c r="L34" s="131"/>
      <c r="M34" s="131"/>
    </row>
    <row r="35" spans="1:13" s="36" customFormat="1" ht="60" x14ac:dyDescent="0.25">
      <c r="A35" s="57"/>
      <c r="B35" s="58" t="s">
        <v>203</v>
      </c>
      <c r="C35" s="59" t="s">
        <v>204</v>
      </c>
      <c r="E35" s="77"/>
      <c r="F35" s="77"/>
      <c r="G35" s="77"/>
      <c r="K35" s="38"/>
      <c r="L35" s="131"/>
      <c r="M35" s="131"/>
    </row>
    <row r="36" spans="1:13" s="36" customFormat="1" ht="15.75" x14ac:dyDescent="0.25">
      <c r="A36" s="60" t="s">
        <v>205</v>
      </c>
      <c r="B36" s="121" t="s">
        <v>238</v>
      </c>
      <c r="C36" s="62">
        <f>K32</f>
        <v>480</v>
      </c>
      <c r="E36" s="77"/>
      <c r="F36" s="77"/>
      <c r="G36" s="77"/>
      <c r="K36" s="38"/>
      <c r="L36" s="131"/>
      <c r="M36" s="131"/>
    </row>
    <row r="37" spans="1:13" s="36" customFormat="1" ht="15.75" x14ac:dyDescent="0.25">
      <c r="A37" s="60" t="s">
        <v>206</v>
      </c>
      <c r="B37" s="121" t="s">
        <v>242</v>
      </c>
      <c r="C37" s="62">
        <f>C36*4</f>
        <v>1920</v>
      </c>
      <c r="E37" s="77"/>
      <c r="F37" s="77"/>
      <c r="G37" s="77"/>
      <c r="K37" s="38"/>
      <c r="L37" s="131"/>
      <c r="M37" s="131"/>
    </row>
    <row r="38" spans="1:13" s="36" customFormat="1" ht="15.75" thickBot="1" x14ac:dyDescent="0.3">
      <c r="A38" s="63" t="s">
        <v>207</v>
      </c>
      <c r="B38" s="122" t="s">
        <v>240</v>
      </c>
      <c r="C38" s="65">
        <f>C36*10</f>
        <v>4800</v>
      </c>
      <c r="E38" s="77"/>
      <c r="F38" s="77"/>
      <c r="G38" s="77"/>
      <c r="L38" s="131"/>
      <c r="M38" s="131"/>
    </row>
    <row r="39" spans="1:13" s="36" customFormat="1" x14ac:dyDescent="0.25">
      <c r="A39" s="66"/>
      <c r="B39" s="67"/>
      <c r="C39" s="67"/>
      <c r="E39" s="77"/>
      <c r="F39" s="77"/>
      <c r="G39" s="77"/>
      <c r="L39" s="131"/>
      <c r="M39" s="131"/>
    </row>
    <row r="42" spans="1:13" x14ac:dyDescent="0.25">
      <c r="B42" s="26" t="s">
        <v>105</v>
      </c>
    </row>
    <row r="43" spans="1:13" ht="45" x14ac:dyDescent="0.25">
      <c r="B43" s="27" t="s">
        <v>103</v>
      </c>
    </row>
    <row r="44" spans="1:13" ht="45" x14ac:dyDescent="0.25">
      <c r="B44" s="27" t="s">
        <v>108</v>
      </c>
    </row>
    <row r="45" spans="1:13" ht="45" x14ac:dyDescent="0.25">
      <c r="B45" s="27" t="s">
        <v>106</v>
      </c>
    </row>
    <row r="46" spans="1:13" ht="30" x14ac:dyDescent="0.25">
      <c r="B46" s="27" t="s">
        <v>107</v>
      </c>
    </row>
    <row r="48" spans="1:13" x14ac:dyDescent="0.25">
      <c r="B48" s="28" t="s">
        <v>116</v>
      </c>
    </row>
    <row r="49" spans="2:2" x14ac:dyDescent="0.25">
      <c r="B49" s="6" t="s">
        <v>117</v>
      </c>
    </row>
    <row r="50" spans="2:2" x14ac:dyDescent="0.25">
      <c r="B50" s="6" t="s">
        <v>118</v>
      </c>
    </row>
    <row r="51" spans="2:2" x14ac:dyDescent="0.25">
      <c r="B51" s="6" t="s">
        <v>119</v>
      </c>
    </row>
    <row r="52" spans="2:2" x14ac:dyDescent="0.25">
      <c r="B52" s="6" t="s">
        <v>120</v>
      </c>
    </row>
    <row r="53" spans="2:2" x14ac:dyDescent="0.25">
      <c r="B53" s="6" t="s">
        <v>121</v>
      </c>
    </row>
    <row r="54" spans="2:2" x14ac:dyDescent="0.25">
      <c r="B54" s="6" t="s">
        <v>122</v>
      </c>
    </row>
    <row r="56" spans="2:2" x14ac:dyDescent="0.25">
      <c r="B56" s="28" t="s">
        <v>123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189</v>
      </c>
      <c r="L3" s="416"/>
      <c r="M3" s="416"/>
      <c r="N3" s="416"/>
      <c r="O3" s="416"/>
      <c r="P3" s="416"/>
      <c r="Q3" s="416"/>
      <c r="R3" s="416" t="s">
        <v>263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55</v>
      </c>
      <c r="J12" s="134">
        <f>SUM(O12:AC12)</f>
        <v>3582.0000000000009</v>
      </c>
      <c r="K12" s="138"/>
      <c r="L12" s="139">
        <v>43101</v>
      </c>
      <c r="M12" s="139">
        <v>48579</v>
      </c>
      <c r="N12" s="40"/>
      <c r="O12" s="41">
        <f t="shared" ref="O12:AC12" si="0">$K$39*0.15</f>
        <v>238.79999999999998</v>
      </c>
      <c r="P12" s="42">
        <f t="shared" si="0"/>
        <v>238.79999999999998</v>
      </c>
      <c r="Q12" s="42">
        <f t="shared" si="0"/>
        <v>238.79999999999998</v>
      </c>
      <c r="R12" s="42">
        <f t="shared" si="0"/>
        <v>238.79999999999998</v>
      </c>
      <c r="S12" s="42">
        <f t="shared" si="0"/>
        <v>238.79999999999998</v>
      </c>
      <c r="T12" s="43">
        <f t="shared" si="0"/>
        <v>238.79999999999998</v>
      </c>
      <c r="U12" s="43">
        <f t="shared" si="0"/>
        <v>238.79999999999998</v>
      </c>
      <c r="V12" s="43">
        <f t="shared" si="0"/>
        <v>238.79999999999998</v>
      </c>
      <c r="W12" s="43">
        <f t="shared" si="0"/>
        <v>238.79999999999998</v>
      </c>
      <c r="X12" s="43">
        <f t="shared" si="0"/>
        <v>238.79999999999998</v>
      </c>
      <c r="Y12" s="43">
        <f t="shared" si="0"/>
        <v>238.79999999999998</v>
      </c>
      <c r="Z12" s="43">
        <f t="shared" si="0"/>
        <v>238.79999999999998</v>
      </c>
      <c r="AA12" s="43">
        <f t="shared" si="0"/>
        <v>238.79999999999998</v>
      </c>
      <c r="AB12" s="43">
        <f t="shared" si="0"/>
        <v>238.79999999999998</v>
      </c>
      <c r="AC12" s="44">
        <f t="shared" si="0"/>
        <v>238.79999999999998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198</v>
      </c>
      <c r="B15" s="144"/>
      <c r="C15" s="145" t="s">
        <v>55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55</v>
      </c>
      <c r="J15" s="145">
        <f t="shared" ref="J15:J34" si="1">SUM(O15:AC15)</f>
        <v>890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275</v>
      </c>
      <c r="Q15" s="46">
        <v>275</v>
      </c>
      <c r="R15" s="46">
        <v>170</v>
      </c>
      <c r="S15" s="46">
        <v>170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604</v>
      </c>
      <c r="B16" s="144"/>
      <c r="C16" s="145" t="s">
        <v>55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55</v>
      </c>
      <c r="J16" s="145">
        <f t="shared" si="1"/>
        <v>1700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170</v>
      </c>
      <c r="U16" s="47">
        <v>170</v>
      </c>
      <c r="V16" s="47">
        <v>170</v>
      </c>
      <c r="W16" s="47">
        <v>170</v>
      </c>
      <c r="X16" s="47">
        <v>170</v>
      </c>
      <c r="Y16" s="47">
        <v>170</v>
      </c>
      <c r="Z16" s="47">
        <v>170</v>
      </c>
      <c r="AA16" s="47">
        <v>170</v>
      </c>
      <c r="AB16" s="47">
        <v>170</v>
      </c>
      <c r="AC16" s="48">
        <v>170</v>
      </c>
    </row>
    <row r="17" spans="1:29" s="182" customFormat="1" ht="60" x14ac:dyDescent="0.25">
      <c r="A17" s="143">
        <v>199</v>
      </c>
      <c r="B17" s="144"/>
      <c r="C17" s="145" t="s">
        <v>55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55</v>
      </c>
      <c r="J17" s="145">
        <f t="shared" si="1"/>
        <v>2300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2300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605</v>
      </c>
      <c r="B18" s="144"/>
      <c r="C18" s="145" t="s">
        <v>55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55</v>
      </c>
      <c r="J18" s="145">
        <f t="shared" si="1"/>
        <v>6900</v>
      </c>
      <c r="K18" s="186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2300</v>
      </c>
      <c r="U18" s="47"/>
      <c r="V18" s="47"/>
      <c r="W18" s="47"/>
      <c r="X18" s="47">
        <v>2300</v>
      </c>
      <c r="Y18" s="47"/>
      <c r="Z18" s="47"/>
      <c r="AA18" s="47"/>
      <c r="AB18" s="47">
        <v>2300</v>
      </c>
      <c r="AC18" s="48"/>
    </row>
    <row r="19" spans="1:29" s="182" customFormat="1" ht="60" x14ac:dyDescent="0.25">
      <c r="A19" s="143">
        <v>378</v>
      </c>
      <c r="B19" s="144"/>
      <c r="C19" s="145" t="s">
        <v>55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55</v>
      </c>
      <c r="J19" s="145">
        <f t="shared" si="1"/>
        <v>3800</v>
      </c>
      <c r="K19" s="186"/>
      <c r="L19" s="128">
        <v>43831</v>
      </c>
      <c r="M19" s="208">
        <v>44196</v>
      </c>
      <c r="N19" s="34" t="s">
        <v>196</v>
      </c>
      <c r="O19" s="45"/>
      <c r="P19" s="46"/>
      <c r="Q19" s="46">
        <v>3800</v>
      </c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606</v>
      </c>
      <c r="B20" s="144"/>
      <c r="C20" s="145" t="s">
        <v>55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55</v>
      </c>
      <c r="J20" s="145">
        <f t="shared" si="1"/>
        <v>11400</v>
      </c>
      <c r="K20" s="186"/>
      <c r="L20" s="128">
        <v>44926</v>
      </c>
      <c r="M20" s="208">
        <v>47119</v>
      </c>
      <c r="N20" s="34" t="s">
        <v>197</v>
      </c>
      <c r="O20" s="45"/>
      <c r="P20" s="46"/>
      <c r="Q20" s="46"/>
      <c r="R20" s="46"/>
      <c r="S20" s="46"/>
      <c r="T20" s="47">
        <v>3800</v>
      </c>
      <c r="U20" s="47"/>
      <c r="V20" s="47"/>
      <c r="W20" s="47">
        <v>3800</v>
      </c>
      <c r="X20" s="47"/>
      <c r="Y20" s="47"/>
      <c r="Z20" s="47">
        <v>3800</v>
      </c>
      <c r="AA20" s="47"/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379</v>
      </c>
      <c r="B22" s="144"/>
      <c r="C22" s="145" t="s">
        <v>55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55</v>
      </c>
      <c r="J22" s="145">
        <f t="shared" si="1"/>
        <v>12000</v>
      </c>
      <c r="K22" s="148"/>
      <c r="L22" s="187">
        <v>43831</v>
      </c>
      <c r="M22" s="187">
        <v>44926</v>
      </c>
      <c r="N22" s="34" t="s">
        <v>196</v>
      </c>
      <c r="O22" s="45"/>
      <c r="P22" s="46"/>
      <c r="Q22" s="46">
        <v>6000</v>
      </c>
      <c r="R22" s="46"/>
      <c r="S22" s="46">
        <v>6000</v>
      </c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857</v>
      </c>
      <c r="B23" s="144"/>
      <c r="C23" s="145" t="s">
        <v>55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55</v>
      </c>
      <c r="J23" s="145">
        <f t="shared" si="1"/>
        <v>18000</v>
      </c>
      <c r="K23" s="148"/>
      <c r="L23" s="187">
        <v>45658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>
        <v>6000</v>
      </c>
      <c r="W23" s="47"/>
      <c r="X23" s="47"/>
      <c r="Y23" s="47">
        <v>6000</v>
      </c>
      <c r="Z23" s="47"/>
      <c r="AA23" s="47">
        <v>6000</v>
      </c>
      <c r="AB23" s="47"/>
      <c r="AC23" s="48"/>
    </row>
    <row r="24" spans="1:29" s="182" customFormat="1" ht="60" x14ac:dyDescent="0.25">
      <c r="A24" s="143">
        <v>762</v>
      </c>
      <c r="B24" s="144"/>
      <c r="C24" s="145" t="s">
        <v>55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55</v>
      </c>
      <c r="J24" s="145">
        <f t="shared" si="1"/>
        <v>2000</v>
      </c>
      <c r="K24" s="148"/>
      <c r="L24" s="187">
        <v>45292</v>
      </c>
      <c r="M24" s="187">
        <v>45657</v>
      </c>
      <c r="N24" s="34" t="s">
        <v>197</v>
      </c>
      <c r="O24" s="45"/>
      <c r="P24" s="46"/>
      <c r="Q24" s="46"/>
      <c r="R24" s="46"/>
      <c r="S24" s="46"/>
      <c r="T24" s="47"/>
      <c r="U24" s="47">
        <v>2000</v>
      </c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457</v>
      </c>
      <c r="B25" s="144"/>
      <c r="C25" s="145" t="s">
        <v>55</v>
      </c>
      <c r="D25" s="16" t="s">
        <v>258</v>
      </c>
      <c r="E25" s="147" t="s">
        <v>16</v>
      </c>
      <c r="F25" s="146" t="s">
        <v>32</v>
      </c>
      <c r="G25" s="147" t="s">
        <v>31</v>
      </c>
      <c r="H25" s="148"/>
      <c r="I25" s="186" t="s">
        <v>55</v>
      </c>
      <c r="J25" s="145">
        <f t="shared" si="1"/>
        <v>2800</v>
      </c>
      <c r="K25" s="148"/>
      <c r="L25" s="187">
        <v>44197</v>
      </c>
      <c r="M25" s="187">
        <v>44561</v>
      </c>
      <c r="N25" s="34" t="s">
        <v>196</v>
      </c>
      <c r="O25" s="45"/>
      <c r="P25" s="46"/>
      <c r="Q25" s="46"/>
      <c r="R25" s="46">
        <v>2800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856</v>
      </c>
      <c r="B26" s="144"/>
      <c r="C26" s="145" t="s">
        <v>55</v>
      </c>
      <c r="D26" s="16" t="s">
        <v>258</v>
      </c>
      <c r="E26" s="147" t="s">
        <v>16</v>
      </c>
      <c r="F26" s="146" t="s">
        <v>32</v>
      </c>
      <c r="G26" s="147" t="s">
        <v>31</v>
      </c>
      <c r="H26" s="148"/>
      <c r="I26" s="186" t="s">
        <v>55</v>
      </c>
      <c r="J26" s="145">
        <f t="shared" si="1"/>
        <v>8400</v>
      </c>
      <c r="K26" s="148"/>
      <c r="L26" s="187">
        <v>45292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>
        <v>2800</v>
      </c>
      <c r="V26" s="47"/>
      <c r="W26" s="47"/>
      <c r="X26" s="47">
        <v>2800</v>
      </c>
      <c r="Y26" s="47"/>
      <c r="Z26" s="47"/>
      <c r="AA26" s="47">
        <v>2800</v>
      </c>
      <c r="AB26" s="47"/>
      <c r="AC26" s="48"/>
    </row>
    <row r="27" spans="1:29" s="182" customFormat="1" x14ac:dyDescent="0.25">
      <c r="A27" s="8"/>
      <c r="B27" s="190" t="s">
        <v>98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x14ac:dyDescent="0.25">
      <c r="A28" s="8"/>
      <c r="B28" s="204" t="s">
        <v>93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90" x14ac:dyDescent="0.25">
      <c r="A29" s="143">
        <v>200</v>
      </c>
      <c r="B29" s="144"/>
      <c r="C29" s="145" t="s">
        <v>55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55</v>
      </c>
      <c r="J29" s="145">
        <f t="shared" si="1"/>
        <v>5790</v>
      </c>
      <c r="K29" s="148"/>
      <c r="L29" s="187">
        <v>43466</v>
      </c>
      <c r="M29" s="187">
        <v>44561</v>
      </c>
      <c r="N29" s="34" t="s">
        <v>196</v>
      </c>
      <c r="O29" s="45"/>
      <c r="P29" s="46">
        <v>4500</v>
      </c>
      <c r="Q29" s="46">
        <v>1050</v>
      </c>
      <c r="R29" s="46">
        <v>240</v>
      </c>
      <c r="S29" s="46">
        <v>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105" x14ac:dyDescent="0.25">
      <c r="A30" s="143">
        <v>763</v>
      </c>
      <c r="B30" s="144"/>
      <c r="C30" s="145" t="s">
        <v>55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55</v>
      </c>
      <c r="J30" s="145">
        <f t="shared" si="1"/>
        <v>8340</v>
      </c>
      <c r="K30" s="148"/>
      <c r="L30" s="187">
        <v>45292</v>
      </c>
      <c r="M30" s="187">
        <v>48579</v>
      </c>
      <c r="N30" s="34" t="s">
        <v>197</v>
      </c>
      <c r="O30" s="45"/>
      <c r="P30" s="46"/>
      <c r="Q30" s="46"/>
      <c r="R30" s="46"/>
      <c r="S30" s="46"/>
      <c r="T30" s="47"/>
      <c r="U30" s="47">
        <v>1750</v>
      </c>
      <c r="V30" s="47">
        <v>810</v>
      </c>
      <c r="W30" s="47">
        <v>1470</v>
      </c>
      <c r="X30" s="47">
        <v>2560</v>
      </c>
      <c r="Y30" s="47">
        <v>350</v>
      </c>
      <c r="Z30" s="47">
        <v>350</v>
      </c>
      <c r="AA30" s="47">
        <v>350</v>
      </c>
      <c r="AB30" s="47">
        <v>350</v>
      </c>
      <c r="AC30" s="48">
        <v>350</v>
      </c>
    </row>
    <row r="31" spans="1:29" s="182" customFormat="1" ht="60" x14ac:dyDescent="0.25">
      <c r="A31" s="143">
        <v>607</v>
      </c>
      <c r="B31" s="144"/>
      <c r="C31" s="145" t="s">
        <v>55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55</v>
      </c>
      <c r="J31" s="145">
        <f t="shared" si="1"/>
        <v>300</v>
      </c>
      <c r="K31" s="148"/>
      <c r="L31" s="187">
        <v>44927</v>
      </c>
      <c r="M31" s="187">
        <v>47848</v>
      </c>
      <c r="N31" s="34" t="s">
        <v>197</v>
      </c>
      <c r="O31" s="45"/>
      <c r="P31" s="46"/>
      <c r="Q31" s="46"/>
      <c r="R31" s="46"/>
      <c r="S31" s="46"/>
      <c r="T31" s="47">
        <v>100</v>
      </c>
      <c r="U31" s="47"/>
      <c r="V31" s="47"/>
      <c r="W31" s="47">
        <v>100</v>
      </c>
      <c r="X31" s="47"/>
      <c r="Y31" s="47"/>
      <c r="Z31" s="47"/>
      <c r="AA31" s="47">
        <v>100</v>
      </c>
      <c r="AB31" s="47"/>
      <c r="AC31" s="48"/>
    </row>
    <row r="32" spans="1:29" s="182" customFormat="1" x14ac:dyDescent="0.25">
      <c r="A32" s="8"/>
      <c r="B32" s="204" t="s">
        <v>94</v>
      </c>
      <c r="C32" s="188"/>
      <c r="D32" s="188"/>
      <c r="E32" s="189"/>
      <c r="F32" s="189"/>
      <c r="G32" s="189"/>
      <c r="H32" s="190"/>
      <c r="I32" s="190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82" customFormat="1" ht="60" x14ac:dyDescent="0.25">
      <c r="A33" s="143">
        <v>201</v>
      </c>
      <c r="B33" s="194"/>
      <c r="C33" s="145" t="s">
        <v>55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55</v>
      </c>
      <c r="J33" s="145">
        <f t="shared" si="1"/>
        <v>11800</v>
      </c>
      <c r="K33" s="148"/>
      <c r="L33" s="187">
        <v>43466</v>
      </c>
      <c r="M33" s="187">
        <v>44926</v>
      </c>
      <c r="N33" s="17" t="s">
        <v>196</v>
      </c>
      <c r="O33" s="45"/>
      <c r="P33" s="46">
        <v>8800</v>
      </c>
      <c r="Q33" s="46">
        <v>2200</v>
      </c>
      <c r="R33" s="46">
        <v>500</v>
      </c>
      <c r="S33" s="46">
        <v>300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608</v>
      </c>
      <c r="B34" s="194"/>
      <c r="C34" s="145" t="s">
        <v>55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55</v>
      </c>
      <c r="J34" s="145">
        <f t="shared" si="1"/>
        <v>18550</v>
      </c>
      <c r="K34" s="148"/>
      <c r="L34" s="187">
        <v>44927</v>
      </c>
      <c r="M34" s="187">
        <v>48579</v>
      </c>
      <c r="N34" s="34" t="s">
        <v>197</v>
      </c>
      <c r="O34" s="45"/>
      <c r="P34" s="46"/>
      <c r="Q34" s="46"/>
      <c r="R34" s="46"/>
      <c r="S34" s="46"/>
      <c r="T34" s="47">
        <v>550</v>
      </c>
      <c r="U34" s="47">
        <v>1050</v>
      </c>
      <c r="V34" s="47">
        <v>3050</v>
      </c>
      <c r="W34" s="47">
        <v>1000</v>
      </c>
      <c r="X34" s="47">
        <v>1750</v>
      </c>
      <c r="Y34" s="47">
        <v>300</v>
      </c>
      <c r="Z34" s="47">
        <v>3800</v>
      </c>
      <c r="AA34" s="47">
        <v>4050</v>
      </c>
      <c r="AB34" s="47">
        <v>1500</v>
      </c>
      <c r="AC34" s="48">
        <v>1500</v>
      </c>
    </row>
    <row r="35" spans="1:29" s="182" customFormat="1" ht="60" x14ac:dyDescent="0.25">
      <c r="A35" s="143">
        <v>380</v>
      </c>
      <c r="B35" s="194"/>
      <c r="C35" s="145" t="s">
        <v>55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55</v>
      </c>
      <c r="J35" s="145">
        <f t="shared" ref="J35:J38" si="2">SUM(O35:AC35)</f>
        <v>145</v>
      </c>
      <c r="K35" s="148"/>
      <c r="L35" s="187">
        <v>43831</v>
      </c>
      <c r="M35" s="187">
        <v>44926</v>
      </c>
      <c r="N35" s="17" t="s">
        <v>196</v>
      </c>
      <c r="O35" s="45"/>
      <c r="P35" s="46"/>
      <c r="Q35" s="46">
        <v>35</v>
      </c>
      <c r="R35" s="46">
        <v>75</v>
      </c>
      <c r="S35" s="46">
        <v>35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764</v>
      </c>
      <c r="B36" s="194"/>
      <c r="C36" s="145" t="s">
        <v>55</v>
      </c>
      <c r="D36" s="106" t="s">
        <v>262</v>
      </c>
      <c r="E36" s="146" t="s">
        <v>17</v>
      </c>
      <c r="F36" s="146" t="s">
        <v>32</v>
      </c>
      <c r="G36" s="147" t="s">
        <v>30</v>
      </c>
      <c r="H36" s="148"/>
      <c r="I36" s="186" t="s">
        <v>55</v>
      </c>
      <c r="J36" s="145">
        <f t="shared" si="2"/>
        <v>450</v>
      </c>
      <c r="K36" s="148"/>
      <c r="L36" s="187">
        <v>45292</v>
      </c>
      <c r="M36" s="187">
        <v>48579</v>
      </c>
      <c r="N36" s="34" t="s">
        <v>197</v>
      </c>
      <c r="O36" s="45"/>
      <c r="P36" s="46"/>
      <c r="Q36" s="46"/>
      <c r="R36" s="46"/>
      <c r="S36" s="46"/>
      <c r="T36" s="47"/>
      <c r="U36" s="47">
        <v>135</v>
      </c>
      <c r="V36" s="47"/>
      <c r="W36" s="47">
        <v>35</v>
      </c>
      <c r="X36" s="47">
        <v>75</v>
      </c>
      <c r="Y36" s="47">
        <v>35</v>
      </c>
      <c r="Z36" s="47"/>
      <c r="AA36" s="47">
        <v>135</v>
      </c>
      <c r="AB36" s="47"/>
      <c r="AC36" s="48">
        <v>35</v>
      </c>
    </row>
    <row r="37" spans="1:29" s="182" customFormat="1" x14ac:dyDescent="0.25">
      <c r="A37" s="8"/>
      <c r="B37" s="204" t="s">
        <v>95</v>
      </c>
      <c r="C37" s="188"/>
      <c r="D37" s="188"/>
      <c r="E37" s="189"/>
      <c r="F37" s="189"/>
      <c r="G37" s="189"/>
      <c r="H37" s="190"/>
      <c r="I37" s="190"/>
      <c r="J37" s="190"/>
      <c r="K37" s="190"/>
      <c r="L37" s="191"/>
      <c r="M37" s="191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</row>
    <row r="38" spans="1:29" s="196" customFormat="1" ht="60.75" thickBot="1" x14ac:dyDescent="0.3">
      <c r="A38" s="143">
        <v>458</v>
      </c>
      <c r="B38" s="144"/>
      <c r="C38" s="145" t="s">
        <v>55</v>
      </c>
      <c r="D38" s="106" t="s">
        <v>256</v>
      </c>
      <c r="E38" s="147" t="s">
        <v>28</v>
      </c>
      <c r="F38" s="83" t="s">
        <v>29</v>
      </c>
      <c r="G38" s="147" t="s">
        <v>30</v>
      </c>
      <c r="H38" s="148"/>
      <c r="I38" s="186" t="s">
        <v>55</v>
      </c>
      <c r="J38" s="145">
        <f t="shared" si="2"/>
        <v>13000</v>
      </c>
      <c r="K38" s="148"/>
      <c r="L38" s="187">
        <v>44197</v>
      </c>
      <c r="M38" s="187">
        <v>44561</v>
      </c>
      <c r="N38" s="34" t="s">
        <v>196</v>
      </c>
      <c r="O38" s="45"/>
      <c r="P38" s="46"/>
      <c r="Q38" s="46"/>
      <c r="R38" s="46">
        <v>13000</v>
      </c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39" customFormat="1" ht="15.75" thickBot="1" x14ac:dyDescent="0.25">
      <c r="A39" s="49"/>
      <c r="B39" s="50" t="s">
        <v>92</v>
      </c>
      <c r="C39" s="50"/>
      <c r="D39" s="50"/>
      <c r="E39" s="91"/>
      <c r="F39" s="91"/>
      <c r="G39" s="91"/>
      <c r="H39" s="50"/>
      <c r="I39" s="50"/>
      <c r="J39" s="50">
        <f>SUM(J12:J38)</f>
        <v>132147</v>
      </c>
      <c r="K39" s="50">
        <v>1592</v>
      </c>
      <c r="L39" s="130"/>
      <c r="M39" s="130"/>
      <c r="N39" s="51"/>
      <c r="O39" s="52">
        <f t="shared" ref="O39:AC39" si="3">SUM(O12:O38)</f>
        <v>238.79999999999998</v>
      </c>
      <c r="P39" s="53">
        <f t="shared" si="3"/>
        <v>16113.8</v>
      </c>
      <c r="Q39" s="53">
        <f t="shared" si="3"/>
        <v>13598.8</v>
      </c>
      <c r="R39" s="53">
        <f t="shared" si="3"/>
        <v>17023.8</v>
      </c>
      <c r="S39" s="53">
        <f t="shared" si="3"/>
        <v>6743.8</v>
      </c>
      <c r="T39" s="54">
        <f t="shared" si="3"/>
        <v>7158.8</v>
      </c>
      <c r="U39" s="54">
        <f t="shared" si="3"/>
        <v>8143.8</v>
      </c>
      <c r="V39" s="54">
        <f t="shared" si="3"/>
        <v>10268.799999999999</v>
      </c>
      <c r="W39" s="54">
        <f t="shared" si="3"/>
        <v>6813.8</v>
      </c>
      <c r="X39" s="54">
        <f t="shared" si="3"/>
        <v>9893.7999999999993</v>
      </c>
      <c r="Y39" s="54">
        <f t="shared" si="3"/>
        <v>7093.8</v>
      </c>
      <c r="Z39" s="54">
        <f t="shared" si="3"/>
        <v>8358.7999999999993</v>
      </c>
      <c r="AA39" s="54">
        <f t="shared" si="3"/>
        <v>13843.8</v>
      </c>
      <c r="AB39" s="54">
        <f t="shared" si="3"/>
        <v>4558.8</v>
      </c>
      <c r="AC39" s="55">
        <f t="shared" si="3"/>
        <v>2293.8000000000002</v>
      </c>
    </row>
    <row r="40" spans="1:29" ht="15.75" x14ac:dyDescent="0.25">
      <c r="A40" s="23"/>
      <c r="B40" s="24"/>
      <c r="C40" s="24"/>
      <c r="D40" s="24"/>
      <c r="E40" s="92"/>
      <c r="F40" s="92"/>
      <c r="G40" s="92"/>
      <c r="H40" s="24"/>
      <c r="I40" s="25"/>
      <c r="K40" s="35" t="s">
        <v>237</v>
      </c>
    </row>
    <row r="41" spans="1:29" s="36" customFormat="1" ht="15.75" x14ac:dyDescent="0.25">
      <c r="E41" s="77"/>
      <c r="F41" s="77"/>
      <c r="G41" s="77"/>
      <c r="K41" s="38"/>
      <c r="L41" s="131"/>
      <c r="M41" s="131"/>
    </row>
    <row r="42" spans="1:29" s="36" customFormat="1" ht="60" x14ac:dyDescent="0.25">
      <c r="A42" s="57"/>
      <c r="B42" s="58" t="s">
        <v>203</v>
      </c>
      <c r="C42" s="59" t="s">
        <v>204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205</v>
      </c>
      <c r="B43" s="121" t="s">
        <v>238</v>
      </c>
      <c r="C43" s="62">
        <f>K39</f>
        <v>1592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60" t="s">
        <v>206</v>
      </c>
      <c r="B44" s="121" t="s">
        <v>239</v>
      </c>
      <c r="C44" s="62">
        <f>C43*4</f>
        <v>6368</v>
      </c>
      <c r="E44" s="77"/>
      <c r="F44" s="77"/>
      <c r="G44" s="77"/>
      <c r="K44" s="38"/>
      <c r="L44" s="131"/>
      <c r="M44" s="131"/>
    </row>
    <row r="45" spans="1:29" s="36" customFormat="1" ht="15.75" thickBot="1" x14ac:dyDescent="0.3">
      <c r="A45" s="63" t="s">
        <v>207</v>
      </c>
      <c r="B45" s="122" t="s">
        <v>240</v>
      </c>
      <c r="C45" s="65">
        <f>C43*10</f>
        <v>15920</v>
      </c>
      <c r="E45" s="77"/>
      <c r="F45" s="77"/>
      <c r="G45" s="77"/>
      <c r="L45" s="131"/>
      <c r="M45" s="131"/>
    </row>
    <row r="46" spans="1:29" s="36" customFormat="1" x14ac:dyDescent="0.25">
      <c r="A46" s="66"/>
      <c r="B46" s="67"/>
      <c r="C46" s="67"/>
      <c r="E46" s="77"/>
      <c r="F46" s="77"/>
      <c r="G46" s="77"/>
      <c r="L46" s="131"/>
      <c r="M46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pane ySplit="11" topLeftCell="A21" activePane="bottomLeft" state="frozen"/>
      <selection pane="bottomLeft" activeCell="A23" sqref="A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9.140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184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56</v>
      </c>
      <c r="J12" s="134">
        <f>SUM(O12:AC12)</f>
        <v>2269.1999999999998</v>
      </c>
      <c r="K12" s="138"/>
      <c r="L12" s="139">
        <v>43101</v>
      </c>
      <c r="M12" s="139">
        <v>48579</v>
      </c>
      <c r="N12" s="40"/>
      <c r="O12" s="41">
        <f>K34</f>
        <v>732</v>
      </c>
      <c r="P12" s="42">
        <f t="shared" ref="P12:AC12" si="0">$K$34*0.15</f>
        <v>109.8</v>
      </c>
      <c r="Q12" s="42">
        <f t="shared" si="0"/>
        <v>109.8</v>
      </c>
      <c r="R12" s="42">
        <f t="shared" si="0"/>
        <v>109.8</v>
      </c>
      <c r="S12" s="42">
        <f t="shared" si="0"/>
        <v>109.8</v>
      </c>
      <c r="T12" s="43">
        <f t="shared" si="0"/>
        <v>109.8</v>
      </c>
      <c r="U12" s="43">
        <f t="shared" si="0"/>
        <v>109.8</v>
      </c>
      <c r="V12" s="43">
        <f t="shared" si="0"/>
        <v>109.8</v>
      </c>
      <c r="W12" s="43">
        <f t="shared" si="0"/>
        <v>109.8</v>
      </c>
      <c r="X12" s="43">
        <f t="shared" si="0"/>
        <v>109.8</v>
      </c>
      <c r="Y12" s="43">
        <f t="shared" si="0"/>
        <v>109.8</v>
      </c>
      <c r="Z12" s="43">
        <f t="shared" si="0"/>
        <v>109.8</v>
      </c>
      <c r="AA12" s="43">
        <f t="shared" si="0"/>
        <v>109.8</v>
      </c>
      <c r="AB12" s="43">
        <f t="shared" si="0"/>
        <v>109.8</v>
      </c>
      <c r="AC12" s="44">
        <f t="shared" si="0"/>
        <v>109.8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202</v>
      </c>
      <c r="B15" s="144"/>
      <c r="C15" s="145" t="s">
        <v>56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56</v>
      </c>
      <c r="J15" s="145">
        <f t="shared" ref="J15:J33" si="1">SUM(O15:AC15)</f>
        <v>1056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264</v>
      </c>
      <c r="Q15" s="46">
        <v>264</v>
      </c>
      <c r="R15" s="46">
        <v>264</v>
      </c>
      <c r="S15" s="46">
        <v>264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609</v>
      </c>
      <c r="B16" s="144"/>
      <c r="C16" s="145" t="s">
        <v>56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56</v>
      </c>
      <c r="J16" s="145">
        <f t="shared" si="1"/>
        <v>2640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264</v>
      </c>
      <c r="U16" s="47">
        <v>264</v>
      </c>
      <c r="V16" s="47">
        <v>264</v>
      </c>
      <c r="W16" s="47">
        <v>264</v>
      </c>
      <c r="X16" s="47">
        <v>264</v>
      </c>
      <c r="Y16" s="47">
        <v>264</v>
      </c>
      <c r="Z16" s="47">
        <v>264</v>
      </c>
      <c r="AA16" s="47">
        <v>264</v>
      </c>
      <c r="AB16" s="47">
        <v>264</v>
      </c>
      <c r="AC16" s="48">
        <v>264</v>
      </c>
    </row>
    <row r="17" spans="1:29" s="182" customFormat="1" ht="60" x14ac:dyDescent="0.25">
      <c r="A17" s="143">
        <v>511</v>
      </c>
      <c r="B17" s="144"/>
      <c r="C17" s="145" t="s">
        <v>56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56</v>
      </c>
      <c r="J17" s="145">
        <f t="shared" si="1"/>
        <v>2000</v>
      </c>
      <c r="K17" s="186"/>
      <c r="L17" s="128">
        <v>44562</v>
      </c>
      <c r="M17" s="208">
        <v>44926</v>
      </c>
      <c r="N17" s="34" t="s">
        <v>196</v>
      </c>
      <c r="O17" s="45"/>
      <c r="P17" s="46"/>
      <c r="Q17" s="46"/>
      <c r="R17" s="46"/>
      <c r="S17" s="46">
        <v>2000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952</v>
      </c>
      <c r="B18" s="144"/>
      <c r="C18" s="145" t="s">
        <v>56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56</v>
      </c>
      <c r="J18" s="145">
        <f t="shared" si="1"/>
        <v>2000</v>
      </c>
      <c r="K18" s="186"/>
      <c r="L18" s="128">
        <v>47119</v>
      </c>
      <c r="M18" s="208">
        <v>47483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/>
      <c r="Y18" s="47"/>
      <c r="Z18" s="47">
        <v>2000</v>
      </c>
      <c r="AA18" s="47"/>
      <c r="AB18" s="47"/>
      <c r="AC18" s="48"/>
    </row>
    <row r="19" spans="1:29" s="182" customFormat="1" ht="60" x14ac:dyDescent="0.25">
      <c r="A19" s="143">
        <v>203</v>
      </c>
      <c r="B19" s="144"/>
      <c r="C19" s="145" t="s">
        <v>56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56</v>
      </c>
      <c r="J19" s="145">
        <f t="shared" si="1"/>
        <v>6000</v>
      </c>
      <c r="K19" s="186"/>
      <c r="L19" s="128">
        <v>43466</v>
      </c>
      <c r="M19" s="208">
        <v>44561</v>
      </c>
      <c r="N19" s="34" t="s">
        <v>196</v>
      </c>
      <c r="O19" s="45"/>
      <c r="P19" s="46">
        <v>3000</v>
      </c>
      <c r="Q19" s="46"/>
      <c r="R19" s="46">
        <v>3000</v>
      </c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765</v>
      </c>
      <c r="B20" s="144"/>
      <c r="C20" s="145" t="s">
        <v>56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56</v>
      </c>
      <c r="J20" s="145">
        <f t="shared" si="1"/>
        <v>9000</v>
      </c>
      <c r="K20" s="186"/>
      <c r="L20" s="128" t="s">
        <v>303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3000</v>
      </c>
      <c r="V20" s="47"/>
      <c r="W20" s="47"/>
      <c r="X20" s="47">
        <v>3000</v>
      </c>
      <c r="Y20" s="47"/>
      <c r="Z20" s="47"/>
      <c r="AA20" s="47">
        <v>3000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981</v>
      </c>
      <c r="B22" s="144"/>
      <c r="C22" s="145" t="s">
        <v>56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56</v>
      </c>
      <c r="J22" s="145">
        <f t="shared" si="1"/>
        <v>1900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1900</v>
      </c>
      <c r="AB22" s="47"/>
      <c r="AC22" s="48"/>
    </row>
    <row r="23" spans="1:29" s="182" customFormat="1" ht="60" x14ac:dyDescent="0.25">
      <c r="A23" s="143">
        <v>459</v>
      </c>
      <c r="B23" s="144"/>
      <c r="C23" s="145" t="s">
        <v>56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56</v>
      </c>
      <c r="J23" s="145">
        <f t="shared" si="1"/>
        <v>2600</v>
      </c>
      <c r="K23" s="148"/>
      <c r="L23" s="187">
        <v>44197</v>
      </c>
      <c r="M23" s="187">
        <v>44561</v>
      </c>
      <c r="N23" s="34" t="s">
        <v>196</v>
      </c>
      <c r="O23" s="45"/>
      <c r="P23" s="46"/>
      <c r="Q23" s="46"/>
      <c r="R23" s="46">
        <v>2600</v>
      </c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766</v>
      </c>
      <c r="B24" s="144"/>
      <c r="C24" s="145" t="s">
        <v>56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56</v>
      </c>
      <c r="J24" s="145">
        <f t="shared" si="1"/>
        <v>7800</v>
      </c>
      <c r="K24" s="148"/>
      <c r="L24" s="187">
        <v>45292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>
        <v>2600</v>
      </c>
      <c r="V24" s="47"/>
      <c r="W24" s="47"/>
      <c r="X24" s="47">
        <v>2600</v>
      </c>
      <c r="Y24" s="47"/>
      <c r="Z24" s="47"/>
      <c r="AA24" s="47">
        <v>2600</v>
      </c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90" x14ac:dyDescent="0.25">
      <c r="A27" s="143">
        <v>204</v>
      </c>
      <c r="B27" s="144"/>
      <c r="C27" s="145" t="s">
        <v>56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56</v>
      </c>
      <c r="J27" s="145">
        <f t="shared" si="1"/>
        <v>1600</v>
      </c>
      <c r="K27" s="148"/>
      <c r="L27" s="187">
        <v>43466</v>
      </c>
      <c r="M27" s="187">
        <v>44196</v>
      </c>
      <c r="N27" s="34" t="s">
        <v>196</v>
      </c>
      <c r="O27" s="45"/>
      <c r="P27" s="46">
        <v>900</v>
      </c>
      <c r="Q27" s="46">
        <v>700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767</v>
      </c>
      <c r="B28" s="144"/>
      <c r="C28" s="145" t="s">
        <v>56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56</v>
      </c>
      <c r="J28" s="145">
        <f t="shared" si="1"/>
        <v>8540</v>
      </c>
      <c r="K28" s="148"/>
      <c r="L28" s="187">
        <v>45292</v>
      </c>
      <c r="M28" s="187">
        <v>48213</v>
      </c>
      <c r="N28" s="17" t="s">
        <v>197</v>
      </c>
      <c r="O28" s="45"/>
      <c r="P28" s="46"/>
      <c r="Q28" s="46"/>
      <c r="R28" s="46"/>
      <c r="S28" s="46"/>
      <c r="T28" s="47"/>
      <c r="U28" s="47">
        <v>1750</v>
      </c>
      <c r="V28" s="47">
        <v>1470</v>
      </c>
      <c r="W28" s="47">
        <v>0</v>
      </c>
      <c r="X28" s="47">
        <v>900</v>
      </c>
      <c r="Y28" s="47">
        <v>1200</v>
      </c>
      <c r="Z28" s="47">
        <v>0</v>
      </c>
      <c r="AA28" s="47">
        <v>1750</v>
      </c>
      <c r="AB28" s="47">
        <v>1470</v>
      </c>
      <c r="AC28" s="48">
        <v>0</v>
      </c>
    </row>
    <row r="29" spans="1:29" s="182" customFormat="1" x14ac:dyDescent="0.25">
      <c r="A29" s="8"/>
      <c r="B29" s="204" t="s">
        <v>94</v>
      </c>
      <c r="C29" s="188"/>
      <c r="D29" s="188"/>
      <c r="E29" s="189"/>
      <c r="F29" s="189"/>
      <c r="G29" s="189"/>
      <c r="H29" s="190"/>
      <c r="I29" s="189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205</v>
      </c>
      <c r="B30" s="194"/>
      <c r="C30" s="145" t="s">
        <v>56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56</v>
      </c>
      <c r="J30" s="145">
        <f t="shared" si="1"/>
        <v>8200</v>
      </c>
      <c r="K30" s="148"/>
      <c r="L30" s="187">
        <v>43466</v>
      </c>
      <c r="M30" s="187">
        <v>44926</v>
      </c>
      <c r="N30" s="17" t="s">
        <v>196</v>
      </c>
      <c r="O30" s="45"/>
      <c r="P30" s="46">
        <v>1650</v>
      </c>
      <c r="Q30" s="46">
        <v>6150</v>
      </c>
      <c r="R30" s="46">
        <v>0</v>
      </c>
      <c r="S30" s="46">
        <v>400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768</v>
      </c>
      <c r="B31" s="194"/>
      <c r="C31" s="145" t="s">
        <v>56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56</v>
      </c>
      <c r="J31" s="145">
        <f t="shared" si="1"/>
        <v>12250</v>
      </c>
      <c r="K31" s="148"/>
      <c r="L31" s="187">
        <v>45292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/>
      <c r="U31" s="47">
        <v>1200</v>
      </c>
      <c r="V31" s="47">
        <v>650</v>
      </c>
      <c r="W31" s="47">
        <v>400</v>
      </c>
      <c r="X31" s="47">
        <v>0</v>
      </c>
      <c r="Y31" s="47">
        <v>1800</v>
      </c>
      <c r="Z31" s="47">
        <v>0</v>
      </c>
      <c r="AA31" s="47">
        <v>6400</v>
      </c>
      <c r="AB31" s="47">
        <v>0</v>
      </c>
      <c r="AC31" s="48">
        <v>1800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90"/>
      <c r="I32" s="189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.75" thickBot="1" x14ac:dyDescent="0.3">
      <c r="A33" s="143">
        <v>460</v>
      </c>
      <c r="B33" s="144"/>
      <c r="C33" s="145" t="s">
        <v>56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48"/>
      <c r="I33" s="186" t="s">
        <v>56</v>
      </c>
      <c r="J33" s="145">
        <f t="shared" si="1"/>
        <v>8500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8500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39" customFormat="1" ht="15.75" thickBot="1" x14ac:dyDescent="0.25">
      <c r="A34" s="49"/>
      <c r="B34" s="50" t="s">
        <v>92</v>
      </c>
      <c r="C34" s="50"/>
      <c r="D34" s="50"/>
      <c r="E34" s="91"/>
      <c r="F34" s="91"/>
      <c r="G34" s="91"/>
      <c r="H34" s="50"/>
      <c r="I34" s="50"/>
      <c r="J34" s="50">
        <f>SUM(J12:J33)</f>
        <v>76355.199999999997</v>
      </c>
      <c r="K34" s="50">
        <v>732</v>
      </c>
      <c r="L34" s="130"/>
      <c r="M34" s="130"/>
      <c r="N34" s="51"/>
      <c r="O34" s="52">
        <f t="shared" ref="O34:AC34" si="2">SUM(O12:O33)</f>
        <v>732</v>
      </c>
      <c r="P34" s="53">
        <f t="shared" si="2"/>
        <v>5923.8</v>
      </c>
      <c r="Q34" s="53">
        <f t="shared" si="2"/>
        <v>7223.8</v>
      </c>
      <c r="R34" s="53">
        <f t="shared" si="2"/>
        <v>14473.8</v>
      </c>
      <c r="S34" s="53">
        <f t="shared" si="2"/>
        <v>2773.8</v>
      </c>
      <c r="T34" s="54">
        <f t="shared" si="2"/>
        <v>373.8</v>
      </c>
      <c r="U34" s="54">
        <f t="shared" si="2"/>
        <v>8923.7999999999993</v>
      </c>
      <c r="V34" s="54">
        <f t="shared" si="2"/>
        <v>2493.8000000000002</v>
      </c>
      <c r="W34" s="54">
        <f t="shared" si="2"/>
        <v>773.8</v>
      </c>
      <c r="X34" s="54">
        <f t="shared" si="2"/>
        <v>6873.8</v>
      </c>
      <c r="Y34" s="54">
        <f t="shared" si="2"/>
        <v>3373.8</v>
      </c>
      <c r="Z34" s="54">
        <f t="shared" si="2"/>
        <v>2373.8000000000002</v>
      </c>
      <c r="AA34" s="54">
        <f t="shared" si="2"/>
        <v>16023.8</v>
      </c>
      <c r="AB34" s="54">
        <f t="shared" si="2"/>
        <v>1843.8</v>
      </c>
      <c r="AC34" s="55">
        <f t="shared" si="2"/>
        <v>2173.8000000000002</v>
      </c>
    </row>
    <row r="35" spans="1:29" ht="15.75" x14ac:dyDescent="0.25">
      <c r="A35" s="23"/>
      <c r="B35" s="24"/>
      <c r="C35" s="24"/>
      <c r="D35" s="24"/>
      <c r="E35" s="92"/>
      <c r="F35" s="92"/>
      <c r="G35" s="92"/>
      <c r="H35" s="24"/>
      <c r="I35" s="25"/>
      <c r="K35" s="35" t="s">
        <v>237</v>
      </c>
    </row>
    <row r="36" spans="1:29" s="36" customFormat="1" ht="15.75" x14ac:dyDescent="0.25">
      <c r="E36" s="77"/>
      <c r="F36" s="77"/>
      <c r="G36" s="77"/>
      <c r="K36" s="38"/>
      <c r="L36" s="131"/>
      <c r="M36" s="131"/>
    </row>
    <row r="37" spans="1:29" s="36" customFormat="1" ht="60" x14ac:dyDescent="0.25">
      <c r="A37" s="57"/>
      <c r="B37" s="58" t="s">
        <v>203</v>
      </c>
      <c r="C37" s="59" t="s">
        <v>204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60" t="s">
        <v>205</v>
      </c>
      <c r="B38" s="121" t="s">
        <v>238</v>
      </c>
      <c r="C38" s="62">
        <f>K34</f>
        <v>732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206</v>
      </c>
      <c r="B39" s="121" t="s">
        <v>242</v>
      </c>
      <c r="C39" s="62">
        <f>C38*4</f>
        <v>2928</v>
      </c>
      <c r="E39" s="77"/>
      <c r="F39" s="77"/>
      <c r="G39" s="77"/>
      <c r="K39" s="38"/>
      <c r="L39" s="131"/>
      <c r="M39" s="131"/>
    </row>
    <row r="40" spans="1:29" s="36" customFormat="1" ht="15.75" thickBot="1" x14ac:dyDescent="0.3">
      <c r="A40" s="63" t="s">
        <v>207</v>
      </c>
      <c r="B40" s="122" t="s">
        <v>240</v>
      </c>
      <c r="C40" s="65">
        <f>C38*10</f>
        <v>7320</v>
      </c>
      <c r="E40" s="77"/>
      <c r="F40" s="77"/>
      <c r="G40" s="77"/>
      <c r="L40" s="131"/>
      <c r="M40" s="131"/>
    </row>
    <row r="41" spans="1:29" s="36" customFormat="1" x14ac:dyDescent="0.25">
      <c r="A41" s="66"/>
      <c r="B41" s="67"/>
      <c r="C41" s="67"/>
      <c r="E41" s="77"/>
      <c r="F41" s="77"/>
      <c r="G41" s="77"/>
      <c r="L41" s="131"/>
      <c r="M41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19" sqref="A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855468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183</v>
      </c>
      <c r="L3" s="416"/>
      <c r="M3" s="416"/>
      <c r="N3" s="416"/>
      <c r="O3" s="416"/>
      <c r="P3" s="416"/>
      <c r="Q3" s="416"/>
      <c r="R3" s="416" t="s">
        <v>305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57</v>
      </c>
      <c r="J12" s="134">
        <f>SUM(O12:AC12)</f>
        <v>3906.0000000000009</v>
      </c>
      <c r="K12" s="138"/>
      <c r="L12" s="139">
        <v>43101</v>
      </c>
      <c r="M12" s="139">
        <v>48579</v>
      </c>
      <c r="N12" s="40"/>
      <c r="O12" s="41">
        <f t="shared" ref="O12:AC12" si="0">$K$38*0.15</f>
        <v>260.39999999999998</v>
      </c>
      <c r="P12" s="42">
        <f t="shared" si="0"/>
        <v>260.39999999999998</v>
      </c>
      <c r="Q12" s="42">
        <f t="shared" si="0"/>
        <v>260.39999999999998</v>
      </c>
      <c r="R12" s="42">
        <f t="shared" si="0"/>
        <v>260.39999999999998</v>
      </c>
      <c r="S12" s="42">
        <f t="shared" si="0"/>
        <v>260.39999999999998</v>
      </c>
      <c r="T12" s="43">
        <f t="shared" si="0"/>
        <v>260.39999999999998</v>
      </c>
      <c r="U12" s="43">
        <f t="shared" si="0"/>
        <v>260.39999999999998</v>
      </c>
      <c r="V12" s="43">
        <f t="shared" si="0"/>
        <v>260.39999999999998</v>
      </c>
      <c r="W12" s="43">
        <f t="shared" si="0"/>
        <v>260.39999999999998</v>
      </c>
      <c r="X12" s="43">
        <f t="shared" si="0"/>
        <v>260.39999999999998</v>
      </c>
      <c r="Y12" s="43">
        <f t="shared" si="0"/>
        <v>260.39999999999998</v>
      </c>
      <c r="Z12" s="43">
        <f t="shared" si="0"/>
        <v>260.39999999999998</v>
      </c>
      <c r="AA12" s="43">
        <f t="shared" si="0"/>
        <v>260.39999999999998</v>
      </c>
      <c r="AB12" s="43">
        <f t="shared" si="0"/>
        <v>260.39999999999998</v>
      </c>
      <c r="AC12" s="44">
        <f t="shared" si="0"/>
        <v>260.39999999999998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206</v>
      </c>
      <c r="B15" s="144"/>
      <c r="C15" s="145" t="s">
        <v>57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57</v>
      </c>
      <c r="J15" s="145">
        <f t="shared" ref="J15:J37" si="1">SUM(O15:AC15)</f>
        <v>1216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304</v>
      </c>
      <c r="Q15" s="46">
        <v>304</v>
      </c>
      <c r="R15" s="46">
        <v>304</v>
      </c>
      <c r="S15" s="46">
        <v>304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610</v>
      </c>
      <c r="B16" s="144"/>
      <c r="C16" s="145" t="s">
        <v>57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57</v>
      </c>
      <c r="J16" s="145">
        <f t="shared" si="1"/>
        <v>3040</v>
      </c>
      <c r="K16" s="186"/>
      <c r="L16" s="128">
        <v>44562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304</v>
      </c>
      <c r="U16" s="47">
        <v>304</v>
      </c>
      <c r="V16" s="47">
        <v>304</v>
      </c>
      <c r="W16" s="47">
        <v>304</v>
      </c>
      <c r="X16" s="47">
        <v>304</v>
      </c>
      <c r="Y16" s="47">
        <v>304</v>
      </c>
      <c r="Z16" s="47">
        <v>304</v>
      </c>
      <c r="AA16" s="47">
        <v>304</v>
      </c>
      <c r="AB16" s="47">
        <v>304</v>
      </c>
      <c r="AC16" s="48">
        <v>304</v>
      </c>
    </row>
    <row r="17" spans="1:29" s="182" customFormat="1" ht="60" x14ac:dyDescent="0.25">
      <c r="A17" s="143">
        <v>461</v>
      </c>
      <c r="B17" s="144"/>
      <c r="C17" s="145" t="s">
        <v>57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57</v>
      </c>
      <c r="J17" s="145">
        <f t="shared" si="1"/>
        <v>2300</v>
      </c>
      <c r="K17" s="186"/>
      <c r="L17" s="128">
        <v>44197</v>
      </c>
      <c r="M17" s="208">
        <v>44561</v>
      </c>
      <c r="N17" s="34" t="s">
        <v>196</v>
      </c>
      <c r="O17" s="45"/>
      <c r="P17" s="46"/>
      <c r="Q17" s="46"/>
      <c r="R17" s="46">
        <v>2300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925</v>
      </c>
      <c r="B18" s="144"/>
      <c r="C18" s="145" t="s">
        <v>57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57</v>
      </c>
      <c r="J18" s="145">
        <f t="shared" si="1"/>
        <v>2300</v>
      </c>
      <c r="K18" s="186"/>
      <c r="L18" s="128">
        <v>46388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>
        <v>2300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207</v>
      </c>
      <c r="B19" s="144"/>
      <c r="C19" s="145" t="s">
        <v>57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57</v>
      </c>
      <c r="J19" s="145">
        <f t="shared" si="1"/>
        <v>7400</v>
      </c>
      <c r="K19" s="186"/>
      <c r="L19" s="128">
        <v>43466</v>
      </c>
      <c r="M19" s="208">
        <v>44561</v>
      </c>
      <c r="N19" s="34" t="s">
        <v>196</v>
      </c>
      <c r="O19" s="45"/>
      <c r="P19" s="46">
        <v>3700</v>
      </c>
      <c r="Q19" s="46"/>
      <c r="R19" s="46">
        <v>3700</v>
      </c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611</v>
      </c>
      <c r="B20" s="144"/>
      <c r="C20" s="145" t="s">
        <v>57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57</v>
      </c>
      <c r="J20" s="145">
        <f t="shared" si="1"/>
        <v>18500</v>
      </c>
      <c r="K20" s="186"/>
      <c r="L20" s="128">
        <v>44927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>
        <v>3700</v>
      </c>
      <c r="U20" s="47"/>
      <c r="V20" s="47">
        <v>3700</v>
      </c>
      <c r="W20" s="47"/>
      <c r="X20" s="47">
        <v>3700</v>
      </c>
      <c r="Y20" s="47"/>
      <c r="Z20" s="47">
        <v>3700</v>
      </c>
      <c r="AA20" s="47"/>
      <c r="AB20" s="47">
        <v>3700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381</v>
      </c>
      <c r="B22" s="144"/>
      <c r="C22" s="145" t="s">
        <v>57</v>
      </c>
      <c r="D22" s="16" t="s">
        <v>257</v>
      </c>
      <c r="E22" s="147" t="s">
        <v>16</v>
      </c>
      <c r="F22" s="146" t="s">
        <v>32</v>
      </c>
      <c r="G22" s="147" t="s">
        <v>31</v>
      </c>
      <c r="H22" s="148"/>
      <c r="I22" s="186" t="s">
        <v>57</v>
      </c>
      <c r="J22" s="145">
        <f t="shared" si="1"/>
        <v>2300</v>
      </c>
      <c r="K22" s="148"/>
      <c r="L22" s="187">
        <v>43831</v>
      </c>
      <c r="M22" s="187">
        <v>44196</v>
      </c>
      <c r="N22" s="34" t="s">
        <v>196</v>
      </c>
      <c r="O22" s="45"/>
      <c r="P22" s="46"/>
      <c r="Q22" s="46">
        <v>2300</v>
      </c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858</v>
      </c>
      <c r="B23" s="144"/>
      <c r="C23" s="145" t="s">
        <v>57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57</v>
      </c>
      <c r="J23" s="145">
        <f t="shared" si="1"/>
        <v>4600</v>
      </c>
      <c r="K23" s="148"/>
      <c r="L23" s="187">
        <v>45658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>
        <v>2300</v>
      </c>
      <c r="W23" s="47"/>
      <c r="X23" s="47"/>
      <c r="Y23" s="47"/>
      <c r="Z23" s="47"/>
      <c r="AA23" s="47">
        <v>2300</v>
      </c>
      <c r="AB23" s="47"/>
      <c r="AC23" s="48"/>
    </row>
    <row r="24" spans="1:29" s="182" customFormat="1" ht="60" x14ac:dyDescent="0.25">
      <c r="A24" s="143">
        <v>382</v>
      </c>
      <c r="B24" s="144"/>
      <c r="C24" s="145" t="s">
        <v>57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57</v>
      </c>
      <c r="J24" s="145">
        <f t="shared" si="1"/>
        <v>2000</v>
      </c>
      <c r="K24" s="148"/>
      <c r="L24" s="187">
        <v>43831</v>
      </c>
      <c r="M24" s="187">
        <v>44196</v>
      </c>
      <c r="N24" s="34" t="s">
        <v>196</v>
      </c>
      <c r="O24" s="45"/>
      <c r="P24" s="46"/>
      <c r="Q24" s="46">
        <v>2000</v>
      </c>
      <c r="R24" s="46"/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859</v>
      </c>
      <c r="B25" s="144"/>
      <c r="C25" s="145" t="s">
        <v>57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57</v>
      </c>
      <c r="J25" s="145">
        <f t="shared" si="1"/>
        <v>4000</v>
      </c>
      <c r="K25" s="148"/>
      <c r="L25" s="187">
        <v>45658</v>
      </c>
      <c r="M25" s="187">
        <v>47848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>
        <v>2000</v>
      </c>
      <c r="W25" s="47"/>
      <c r="X25" s="47"/>
      <c r="Y25" s="47"/>
      <c r="Z25" s="47"/>
      <c r="AA25" s="47">
        <v>2000</v>
      </c>
      <c r="AB25" s="47"/>
      <c r="AC25" s="48"/>
    </row>
    <row r="26" spans="1:29" s="182" customFormat="1" x14ac:dyDescent="0.25">
      <c r="A26" s="8"/>
      <c r="B26" s="190" t="s">
        <v>98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x14ac:dyDescent="0.25">
      <c r="A27" s="8"/>
      <c r="B27" s="204" t="s">
        <v>93</v>
      </c>
      <c r="C27" s="188"/>
      <c r="D27" s="188"/>
      <c r="E27" s="189"/>
      <c r="F27" s="189"/>
      <c r="G27" s="189"/>
      <c r="H27" s="190"/>
      <c r="I27" s="189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90" x14ac:dyDescent="0.25">
      <c r="A28" s="143">
        <v>208</v>
      </c>
      <c r="B28" s="144"/>
      <c r="C28" s="145" t="s">
        <v>57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57</v>
      </c>
      <c r="J28" s="145">
        <f t="shared" si="1"/>
        <v>1150</v>
      </c>
      <c r="K28" s="148"/>
      <c r="L28" s="187">
        <v>43466</v>
      </c>
      <c r="M28" s="187">
        <v>44926</v>
      </c>
      <c r="N28" s="34" t="s">
        <v>196</v>
      </c>
      <c r="O28" s="45"/>
      <c r="P28" s="46">
        <v>1000</v>
      </c>
      <c r="Q28" s="46">
        <v>0</v>
      </c>
      <c r="R28" s="46">
        <v>150</v>
      </c>
      <c r="S28" s="46">
        <v>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90" x14ac:dyDescent="0.25">
      <c r="A29" s="143">
        <v>769</v>
      </c>
      <c r="B29" s="144"/>
      <c r="C29" s="145" t="s">
        <v>57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57</v>
      </c>
      <c r="J29" s="145">
        <f t="shared" si="1"/>
        <v>7740</v>
      </c>
      <c r="K29" s="148"/>
      <c r="L29" s="187">
        <v>45292</v>
      </c>
      <c r="M29" s="187">
        <v>48579</v>
      </c>
      <c r="N29" s="17" t="s">
        <v>197</v>
      </c>
      <c r="O29" s="45"/>
      <c r="P29" s="46"/>
      <c r="Q29" s="46"/>
      <c r="R29" s="46"/>
      <c r="S29" s="46"/>
      <c r="T29" s="47"/>
      <c r="U29" s="47">
        <v>1650</v>
      </c>
      <c r="V29" s="47">
        <v>1610</v>
      </c>
      <c r="W29" s="47">
        <v>60</v>
      </c>
      <c r="X29" s="47">
        <v>550</v>
      </c>
      <c r="Y29" s="47">
        <v>1600</v>
      </c>
      <c r="Z29" s="47">
        <v>60</v>
      </c>
      <c r="AA29" s="47">
        <v>550</v>
      </c>
      <c r="AB29" s="47">
        <v>1600</v>
      </c>
      <c r="AC29" s="48">
        <v>60</v>
      </c>
    </row>
    <row r="30" spans="1:29" s="182" customFormat="1" ht="90" x14ac:dyDescent="0.25">
      <c r="A30" s="143">
        <v>860</v>
      </c>
      <c r="B30" s="144"/>
      <c r="C30" s="145" t="s">
        <v>57</v>
      </c>
      <c r="D30" s="193" t="s">
        <v>261</v>
      </c>
      <c r="E30" s="150" t="s">
        <v>33</v>
      </c>
      <c r="F30" s="146" t="s">
        <v>209</v>
      </c>
      <c r="G30" s="147" t="s">
        <v>31</v>
      </c>
      <c r="H30" s="148"/>
      <c r="I30" s="186" t="s">
        <v>57</v>
      </c>
      <c r="J30" s="145">
        <f t="shared" si="1"/>
        <v>100</v>
      </c>
      <c r="K30" s="148"/>
      <c r="L30" s="187">
        <v>45658</v>
      </c>
      <c r="M30" s="187">
        <v>46022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>
        <v>100</v>
      </c>
      <c r="W30" s="47"/>
      <c r="X30" s="47"/>
      <c r="Y30" s="47"/>
      <c r="Z30" s="47"/>
      <c r="AA30" s="47"/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209</v>
      </c>
      <c r="B32" s="194"/>
      <c r="C32" s="145" t="s">
        <v>57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57</v>
      </c>
      <c r="J32" s="145">
        <f t="shared" si="1"/>
        <v>6350</v>
      </c>
      <c r="K32" s="148"/>
      <c r="L32" s="187">
        <v>43466</v>
      </c>
      <c r="M32" s="187">
        <v>44561</v>
      </c>
      <c r="N32" s="17" t="s">
        <v>196</v>
      </c>
      <c r="O32" s="45"/>
      <c r="P32" s="46">
        <v>3750</v>
      </c>
      <c r="Q32" s="46">
        <v>2200</v>
      </c>
      <c r="R32" s="46">
        <v>400</v>
      </c>
      <c r="S32" s="46">
        <v>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612</v>
      </c>
      <c r="B33" s="194"/>
      <c r="C33" s="145" t="s">
        <v>57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57</v>
      </c>
      <c r="J33" s="145">
        <f t="shared" si="1"/>
        <v>9450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450</v>
      </c>
      <c r="U33" s="47">
        <v>800</v>
      </c>
      <c r="V33" s="47">
        <v>1200</v>
      </c>
      <c r="W33" s="47">
        <v>0</v>
      </c>
      <c r="X33" s="47">
        <v>500</v>
      </c>
      <c r="Y33" s="47">
        <v>0</v>
      </c>
      <c r="Z33" s="47">
        <v>3750</v>
      </c>
      <c r="AA33" s="47">
        <v>2250</v>
      </c>
      <c r="AB33" s="47">
        <v>0</v>
      </c>
      <c r="AC33" s="48">
        <v>500</v>
      </c>
    </row>
    <row r="34" spans="1:29" s="182" customFormat="1" ht="60" x14ac:dyDescent="0.25">
      <c r="A34" s="143">
        <v>210</v>
      </c>
      <c r="B34" s="144"/>
      <c r="C34" s="145" t="s">
        <v>57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57</v>
      </c>
      <c r="J34" s="145">
        <f t="shared" si="1"/>
        <v>135</v>
      </c>
      <c r="K34" s="148"/>
      <c r="L34" s="187">
        <v>43466</v>
      </c>
      <c r="M34" s="187">
        <v>44926</v>
      </c>
      <c r="N34" s="17" t="s">
        <v>196</v>
      </c>
      <c r="O34" s="45"/>
      <c r="P34" s="46">
        <v>65</v>
      </c>
      <c r="Q34" s="46">
        <v>35</v>
      </c>
      <c r="R34" s="46"/>
      <c r="S34" s="46">
        <v>35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770</v>
      </c>
      <c r="B35" s="144"/>
      <c r="C35" s="145" t="s">
        <v>57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57</v>
      </c>
      <c r="J35" s="145">
        <f t="shared" si="1"/>
        <v>475</v>
      </c>
      <c r="K35" s="148"/>
      <c r="L35" s="187">
        <v>45292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/>
      <c r="U35" s="47">
        <v>65</v>
      </c>
      <c r="V35" s="47">
        <v>35</v>
      </c>
      <c r="W35" s="47">
        <v>200</v>
      </c>
      <c r="X35" s="47"/>
      <c r="Y35" s="47">
        <v>35</v>
      </c>
      <c r="Z35" s="47">
        <v>35</v>
      </c>
      <c r="AA35" s="47">
        <v>35</v>
      </c>
      <c r="AB35" s="47">
        <v>35</v>
      </c>
      <c r="AC35" s="48">
        <v>35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89"/>
      <c r="J36" s="190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.75" thickBot="1" x14ac:dyDescent="0.3">
      <c r="A37" s="143">
        <v>462</v>
      </c>
      <c r="B37" s="144"/>
      <c r="C37" s="145" t="s">
        <v>57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57</v>
      </c>
      <c r="J37" s="145">
        <f t="shared" si="1"/>
        <v>9000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9000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SUM(J12:J37)</f>
        <v>85962</v>
      </c>
      <c r="K38" s="50">
        <v>1736</v>
      </c>
      <c r="L38" s="130"/>
      <c r="M38" s="130"/>
      <c r="N38" s="51"/>
      <c r="O38" s="52">
        <f t="shared" ref="O38:AC38" si="2">SUM(O12:O37)</f>
        <v>260.39999999999998</v>
      </c>
      <c r="P38" s="53">
        <f t="shared" si="2"/>
        <v>9079.4</v>
      </c>
      <c r="Q38" s="53">
        <f t="shared" si="2"/>
        <v>7099.4</v>
      </c>
      <c r="R38" s="53">
        <f t="shared" si="2"/>
        <v>16114.4</v>
      </c>
      <c r="S38" s="53">
        <f t="shared" si="2"/>
        <v>599.4</v>
      </c>
      <c r="T38" s="54">
        <f t="shared" si="2"/>
        <v>4714.3999999999996</v>
      </c>
      <c r="U38" s="54">
        <f t="shared" si="2"/>
        <v>3079.4</v>
      </c>
      <c r="V38" s="54">
        <f t="shared" si="2"/>
        <v>11509.4</v>
      </c>
      <c r="W38" s="54">
        <f t="shared" si="2"/>
        <v>824.4</v>
      </c>
      <c r="X38" s="54">
        <f t="shared" si="2"/>
        <v>7614.4</v>
      </c>
      <c r="Y38" s="54">
        <f t="shared" si="2"/>
        <v>2199.4</v>
      </c>
      <c r="Z38" s="54">
        <f t="shared" si="2"/>
        <v>8109.4</v>
      </c>
      <c r="AA38" s="54">
        <f t="shared" si="2"/>
        <v>7699.4</v>
      </c>
      <c r="AB38" s="54">
        <f t="shared" si="2"/>
        <v>5899.4</v>
      </c>
      <c r="AC38" s="55">
        <f t="shared" si="2"/>
        <v>1159.4000000000001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121" t="s">
        <v>238</v>
      </c>
      <c r="C42" s="62">
        <f>K38</f>
        <v>1736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121" t="s">
        <v>239</v>
      </c>
      <c r="C43" s="62">
        <f>C42*4</f>
        <v>6944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122" t="s">
        <v>240</v>
      </c>
      <c r="C44" s="65">
        <f>C42*10</f>
        <v>17360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D1" zoomScale="64" zoomScaleNormal="64" workbookViewId="0">
      <pane ySplit="11" topLeftCell="A21" activePane="bottomLeft" state="frozen"/>
      <selection pane="bottomLeft" activeCell="N33" sqref="N33"/>
    </sheetView>
  </sheetViews>
  <sheetFormatPr defaultRowHeight="15" x14ac:dyDescent="0.25"/>
  <cols>
    <col min="1" max="1" width="8.7109375" style="201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152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58</v>
      </c>
      <c r="J12" s="134">
        <f>SUM(O12:AC12)</f>
        <v>4029.7500000000009</v>
      </c>
      <c r="K12" s="138"/>
      <c r="L12" s="139">
        <v>43101</v>
      </c>
      <c r="M12" s="139">
        <v>48579</v>
      </c>
      <c r="N12" s="40"/>
      <c r="O12" s="41">
        <f t="shared" ref="O12:AC12" si="0">$K$34*0.15</f>
        <v>268.64999999999998</v>
      </c>
      <c r="P12" s="42">
        <f t="shared" si="0"/>
        <v>268.64999999999998</v>
      </c>
      <c r="Q12" s="42">
        <f t="shared" si="0"/>
        <v>268.64999999999998</v>
      </c>
      <c r="R12" s="42">
        <f t="shared" si="0"/>
        <v>268.64999999999998</v>
      </c>
      <c r="S12" s="42">
        <f t="shared" si="0"/>
        <v>268.64999999999998</v>
      </c>
      <c r="T12" s="43">
        <f t="shared" si="0"/>
        <v>268.64999999999998</v>
      </c>
      <c r="U12" s="43">
        <f t="shared" si="0"/>
        <v>268.64999999999998</v>
      </c>
      <c r="V12" s="43">
        <f t="shared" si="0"/>
        <v>268.64999999999998</v>
      </c>
      <c r="W12" s="43">
        <f t="shared" si="0"/>
        <v>268.64999999999998</v>
      </c>
      <c r="X12" s="43">
        <f t="shared" si="0"/>
        <v>268.64999999999998</v>
      </c>
      <c r="Y12" s="43">
        <f t="shared" si="0"/>
        <v>268.64999999999998</v>
      </c>
      <c r="Z12" s="43">
        <f t="shared" si="0"/>
        <v>268.64999999999998</v>
      </c>
      <c r="AA12" s="43">
        <f t="shared" si="0"/>
        <v>268.64999999999998</v>
      </c>
      <c r="AB12" s="43">
        <f t="shared" si="0"/>
        <v>268.64999999999998</v>
      </c>
      <c r="AC12" s="44">
        <f t="shared" si="0"/>
        <v>268.64999999999998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211</v>
      </c>
      <c r="B15" s="144"/>
      <c r="C15" s="145" t="s">
        <v>58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58</v>
      </c>
      <c r="J15" s="145">
        <f t="shared" ref="J15:J31" si="1">SUM(O15:AC15)</f>
        <v>1768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442</v>
      </c>
      <c r="Q15" s="46">
        <v>442</v>
      </c>
      <c r="R15" s="46">
        <v>442</v>
      </c>
      <c r="S15" s="46">
        <v>442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613</v>
      </c>
      <c r="B16" s="144"/>
      <c r="C16" s="145" t="s">
        <v>58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58</v>
      </c>
      <c r="J16" s="145">
        <f t="shared" si="1"/>
        <v>4420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442</v>
      </c>
      <c r="U16" s="47">
        <v>442</v>
      </c>
      <c r="V16" s="47">
        <v>442</v>
      </c>
      <c r="W16" s="47">
        <v>442</v>
      </c>
      <c r="X16" s="47">
        <v>442</v>
      </c>
      <c r="Y16" s="47">
        <v>442</v>
      </c>
      <c r="Z16" s="47">
        <v>442</v>
      </c>
      <c r="AA16" s="47">
        <v>442</v>
      </c>
      <c r="AB16" s="47">
        <v>442</v>
      </c>
      <c r="AC16" s="48">
        <v>442</v>
      </c>
    </row>
    <row r="17" spans="1:29" s="182" customFormat="1" ht="60" x14ac:dyDescent="0.25">
      <c r="A17" s="143">
        <v>212</v>
      </c>
      <c r="B17" s="144"/>
      <c r="C17" s="145" t="s">
        <v>58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58</v>
      </c>
      <c r="J17" s="145">
        <f t="shared" si="1"/>
        <v>2400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2400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614</v>
      </c>
      <c r="B18" s="144"/>
      <c r="C18" s="145" t="s">
        <v>58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58</v>
      </c>
      <c r="J18" s="145">
        <f t="shared" si="1"/>
        <v>7200</v>
      </c>
      <c r="K18" s="186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2400</v>
      </c>
      <c r="U18" s="47"/>
      <c r="V18" s="47"/>
      <c r="W18" s="47"/>
      <c r="X18" s="47">
        <v>2400</v>
      </c>
      <c r="Y18" s="47"/>
      <c r="Z18" s="47"/>
      <c r="AA18" s="47"/>
      <c r="AB18" s="47">
        <v>2400</v>
      </c>
      <c r="AC18" s="48"/>
    </row>
    <row r="19" spans="1:29" s="182" customFormat="1" ht="60" x14ac:dyDescent="0.25">
      <c r="A19" s="143">
        <v>383</v>
      </c>
      <c r="B19" s="144"/>
      <c r="C19" s="145" t="s">
        <v>58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58</v>
      </c>
      <c r="J19" s="145">
        <f t="shared" si="1"/>
        <v>3300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3000</v>
      </c>
      <c r="R19" s="46"/>
      <c r="S19" s="46">
        <v>300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861</v>
      </c>
      <c r="B20" s="144"/>
      <c r="C20" s="145" t="s">
        <v>58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58</v>
      </c>
      <c r="J20" s="145">
        <f t="shared" si="1"/>
        <v>6300</v>
      </c>
      <c r="K20" s="186"/>
      <c r="L20" s="128">
        <v>45658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3000</v>
      </c>
      <c r="W20" s="47"/>
      <c r="X20" s="47"/>
      <c r="Y20" s="47">
        <v>3000</v>
      </c>
      <c r="Z20" s="47"/>
      <c r="AA20" s="47"/>
      <c r="AB20" s="47">
        <v>300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512</v>
      </c>
      <c r="B22" s="144"/>
      <c r="C22" s="145" t="s">
        <v>58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58</v>
      </c>
      <c r="J22" s="145">
        <f t="shared" si="1"/>
        <v>2000</v>
      </c>
      <c r="K22" s="148"/>
      <c r="L22" s="187">
        <v>44562</v>
      </c>
      <c r="M22" s="187">
        <v>44926</v>
      </c>
      <c r="N22" s="34" t="s">
        <v>196</v>
      </c>
      <c r="O22" s="45"/>
      <c r="P22" s="46"/>
      <c r="Q22" s="46"/>
      <c r="R22" s="46"/>
      <c r="S22" s="46">
        <v>2000</v>
      </c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953</v>
      </c>
      <c r="B23" s="144"/>
      <c r="C23" s="145" t="s">
        <v>58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58</v>
      </c>
      <c r="J23" s="145">
        <f t="shared" si="1"/>
        <v>2000</v>
      </c>
      <c r="K23" s="148"/>
      <c r="L23" s="187">
        <v>47119</v>
      </c>
      <c r="M23" s="187">
        <v>47483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>
        <v>2000</v>
      </c>
      <c r="AA23" s="47"/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213</v>
      </c>
      <c r="B26" s="144"/>
      <c r="C26" s="145" t="s">
        <v>58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58</v>
      </c>
      <c r="J26" s="145">
        <f t="shared" si="1"/>
        <v>1400</v>
      </c>
      <c r="K26" s="148"/>
      <c r="L26" s="187">
        <v>43466</v>
      </c>
      <c r="M26" s="187">
        <v>43830</v>
      </c>
      <c r="N26" s="34" t="s">
        <v>196</v>
      </c>
      <c r="O26" s="45"/>
      <c r="P26" s="46">
        <v>1400</v>
      </c>
      <c r="Q26" s="46">
        <v>0</v>
      </c>
      <c r="R26" s="46">
        <v>0</v>
      </c>
      <c r="S26" s="46">
        <v>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862</v>
      </c>
      <c r="B27" s="144"/>
      <c r="C27" s="145" t="s">
        <v>58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58</v>
      </c>
      <c r="J27" s="145">
        <f t="shared" si="1"/>
        <v>9070</v>
      </c>
      <c r="K27" s="148"/>
      <c r="L27" s="187">
        <v>45658</v>
      </c>
      <c r="M27" s="187">
        <v>48579</v>
      </c>
      <c r="N27" s="17" t="s">
        <v>197</v>
      </c>
      <c r="O27" s="45"/>
      <c r="P27" s="46"/>
      <c r="Q27" s="46"/>
      <c r="R27" s="46"/>
      <c r="S27" s="46"/>
      <c r="T27" s="47"/>
      <c r="U27" s="47"/>
      <c r="V27" s="47">
        <v>1410</v>
      </c>
      <c r="W27" s="47">
        <v>1760</v>
      </c>
      <c r="X27" s="47">
        <v>1960</v>
      </c>
      <c r="Y27" s="47">
        <v>2060</v>
      </c>
      <c r="Z27" s="47">
        <v>470</v>
      </c>
      <c r="AA27" s="47">
        <v>470</v>
      </c>
      <c r="AB27" s="47">
        <v>470</v>
      </c>
      <c r="AC27" s="48">
        <v>470</v>
      </c>
    </row>
    <row r="28" spans="1:29" s="182" customFormat="1" x14ac:dyDescent="0.25">
      <c r="A28" s="8"/>
      <c r="B28" s="204" t="s">
        <v>94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36" customFormat="1" ht="90" x14ac:dyDescent="0.25">
      <c r="A29" s="310">
        <v>76</v>
      </c>
      <c r="B29" s="18"/>
      <c r="C29" s="318" t="s">
        <v>431</v>
      </c>
      <c r="D29" s="195" t="s">
        <v>426</v>
      </c>
      <c r="E29" s="150" t="s">
        <v>427</v>
      </c>
      <c r="F29" s="146" t="s">
        <v>428</v>
      </c>
      <c r="G29" s="147" t="s">
        <v>429</v>
      </c>
      <c r="H29" s="19"/>
      <c r="I29" s="186" t="s">
        <v>58</v>
      </c>
      <c r="J29" s="194">
        <f>SUM(O29:AC29)</f>
        <v>1200</v>
      </c>
      <c r="K29" s="19"/>
      <c r="L29" s="319">
        <v>43101</v>
      </c>
      <c r="M29" s="319">
        <v>43465</v>
      </c>
      <c r="N29" s="320" t="s">
        <v>195</v>
      </c>
      <c r="O29" s="142">
        <v>1200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s="182" customFormat="1" ht="60" x14ac:dyDescent="0.25">
      <c r="A30" s="143">
        <v>214</v>
      </c>
      <c r="B30" s="194"/>
      <c r="C30" s="145" t="s">
        <v>58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58</v>
      </c>
      <c r="J30" s="145">
        <f t="shared" si="1"/>
        <v>8000</v>
      </c>
      <c r="K30" s="148"/>
      <c r="L30" s="187">
        <v>43466</v>
      </c>
      <c r="M30" s="232">
        <v>44926</v>
      </c>
      <c r="N30" s="17" t="s">
        <v>196</v>
      </c>
      <c r="O30" s="45"/>
      <c r="P30" s="46">
        <v>3450</v>
      </c>
      <c r="Q30" s="46">
        <v>3350</v>
      </c>
      <c r="R30" s="46">
        <v>650</v>
      </c>
      <c r="S30" s="46">
        <v>550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615</v>
      </c>
      <c r="B31" s="194"/>
      <c r="C31" s="145" t="s">
        <v>58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58</v>
      </c>
      <c r="J31" s="145">
        <f t="shared" si="1"/>
        <v>20600</v>
      </c>
      <c r="K31" s="148"/>
      <c r="L31" s="187">
        <v>44927</v>
      </c>
      <c r="M31" s="232">
        <v>48579</v>
      </c>
      <c r="N31" s="34" t="s">
        <v>197</v>
      </c>
      <c r="O31" s="45"/>
      <c r="P31" s="46"/>
      <c r="Q31" s="46"/>
      <c r="R31" s="46"/>
      <c r="S31" s="46"/>
      <c r="T31" s="47">
        <v>650</v>
      </c>
      <c r="U31" s="47">
        <v>550</v>
      </c>
      <c r="V31" s="47">
        <v>650</v>
      </c>
      <c r="W31" s="47">
        <v>550</v>
      </c>
      <c r="X31" s="47">
        <v>4950</v>
      </c>
      <c r="Y31" s="47">
        <v>4850</v>
      </c>
      <c r="Z31" s="47">
        <v>650</v>
      </c>
      <c r="AA31" s="47">
        <v>550</v>
      </c>
      <c r="AB31" s="47">
        <v>550</v>
      </c>
      <c r="AC31" s="48">
        <v>6650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90"/>
      <c r="I32" s="190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.75" thickBot="1" x14ac:dyDescent="0.3">
      <c r="A33" s="143">
        <v>463</v>
      </c>
      <c r="B33" s="144"/>
      <c r="C33" s="145" t="s">
        <v>58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48"/>
      <c r="I33" s="186" t="s">
        <v>58</v>
      </c>
      <c r="J33" s="145">
        <f t="shared" ref="J33" si="2">SUM(O33:AC33)</f>
        <v>12000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12000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39" customFormat="1" ht="15.75" thickBot="1" x14ac:dyDescent="0.25">
      <c r="A34" s="313"/>
      <c r="B34" s="50" t="s">
        <v>92</v>
      </c>
      <c r="C34" s="50"/>
      <c r="D34" s="50"/>
      <c r="E34" s="91"/>
      <c r="F34" s="91"/>
      <c r="G34" s="91"/>
      <c r="H34" s="50"/>
      <c r="I34" s="50"/>
      <c r="J34" s="50">
        <f>SUM(J12:J33)</f>
        <v>85687.75</v>
      </c>
      <c r="K34" s="50">
        <v>1791</v>
      </c>
      <c r="L34" s="130"/>
      <c r="M34" s="130"/>
      <c r="N34" s="51"/>
      <c r="O34" s="52">
        <f t="shared" ref="O34:AC34" si="3">SUM(O12:O33)</f>
        <v>1468.65</v>
      </c>
      <c r="P34" s="53">
        <f t="shared" si="3"/>
        <v>7960.65</v>
      </c>
      <c r="Q34" s="53">
        <f t="shared" si="3"/>
        <v>7060.65</v>
      </c>
      <c r="R34" s="53">
        <f t="shared" si="3"/>
        <v>13360.65</v>
      </c>
      <c r="S34" s="53">
        <f t="shared" si="3"/>
        <v>3560.65</v>
      </c>
      <c r="T34" s="54">
        <f t="shared" si="3"/>
        <v>3760.65</v>
      </c>
      <c r="U34" s="54">
        <f t="shared" si="3"/>
        <v>1260.6500000000001</v>
      </c>
      <c r="V34" s="54">
        <f t="shared" si="3"/>
        <v>5770.65</v>
      </c>
      <c r="W34" s="54">
        <f t="shared" si="3"/>
        <v>3020.65</v>
      </c>
      <c r="X34" s="54">
        <f t="shared" si="3"/>
        <v>10020.65</v>
      </c>
      <c r="Y34" s="54">
        <f t="shared" si="3"/>
        <v>10620.65</v>
      </c>
      <c r="Z34" s="54">
        <f t="shared" si="3"/>
        <v>3830.65</v>
      </c>
      <c r="AA34" s="54">
        <f t="shared" si="3"/>
        <v>1730.65</v>
      </c>
      <c r="AB34" s="54">
        <f t="shared" si="3"/>
        <v>4430.6499999999996</v>
      </c>
      <c r="AC34" s="55">
        <f t="shared" si="3"/>
        <v>7830.65</v>
      </c>
    </row>
    <row r="35" spans="1:29" ht="15.75" x14ac:dyDescent="0.25">
      <c r="A35" s="350"/>
      <c r="B35" s="24"/>
      <c r="C35" s="24"/>
      <c r="D35" s="24"/>
      <c r="E35" s="92"/>
      <c r="F35" s="92"/>
      <c r="G35" s="92"/>
      <c r="H35" s="24"/>
      <c r="I35" s="25"/>
      <c r="K35" s="35" t="s">
        <v>237</v>
      </c>
    </row>
    <row r="36" spans="1:29" s="36" customFormat="1" ht="15.75" x14ac:dyDescent="0.25">
      <c r="A36" s="351"/>
      <c r="E36" s="77"/>
      <c r="F36" s="77"/>
      <c r="G36" s="77"/>
      <c r="K36" s="38"/>
      <c r="L36" s="131"/>
      <c r="M36" s="131"/>
    </row>
    <row r="37" spans="1:29" s="36" customFormat="1" ht="60" x14ac:dyDescent="0.25">
      <c r="A37" s="57"/>
      <c r="B37" s="58" t="s">
        <v>203</v>
      </c>
      <c r="C37" s="59" t="s">
        <v>204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348" t="s">
        <v>205</v>
      </c>
      <c r="B38" s="121" t="s">
        <v>238</v>
      </c>
      <c r="C38" s="62">
        <v>1791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348" t="s">
        <v>206</v>
      </c>
      <c r="B39" s="121" t="s">
        <v>239</v>
      </c>
      <c r="C39" s="62">
        <f>C38*4</f>
        <v>7164</v>
      </c>
      <c r="E39" s="77"/>
      <c r="F39" s="77"/>
      <c r="G39" s="77"/>
      <c r="K39" s="38"/>
      <c r="L39" s="131"/>
      <c r="M39" s="131"/>
    </row>
    <row r="40" spans="1:29" s="36" customFormat="1" ht="15.75" thickBot="1" x14ac:dyDescent="0.3">
      <c r="A40" s="63" t="s">
        <v>207</v>
      </c>
      <c r="B40" s="122" t="s">
        <v>240</v>
      </c>
      <c r="C40" s="65">
        <f>C38*10</f>
        <v>17910</v>
      </c>
      <c r="E40" s="77"/>
      <c r="F40" s="77"/>
      <c r="G40" s="77"/>
      <c r="L40" s="131"/>
      <c r="M40" s="131"/>
    </row>
    <row r="41" spans="1:29" s="36" customFormat="1" x14ac:dyDescent="0.25">
      <c r="A41" s="66"/>
      <c r="B41" s="67"/>
      <c r="C41" s="67"/>
      <c r="E41" s="77"/>
      <c r="F41" s="77"/>
      <c r="G41" s="77"/>
      <c r="L41" s="131"/>
      <c r="M41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9" zoomScale="60" zoomScaleNormal="60" workbookViewId="0">
      <selection activeCell="N32" sqref="N3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182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59</v>
      </c>
      <c r="J12" s="134">
        <f>SUM(O12:AC12)</f>
        <v>3103.5</v>
      </c>
      <c r="K12" s="138"/>
      <c r="L12" s="139">
        <v>43101</v>
      </c>
      <c r="M12" s="139">
        <v>48579</v>
      </c>
      <c r="N12" s="40"/>
      <c r="O12" s="41">
        <v>90</v>
      </c>
      <c r="P12" s="42">
        <f t="shared" ref="P12:AC12" si="0">$K$34*0.15</f>
        <v>215.25</v>
      </c>
      <c r="Q12" s="42">
        <f t="shared" si="0"/>
        <v>215.25</v>
      </c>
      <c r="R12" s="42">
        <f t="shared" si="0"/>
        <v>215.25</v>
      </c>
      <c r="S12" s="42">
        <f t="shared" si="0"/>
        <v>215.25</v>
      </c>
      <c r="T12" s="43">
        <f t="shared" si="0"/>
        <v>215.25</v>
      </c>
      <c r="U12" s="43">
        <f t="shared" si="0"/>
        <v>215.25</v>
      </c>
      <c r="V12" s="43">
        <f t="shared" si="0"/>
        <v>215.25</v>
      </c>
      <c r="W12" s="43">
        <f t="shared" si="0"/>
        <v>215.25</v>
      </c>
      <c r="X12" s="43">
        <f t="shared" si="0"/>
        <v>215.25</v>
      </c>
      <c r="Y12" s="43">
        <f t="shared" si="0"/>
        <v>215.25</v>
      </c>
      <c r="Z12" s="43">
        <f t="shared" si="0"/>
        <v>215.25</v>
      </c>
      <c r="AA12" s="43">
        <f t="shared" si="0"/>
        <v>215.25</v>
      </c>
      <c r="AB12" s="43">
        <f t="shared" si="0"/>
        <v>215.25</v>
      </c>
      <c r="AC12" s="44">
        <f t="shared" si="0"/>
        <v>215.25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215</v>
      </c>
      <c r="B15" s="144"/>
      <c r="C15" s="145" t="s">
        <v>59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59</v>
      </c>
      <c r="J15" s="145">
        <f t="shared" ref="J15:J33" si="1">SUM(O15:AC15)</f>
        <v>1936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484</v>
      </c>
      <c r="Q15" s="46">
        <v>484</v>
      </c>
      <c r="R15" s="46">
        <v>484</v>
      </c>
      <c r="S15" s="46">
        <v>484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616</v>
      </c>
      <c r="B16" s="144"/>
      <c r="C16" s="145" t="s">
        <v>59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59</v>
      </c>
      <c r="J16" s="145">
        <f t="shared" si="1"/>
        <v>4840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484</v>
      </c>
      <c r="U16" s="47">
        <v>484</v>
      </c>
      <c r="V16" s="47">
        <v>484</v>
      </c>
      <c r="W16" s="47">
        <v>484</v>
      </c>
      <c r="X16" s="47">
        <v>484</v>
      </c>
      <c r="Y16" s="47">
        <v>484</v>
      </c>
      <c r="Z16" s="47">
        <v>484</v>
      </c>
      <c r="AA16" s="47">
        <v>484</v>
      </c>
      <c r="AB16" s="47">
        <v>484</v>
      </c>
      <c r="AC16" s="48">
        <v>484</v>
      </c>
    </row>
    <row r="17" spans="1:29" s="182" customFormat="1" ht="60" x14ac:dyDescent="0.25">
      <c r="A17" s="143">
        <v>216</v>
      </c>
      <c r="B17" s="144"/>
      <c r="C17" s="145" t="s">
        <v>59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59</v>
      </c>
      <c r="J17" s="145">
        <f t="shared" si="1"/>
        <v>2300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2300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617</v>
      </c>
      <c r="B18" s="144"/>
      <c r="C18" s="145" t="s">
        <v>59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59</v>
      </c>
      <c r="J18" s="145">
        <f t="shared" si="1"/>
        <v>4600</v>
      </c>
      <c r="K18" s="186"/>
      <c r="L18" s="128">
        <v>44927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>
        <v>2300</v>
      </c>
      <c r="U18" s="47"/>
      <c r="V18" s="47"/>
      <c r="W18" s="47"/>
      <c r="X18" s="47">
        <v>2300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384</v>
      </c>
      <c r="B19" s="144"/>
      <c r="C19" s="145" t="s">
        <v>59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59</v>
      </c>
      <c r="J19" s="145">
        <f t="shared" si="1"/>
        <v>8000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4000</v>
      </c>
      <c r="R19" s="46"/>
      <c r="S19" s="46">
        <v>4000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863</v>
      </c>
      <c r="B20" s="144"/>
      <c r="C20" s="145" t="s">
        <v>59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59</v>
      </c>
      <c r="J20" s="145">
        <f t="shared" si="1"/>
        <v>12000</v>
      </c>
      <c r="K20" s="186"/>
      <c r="L20" s="128">
        <v>45658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4000</v>
      </c>
      <c r="W20" s="47"/>
      <c r="X20" s="47"/>
      <c r="Y20" s="47">
        <v>4000</v>
      </c>
      <c r="Z20" s="47"/>
      <c r="AA20" s="47">
        <v>4000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982</v>
      </c>
      <c r="B22" s="144"/>
      <c r="C22" s="145" t="s">
        <v>59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59</v>
      </c>
      <c r="J22" s="145">
        <f t="shared" si="1"/>
        <v>1000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1000</v>
      </c>
      <c r="AB22" s="47"/>
      <c r="AC22" s="48"/>
    </row>
    <row r="23" spans="1:29" s="182" customFormat="1" ht="60" x14ac:dyDescent="0.25">
      <c r="A23" s="143">
        <v>983</v>
      </c>
      <c r="B23" s="144"/>
      <c r="C23" s="145" t="s">
        <v>59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59</v>
      </c>
      <c r="J23" s="145">
        <f t="shared" si="1"/>
        <v>720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720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77</v>
      </c>
      <c r="B26" s="144"/>
      <c r="C26" s="145" t="s">
        <v>327</v>
      </c>
      <c r="D26" s="193" t="s">
        <v>315</v>
      </c>
      <c r="E26" s="150" t="s">
        <v>33</v>
      </c>
      <c r="F26" s="146" t="s">
        <v>209</v>
      </c>
      <c r="G26" s="147" t="s">
        <v>31</v>
      </c>
      <c r="H26" s="148"/>
      <c r="I26" s="186" t="s">
        <v>59</v>
      </c>
      <c r="J26" s="145">
        <f t="shared" ref="J26" si="2">SUM(O26:AC26)</f>
        <v>1345</v>
      </c>
      <c r="K26" s="148"/>
      <c r="L26" s="187">
        <v>43101</v>
      </c>
      <c r="M26" s="187">
        <v>43465</v>
      </c>
      <c r="N26" s="34" t="s">
        <v>195</v>
      </c>
      <c r="O26" s="45">
        <v>1345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217</v>
      </c>
      <c r="B27" s="144"/>
      <c r="C27" s="145" t="s">
        <v>59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59</v>
      </c>
      <c r="J27" s="145">
        <f t="shared" si="1"/>
        <v>700</v>
      </c>
      <c r="K27" s="148"/>
      <c r="L27" s="187">
        <v>43466</v>
      </c>
      <c r="M27" s="187">
        <v>43830</v>
      </c>
      <c r="N27" s="34" t="s">
        <v>196</v>
      </c>
      <c r="O27" s="45"/>
      <c r="P27" s="46">
        <v>700</v>
      </c>
      <c r="Q27" s="46">
        <v>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771</v>
      </c>
      <c r="B28" s="144"/>
      <c r="C28" s="145" t="s">
        <v>59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59</v>
      </c>
      <c r="J28" s="145">
        <f t="shared" si="1"/>
        <v>5920</v>
      </c>
      <c r="K28" s="148"/>
      <c r="L28" s="187">
        <v>45292</v>
      </c>
      <c r="M28" s="187">
        <v>48213</v>
      </c>
      <c r="N28" s="34" t="s">
        <v>197</v>
      </c>
      <c r="O28" s="45"/>
      <c r="P28" s="46"/>
      <c r="Q28" s="46"/>
      <c r="R28" s="46"/>
      <c r="S28" s="46"/>
      <c r="T28" s="47"/>
      <c r="U28" s="47">
        <v>1250</v>
      </c>
      <c r="V28" s="47">
        <v>1550</v>
      </c>
      <c r="W28" s="47">
        <v>120</v>
      </c>
      <c r="X28" s="47">
        <v>600</v>
      </c>
      <c r="Y28" s="47">
        <v>900</v>
      </c>
      <c r="Z28" s="47">
        <v>0</v>
      </c>
      <c r="AA28" s="47">
        <v>600</v>
      </c>
      <c r="AB28" s="47">
        <v>900</v>
      </c>
      <c r="AC28" s="48">
        <v>0</v>
      </c>
    </row>
    <row r="29" spans="1:29" s="182" customFormat="1" x14ac:dyDescent="0.25">
      <c r="A29" s="8"/>
      <c r="B29" s="204" t="s">
        <v>94</v>
      </c>
      <c r="C29" s="188"/>
      <c r="D29" s="188"/>
      <c r="E29" s="189"/>
      <c r="F29" s="189"/>
      <c r="G29" s="189"/>
      <c r="H29" s="190"/>
      <c r="I29" s="190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218</v>
      </c>
      <c r="B30" s="194"/>
      <c r="C30" s="145" t="s">
        <v>59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59</v>
      </c>
      <c r="J30" s="145">
        <f t="shared" si="1"/>
        <v>4800</v>
      </c>
      <c r="K30" s="148"/>
      <c r="L30" s="187">
        <v>43466</v>
      </c>
      <c r="M30" s="187">
        <v>44926</v>
      </c>
      <c r="N30" s="34" t="s">
        <v>196</v>
      </c>
      <c r="O30" s="45"/>
      <c r="P30" s="46">
        <v>1750</v>
      </c>
      <c r="Q30" s="46">
        <v>2650</v>
      </c>
      <c r="R30" s="46">
        <v>0</v>
      </c>
      <c r="S30" s="46">
        <v>400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772</v>
      </c>
      <c r="B31" s="194"/>
      <c r="C31" s="145" t="s">
        <v>59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59</v>
      </c>
      <c r="J31" s="145">
        <f t="shared" si="1"/>
        <v>7150</v>
      </c>
      <c r="K31" s="148"/>
      <c r="L31" s="187">
        <v>45292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/>
      <c r="U31" s="47">
        <v>1100</v>
      </c>
      <c r="V31" s="47">
        <v>800</v>
      </c>
      <c r="W31" s="47">
        <v>450</v>
      </c>
      <c r="X31" s="47">
        <v>0</v>
      </c>
      <c r="Y31" s="47">
        <v>1750</v>
      </c>
      <c r="Z31" s="47">
        <v>150</v>
      </c>
      <c r="AA31" s="47">
        <v>2750</v>
      </c>
      <c r="AB31" s="47">
        <v>0</v>
      </c>
      <c r="AC31" s="48">
        <v>150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90"/>
      <c r="I32" s="190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.75" thickBot="1" x14ac:dyDescent="0.3">
      <c r="A33" s="143">
        <v>464</v>
      </c>
      <c r="B33" s="144"/>
      <c r="C33" s="145" t="s">
        <v>59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48"/>
      <c r="I33" s="186" t="s">
        <v>59</v>
      </c>
      <c r="J33" s="145">
        <f t="shared" si="1"/>
        <v>8500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8500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39" customFormat="1" ht="15.75" thickBot="1" x14ac:dyDescent="0.25">
      <c r="A34" s="49"/>
      <c r="B34" s="50" t="s">
        <v>92</v>
      </c>
      <c r="C34" s="50"/>
      <c r="D34" s="50"/>
      <c r="E34" s="91"/>
      <c r="F34" s="91"/>
      <c r="G34" s="91"/>
      <c r="H34" s="50"/>
      <c r="I34" s="50"/>
      <c r="J34" s="50">
        <f>SUM(J12:J33)</f>
        <v>66914.5</v>
      </c>
      <c r="K34" s="50">
        <v>1435</v>
      </c>
      <c r="L34" s="130"/>
      <c r="M34" s="130"/>
      <c r="N34" s="51"/>
      <c r="O34" s="52">
        <f t="shared" ref="O34:AC34" si="3">SUM(O12:O33)</f>
        <v>1435</v>
      </c>
      <c r="P34" s="53">
        <f t="shared" si="3"/>
        <v>5449.25</v>
      </c>
      <c r="Q34" s="53">
        <f t="shared" si="3"/>
        <v>7349.25</v>
      </c>
      <c r="R34" s="53">
        <f t="shared" si="3"/>
        <v>9199.25</v>
      </c>
      <c r="S34" s="53">
        <f t="shared" si="3"/>
        <v>5099.25</v>
      </c>
      <c r="T34" s="54">
        <f t="shared" si="3"/>
        <v>2999.25</v>
      </c>
      <c r="U34" s="54">
        <f t="shared" si="3"/>
        <v>3049.25</v>
      </c>
      <c r="V34" s="54">
        <f t="shared" si="3"/>
        <v>7049.25</v>
      </c>
      <c r="W34" s="54">
        <f t="shared" si="3"/>
        <v>1269.25</v>
      </c>
      <c r="X34" s="54">
        <f t="shared" si="3"/>
        <v>3599.25</v>
      </c>
      <c r="Y34" s="54">
        <f t="shared" si="3"/>
        <v>7349.25</v>
      </c>
      <c r="Z34" s="54">
        <f t="shared" si="3"/>
        <v>849.25</v>
      </c>
      <c r="AA34" s="54">
        <f t="shared" si="3"/>
        <v>9769.25</v>
      </c>
      <c r="AB34" s="54">
        <f t="shared" si="3"/>
        <v>1599.25</v>
      </c>
      <c r="AC34" s="55">
        <f t="shared" si="3"/>
        <v>849.25</v>
      </c>
    </row>
    <row r="35" spans="1:29" ht="15.75" x14ac:dyDescent="0.25">
      <c r="A35" s="23"/>
      <c r="B35" s="24"/>
      <c r="C35" s="24"/>
      <c r="D35" s="24"/>
      <c r="E35" s="92"/>
      <c r="F35" s="92"/>
      <c r="G35" s="92"/>
      <c r="H35" s="24"/>
      <c r="I35" s="25"/>
      <c r="K35" s="35" t="s">
        <v>237</v>
      </c>
    </row>
    <row r="36" spans="1:29" s="36" customFormat="1" ht="15.75" x14ac:dyDescent="0.25">
      <c r="E36" s="77"/>
      <c r="F36" s="77"/>
      <c r="G36" s="77"/>
      <c r="K36" s="38"/>
      <c r="L36" s="131"/>
      <c r="M36" s="131"/>
    </row>
    <row r="37" spans="1:29" s="36" customFormat="1" ht="60" x14ac:dyDescent="0.25">
      <c r="A37" s="57"/>
      <c r="B37" s="58" t="s">
        <v>203</v>
      </c>
      <c r="C37" s="59" t="s">
        <v>204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60" t="s">
        <v>205</v>
      </c>
      <c r="B38" s="121" t="s">
        <v>238</v>
      </c>
      <c r="C38" s="62">
        <f>K34</f>
        <v>1435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206</v>
      </c>
      <c r="B39" s="121" t="s">
        <v>239</v>
      </c>
      <c r="C39" s="62">
        <f>C38*4</f>
        <v>5740</v>
      </c>
      <c r="E39" s="77"/>
      <c r="F39" s="77"/>
      <c r="G39" s="77"/>
      <c r="K39" s="38"/>
      <c r="L39" s="131"/>
      <c r="M39" s="131"/>
    </row>
    <row r="40" spans="1:29" s="36" customFormat="1" ht="15.75" thickBot="1" x14ac:dyDescent="0.3">
      <c r="A40" s="63" t="s">
        <v>207</v>
      </c>
      <c r="B40" s="122" t="s">
        <v>240</v>
      </c>
      <c r="C40" s="65">
        <f>C38*10</f>
        <v>14350</v>
      </c>
      <c r="E40" s="77"/>
      <c r="F40" s="77"/>
      <c r="G40" s="77"/>
      <c r="L40" s="131"/>
      <c r="M40" s="131"/>
    </row>
    <row r="41" spans="1:29" s="36" customFormat="1" x14ac:dyDescent="0.25">
      <c r="A41" s="66"/>
      <c r="B41" s="67"/>
      <c r="C41" s="67"/>
      <c r="E41" s="77"/>
      <c r="F41" s="77"/>
      <c r="G41" s="77"/>
      <c r="L41" s="131"/>
      <c r="M41" s="131"/>
    </row>
    <row r="44" spans="1:29" x14ac:dyDescent="0.25">
      <c r="B44" s="26" t="s">
        <v>105</v>
      </c>
    </row>
    <row r="45" spans="1:29" ht="45" x14ac:dyDescent="0.25">
      <c r="B45" s="27" t="s">
        <v>103</v>
      </c>
    </row>
    <row r="46" spans="1:29" ht="45" x14ac:dyDescent="0.25">
      <c r="B46" s="27" t="s">
        <v>108</v>
      </c>
    </row>
    <row r="47" spans="1:29" ht="45" x14ac:dyDescent="0.25">
      <c r="B47" s="27" t="s">
        <v>106</v>
      </c>
    </row>
    <row r="48" spans="1:29" ht="30" x14ac:dyDescent="0.25">
      <c r="B48" s="27" t="s">
        <v>107</v>
      </c>
    </row>
    <row r="50" spans="2:2" x14ac:dyDescent="0.25">
      <c r="B50" s="28" t="s">
        <v>116</v>
      </c>
    </row>
    <row r="51" spans="2:2" x14ac:dyDescent="0.25">
      <c r="B51" s="6" t="s">
        <v>117</v>
      </c>
    </row>
    <row r="52" spans="2:2" x14ac:dyDescent="0.25">
      <c r="B52" s="6" t="s">
        <v>118</v>
      </c>
    </row>
    <row r="53" spans="2:2" x14ac:dyDescent="0.25">
      <c r="B53" s="6" t="s">
        <v>119</v>
      </c>
    </row>
    <row r="54" spans="2:2" x14ac:dyDescent="0.25">
      <c r="B54" s="6" t="s">
        <v>120</v>
      </c>
    </row>
    <row r="55" spans="2:2" x14ac:dyDescent="0.25">
      <c r="B55" s="6" t="s">
        <v>121</v>
      </c>
    </row>
    <row r="56" spans="2:2" x14ac:dyDescent="0.25">
      <c r="B56" s="6" t="s">
        <v>122</v>
      </c>
    </row>
    <row r="58" spans="2:2" x14ac:dyDescent="0.25">
      <c r="B58" s="28" t="s">
        <v>123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71" zoomScaleNormal="71" workbookViewId="0">
      <pane ySplit="11" topLeftCell="A21" activePane="bottomLeft" state="frozen"/>
      <selection pane="bottomLeft" activeCell="D11" sqref="D1:H1048576"/>
    </sheetView>
  </sheetViews>
  <sheetFormatPr defaultRowHeight="15" x14ac:dyDescent="0.25"/>
  <cols>
    <col min="1" max="1" width="8.7109375" style="201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181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60</v>
      </c>
      <c r="J12" s="134">
        <f>SUM(O12:AC12)</f>
        <v>5832.0000000000018</v>
      </c>
      <c r="K12" s="138"/>
      <c r="L12" s="139">
        <v>43101</v>
      </c>
      <c r="M12" s="139">
        <v>48579</v>
      </c>
      <c r="N12" s="40"/>
      <c r="O12" s="41">
        <f t="shared" ref="O12:AC12" si="0">$K$33*0.15</f>
        <v>388.8</v>
      </c>
      <c r="P12" s="42">
        <f t="shared" si="0"/>
        <v>388.8</v>
      </c>
      <c r="Q12" s="42">
        <f t="shared" si="0"/>
        <v>388.8</v>
      </c>
      <c r="R12" s="42">
        <f t="shared" si="0"/>
        <v>388.8</v>
      </c>
      <c r="S12" s="42">
        <f t="shared" si="0"/>
        <v>388.8</v>
      </c>
      <c r="T12" s="43">
        <f t="shared" si="0"/>
        <v>388.8</v>
      </c>
      <c r="U12" s="43">
        <f t="shared" si="0"/>
        <v>388.8</v>
      </c>
      <c r="V12" s="43">
        <f t="shared" si="0"/>
        <v>388.8</v>
      </c>
      <c r="W12" s="43">
        <f t="shared" si="0"/>
        <v>388.8</v>
      </c>
      <c r="X12" s="43">
        <f t="shared" si="0"/>
        <v>388.8</v>
      </c>
      <c r="Y12" s="43">
        <f t="shared" si="0"/>
        <v>388.8</v>
      </c>
      <c r="Z12" s="43">
        <f t="shared" si="0"/>
        <v>388.8</v>
      </c>
      <c r="AA12" s="43">
        <f t="shared" si="0"/>
        <v>388.8</v>
      </c>
      <c r="AB12" s="43">
        <f t="shared" si="0"/>
        <v>388.8</v>
      </c>
      <c r="AC12" s="44">
        <f t="shared" si="0"/>
        <v>388.8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219</v>
      </c>
      <c r="B15" s="144"/>
      <c r="C15" s="145" t="s">
        <v>60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60</v>
      </c>
      <c r="J15" s="145">
        <f t="shared" ref="J15:J30" si="1">SUM(O15:AC15)</f>
        <v>1100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275</v>
      </c>
      <c r="Q15" s="46">
        <v>275</v>
      </c>
      <c r="R15" s="46">
        <v>275</v>
      </c>
      <c r="S15" s="46">
        <v>275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618</v>
      </c>
      <c r="B16" s="144"/>
      <c r="C16" s="145" t="s">
        <v>60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60</v>
      </c>
      <c r="J16" s="145">
        <f t="shared" si="1"/>
        <v>2750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275</v>
      </c>
      <c r="U16" s="47">
        <v>275</v>
      </c>
      <c r="V16" s="47">
        <v>275</v>
      </c>
      <c r="W16" s="47">
        <v>275</v>
      </c>
      <c r="X16" s="47">
        <v>275</v>
      </c>
      <c r="Y16" s="47">
        <v>275</v>
      </c>
      <c r="Z16" s="47">
        <v>275</v>
      </c>
      <c r="AA16" s="47">
        <v>275</v>
      </c>
      <c r="AB16" s="47">
        <v>275</v>
      </c>
      <c r="AC16" s="48">
        <v>275</v>
      </c>
    </row>
    <row r="17" spans="1:29" s="182" customFormat="1" ht="60" x14ac:dyDescent="0.25">
      <c r="A17" s="143">
        <v>220</v>
      </c>
      <c r="B17" s="144"/>
      <c r="C17" s="145" t="s">
        <v>60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60</v>
      </c>
      <c r="J17" s="145">
        <f t="shared" si="1"/>
        <v>2300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2300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619</v>
      </c>
      <c r="B18" s="144"/>
      <c r="C18" s="145" t="s">
        <v>60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60</v>
      </c>
      <c r="J18" s="145">
        <f t="shared" si="1"/>
        <v>6900</v>
      </c>
      <c r="K18" s="186"/>
      <c r="L18" s="128">
        <v>44927</v>
      </c>
      <c r="M18" s="208">
        <v>48213</v>
      </c>
      <c r="N18" s="34" t="s">
        <v>197</v>
      </c>
      <c r="O18" s="45"/>
      <c r="P18" s="46"/>
      <c r="Q18" s="46"/>
      <c r="R18" s="46"/>
      <c r="S18" s="46"/>
      <c r="T18" s="47">
        <v>2300</v>
      </c>
      <c r="U18" s="47"/>
      <c r="V18" s="47"/>
      <c r="W18" s="47"/>
      <c r="X18" s="47">
        <v>2300</v>
      </c>
      <c r="Y18" s="47"/>
      <c r="Z18" s="47"/>
      <c r="AA18" s="47"/>
      <c r="AB18" s="47">
        <v>2300</v>
      </c>
      <c r="AC18" s="48"/>
    </row>
    <row r="19" spans="1:29" s="182" customFormat="1" ht="60" x14ac:dyDescent="0.25">
      <c r="A19" s="143">
        <v>385</v>
      </c>
      <c r="B19" s="144"/>
      <c r="C19" s="145" t="s">
        <v>60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60</v>
      </c>
      <c r="J19" s="145">
        <f t="shared" si="1"/>
        <v>4400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2200</v>
      </c>
      <c r="R19" s="46"/>
      <c r="S19" s="46">
        <v>2200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864</v>
      </c>
      <c r="B20" s="144"/>
      <c r="C20" s="145" t="s">
        <v>60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60</v>
      </c>
      <c r="J20" s="145">
        <f t="shared" si="1"/>
        <v>8800</v>
      </c>
      <c r="K20" s="186"/>
      <c r="L20" s="128">
        <v>45658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2200</v>
      </c>
      <c r="W20" s="47"/>
      <c r="X20" s="47">
        <v>2200</v>
      </c>
      <c r="Y20" s="47"/>
      <c r="Z20" s="47">
        <v>2200</v>
      </c>
      <c r="AA20" s="47"/>
      <c r="AB20" s="47">
        <v>2200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773</v>
      </c>
      <c r="B22" s="144"/>
      <c r="C22" s="145" t="s">
        <v>60</v>
      </c>
      <c r="D22" s="16" t="s">
        <v>257</v>
      </c>
      <c r="E22" s="147" t="s">
        <v>16</v>
      </c>
      <c r="F22" s="146" t="s">
        <v>32</v>
      </c>
      <c r="G22" s="147" t="s">
        <v>31</v>
      </c>
      <c r="H22" s="148"/>
      <c r="I22" s="186" t="s">
        <v>60</v>
      </c>
      <c r="J22" s="145">
        <f t="shared" si="1"/>
        <v>2100</v>
      </c>
      <c r="K22" s="148"/>
      <c r="L22" s="187">
        <v>45292</v>
      </c>
      <c r="M22" s="187">
        <v>45657</v>
      </c>
      <c r="N22" s="34" t="s">
        <v>197</v>
      </c>
      <c r="O22" s="45"/>
      <c r="P22" s="46"/>
      <c r="Q22" s="46"/>
      <c r="R22" s="46"/>
      <c r="S22" s="46"/>
      <c r="T22" s="47"/>
      <c r="U22" s="47">
        <v>2100</v>
      </c>
      <c r="V22" s="47"/>
      <c r="W22" s="47"/>
      <c r="X22" s="47"/>
      <c r="Y22" s="47"/>
      <c r="Z22" s="47"/>
      <c r="AA22" s="47"/>
      <c r="AB22" s="47"/>
      <c r="AC22" s="48"/>
    </row>
    <row r="23" spans="1:29" s="182" customFormat="1" x14ac:dyDescent="0.25">
      <c r="A23" s="8"/>
      <c r="B23" s="190" t="s">
        <v>98</v>
      </c>
      <c r="C23" s="188"/>
      <c r="D23" s="188"/>
      <c r="E23" s="189"/>
      <c r="F23" s="189"/>
      <c r="G23" s="189"/>
      <c r="H23" s="190"/>
      <c r="I23" s="190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x14ac:dyDescent="0.25">
      <c r="A24" s="8"/>
      <c r="B24" s="204" t="s">
        <v>93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ht="90" x14ac:dyDescent="0.25">
      <c r="A25" s="143">
        <v>221</v>
      </c>
      <c r="B25" s="144"/>
      <c r="C25" s="145" t="s">
        <v>60</v>
      </c>
      <c r="D25" s="193" t="s">
        <v>250</v>
      </c>
      <c r="E25" s="150" t="s">
        <v>33</v>
      </c>
      <c r="F25" s="146" t="s">
        <v>209</v>
      </c>
      <c r="G25" s="147" t="s">
        <v>31</v>
      </c>
      <c r="H25" s="148"/>
      <c r="I25" s="186" t="s">
        <v>60</v>
      </c>
      <c r="J25" s="145">
        <f t="shared" si="1"/>
        <v>4300</v>
      </c>
      <c r="K25" s="148"/>
      <c r="L25" s="187">
        <v>43466</v>
      </c>
      <c r="M25" s="187">
        <v>44561</v>
      </c>
      <c r="N25" s="34" t="s">
        <v>196</v>
      </c>
      <c r="O25" s="45"/>
      <c r="P25" s="46">
        <v>1300</v>
      </c>
      <c r="Q25" s="46">
        <v>1650</v>
      </c>
      <c r="R25" s="46">
        <v>1350</v>
      </c>
      <c r="S25" s="46">
        <v>0</v>
      </c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90" x14ac:dyDescent="0.25">
      <c r="A26" s="143">
        <v>774</v>
      </c>
      <c r="B26" s="144"/>
      <c r="C26" s="145" t="s">
        <v>60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60</v>
      </c>
      <c r="J26" s="145">
        <f t="shared" si="1"/>
        <v>9850</v>
      </c>
      <c r="K26" s="148"/>
      <c r="L26" s="187">
        <v>45292</v>
      </c>
      <c r="M26" s="187">
        <v>48579</v>
      </c>
      <c r="N26" s="34" t="s">
        <v>197</v>
      </c>
      <c r="O26" s="45"/>
      <c r="P26" s="46"/>
      <c r="Q26" s="46"/>
      <c r="R26" s="46"/>
      <c r="S26" s="46"/>
      <c r="T26" s="47"/>
      <c r="U26" s="47">
        <v>1550</v>
      </c>
      <c r="V26" s="47">
        <v>1310</v>
      </c>
      <c r="W26" s="47">
        <v>60</v>
      </c>
      <c r="X26" s="47">
        <v>760</v>
      </c>
      <c r="Y26" s="47">
        <v>1950</v>
      </c>
      <c r="Z26" s="47">
        <v>660</v>
      </c>
      <c r="AA26" s="47">
        <v>1450</v>
      </c>
      <c r="AB26" s="47">
        <v>660</v>
      </c>
      <c r="AC26" s="48">
        <v>1450</v>
      </c>
    </row>
    <row r="27" spans="1:29" s="182" customFormat="1" x14ac:dyDescent="0.25">
      <c r="A27" s="8"/>
      <c r="B27" s="204" t="s">
        <v>94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36" customFormat="1" ht="105" x14ac:dyDescent="0.25">
      <c r="A28" s="310">
        <v>78</v>
      </c>
      <c r="B28" s="18"/>
      <c r="C28" s="318" t="s">
        <v>432</v>
      </c>
      <c r="D28" s="195" t="s">
        <v>426</v>
      </c>
      <c r="E28" s="150" t="s">
        <v>427</v>
      </c>
      <c r="F28" s="146" t="s">
        <v>428</v>
      </c>
      <c r="G28" s="147" t="s">
        <v>429</v>
      </c>
      <c r="H28" s="19"/>
      <c r="I28" s="186" t="s">
        <v>60</v>
      </c>
      <c r="J28" s="194">
        <f>SUM(O28:AC28)</f>
        <v>850</v>
      </c>
      <c r="K28" s="19"/>
      <c r="L28" s="319">
        <v>43101</v>
      </c>
      <c r="M28" s="319">
        <v>43465</v>
      </c>
      <c r="N28" s="320" t="s">
        <v>195</v>
      </c>
      <c r="O28" s="142">
        <v>850</v>
      </c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s="182" customFormat="1" ht="60" x14ac:dyDescent="0.25">
      <c r="A29" s="143">
        <v>222</v>
      </c>
      <c r="B29" s="194"/>
      <c r="C29" s="145" t="s">
        <v>60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60</v>
      </c>
      <c r="J29" s="145">
        <f t="shared" si="1"/>
        <v>12500</v>
      </c>
      <c r="K29" s="148"/>
      <c r="L29" s="187">
        <v>43466</v>
      </c>
      <c r="M29" s="187">
        <v>44926</v>
      </c>
      <c r="N29" s="17" t="s">
        <v>196</v>
      </c>
      <c r="O29" s="45"/>
      <c r="P29" s="46">
        <v>4250</v>
      </c>
      <c r="Q29" s="46">
        <v>5150</v>
      </c>
      <c r="R29" s="46">
        <v>2950</v>
      </c>
      <c r="S29" s="46">
        <v>150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620</v>
      </c>
      <c r="B30" s="194"/>
      <c r="C30" s="145" t="s">
        <v>60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60</v>
      </c>
      <c r="J30" s="145">
        <f t="shared" si="1"/>
        <v>16000</v>
      </c>
      <c r="K30" s="148"/>
      <c r="L30" s="187">
        <v>44927</v>
      </c>
      <c r="M30" s="187">
        <v>48579</v>
      </c>
      <c r="N30" s="34" t="s">
        <v>197</v>
      </c>
      <c r="O30" s="45"/>
      <c r="P30" s="46"/>
      <c r="Q30" s="46"/>
      <c r="R30" s="46"/>
      <c r="S30" s="46"/>
      <c r="T30" s="47">
        <v>550</v>
      </c>
      <c r="U30" s="47">
        <v>950</v>
      </c>
      <c r="V30" s="47">
        <v>1200</v>
      </c>
      <c r="W30" s="47">
        <v>150</v>
      </c>
      <c r="X30" s="47">
        <v>550</v>
      </c>
      <c r="Y30" s="47">
        <v>3600</v>
      </c>
      <c r="Z30" s="47">
        <v>1900</v>
      </c>
      <c r="AA30" s="47">
        <v>5600</v>
      </c>
      <c r="AB30" s="47">
        <v>550</v>
      </c>
      <c r="AC30" s="48">
        <v>950</v>
      </c>
    </row>
    <row r="31" spans="1:29" s="182" customFormat="1" x14ac:dyDescent="0.25">
      <c r="A31" s="8"/>
      <c r="B31" s="204" t="s">
        <v>95</v>
      </c>
      <c r="C31" s="188"/>
      <c r="D31" s="188"/>
      <c r="E31" s="189"/>
      <c r="F31" s="189"/>
      <c r="G31" s="189"/>
      <c r="H31" s="190"/>
      <c r="I31" s="190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96" customFormat="1" ht="60.75" thickBot="1" x14ac:dyDescent="0.3">
      <c r="A32" s="143">
        <v>465</v>
      </c>
      <c r="B32" s="144"/>
      <c r="C32" s="145" t="s">
        <v>60</v>
      </c>
      <c r="D32" s="106" t="s">
        <v>256</v>
      </c>
      <c r="E32" s="147" t="s">
        <v>28</v>
      </c>
      <c r="F32" s="83" t="s">
        <v>29</v>
      </c>
      <c r="G32" s="147" t="s">
        <v>30</v>
      </c>
      <c r="H32" s="148"/>
      <c r="I32" s="186" t="s">
        <v>60</v>
      </c>
      <c r="J32" s="145">
        <f t="shared" ref="J32" si="2">SUM(O32:AC32)</f>
        <v>9500</v>
      </c>
      <c r="K32" s="148"/>
      <c r="L32" s="187">
        <v>44197</v>
      </c>
      <c r="M32" s="187">
        <v>44561</v>
      </c>
      <c r="N32" s="34" t="s">
        <v>196</v>
      </c>
      <c r="O32" s="45"/>
      <c r="P32" s="46"/>
      <c r="Q32" s="46"/>
      <c r="R32" s="46">
        <v>9500</v>
      </c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39" customFormat="1" ht="15.75" thickBot="1" x14ac:dyDescent="0.25">
      <c r="A33" s="313"/>
      <c r="B33" s="50" t="s">
        <v>92</v>
      </c>
      <c r="C33" s="50"/>
      <c r="D33" s="50"/>
      <c r="E33" s="91"/>
      <c r="F33" s="91"/>
      <c r="G33" s="91"/>
      <c r="H33" s="50"/>
      <c r="I33" s="50"/>
      <c r="J33" s="50">
        <f>SUM(J12:J32)</f>
        <v>87182</v>
      </c>
      <c r="K33" s="50">
        <v>2592</v>
      </c>
      <c r="L33" s="130"/>
      <c r="M33" s="130"/>
      <c r="N33" s="51"/>
      <c r="O33" s="52">
        <f t="shared" ref="O33:AC33" si="3">SUM(O12:O32)</f>
        <v>1238.8</v>
      </c>
      <c r="P33" s="53">
        <f t="shared" si="3"/>
        <v>8513.7999999999993</v>
      </c>
      <c r="Q33" s="53">
        <f t="shared" si="3"/>
        <v>9663.7999999999993</v>
      </c>
      <c r="R33" s="53">
        <f t="shared" si="3"/>
        <v>14463.8</v>
      </c>
      <c r="S33" s="53">
        <f t="shared" si="3"/>
        <v>3013.8</v>
      </c>
      <c r="T33" s="54">
        <f t="shared" si="3"/>
        <v>3513.8</v>
      </c>
      <c r="U33" s="54">
        <f t="shared" si="3"/>
        <v>5263.8</v>
      </c>
      <c r="V33" s="54">
        <f t="shared" si="3"/>
        <v>5373.8</v>
      </c>
      <c r="W33" s="54">
        <f t="shared" si="3"/>
        <v>873.8</v>
      </c>
      <c r="X33" s="54">
        <f t="shared" si="3"/>
        <v>6473.8</v>
      </c>
      <c r="Y33" s="54">
        <f t="shared" si="3"/>
        <v>6213.8</v>
      </c>
      <c r="Z33" s="54">
        <f t="shared" si="3"/>
        <v>5423.8</v>
      </c>
      <c r="AA33" s="54">
        <f t="shared" si="3"/>
        <v>7713.8</v>
      </c>
      <c r="AB33" s="54">
        <f t="shared" si="3"/>
        <v>6373.8</v>
      </c>
      <c r="AC33" s="55">
        <f t="shared" si="3"/>
        <v>3063.8</v>
      </c>
    </row>
    <row r="34" spans="1:29" ht="15.75" x14ac:dyDescent="0.25">
      <c r="A34" s="350"/>
      <c r="B34" s="24"/>
      <c r="C34" s="24"/>
      <c r="D34" s="24"/>
      <c r="E34" s="92"/>
      <c r="F34" s="92"/>
      <c r="G34" s="92"/>
      <c r="H34" s="24"/>
      <c r="I34" s="25"/>
      <c r="K34" s="35" t="s">
        <v>237</v>
      </c>
    </row>
    <row r="35" spans="1:29" s="36" customFormat="1" ht="15.75" x14ac:dyDescent="0.25">
      <c r="A35" s="351"/>
      <c r="E35" s="77"/>
      <c r="F35" s="77"/>
      <c r="G35" s="77"/>
      <c r="K35" s="38"/>
      <c r="L35" s="131"/>
      <c r="M35" s="131"/>
    </row>
    <row r="36" spans="1:29" s="36" customFormat="1" ht="60" x14ac:dyDescent="0.25">
      <c r="A36" s="57"/>
      <c r="B36" s="58" t="s">
        <v>203</v>
      </c>
      <c r="C36" s="59" t="s">
        <v>204</v>
      </c>
      <c r="E36" s="77"/>
      <c r="F36" s="77"/>
      <c r="G36" s="77"/>
      <c r="K36" s="38"/>
      <c r="L36" s="131"/>
      <c r="M36" s="131"/>
    </row>
    <row r="37" spans="1:29" s="36" customFormat="1" ht="15.75" x14ac:dyDescent="0.25">
      <c r="A37" s="348" t="s">
        <v>205</v>
      </c>
      <c r="B37" s="121" t="s">
        <v>238</v>
      </c>
      <c r="C37" s="62">
        <v>2592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348" t="s">
        <v>206</v>
      </c>
      <c r="B38" s="121" t="s">
        <v>239</v>
      </c>
      <c r="C38" s="62">
        <f>C37*4</f>
        <v>10368</v>
      </c>
      <c r="E38" s="77"/>
      <c r="F38" s="77"/>
      <c r="G38" s="77"/>
      <c r="K38" s="38"/>
      <c r="L38" s="131"/>
      <c r="M38" s="131"/>
    </row>
    <row r="39" spans="1:29" s="36" customFormat="1" ht="15.75" thickBot="1" x14ac:dyDescent="0.3">
      <c r="A39" s="63" t="s">
        <v>207</v>
      </c>
      <c r="B39" s="122" t="s">
        <v>241</v>
      </c>
      <c r="C39" s="65">
        <f>C37*10</f>
        <v>25920</v>
      </c>
      <c r="E39" s="77"/>
      <c r="F39" s="77"/>
      <c r="G39" s="77"/>
      <c r="L39" s="131"/>
      <c r="M39" s="131"/>
    </row>
    <row r="40" spans="1:29" s="36" customFormat="1" x14ac:dyDescent="0.25">
      <c r="A40" s="66"/>
      <c r="B40" s="67"/>
      <c r="C40" s="67"/>
      <c r="E40" s="77"/>
      <c r="F40" s="77"/>
      <c r="G40" s="77"/>
      <c r="L40" s="131"/>
      <c r="M40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zoomScale="60" zoomScaleNormal="60" workbookViewId="0">
      <pane ySplit="11" topLeftCell="A30" activePane="bottomLeft" state="frozen"/>
      <selection pane="bottomLeft" activeCell="O40" sqref="O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855468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190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61</v>
      </c>
      <c r="J12" s="134">
        <f>SUM(O12:AC12)</f>
        <v>3293.9999999999991</v>
      </c>
      <c r="K12" s="138"/>
      <c r="L12" s="139">
        <v>43101</v>
      </c>
      <c r="M12" s="139">
        <v>48579</v>
      </c>
      <c r="N12" s="40"/>
      <c r="O12" s="41">
        <f t="shared" ref="O12:AC12" si="0">$K$41*0.15</f>
        <v>219.6</v>
      </c>
      <c r="P12" s="42">
        <f t="shared" si="0"/>
        <v>219.6</v>
      </c>
      <c r="Q12" s="42">
        <f t="shared" si="0"/>
        <v>219.6</v>
      </c>
      <c r="R12" s="42">
        <f t="shared" si="0"/>
        <v>219.6</v>
      </c>
      <c r="S12" s="42">
        <f t="shared" si="0"/>
        <v>219.6</v>
      </c>
      <c r="T12" s="43">
        <f t="shared" si="0"/>
        <v>219.6</v>
      </c>
      <c r="U12" s="43">
        <f t="shared" si="0"/>
        <v>219.6</v>
      </c>
      <c r="V12" s="43">
        <f t="shared" si="0"/>
        <v>219.6</v>
      </c>
      <c r="W12" s="43">
        <f t="shared" si="0"/>
        <v>219.6</v>
      </c>
      <c r="X12" s="43">
        <f t="shared" si="0"/>
        <v>219.6</v>
      </c>
      <c r="Y12" s="43">
        <f t="shared" si="0"/>
        <v>219.6</v>
      </c>
      <c r="Z12" s="43">
        <f t="shared" si="0"/>
        <v>219.6</v>
      </c>
      <c r="AA12" s="43">
        <f t="shared" si="0"/>
        <v>219.6</v>
      </c>
      <c r="AB12" s="43">
        <f t="shared" si="0"/>
        <v>219.6</v>
      </c>
      <c r="AC12" s="44">
        <f t="shared" si="0"/>
        <v>219.6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223</v>
      </c>
      <c r="B15" s="144"/>
      <c r="C15" s="145" t="s">
        <v>61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61</v>
      </c>
      <c r="J15" s="145">
        <f t="shared" ref="J15:J32" si="1">SUM(O15:AC15)</f>
        <v>1720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430</v>
      </c>
      <c r="Q15" s="46">
        <v>430</v>
      </c>
      <c r="R15" s="46">
        <v>430</v>
      </c>
      <c r="S15" s="46">
        <v>430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621</v>
      </c>
      <c r="B16" s="144"/>
      <c r="C16" s="145" t="s">
        <v>61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61</v>
      </c>
      <c r="J16" s="145">
        <f t="shared" si="1"/>
        <v>4300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430</v>
      </c>
      <c r="U16" s="47">
        <v>430</v>
      </c>
      <c r="V16" s="47">
        <v>430</v>
      </c>
      <c r="W16" s="47">
        <v>430</v>
      </c>
      <c r="X16" s="47">
        <v>430</v>
      </c>
      <c r="Y16" s="47">
        <v>430</v>
      </c>
      <c r="Z16" s="47">
        <v>430</v>
      </c>
      <c r="AA16" s="47">
        <v>430</v>
      </c>
      <c r="AB16" s="47">
        <v>430</v>
      </c>
      <c r="AC16" s="48">
        <v>430</v>
      </c>
    </row>
    <row r="17" spans="1:29" s="182" customFormat="1" ht="60" x14ac:dyDescent="0.25">
      <c r="A17" s="143">
        <v>466</v>
      </c>
      <c r="B17" s="144"/>
      <c r="C17" s="145" t="s">
        <v>61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61</v>
      </c>
      <c r="J17" s="145">
        <f t="shared" si="1"/>
        <v>2000</v>
      </c>
      <c r="K17" s="186"/>
      <c r="L17" s="128">
        <v>44197</v>
      </c>
      <c r="M17" s="208">
        <v>44561</v>
      </c>
      <c r="N17" s="34" t="s">
        <v>196</v>
      </c>
      <c r="O17" s="45"/>
      <c r="P17" s="46"/>
      <c r="Q17" s="46"/>
      <c r="R17" s="46">
        <v>2000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775</v>
      </c>
      <c r="B18" s="144"/>
      <c r="C18" s="145" t="s">
        <v>61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61</v>
      </c>
      <c r="J18" s="145">
        <f t="shared" si="1"/>
        <v>6000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2000</v>
      </c>
      <c r="V18" s="47"/>
      <c r="W18" s="47"/>
      <c r="X18" s="47">
        <v>2000</v>
      </c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386</v>
      </c>
      <c r="B19" s="144"/>
      <c r="C19" s="145" t="s">
        <v>61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61</v>
      </c>
      <c r="J19" s="145">
        <f t="shared" si="1"/>
        <v>7600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3800</v>
      </c>
      <c r="R19" s="46"/>
      <c r="S19" s="46">
        <v>3800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865</v>
      </c>
      <c r="B20" s="144"/>
      <c r="C20" s="145" t="s">
        <v>61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61</v>
      </c>
      <c r="J20" s="145">
        <f t="shared" si="1"/>
        <v>11400</v>
      </c>
      <c r="K20" s="186"/>
      <c r="L20" s="128">
        <v>45658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3800</v>
      </c>
      <c r="W20" s="47"/>
      <c r="X20" s="47"/>
      <c r="Y20" s="47">
        <v>3800</v>
      </c>
      <c r="Z20" s="47"/>
      <c r="AA20" s="47"/>
      <c r="AB20" s="47">
        <v>3800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1004</v>
      </c>
      <c r="B22" s="144"/>
      <c r="C22" s="145" t="s">
        <v>61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61</v>
      </c>
      <c r="J22" s="145">
        <f t="shared" si="1"/>
        <v>1700</v>
      </c>
      <c r="K22" s="148"/>
      <c r="L22" s="187">
        <v>47849</v>
      </c>
      <c r="M22" s="187">
        <v>48213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1700</v>
      </c>
      <c r="AB22" s="47"/>
      <c r="AC22" s="48"/>
    </row>
    <row r="23" spans="1:29" s="182" customFormat="1" ht="60" x14ac:dyDescent="0.25">
      <c r="A23" s="143">
        <v>776</v>
      </c>
      <c r="B23" s="144"/>
      <c r="C23" s="145" t="s">
        <v>61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61</v>
      </c>
      <c r="J23" s="145">
        <f t="shared" si="1"/>
        <v>2000</v>
      </c>
      <c r="K23" s="148"/>
      <c r="L23" s="187">
        <v>45292</v>
      </c>
      <c r="M23" s="187">
        <v>45657</v>
      </c>
      <c r="N23" s="34" t="s">
        <v>197</v>
      </c>
      <c r="O23" s="45"/>
      <c r="P23" s="46"/>
      <c r="Q23" s="46"/>
      <c r="R23" s="46"/>
      <c r="S23" s="46"/>
      <c r="T23" s="47"/>
      <c r="U23" s="47">
        <v>2000</v>
      </c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777</v>
      </c>
      <c r="B24" s="144"/>
      <c r="C24" s="145" t="s">
        <v>61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61</v>
      </c>
      <c r="J24" s="145">
        <f t="shared" si="1"/>
        <v>2200</v>
      </c>
      <c r="K24" s="148"/>
      <c r="L24" s="187">
        <v>45292</v>
      </c>
      <c r="M24" s="187">
        <v>45657</v>
      </c>
      <c r="N24" s="34" t="s">
        <v>197</v>
      </c>
      <c r="O24" s="45"/>
      <c r="P24" s="46"/>
      <c r="Q24" s="46"/>
      <c r="R24" s="46"/>
      <c r="S24" s="46"/>
      <c r="T24" s="47"/>
      <c r="U24" s="47">
        <v>2200</v>
      </c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224</v>
      </c>
      <c r="B25" s="144"/>
      <c r="C25" s="145" t="s">
        <v>61</v>
      </c>
      <c r="D25" s="16" t="s">
        <v>259</v>
      </c>
      <c r="E25" s="147" t="s">
        <v>16</v>
      </c>
      <c r="F25" s="146" t="s">
        <v>32</v>
      </c>
      <c r="G25" s="147" t="s">
        <v>31</v>
      </c>
      <c r="H25" s="148"/>
      <c r="I25" s="186" t="s">
        <v>61</v>
      </c>
      <c r="J25" s="145">
        <f t="shared" si="1"/>
        <v>2200</v>
      </c>
      <c r="K25" s="148"/>
      <c r="L25" s="187">
        <v>43466</v>
      </c>
      <c r="M25" s="187">
        <v>43466</v>
      </c>
      <c r="N25" s="34" t="s">
        <v>196</v>
      </c>
      <c r="O25" s="45"/>
      <c r="P25" s="46">
        <v>2200</v>
      </c>
      <c r="Q25" s="46"/>
      <c r="R25" s="46"/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622</v>
      </c>
      <c r="B26" s="144"/>
      <c r="C26" s="145" t="s">
        <v>61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61</v>
      </c>
      <c r="J26" s="145">
        <f t="shared" si="1"/>
        <v>6600</v>
      </c>
      <c r="K26" s="148"/>
      <c r="L26" s="187">
        <v>44927</v>
      </c>
      <c r="M26" s="187">
        <v>48213</v>
      </c>
      <c r="N26" s="34" t="s">
        <v>197</v>
      </c>
      <c r="O26" s="45"/>
      <c r="P26" s="46"/>
      <c r="Q26" s="46"/>
      <c r="R26" s="46"/>
      <c r="S26" s="46"/>
      <c r="T26" s="47">
        <v>2200</v>
      </c>
      <c r="U26" s="47"/>
      <c r="V26" s="47"/>
      <c r="W26" s="47"/>
      <c r="X26" s="47">
        <v>2200</v>
      </c>
      <c r="Y26" s="47"/>
      <c r="Z26" s="47"/>
      <c r="AA26" s="47"/>
      <c r="AB26" s="47">
        <v>2200</v>
      </c>
      <c r="AC26" s="48"/>
    </row>
    <row r="27" spans="1:29" s="182" customFormat="1" x14ac:dyDescent="0.25">
      <c r="A27" s="8"/>
      <c r="B27" s="190" t="s">
        <v>98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x14ac:dyDescent="0.25">
      <c r="A28" s="8"/>
      <c r="B28" s="204" t="s">
        <v>93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60" x14ac:dyDescent="0.25">
      <c r="A29" s="143">
        <v>79</v>
      </c>
      <c r="B29" s="144"/>
      <c r="C29" s="193" t="s">
        <v>306</v>
      </c>
      <c r="D29" s="193" t="s">
        <v>125</v>
      </c>
      <c r="E29" s="147" t="s">
        <v>27</v>
      </c>
      <c r="F29" s="146" t="s">
        <v>32</v>
      </c>
      <c r="G29" s="106" t="s">
        <v>30</v>
      </c>
      <c r="H29" s="148"/>
      <c r="I29" s="186" t="s">
        <v>61</v>
      </c>
      <c r="J29" s="145">
        <f t="shared" si="1"/>
        <v>150</v>
      </c>
      <c r="K29" s="148"/>
      <c r="L29" s="187">
        <v>43101</v>
      </c>
      <c r="M29" s="187">
        <v>43465</v>
      </c>
      <c r="N29" s="34" t="s">
        <v>195</v>
      </c>
      <c r="O29" s="45">
        <v>150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80</v>
      </c>
      <c r="B30" s="144"/>
      <c r="C30" s="193" t="s">
        <v>307</v>
      </c>
      <c r="D30" s="193" t="s">
        <v>125</v>
      </c>
      <c r="E30" s="150" t="s">
        <v>16</v>
      </c>
      <c r="F30" s="146" t="s">
        <v>32</v>
      </c>
      <c r="G30" s="106" t="s">
        <v>30</v>
      </c>
      <c r="H30" s="148"/>
      <c r="I30" s="186" t="s">
        <v>61</v>
      </c>
      <c r="J30" s="145">
        <f t="shared" si="1"/>
        <v>150</v>
      </c>
      <c r="K30" s="148"/>
      <c r="L30" s="187">
        <v>43101</v>
      </c>
      <c r="M30" s="187">
        <v>43465</v>
      </c>
      <c r="N30" s="34" t="s">
        <v>195</v>
      </c>
      <c r="O30" s="45">
        <v>150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105" x14ac:dyDescent="0.25">
      <c r="A31" s="143">
        <v>225</v>
      </c>
      <c r="B31" s="144"/>
      <c r="C31" s="145" t="s">
        <v>61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8"/>
      <c r="I31" s="186" t="s">
        <v>61</v>
      </c>
      <c r="J31" s="145">
        <f t="shared" si="1"/>
        <v>5950</v>
      </c>
      <c r="K31" s="148"/>
      <c r="L31" s="187">
        <v>43466</v>
      </c>
      <c r="M31" s="187">
        <v>43830</v>
      </c>
      <c r="N31" s="17" t="s">
        <v>196</v>
      </c>
      <c r="O31" s="45"/>
      <c r="P31" s="46">
        <v>3500</v>
      </c>
      <c r="Q31" s="46">
        <v>1750</v>
      </c>
      <c r="R31" s="46">
        <v>450</v>
      </c>
      <c r="S31" s="46">
        <v>250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105" x14ac:dyDescent="0.25">
      <c r="A32" s="143">
        <v>778</v>
      </c>
      <c r="B32" s="144"/>
      <c r="C32" s="145" t="s">
        <v>61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8"/>
      <c r="I32" s="186" t="s">
        <v>61</v>
      </c>
      <c r="J32" s="145">
        <f t="shared" si="1"/>
        <v>10100</v>
      </c>
      <c r="K32" s="148"/>
      <c r="L32" s="187">
        <v>45292</v>
      </c>
      <c r="M32" s="187">
        <v>48579</v>
      </c>
      <c r="N32" s="34" t="s">
        <v>197</v>
      </c>
      <c r="O32" s="45"/>
      <c r="P32" s="46"/>
      <c r="Q32" s="46"/>
      <c r="R32" s="46"/>
      <c r="S32" s="46"/>
      <c r="T32" s="47"/>
      <c r="U32" s="47">
        <v>1200</v>
      </c>
      <c r="V32" s="47">
        <v>1410</v>
      </c>
      <c r="W32" s="47">
        <v>2560</v>
      </c>
      <c r="X32" s="47">
        <v>1920</v>
      </c>
      <c r="Y32" s="47">
        <v>610</v>
      </c>
      <c r="Z32" s="47">
        <v>600</v>
      </c>
      <c r="AA32" s="47">
        <v>600</v>
      </c>
      <c r="AB32" s="47">
        <v>600</v>
      </c>
      <c r="AC32" s="48">
        <v>600</v>
      </c>
    </row>
    <row r="33" spans="1:29" s="182" customFormat="1" ht="60" x14ac:dyDescent="0.25">
      <c r="A33" s="143">
        <v>779</v>
      </c>
      <c r="B33" s="144"/>
      <c r="C33" s="145" t="s">
        <v>61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8"/>
      <c r="I33" s="186" t="s">
        <v>61</v>
      </c>
      <c r="J33" s="145">
        <f t="shared" ref="J33:J40" si="2">SUM(O33:AC33)</f>
        <v>200</v>
      </c>
      <c r="K33" s="148"/>
      <c r="L33" s="187">
        <v>45292</v>
      </c>
      <c r="M33" s="187">
        <v>47118</v>
      </c>
      <c r="N33" s="34" t="s">
        <v>197</v>
      </c>
      <c r="O33" s="45"/>
      <c r="P33" s="46"/>
      <c r="Q33" s="46"/>
      <c r="R33" s="46"/>
      <c r="S33" s="46"/>
      <c r="T33" s="47"/>
      <c r="U33" s="47">
        <v>100</v>
      </c>
      <c r="V33" s="47"/>
      <c r="W33" s="47"/>
      <c r="X33" s="47"/>
      <c r="Y33" s="47">
        <v>100</v>
      </c>
      <c r="Z33" s="47"/>
      <c r="AA33" s="47"/>
      <c r="AB33" s="47"/>
      <c r="AC33" s="48"/>
    </row>
    <row r="34" spans="1:29" s="182" customFormat="1" x14ac:dyDescent="0.25">
      <c r="A34" s="8"/>
      <c r="B34" s="204" t="s">
        <v>94</v>
      </c>
      <c r="C34" s="188"/>
      <c r="D34" s="188"/>
      <c r="E34" s="189"/>
      <c r="F34" s="189"/>
      <c r="G34" s="189"/>
      <c r="H34" s="190"/>
      <c r="I34" s="190"/>
      <c r="J34" s="190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82" customFormat="1" ht="60" x14ac:dyDescent="0.25">
      <c r="A35" s="143">
        <v>226</v>
      </c>
      <c r="B35" s="194"/>
      <c r="C35" s="145" t="s">
        <v>61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61</v>
      </c>
      <c r="J35" s="145">
        <f t="shared" si="2"/>
        <v>12800</v>
      </c>
      <c r="K35" s="148"/>
      <c r="L35" s="187">
        <v>43466</v>
      </c>
      <c r="M35" s="187">
        <v>44926</v>
      </c>
      <c r="N35" s="17" t="s">
        <v>196</v>
      </c>
      <c r="O35" s="45"/>
      <c r="P35" s="46">
        <v>2200</v>
      </c>
      <c r="Q35" s="46">
        <v>6750</v>
      </c>
      <c r="R35" s="46">
        <v>3150</v>
      </c>
      <c r="S35" s="46">
        <v>700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623</v>
      </c>
      <c r="B36" s="194"/>
      <c r="C36" s="145" t="s">
        <v>61</v>
      </c>
      <c r="D36" s="106" t="s">
        <v>255</v>
      </c>
      <c r="E36" s="146" t="s">
        <v>17</v>
      </c>
      <c r="F36" s="146" t="s">
        <v>32</v>
      </c>
      <c r="G36" s="147" t="s">
        <v>30</v>
      </c>
      <c r="H36" s="148"/>
      <c r="I36" s="186" t="s">
        <v>61</v>
      </c>
      <c r="J36" s="145">
        <f t="shared" si="2"/>
        <v>19450</v>
      </c>
      <c r="K36" s="148"/>
      <c r="L36" s="187">
        <v>44927</v>
      </c>
      <c r="M36" s="187">
        <v>48579</v>
      </c>
      <c r="N36" s="34" t="s">
        <v>197</v>
      </c>
      <c r="O36" s="45"/>
      <c r="P36" s="46"/>
      <c r="Q36" s="46"/>
      <c r="R36" s="46"/>
      <c r="S36" s="46"/>
      <c r="T36" s="47">
        <v>500</v>
      </c>
      <c r="U36" s="47">
        <v>1400</v>
      </c>
      <c r="V36" s="47">
        <v>500</v>
      </c>
      <c r="W36" s="47">
        <v>2050</v>
      </c>
      <c r="X36" s="47">
        <v>500</v>
      </c>
      <c r="Y36" s="47">
        <v>650</v>
      </c>
      <c r="Z36" s="47">
        <v>3600</v>
      </c>
      <c r="AA36" s="47">
        <v>9100</v>
      </c>
      <c r="AB36" s="47">
        <v>500</v>
      </c>
      <c r="AC36" s="48">
        <v>650</v>
      </c>
    </row>
    <row r="37" spans="1:29" s="182" customFormat="1" ht="60" x14ac:dyDescent="0.25">
      <c r="A37" s="143">
        <v>227</v>
      </c>
      <c r="B37" s="194"/>
      <c r="C37" s="145" t="s">
        <v>61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61</v>
      </c>
      <c r="J37" s="145">
        <f t="shared" si="2"/>
        <v>1900</v>
      </c>
      <c r="K37" s="148"/>
      <c r="L37" s="187">
        <v>43466</v>
      </c>
      <c r="M37" s="187">
        <v>44926</v>
      </c>
      <c r="N37" s="17" t="s">
        <v>195</v>
      </c>
      <c r="O37" s="45"/>
      <c r="P37" s="46">
        <v>1200</v>
      </c>
      <c r="Q37" s="46">
        <v>150</v>
      </c>
      <c r="R37" s="46">
        <v>400</v>
      </c>
      <c r="S37" s="46">
        <v>150</v>
      </c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" x14ac:dyDescent="0.25">
      <c r="A38" s="143">
        <v>780</v>
      </c>
      <c r="B38" s="194"/>
      <c r="C38" s="145" t="s">
        <v>61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61</v>
      </c>
      <c r="J38" s="145">
        <f t="shared" si="2"/>
        <v>2800</v>
      </c>
      <c r="K38" s="148"/>
      <c r="L38" s="187">
        <v>45292</v>
      </c>
      <c r="M38" s="187">
        <v>48579</v>
      </c>
      <c r="N38" s="34" t="s">
        <v>196</v>
      </c>
      <c r="O38" s="45"/>
      <c r="P38" s="46"/>
      <c r="Q38" s="46"/>
      <c r="R38" s="46"/>
      <c r="S38" s="46"/>
      <c r="T38" s="47"/>
      <c r="U38" s="47">
        <v>250</v>
      </c>
      <c r="V38" s="47"/>
      <c r="W38" s="47">
        <v>150</v>
      </c>
      <c r="X38" s="47"/>
      <c r="Y38" s="47">
        <v>250</v>
      </c>
      <c r="Z38" s="47">
        <v>1200</v>
      </c>
      <c r="AA38" s="47">
        <v>550</v>
      </c>
      <c r="AB38" s="47">
        <v>250</v>
      </c>
      <c r="AC38" s="48">
        <v>150</v>
      </c>
    </row>
    <row r="39" spans="1:29" s="182" customFormat="1" x14ac:dyDescent="0.25">
      <c r="A39" s="8"/>
      <c r="B39" s="204" t="s">
        <v>95</v>
      </c>
      <c r="C39" s="188"/>
      <c r="D39" s="188"/>
      <c r="E39" s="189"/>
      <c r="F39" s="189"/>
      <c r="G39" s="189"/>
      <c r="H39" s="190"/>
      <c r="I39" s="190"/>
      <c r="J39" s="190"/>
      <c r="K39" s="190"/>
      <c r="L39" s="191"/>
      <c r="M39" s="191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</row>
    <row r="40" spans="1:29" s="196" customFormat="1" ht="60.75" thickBot="1" x14ac:dyDescent="0.3">
      <c r="A40" s="143">
        <v>467</v>
      </c>
      <c r="B40" s="144"/>
      <c r="C40" s="193" t="s">
        <v>61</v>
      </c>
      <c r="D40" s="106" t="s">
        <v>256</v>
      </c>
      <c r="E40" s="147" t="s">
        <v>28</v>
      </c>
      <c r="F40" s="83" t="s">
        <v>29</v>
      </c>
      <c r="G40" s="147" t="s">
        <v>30</v>
      </c>
      <c r="H40" s="148"/>
      <c r="I40" s="186" t="s">
        <v>61</v>
      </c>
      <c r="J40" s="145">
        <f t="shared" si="2"/>
        <v>20500</v>
      </c>
      <c r="K40" s="148"/>
      <c r="L40" s="187">
        <v>44197</v>
      </c>
      <c r="M40" s="187">
        <v>44561</v>
      </c>
      <c r="N40" s="34" t="s">
        <v>196</v>
      </c>
      <c r="O40" s="45"/>
      <c r="P40" s="46"/>
      <c r="Q40" s="46"/>
      <c r="R40" s="46">
        <v>20500</v>
      </c>
      <c r="S40" s="46"/>
      <c r="T40" s="47"/>
      <c r="U40" s="47"/>
      <c r="V40" s="47"/>
      <c r="W40" s="47"/>
      <c r="X40" s="47"/>
      <c r="Y40" s="47"/>
      <c r="Z40" s="47"/>
      <c r="AA40" s="47"/>
      <c r="AB40" s="47"/>
      <c r="AC40" s="48"/>
    </row>
    <row r="41" spans="1:29" s="39" customFormat="1" ht="15.75" thickBot="1" x14ac:dyDescent="0.25">
      <c r="A41" s="49"/>
      <c r="B41" s="50" t="s">
        <v>92</v>
      </c>
      <c r="C41" s="50"/>
      <c r="D41" s="50"/>
      <c r="E41" s="91"/>
      <c r="F41" s="91"/>
      <c r="G41" s="91"/>
      <c r="H41" s="50"/>
      <c r="I41" s="50"/>
      <c r="J41" s="50">
        <f>SUM(J12:J40)</f>
        <v>125014</v>
      </c>
      <c r="K41" s="50">
        <v>1464</v>
      </c>
      <c r="L41" s="130"/>
      <c r="M41" s="130"/>
      <c r="N41" s="51"/>
      <c r="O41" s="52">
        <f t="shared" ref="O41:AC41" si="3">SUM(O12:O40)</f>
        <v>519.6</v>
      </c>
      <c r="P41" s="53">
        <f t="shared" si="3"/>
        <v>9749.6</v>
      </c>
      <c r="Q41" s="53">
        <f t="shared" si="3"/>
        <v>13099.6</v>
      </c>
      <c r="R41" s="53">
        <f t="shared" si="3"/>
        <v>27149.599999999999</v>
      </c>
      <c r="S41" s="53">
        <f t="shared" si="3"/>
        <v>5549.6</v>
      </c>
      <c r="T41" s="54">
        <f t="shared" si="3"/>
        <v>3349.6</v>
      </c>
      <c r="U41" s="54">
        <f t="shared" si="3"/>
        <v>9799.6</v>
      </c>
      <c r="V41" s="54">
        <f t="shared" si="3"/>
        <v>6359.6</v>
      </c>
      <c r="W41" s="54">
        <f t="shared" si="3"/>
        <v>5409.6</v>
      </c>
      <c r="X41" s="54">
        <f t="shared" si="3"/>
        <v>7269.6</v>
      </c>
      <c r="Y41" s="54">
        <f t="shared" si="3"/>
        <v>6059.6</v>
      </c>
      <c r="Z41" s="54">
        <f t="shared" si="3"/>
        <v>6049.6</v>
      </c>
      <c r="AA41" s="54">
        <f t="shared" si="3"/>
        <v>14599.6</v>
      </c>
      <c r="AB41" s="54">
        <f t="shared" si="3"/>
        <v>7999.6</v>
      </c>
      <c r="AC41" s="55">
        <f t="shared" si="3"/>
        <v>2049.6</v>
      </c>
    </row>
    <row r="42" spans="1:29" ht="15.75" x14ac:dyDescent="0.25">
      <c r="A42" s="23"/>
      <c r="B42" s="24"/>
      <c r="C42" s="24"/>
      <c r="D42" s="24"/>
      <c r="E42" s="92"/>
      <c r="F42" s="92"/>
      <c r="G42" s="92"/>
      <c r="H42" s="24"/>
      <c r="I42" s="25"/>
      <c r="K42" s="35" t="s">
        <v>237</v>
      </c>
    </row>
    <row r="43" spans="1:29" s="36" customFormat="1" ht="15.75" x14ac:dyDescent="0.25">
      <c r="E43" s="77"/>
      <c r="F43" s="77"/>
      <c r="G43" s="77"/>
      <c r="K43" s="38"/>
      <c r="L43" s="131"/>
      <c r="M43" s="131"/>
    </row>
    <row r="44" spans="1:29" s="36" customFormat="1" ht="60" x14ac:dyDescent="0.25">
      <c r="A44" s="57"/>
      <c r="B44" s="58" t="s">
        <v>203</v>
      </c>
      <c r="C44" s="59" t="s">
        <v>204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205</v>
      </c>
      <c r="B45" s="121" t="s">
        <v>238</v>
      </c>
      <c r="C45" s="62">
        <f>K41</f>
        <v>1464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206</v>
      </c>
      <c r="B46" s="121" t="s">
        <v>239</v>
      </c>
      <c r="C46" s="62">
        <f>C45*4</f>
        <v>5856</v>
      </c>
      <c r="E46" s="77"/>
      <c r="F46" s="77"/>
      <c r="G46" s="77"/>
      <c r="K46" s="38"/>
      <c r="L46" s="131"/>
      <c r="M46" s="131"/>
    </row>
    <row r="47" spans="1:29" s="36" customFormat="1" ht="15.75" thickBot="1" x14ac:dyDescent="0.3">
      <c r="A47" s="63" t="s">
        <v>207</v>
      </c>
      <c r="B47" s="122" t="s">
        <v>240</v>
      </c>
      <c r="C47" s="65">
        <f>C45*10</f>
        <v>14640</v>
      </c>
      <c r="E47" s="77"/>
      <c r="F47" s="77"/>
      <c r="G47" s="77"/>
      <c r="L47" s="131"/>
      <c r="M47" s="131"/>
    </row>
    <row r="48" spans="1:29" s="36" customFormat="1" x14ac:dyDescent="0.25">
      <c r="A48" s="66"/>
      <c r="B48" s="67"/>
      <c r="C48" s="67"/>
      <c r="E48" s="77"/>
      <c r="F48" s="77"/>
      <c r="G48" s="77"/>
      <c r="L48" s="131"/>
      <c r="M48" s="131"/>
    </row>
    <row r="49" spans="2:2" x14ac:dyDescent="0.25">
      <c r="B49" s="26" t="s">
        <v>105</v>
      </c>
    </row>
    <row r="50" spans="2:2" ht="45" x14ac:dyDescent="0.25">
      <c r="B50" s="27" t="s">
        <v>103</v>
      </c>
    </row>
    <row r="51" spans="2:2" ht="45" x14ac:dyDescent="0.25">
      <c r="B51" s="27" t="s">
        <v>108</v>
      </c>
    </row>
    <row r="52" spans="2:2" ht="45" x14ac:dyDescent="0.25">
      <c r="B52" s="27" t="s">
        <v>106</v>
      </c>
    </row>
    <row r="53" spans="2:2" ht="30" x14ac:dyDescent="0.25">
      <c r="B53" s="27" t="s">
        <v>107</v>
      </c>
    </row>
    <row r="55" spans="2:2" x14ac:dyDescent="0.25">
      <c r="B55" s="28" t="s">
        <v>116</v>
      </c>
    </row>
    <row r="56" spans="2:2" x14ac:dyDescent="0.25">
      <c r="B56" s="6" t="s">
        <v>117</v>
      </c>
    </row>
    <row r="57" spans="2:2" x14ac:dyDescent="0.25">
      <c r="B57" s="6" t="s">
        <v>118</v>
      </c>
    </row>
    <row r="58" spans="2:2" x14ac:dyDescent="0.25">
      <c r="B58" s="6" t="s">
        <v>119</v>
      </c>
    </row>
    <row r="59" spans="2:2" x14ac:dyDescent="0.25">
      <c r="B59" s="6" t="s">
        <v>120</v>
      </c>
    </row>
    <row r="60" spans="2:2" x14ac:dyDescent="0.25">
      <c r="B60" s="6" t="s">
        <v>121</v>
      </c>
    </row>
    <row r="61" spans="2:2" x14ac:dyDescent="0.25">
      <c r="B61" s="6" t="s">
        <v>122</v>
      </c>
    </row>
    <row r="63" spans="2:2" x14ac:dyDescent="0.25">
      <c r="B63" s="28" t="s">
        <v>123</v>
      </c>
    </row>
    <row r="64" spans="2:2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zoomScale="60" zoomScaleNormal="60" workbookViewId="0">
      <pane ySplit="11" topLeftCell="A30" activePane="bottomLeft" state="frozen"/>
      <selection pane="bottomLeft" activeCell="N39" sqref="N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188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86" t="s">
        <v>62</v>
      </c>
      <c r="J12" s="134">
        <f>SUM(O12:AC12)</f>
        <v>2278.5</v>
      </c>
      <c r="K12" s="138"/>
      <c r="L12" s="139">
        <v>43101</v>
      </c>
      <c r="M12" s="139">
        <v>48579</v>
      </c>
      <c r="N12" s="40"/>
      <c r="O12" s="41">
        <f>$K$40</f>
        <v>735</v>
      </c>
      <c r="P12" s="42">
        <f t="shared" ref="P12:AC12" si="0">$K$40*0.15</f>
        <v>110.25</v>
      </c>
      <c r="Q12" s="42">
        <f t="shared" si="0"/>
        <v>110.25</v>
      </c>
      <c r="R12" s="42">
        <f t="shared" si="0"/>
        <v>110.25</v>
      </c>
      <c r="S12" s="42">
        <f t="shared" si="0"/>
        <v>110.25</v>
      </c>
      <c r="T12" s="43">
        <f t="shared" si="0"/>
        <v>110.25</v>
      </c>
      <c r="U12" s="43">
        <f t="shared" si="0"/>
        <v>110.25</v>
      </c>
      <c r="V12" s="43">
        <f t="shared" si="0"/>
        <v>110.25</v>
      </c>
      <c r="W12" s="43">
        <f t="shared" si="0"/>
        <v>110.25</v>
      </c>
      <c r="X12" s="43">
        <f t="shared" si="0"/>
        <v>110.25</v>
      </c>
      <c r="Y12" s="43">
        <f t="shared" si="0"/>
        <v>110.25</v>
      </c>
      <c r="Z12" s="43">
        <f t="shared" si="0"/>
        <v>110.25</v>
      </c>
      <c r="AA12" s="43">
        <f t="shared" si="0"/>
        <v>110.25</v>
      </c>
      <c r="AB12" s="43">
        <f t="shared" si="0"/>
        <v>110.25</v>
      </c>
      <c r="AC12" s="44">
        <f t="shared" si="0"/>
        <v>110.25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228</v>
      </c>
      <c r="B15" s="144"/>
      <c r="C15" s="145" t="s">
        <v>62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62</v>
      </c>
      <c r="J15" s="145">
        <f t="shared" ref="J15:J35" si="1">SUM(O15:AC15)</f>
        <v>740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220</v>
      </c>
      <c r="Q15" s="46">
        <v>220</v>
      </c>
      <c r="R15" s="46">
        <v>150</v>
      </c>
      <c r="S15" s="46">
        <v>150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624</v>
      </c>
      <c r="B16" s="144"/>
      <c r="C16" s="145" t="s">
        <v>62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62</v>
      </c>
      <c r="J16" s="145">
        <f t="shared" si="1"/>
        <v>1500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150</v>
      </c>
      <c r="U16" s="47">
        <v>150</v>
      </c>
      <c r="V16" s="47">
        <v>150</v>
      </c>
      <c r="W16" s="47">
        <v>150</v>
      </c>
      <c r="X16" s="47">
        <v>150</v>
      </c>
      <c r="Y16" s="47">
        <v>150</v>
      </c>
      <c r="Z16" s="47">
        <v>150</v>
      </c>
      <c r="AA16" s="47">
        <v>150</v>
      </c>
      <c r="AB16" s="47">
        <v>150</v>
      </c>
      <c r="AC16" s="48">
        <v>150</v>
      </c>
    </row>
    <row r="17" spans="1:29" s="182" customFormat="1" ht="60" x14ac:dyDescent="0.25">
      <c r="A17" s="143">
        <v>387</v>
      </c>
      <c r="B17" s="144"/>
      <c r="C17" s="145" t="s">
        <v>62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62</v>
      </c>
      <c r="J17" s="145">
        <f t="shared" si="1"/>
        <v>2200</v>
      </c>
      <c r="K17" s="186"/>
      <c r="L17" s="128">
        <v>43831</v>
      </c>
      <c r="M17" s="208">
        <v>44196</v>
      </c>
      <c r="N17" s="34" t="s">
        <v>196</v>
      </c>
      <c r="O17" s="45"/>
      <c r="P17" s="46"/>
      <c r="Q17" s="46">
        <v>2200</v>
      </c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866</v>
      </c>
      <c r="B18" s="144"/>
      <c r="C18" s="145" t="s">
        <v>62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62</v>
      </c>
      <c r="J18" s="145">
        <f t="shared" si="1"/>
        <v>4400</v>
      </c>
      <c r="K18" s="186"/>
      <c r="L18" s="128">
        <v>45658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2200</v>
      </c>
      <c r="W18" s="47"/>
      <c r="X18" s="47"/>
      <c r="Y18" s="47"/>
      <c r="Z18" s="47"/>
      <c r="AA18" s="47">
        <v>2200</v>
      </c>
      <c r="AB18" s="47"/>
      <c r="AC18" s="48"/>
    </row>
    <row r="19" spans="1:29" s="182" customFormat="1" ht="60" x14ac:dyDescent="0.25">
      <c r="A19" s="143">
        <v>388</v>
      </c>
      <c r="B19" s="144"/>
      <c r="C19" s="145" t="s">
        <v>62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62</v>
      </c>
      <c r="J19" s="145">
        <f t="shared" si="1"/>
        <v>9400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4700</v>
      </c>
      <c r="R19" s="46"/>
      <c r="S19" s="46">
        <v>4700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781</v>
      </c>
      <c r="B20" s="144"/>
      <c r="C20" s="145" t="s">
        <v>62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62</v>
      </c>
      <c r="J20" s="145">
        <f t="shared" si="1"/>
        <v>18800</v>
      </c>
      <c r="K20" s="148"/>
      <c r="L20" s="187">
        <v>45292</v>
      </c>
      <c r="M20" s="187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4700</v>
      </c>
      <c r="V20" s="47"/>
      <c r="W20" s="47">
        <v>4700</v>
      </c>
      <c r="X20" s="47"/>
      <c r="Y20" s="47"/>
      <c r="Z20" s="47">
        <v>4700</v>
      </c>
      <c r="AA20" s="47"/>
      <c r="AB20" s="47"/>
      <c r="AC20" s="48">
        <v>4700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389</v>
      </c>
      <c r="B22" s="144"/>
      <c r="C22" s="145" t="s">
        <v>62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62</v>
      </c>
      <c r="J22" s="145">
        <f t="shared" si="1"/>
        <v>5600</v>
      </c>
      <c r="K22" s="148"/>
      <c r="L22" s="187">
        <v>43831</v>
      </c>
      <c r="M22" s="187">
        <v>44926</v>
      </c>
      <c r="N22" s="34" t="s">
        <v>196</v>
      </c>
      <c r="O22" s="45"/>
      <c r="P22" s="46"/>
      <c r="Q22" s="46">
        <v>2800</v>
      </c>
      <c r="R22" s="46"/>
      <c r="S22" s="46">
        <v>2800</v>
      </c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867</v>
      </c>
      <c r="B23" s="144"/>
      <c r="C23" s="145" t="s">
        <v>62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62</v>
      </c>
      <c r="J23" s="145">
        <f t="shared" si="1"/>
        <v>11200</v>
      </c>
      <c r="K23" s="148"/>
      <c r="L23" s="187">
        <v>45658</v>
      </c>
      <c r="M23" s="187">
        <v>48213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>
        <v>2800</v>
      </c>
      <c r="W23" s="47"/>
      <c r="X23" s="47">
        <v>2800</v>
      </c>
      <c r="Y23" s="47"/>
      <c r="Z23" s="47">
        <v>2800</v>
      </c>
      <c r="AA23" s="47"/>
      <c r="AB23" s="47">
        <v>2800</v>
      </c>
      <c r="AC23" s="48"/>
    </row>
    <row r="24" spans="1:29" s="182" customFormat="1" ht="60" x14ac:dyDescent="0.25">
      <c r="A24" s="143">
        <v>984</v>
      </c>
      <c r="B24" s="144"/>
      <c r="C24" s="145" t="s">
        <v>62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62</v>
      </c>
      <c r="J24" s="145">
        <f t="shared" si="1"/>
        <v>1900</v>
      </c>
      <c r="K24" s="148"/>
      <c r="L24" s="187">
        <v>47484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>
        <v>1900</v>
      </c>
      <c r="AB24" s="47"/>
      <c r="AC24" s="48"/>
    </row>
    <row r="25" spans="1:29" s="182" customFormat="1" ht="60" x14ac:dyDescent="0.25">
      <c r="A25" s="143">
        <v>229</v>
      </c>
      <c r="B25" s="144"/>
      <c r="C25" s="145" t="s">
        <v>62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62</v>
      </c>
      <c r="J25" s="145">
        <f t="shared" si="1"/>
        <v>2400</v>
      </c>
      <c r="K25" s="148"/>
      <c r="L25" s="187">
        <v>43466</v>
      </c>
      <c r="M25" s="187">
        <v>43830</v>
      </c>
      <c r="N25" s="34" t="s">
        <v>196</v>
      </c>
      <c r="O25" s="45"/>
      <c r="P25" s="46">
        <v>2400</v>
      </c>
      <c r="Q25" s="46"/>
      <c r="R25" s="46"/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625</v>
      </c>
      <c r="B26" s="144"/>
      <c r="C26" s="145" t="s">
        <v>62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8"/>
      <c r="I26" s="186" t="s">
        <v>62</v>
      </c>
      <c r="J26" s="145">
        <f t="shared" si="1"/>
        <v>7200</v>
      </c>
      <c r="K26" s="148"/>
      <c r="L26" s="187">
        <v>44927</v>
      </c>
      <c r="M26" s="187">
        <v>48213</v>
      </c>
      <c r="N26" s="34" t="s">
        <v>197</v>
      </c>
      <c r="O26" s="45"/>
      <c r="P26" s="46"/>
      <c r="Q26" s="46"/>
      <c r="R26" s="46"/>
      <c r="S26" s="46"/>
      <c r="T26" s="47">
        <v>2400</v>
      </c>
      <c r="U26" s="47"/>
      <c r="V26" s="47"/>
      <c r="W26" s="47"/>
      <c r="X26" s="47">
        <v>2400</v>
      </c>
      <c r="Y26" s="47"/>
      <c r="Z26" s="47"/>
      <c r="AA26" s="47"/>
      <c r="AB26" s="47">
        <v>2400</v>
      </c>
      <c r="AC26" s="48"/>
    </row>
    <row r="27" spans="1:29" s="182" customFormat="1" x14ac:dyDescent="0.25">
      <c r="A27" s="8"/>
      <c r="B27" s="190" t="s">
        <v>98</v>
      </c>
      <c r="C27" s="188"/>
      <c r="D27" s="188"/>
      <c r="E27" s="189"/>
      <c r="F27" s="189"/>
      <c r="G27" s="189"/>
      <c r="H27" s="190"/>
      <c r="I27" s="190"/>
      <c r="J27" s="205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x14ac:dyDescent="0.25">
      <c r="A28" s="8"/>
      <c r="B28" s="204" t="s">
        <v>93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90" x14ac:dyDescent="0.25">
      <c r="A29" s="143">
        <v>230</v>
      </c>
      <c r="B29" s="144"/>
      <c r="C29" s="145" t="s">
        <v>62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62</v>
      </c>
      <c r="J29" s="145">
        <f t="shared" si="1"/>
        <v>2590</v>
      </c>
      <c r="K29" s="148"/>
      <c r="L29" s="187">
        <v>43466</v>
      </c>
      <c r="M29" s="187">
        <v>44926</v>
      </c>
      <c r="N29" s="34" t="s">
        <v>196</v>
      </c>
      <c r="O29" s="45"/>
      <c r="P29" s="46">
        <v>1500</v>
      </c>
      <c r="Q29" s="46">
        <v>500</v>
      </c>
      <c r="R29" s="46">
        <v>240</v>
      </c>
      <c r="S29" s="46">
        <v>350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105" x14ac:dyDescent="0.25">
      <c r="A30" s="143">
        <v>782</v>
      </c>
      <c r="B30" s="144"/>
      <c r="C30" s="145" t="s">
        <v>62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62</v>
      </c>
      <c r="J30" s="145">
        <f t="shared" si="1"/>
        <v>4830</v>
      </c>
      <c r="K30" s="148"/>
      <c r="L30" s="187">
        <v>45292</v>
      </c>
      <c r="M30" s="187">
        <v>48579</v>
      </c>
      <c r="N30" s="17" t="s">
        <v>197</v>
      </c>
      <c r="O30" s="45"/>
      <c r="P30" s="46"/>
      <c r="Q30" s="46"/>
      <c r="R30" s="46"/>
      <c r="S30" s="46"/>
      <c r="T30" s="47"/>
      <c r="U30" s="47">
        <v>1400</v>
      </c>
      <c r="V30" s="47">
        <v>0</v>
      </c>
      <c r="W30" s="47">
        <v>600</v>
      </c>
      <c r="X30" s="47">
        <v>1280</v>
      </c>
      <c r="Y30" s="47">
        <v>250</v>
      </c>
      <c r="Z30" s="47">
        <v>400</v>
      </c>
      <c r="AA30" s="47">
        <v>250</v>
      </c>
      <c r="AB30" s="47">
        <v>400</v>
      </c>
      <c r="AC30" s="48">
        <v>250</v>
      </c>
    </row>
    <row r="31" spans="1:29" s="182" customFormat="1" ht="60" x14ac:dyDescent="0.25">
      <c r="A31" s="143">
        <v>513</v>
      </c>
      <c r="B31" s="144"/>
      <c r="C31" s="145" t="s">
        <v>62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62</v>
      </c>
      <c r="J31" s="145">
        <f t="shared" si="1"/>
        <v>100</v>
      </c>
      <c r="K31" s="148"/>
      <c r="L31" s="187">
        <v>44562</v>
      </c>
      <c r="M31" s="187">
        <v>44926</v>
      </c>
      <c r="N31" s="34" t="s">
        <v>196</v>
      </c>
      <c r="O31" s="45"/>
      <c r="P31" s="46"/>
      <c r="Q31" s="46"/>
      <c r="R31" s="46"/>
      <c r="S31" s="46">
        <v>100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783</v>
      </c>
      <c r="B32" s="144"/>
      <c r="C32" s="145" t="s">
        <v>62</v>
      </c>
      <c r="D32" s="193" t="s">
        <v>261</v>
      </c>
      <c r="E32" s="147" t="s">
        <v>16</v>
      </c>
      <c r="F32" s="146" t="s">
        <v>32</v>
      </c>
      <c r="G32" s="147" t="s">
        <v>31</v>
      </c>
      <c r="H32" s="148"/>
      <c r="I32" s="186" t="s">
        <v>62</v>
      </c>
      <c r="J32" s="145">
        <f t="shared" si="1"/>
        <v>200</v>
      </c>
      <c r="K32" s="148"/>
      <c r="L32" s="187">
        <v>45292</v>
      </c>
      <c r="M32" s="187">
        <v>47848</v>
      </c>
      <c r="N32" s="34" t="s">
        <v>197</v>
      </c>
      <c r="O32" s="45"/>
      <c r="P32" s="46"/>
      <c r="Q32" s="46"/>
      <c r="R32" s="46"/>
      <c r="S32" s="46"/>
      <c r="T32" s="47"/>
      <c r="U32" s="47">
        <v>100</v>
      </c>
      <c r="V32" s="47"/>
      <c r="W32" s="47"/>
      <c r="X32" s="47"/>
      <c r="Y32" s="47"/>
      <c r="Z32" s="47"/>
      <c r="AA32" s="47">
        <v>100</v>
      </c>
      <c r="AB32" s="47"/>
      <c r="AC32" s="48"/>
    </row>
    <row r="33" spans="1:29" s="182" customFormat="1" x14ac:dyDescent="0.25">
      <c r="A33" s="8"/>
      <c r="B33" s="204" t="s">
        <v>94</v>
      </c>
      <c r="C33" s="188"/>
      <c r="D33" s="188"/>
      <c r="E33" s="189"/>
      <c r="F33" s="189"/>
      <c r="G33" s="189"/>
      <c r="H33" s="190"/>
      <c r="I33" s="190"/>
      <c r="J33" s="190"/>
      <c r="K33" s="190"/>
      <c r="L33" s="191"/>
      <c r="M33" s="191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</row>
    <row r="34" spans="1:29" s="182" customFormat="1" ht="60" x14ac:dyDescent="0.25">
      <c r="A34" s="143">
        <v>231</v>
      </c>
      <c r="B34" s="194"/>
      <c r="C34" s="145" t="s">
        <v>62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62</v>
      </c>
      <c r="J34" s="145">
        <f t="shared" si="1"/>
        <v>7400</v>
      </c>
      <c r="K34" s="148"/>
      <c r="L34" s="187">
        <v>43466</v>
      </c>
      <c r="M34" s="187">
        <v>44926</v>
      </c>
      <c r="N34" s="17" t="s">
        <v>196</v>
      </c>
      <c r="O34" s="45"/>
      <c r="P34" s="46">
        <v>1950</v>
      </c>
      <c r="Q34" s="46">
        <v>4800</v>
      </c>
      <c r="R34" s="46">
        <v>350</v>
      </c>
      <c r="S34" s="46">
        <v>300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626</v>
      </c>
      <c r="B35" s="194"/>
      <c r="C35" s="145" t="s">
        <v>62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62</v>
      </c>
      <c r="J35" s="145">
        <f t="shared" si="1"/>
        <v>13650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350</v>
      </c>
      <c r="U35" s="47">
        <v>1300</v>
      </c>
      <c r="V35" s="47">
        <v>350</v>
      </c>
      <c r="W35" s="47">
        <v>300</v>
      </c>
      <c r="X35" s="47">
        <v>350</v>
      </c>
      <c r="Y35" s="47">
        <v>300</v>
      </c>
      <c r="Z35" s="47">
        <v>1950</v>
      </c>
      <c r="AA35" s="47">
        <v>7750</v>
      </c>
      <c r="AB35" s="47">
        <v>500</v>
      </c>
      <c r="AC35" s="48">
        <v>500</v>
      </c>
    </row>
    <row r="36" spans="1:29" s="182" customFormat="1" ht="60" x14ac:dyDescent="0.25">
      <c r="A36" s="143">
        <v>390</v>
      </c>
      <c r="B36" s="194"/>
      <c r="C36" s="145" t="s">
        <v>62</v>
      </c>
      <c r="D36" s="106" t="s">
        <v>262</v>
      </c>
      <c r="E36" s="146" t="s">
        <v>17</v>
      </c>
      <c r="F36" s="146" t="s">
        <v>32</v>
      </c>
      <c r="G36" s="147" t="s">
        <v>30</v>
      </c>
      <c r="H36" s="148"/>
      <c r="I36" s="186" t="s">
        <v>62</v>
      </c>
      <c r="J36" s="145">
        <f t="shared" ref="J36:J39" si="2">SUM(O36:AC36)</f>
        <v>130</v>
      </c>
      <c r="K36" s="148"/>
      <c r="L36" s="187">
        <v>43831</v>
      </c>
      <c r="M36" s="187">
        <v>44926</v>
      </c>
      <c r="N36" s="17" t="s">
        <v>196</v>
      </c>
      <c r="O36" s="45"/>
      <c r="P36" s="46"/>
      <c r="Q36" s="46">
        <v>65</v>
      </c>
      <c r="R36" s="46"/>
      <c r="S36" s="46">
        <v>65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627</v>
      </c>
      <c r="B37" s="194"/>
      <c r="C37" s="145" t="s">
        <v>62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62</v>
      </c>
      <c r="J37" s="145">
        <f t="shared" si="2"/>
        <v>1025</v>
      </c>
      <c r="K37" s="148"/>
      <c r="L37" s="187">
        <v>44927</v>
      </c>
      <c r="M37" s="187">
        <v>48579</v>
      </c>
      <c r="N37" s="34" t="s">
        <v>197</v>
      </c>
      <c r="O37" s="45"/>
      <c r="P37" s="46"/>
      <c r="Q37" s="46"/>
      <c r="R37" s="46"/>
      <c r="S37" s="46"/>
      <c r="T37" s="47">
        <v>350</v>
      </c>
      <c r="U37" s="47">
        <v>65</v>
      </c>
      <c r="V37" s="47"/>
      <c r="W37" s="47">
        <v>65</v>
      </c>
      <c r="X37" s="47"/>
      <c r="Y37" s="47">
        <v>315</v>
      </c>
      <c r="Z37" s="47"/>
      <c r="AA37" s="47">
        <v>165</v>
      </c>
      <c r="AB37" s="47"/>
      <c r="AC37" s="48">
        <v>65</v>
      </c>
    </row>
    <row r="38" spans="1:29" s="182" customFormat="1" x14ac:dyDescent="0.25">
      <c r="A38" s="8"/>
      <c r="B38" s="204" t="s">
        <v>95</v>
      </c>
      <c r="C38" s="188"/>
      <c r="D38" s="188"/>
      <c r="E38" s="189"/>
      <c r="F38" s="189"/>
      <c r="G38" s="189"/>
      <c r="H38" s="190"/>
      <c r="I38" s="190"/>
      <c r="J38" s="190"/>
      <c r="K38" s="190"/>
      <c r="L38" s="191"/>
      <c r="M38" s="191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</row>
    <row r="39" spans="1:29" s="196" customFormat="1" ht="60.75" thickBot="1" x14ac:dyDescent="0.3">
      <c r="A39" s="143">
        <v>468</v>
      </c>
      <c r="B39" s="144"/>
      <c r="C39" s="145" t="s">
        <v>62</v>
      </c>
      <c r="D39" s="106" t="s">
        <v>256</v>
      </c>
      <c r="E39" s="147" t="s">
        <v>28</v>
      </c>
      <c r="F39" s="83" t="s">
        <v>29</v>
      </c>
      <c r="G39" s="147" t="s">
        <v>30</v>
      </c>
      <c r="H39" s="148"/>
      <c r="I39" s="186" t="s">
        <v>62</v>
      </c>
      <c r="J39" s="145">
        <f t="shared" si="2"/>
        <v>9000</v>
      </c>
      <c r="K39" s="148"/>
      <c r="L39" s="187">
        <v>44197</v>
      </c>
      <c r="M39" s="187">
        <v>44561</v>
      </c>
      <c r="N39" s="34" t="s">
        <v>196</v>
      </c>
      <c r="O39" s="45"/>
      <c r="P39" s="46"/>
      <c r="Q39" s="46"/>
      <c r="R39" s="46">
        <v>9000</v>
      </c>
      <c r="S39" s="46"/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39" customFormat="1" ht="15.75" thickBot="1" x14ac:dyDescent="0.25">
      <c r="A40" s="49"/>
      <c r="B40" s="50" t="s">
        <v>92</v>
      </c>
      <c r="C40" s="50"/>
      <c r="D40" s="50"/>
      <c r="E40" s="91"/>
      <c r="F40" s="91"/>
      <c r="G40" s="91"/>
      <c r="H40" s="50"/>
      <c r="I40" s="50"/>
      <c r="J40" s="50">
        <f>SUM(J12:J39)</f>
        <v>106543.5</v>
      </c>
      <c r="K40" s="50">
        <v>735</v>
      </c>
      <c r="L40" s="130"/>
      <c r="M40" s="130"/>
      <c r="N40" s="51"/>
      <c r="O40" s="52">
        <f t="shared" ref="O40:AC40" si="3">SUM(O12:O39)</f>
        <v>735</v>
      </c>
      <c r="P40" s="53">
        <f t="shared" si="3"/>
        <v>6180.25</v>
      </c>
      <c r="Q40" s="53">
        <f t="shared" si="3"/>
        <v>15395.25</v>
      </c>
      <c r="R40" s="53">
        <f t="shared" si="3"/>
        <v>9850.25</v>
      </c>
      <c r="S40" s="53">
        <f t="shared" si="3"/>
        <v>8575.25</v>
      </c>
      <c r="T40" s="54">
        <f t="shared" si="3"/>
        <v>3360.25</v>
      </c>
      <c r="U40" s="54">
        <f t="shared" si="3"/>
        <v>7825.25</v>
      </c>
      <c r="V40" s="54">
        <f t="shared" si="3"/>
        <v>5610.25</v>
      </c>
      <c r="W40" s="54">
        <f t="shared" si="3"/>
        <v>5925.25</v>
      </c>
      <c r="X40" s="54">
        <f t="shared" si="3"/>
        <v>7090.25</v>
      </c>
      <c r="Y40" s="54">
        <f t="shared" si="3"/>
        <v>1125.25</v>
      </c>
      <c r="Z40" s="54">
        <f t="shared" si="3"/>
        <v>10110.25</v>
      </c>
      <c r="AA40" s="54">
        <f t="shared" si="3"/>
        <v>12625.25</v>
      </c>
      <c r="AB40" s="54">
        <f t="shared" si="3"/>
        <v>6360.25</v>
      </c>
      <c r="AC40" s="55">
        <f t="shared" si="3"/>
        <v>5775.25</v>
      </c>
    </row>
    <row r="41" spans="1:29" ht="15.75" x14ac:dyDescent="0.25">
      <c r="A41" s="23"/>
      <c r="B41" s="24"/>
      <c r="C41" s="24"/>
      <c r="D41" s="24"/>
      <c r="E41" s="92"/>
      <c r="F41" s="92"/>
      <c r="G41" s="92"/>
      <c r="H41" s="24"/>
      <c r="I41" s="25"/>
      <c r="K41" s="35" t="s">
        <v>237</v>
      </c>
    </row>
    <row r="42" spans="1:29" s="36" customFormat="1" ht="15.75" x14ac:dyDescent="0.25">
      <c r="E42" s="77"/>
      <c r="F42" s="77"/>
      <c r="G42" s="77"/>
      <c r="K42" s="38"/>
      <c r="L42" s="131"/>
      <c r="M42" s="131"/>
    </row>
    <row r="43" spans="1:29" s="36" customFormat="1" ht="60" x14ac:dyDescent="0.25">
      <c r="A43" s="57"/>
      <c r="B43" s="58" t="s">
        <v>203</v>
      </c>
      <c r="C43" s="59" t="s">
        <v>204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60" t="s">
        <v>205</v>
      </c>
      <c r="B44" s="121" t="s">
        <v>238</v>
      </c>
      <c r="C44" s="62">
        <f>K40</f>
        <v>735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60" t="s">
        <v>206</v>
      </c>
      <c r="B45" s="121" t="s">
        <v>239</v>
      </c>
      <c r="C45" s="62">
        <f>C44*4</f>
        <v>2940</v>
      </c>
      <c r="E45" s="77"/>
      <c r="F45" s="77"/>
      <c r="G45" s="77"/>
      <c r="K45" s="38"/>
      <c r="L45" s="131"/>
      <c r="M45" s="131"/>
    </row>
    <row r="46" spans="1:29" s="36" customFormat="1" ht="15.75" thickBot="1" x14ac:dyDescent="0.3">
      <c r="A46" s="63" t="s">
        <v>207</v>
      </c>
      <c r="B46" s="122" t="s">
        <v>240</v>
      </c>
      <c r="C46" s="65">
        <f>C44*10</f>
        <v>7350</v>
      </c>
      <c r="E46" s="77"/>
      <c r="F46" s="77"/>
      <c r="G46" s="77"/>
      <c r="L46" s="131"/>
      <c r="M46" s="131"/>
    </row>
    <row r="47" spans="1:29" s="36" customFormat="1" x14ac:dyDescent="0.25">
      <c r="A47" s="66"/>
      <c r="B47" s="67"/>
      <c r="C47" s="67"/>
      <c r="E47" s="77"/>
      <c r="F47" s="77"/>
      <c r="G47" s="77"/>
      <c r="L47" s="131"/>
      <c r="M47" s="131"/>
    </row>
    <row r="49" spans="2:2" x14ac:dyDescent="0.25">
      <c r="B49" s="26" t="s">
        <v>105</v>
      </c>
    </row>
    <row r="50" spans="2:2" ht="45" x14ac:dyDescent="0.25">
      <c r="B50" s="27" t="s">
        <v>103</v>
      </c>
    </row>
    <row r="51" spans="2:2" ht="45" x14ac:dyDescent="0.25">
      <c r="B51" s="27" t="s">
        <v>108</v>
      </c>
    </row>
    <row r="52" spans="2:2" ht="45" x14ac:dyDescent="0.25">
      <c r="B52" s="27" t="s">
        <v>106</v>
      </c>
    </row>
    <row r="53" spans="2:2" ht="30" x14ac:dyDescent="0.25">
      <c r="B53" s="27" t="s">
        <v>107</v>
      </c>
    </row>
    <row r="55" spans="2:2" x14ac:dyDescent="0.25">
      <c r="B55" s="28" t="s">
        <v>116</v>
      </c>
    </row>
    <row r="56" spans="2:2" x14ac:dyDescent="0.25">
      <c r="B56" s="6" t="s">
        <v>117</v>
      </c>
    </row>
    <row r="57" spans="2:2" x14ac:dyDescent="0.25">
      <c r="B57" s="6" t="s">
        <v>118</v>
      </c>
    </row>
    <row r="58" spans="2:2" x14ac:dyDescent="0.25">
      <c r="B58" s="6" t="s">
        <v>119</v>
      </c>
    </row>
    <row r="59" spans="2:2" x14ac:dyDescent="0.25">
      <c r="B59" s="6" t="s">
        <v>120</v>
      </c>
    </row>
    <row r="60" spans="2:2" x14ac:dyDescent="0.25">
      <c r="B60" s="6" t="s">
        <v>121</v>
      </c>
    </row>
    <row r="61" spans="2:2" x14ac:dyDescent="0.25">
      <c r="B61" s="6" t="s">
        <v>122</v>
      </c>
    </row>
    <row r="63" spans="2:2" x14ac:dyDescent="0.25">
      <c r="B63" s="28" t="s">
        <v>123</v>
      </c>
    </row>
    <row r="64" spans="2:2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23" sqref="A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28515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186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416" t="s">
        <v>89</v>
      </c>
      <c r="L7" s="416"/>
      <c r="M7" s="416"/>
      <c r="N7" s="416"/>
      <c r="O7" s="416"/>
      <c r="P7" s="416"/>
      <c r="Q7" s="416"/>
      <c r="R7" s="416" t="s">
        <v>90</v>
      </c>
      <c r="S7" s="416"/>
      <c r="T7" s="416"/>
      <c r="U7" s="416"/>
      <c r="V7" s="416"/>
      <c r="W7" s="416"/>
      <c r="X7" s="416"/>
      <c r="Y7" s="416"/>
      <c r="Z7" s="416"/>
      <c r="AA7" s="416"/>
      <c r="AB7" s="416"/>
      <c r="AC7" s="431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63</v>
      </c>
      <c r="J12" s="134">
        <f>SUM(O12:AC12)</f>
        <v>3161.25</v>
      </c>
      <c r="K12" s="138"/>
      <c r="L12" s="139">
        <v>43101</v>
      </c>
      <c r="M12" s="139">
        <v>48579</v>
      </c>
      <c r="N12" s="40"/>
      <c r="O12" s="41">
        <f t="shared" ref="O12:AC12" si="0">$K$38*0.15</f>
        <v>210.75</v>
      </c>
      <c r="P12" s="42">
        <f t="shared" si="0"/>
        <v>210.75</v>
      </c>
      <c r="Q12" s="42">
        <f t="shared" si="0"/>
        <v>210.75</v>
      </c>
      <c r="R12" s="42">
        <f t="shared" si="0"/>
        <v>210.75</v>
      </c>
      <c r="S12" s="42">
        <f t="shared" si="0"/>
        <v>210.75</v>
      </c>
      <c r="T12" s="43">
        <f t="shared" si="0"/>
        <v>210.75</v>
      </c>
      <c r="U12" s="43">
        <f t="shared" si="0"/>
        <v>210.75</v>
      </c>
      <c r="V12" s="43">
        <f t="shared" si="0"/>
        <v>210.75</v>
      </c>
      <c r="W12" s="43">
        <f t="shared" si="0"/>
        <v>210.75</v>
      </c>
      <c r="X12" s="43">
        <f t="shared" si="0"/>
        <v>210.75</v>
      </c>
      <c r="Y12" s="43">
        <f t="shared" si="0"/>
        <v>210.75</v>
      </c>
      <c r="Z12" s="43">
        <f t="shared" si="0"/>
        <v>210.75</v>
      </c>
      <c r="AA12" s="43">
        <f t="shared" si="0"/>
        <v>210.75</v>
      </c>
      <c r="AB12" s="43">
        <f t="shared" si="0"/>
        <v>210.75</v>
      </c>
      <c r="AC12" s="44">
        <f t="shared" si="0"/>
        <v>210.75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232</v>
      </c>
      <c r="B15" s="144"/>
      <c r="C15" s="145" t="s">
        <v>63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63</v>
      </c>
      <c r="J15" s="145">
        <f t="shared" ref="J15:J37" si="1">SUM(O15:AC15)</f>
        <v>1056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264</v>
      </c>
      <c r="Q15" s="46">
        <v>264</v>
      </c>
      <c r="R15" s="46">
        <v>264</v>
      </c>
      <c r="S15" s="46">
        <v>264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628</v>
      </c>
      <c r="B16" s="144"/>
      <c r="C16" s="145" t="s">
        <v>63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63</v>
      </c>
      <c r="J16" s="145">
        <f t="shared" si="1"/>
        <v>2640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264</v>
      </c>
      <c r="U16" s="47">
        <v>264</v>
      </c>
      <c r="V16" s="47">
        <v>264</v>
      </c>
      <c r="W16" s="47">
        <v>264</v>
      </c>
      <c r="X16" s="47">
        <v>264</v>
      </c>
      <c r="Y16" s="47">
        <v>264</v>
      </c>
      <c r="Z16" s="47">
        <v>264</v>
      </c>
      <c r="AA16" s="47">
        <v>264</v>
      </c>
      <c r="AB16" s="47">
        <v>264</v>
      </c>
      <c r="AC16" s="48">
        <v>264</v>
      </c>
    </row>
    <row r="17" spans="1:29" s="182" customFormat="1" ht="60" x14ac:dyDescent="0.25">
      <c r="A17" s="143">
        <v>391</v>
      </c>
      <c r="B17" s="144"/>
      <c r="C17" s="145" t="s">
        <v>63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63</v>
      </c>
      <c r="J17" s="145">
        <f t="shared" si="1"/>
        <v>2300</v>
      </c>
      <c r="K17" s="186"/>
      <c r="L17" s="128">
        <v>43831</v>
      </c>
      <c r="M17" s="208">
        <v>44196</v>
      </c>
      <c r="N17" s="34" t="s">
        <v>196</v>
      </c>
      <c r="O17" s="45"/>
      <c r="P17" s="46"/>
      <c r="Q17" s="46">
        <v>2300</v>
      </c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868</v>
      </c>
      <c r="B18" s="144"/>
      <c r="C18" s="145" t="s">
        <v>63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63</v>
      </c>
      <c r="J18" s="145">
        <f t="shared" si="1"/>
        <v>4600</v>
      </c>
      <c r="K18" s="186"/>
      <c r="L18" s="128">
        <v>45658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2300</v>
      </c>
      <c r="W18" s="47"/>
      <c r="X18" s="47"/>
      <c r="Y18" s="47"/>
      <c r="Z18" s="47"/>
      <c r="AA18" s="47">
        <v>2300</v>
      </c>
      <c r="AB18" s="47"/>
      <c r="AC18" s="48"/>
    </row>
    <row r="19" spans="1:29" s="182" customFormat="1" ht="60" x14ac:dyDescent="0.25">
      <c r="A19" s="143">
        <v>392</v>
      </c>
      <c r="B19" s="144"/>
      <c r="C19" s="145" t="s">
        <v>63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63</v>
      </c>
      <c r="J19" s="145">
        <f t="shared" si="1"/>
        <v>6600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3300</v>
      </c>
      <c r="R19" s="46"/>
      <c r="S19" s="46">
        <v>3300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784</v>
      </c>
      <c r="B20" s="144"/>
      <c r="C20" s="145" t="s">
        <v>63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63</v>
      </c>
      <c r="J20" s="145">
        <f t="shared" si="1"/>
        <v>9900</v>
      </c>
      <c r="K20" s="186"/>
      <c r="L20" s="128">
        <v>45292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3300</v>
      </c>
      <c r="V20" s="47"/>
      <c r="W20" s="47"/>
      <c r="X20" s="47">
        <v>3300</v>
      </c>
      <c r="Y20" s="47"/>
      <c r="Z20" s="47"/>
      <c r="AA20" s="47">
        <v>3300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985</v>
      </c>
      <c r="B22" s="144"/>
      <c r="C22" s="145" t="s">
        <v>63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63</v>
      </c>
      <c r="J22" s="145">
        <f t="shared" si="1"/>
        <v>1600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1600</v>
      </c>
      <c r="AB22" s="47"/>
      <c r="AC22" s="48"/>
    </row>
    <row r="23" spans="1:29" s="182" customFormat="1" ht="60" x14ac:dyDescent="0.25">
      <c r="A23" s="143">
        <v>926</v>
      </c>
      <c r="B23" s="144"/>
      <c r="C23" s="145" t="s">
        <v>63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63</v>
      </c>
      <c r="J23" s="145">
        <f t="shared" si="1"/>
        <v>2000</v>
      </c>
      <c r="K23" s="148"/>
      <c r="L23" s="187">
        <v>46388</v>
      </c>
      <c r="M23" s="187">
        <v>46752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>
        <v>2000</v>
      </c>
      <c r="Y23" s="47"/>
      <c r="Z23" s="47"/>
      <c r="AA23" s="47"/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89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60" x14ac:dyDescent="0.25">
      <c r="A26" s="143">
        <v>81</v>
      </c>
      <c r="B26" s="144"/>
      <c r="C26" s="193" t="s">
        <v>308</v>
      </c>
      <c r="D26" s="193" t="s">
        <v>309</v>
      </c>
      <c r="E26" s="147" t="s">
        <v>27</v>
      </c>
      <c r="F26" s="146" t="s">
        <v>32</v>
      </c>
      <c r="G26" s="106" t="s">
        <v>30</v>
      </c>
      <c r="H26" s="148"/>
      <c r="I26" s="186" t="s">
        <v>63</v>
      </c>
      <c r="J26" s="145">
        <f t="shared" ref="J26" si="2">SUM(O26:AC26)</f>
        <v>300</v>
      </c>
      <c r="K26" s="148"/>
      <c r="L26" s="187">
        <v>43101</v>
      </c>
      <c r="M26" s="187">
        <v>43465</v>
      </c>
      <c r="N26" s="34" t="s">
        <v>195</v>
      </c>
      <c r="O26" s="45">
        <v>300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233</v>
      </c>
      <c r="B27" s="144"/>
      <c r="C27" s="193" t="s">
        <v>63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63</v>
      </c>
      <c r="J27" s="145">
        <f t="shared" si="1"/>
        <v>6300</v>
      </c>
      <c r="K27" s="148"/>
      <c r="L27" s="187">
        <v>43466</v>
      </c>
      <c r="M27" s="187">
        <v>44926</v>
      </c>
      <c r="N27" s="34" t="s">
        <v>196</v>
      </c>
      <c r="O27" s="45"/>
      <c r="P27" s="46">
        <v>3200</v>
      </c>
      <c r="Q27" s="46">
        <v>0</v>
      </c>
      <c r="R27" s="46">
        <v>1750</v>
      </c>
      <c r="S27" s="46">
        <v>1350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906</v>
      </c>
      <c r="B28" s="144"/>
      <c r="C28" s="193" t="s">
        <v>63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63</v>
      </c>
      <c r="J28" s="145">
        <f t="shared" si="1"/>
        <v>3570</v>
      </c>
      <c r="K28" s="148"/>
      <c r="L28" s="187">
        <v>46023</v>
      </c>
      <c r="M28" s="187">
        <v>48579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/>
      <c r="W28" s="47">
        <v>120</v>
      </c>
      <c r="X28" s="47">
        <v>950</v>
      </c>
      <c r="Y28" s="47">
        <v>1400</v>
      </c>
      <c r="Z28" s="47">
        <v>0</v>
      </c>
      <c r="AA28" s="47">
        <v>300</v>
      </c>
      <c r="AB28" s="47">
        <v>0</v>
      </c>
      <c r="AC28" s="48">
        <v>800</v>
      </c>
    </row>
    <row r="29" spans="1:29" s="182" customFormat="1" ht="60" x14ac:dyDescent="0.25">
      <c r="A29" s="143">
        <v>514</v>
      </c>
      <c r="B29" s="144"/>
      <c r="C29" s="193" t="s">
        <v>63</v>
      </c>
      <c r="D29" s="193" t="s">
        <v>261</v>
      </c>
      <c r="E29" s="147" t="s">
        <v>16</v>
      </c>
      <c r="F29" s="146" t="s">
        <v>32</v>
      </c>
      <c r="G29" s="147" t="s">
        <v>31</v>
      </c>
      <c r="H29" s="148"/>
      <c r="I29" s="186" t="s">
        <v>63</v>
      </c>
      <c r="J29" s="145">
        <f t="shared" ref="J29" si="3">SUM(O29:AC29)</f>
        <v>100</v>
      </c>
      <c r="K29" s="148"/>
      <c r="L29" s="187">
        <v>44562</v>
      </c>
      <c r="M29" s="187">
        <v>44926</v>
      </c>
      <c r="N29" s="34" t="s">
        <v>196</v>
      </c>
      <c r="O29" s="45"/>
      <c r="P29" s="46"/>
      <c r="Q29" s="46"/>
      <c r="R29" s="46"/>
      <c r="S29" s="46">
        <v>100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869</v>
      </c>
      <c r="B30" s="144"/>
      <c r="C30" s="193" t="s">
        <v>63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63</v>
      </c>
      <c r="J30" s="145">
        <f t="shared" si="1"/>
        <v>300</v>
      </c>
      <c r="K30" s="148"/>
      <c r="L30" s="187">
        <v>45658</v>
      </c>
      <c r="M30" s="187">
        <v>47848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>
        <v>100</v>
      </c>
      <c r="W30" s="47"/>
      <c r="X30" s="47"/>
      <c r="Y30" s="47">
        <v>100</v>
      </c>
      <c r="Z30" s="47"/>
      <c r="AA30" s="47">
        <v>100</v>
      </c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234</v>
      </c>
      <c r="B32" s="194"/>
      <c r="C32" s="193" t="s">
        <v>63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63</v>
      </c>
      <c r="J32" s="145">
        <f t="shared" si="1"/>
        <v>6300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v>2650</v>
      </c>
      <c r="Q32" s="46">
        <v>1700</v>
      </c>
      <c r="R32" s="46">
        <v>950</v>
      </c>
      <c r="S32" s="46">
        <v>1000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629</v>
      </c>
      <c r="B33" s="194"/>
      <c r="C33" s="193" t="s">
        <v>63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63</v>
      </c>
      <c r="J33" s="145">
        <f t="shared" si="1"/>
        <v>6550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150</v>
      </c>
      <c r="U33" s="47">
        <v>300</v>
      </c>
      <c r="V33" s="47">
        <v>150</v>
      </c>
      <c r="W33" s="47">
        <v>300</v>
      </c>
      <c r="X33" s="47">
        <v>150</v>
      </c>
      <c r="Y33" s="47">
        <v>2500</v>
      </c>
      <c r="Z33" s="47">
        <v>500</v>
      </c>
      <c r="AA33" s="47">
        <v>1500</v>
      </c>
      <c r="AB33" s="47">
        <v>500</v>
      </c>
      <c r="AC33" s="48">
        <v>500</v>
      </c>
    </row>
    <row r="34" spans="1:29" s="182" customFormat="1" ht="60" x14ac:dyDescent="0.25">
      <c r="A34" s="143">
        <v>235</v>
      </c>
      <c r="B34" s="194"/>
      <c r="C34" s="193" t="s">
        <v>63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63</v>
      </c>
      <c r="J34" s="145">
        <f t="shared" si="1"/>
        <v>480</v>
      </c>
      <c r="K34" s="148"/>
      <c r="L34" s="187">
        <v>43466</v>
      </c>
      <c r="M34" s="187">
        <v>44926</v>
      </c>
      <c r="N34" s="34" t="s">
        <v>196</v>
      </c>
      <c r="O34" s="45"/>
      <c r="P34" s="46">
        <v>65</v>
      </c>
      <c r="Q34" s="46"/>
      <c r="R34" s="46">
        <v>165</v>
      </c>
      <c r="S34" s="46">
        <v>250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630</v>
      </c>
      <c r="B35" s="194"/>
      <c r="C35" s="193" t="s">
        <v>63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63</v>
      </c>
      <c r="J35" s="145">
        <f t="shared" si="1"/>
        <v>1025</v>
      </c>
      <c r="K35" s="148"/>
      <c r="L35" s="187">
        <v>44927</v>
      </c>
      <c r="M35" s="187">
        <v>48213</v>
      </c>
      <c r="N35" s="34" t="s">
        <v>197</v>
      </c>
      <c r="O35" s="45"/>
      <c r="P35" s="46"/>
      <c r="Q35" s="46"/>
      <c r="R35" s="46"/>
      <c r="S35" s="46"/>
      <c r="T35" s="47">
        <v>65</v>
      </c>
      <c r="U35" s="47"/>
      <c r="V35" s="47">
        <v>165</v>
      </c>
      <c r="W35" s="47">
        <v>250</v>
      </c>
      <c r="X35" s="47">
        <v>65</v>
      </c>
      <c r="Y35" s="47"/>
      <c r="Z35" s="47">
        <v>165</v>
      </c>
      <c r="AA35" s="47">
        <v>250</v>
      </c>
      <c r="AB35" s="47">
        <v>65</v>
      </c>
      <c r="AC35" s="48"/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89"/>
      <c r="J36" s="190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.75" thickBot="1" x14ac:dyDescent="0.3">
      <c r="A37" s="143">
        <v>236</v>
      </c>
      <c r="B37" s="144"/>
      <c r="C37" s="193" t="s">
        <v>63</v>
      </c>
      <c r="D37" s="195" t="s">
        <v>91</v>
      </c>
      <c r="E37" s="147" t="s">
        <v>28</v>
      </c>
      <c r="F37" s="83" t="s">
        <v>29</v>
      </c>
      <c r="G37" s="147" t="s">
        <v>30</v>
      </c>
      <c r="H37" s="148"/>
      <c r="I37" s="186" t="s">
        <v>63</v>
      </c>
      <c r="J37" s="145">
        <f t="shared" si="1"/>
        <v>1000</v>
      </c>
      <c r="K37" s="148"/>
      <c r="L37" s="187">
        <v>43466</v>
      </c>
      <c r="M37" s="187">
        <v>43830</v>
      </c>
      <c r="N37" s="17" t="s">
        <v>196</v>
      </c>
      <c r="O37" s="45"/>
      <c r="P37" s="46">
        <v>1000</v>
      </c>
      <c r="Q37" s="46"/>
      <c r="R37" s="46"/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SUM(J12:J37)</f>
        <v>59782.25</v>
      </c>
      <c r="K38" s="50">
        <v>1405</v>
      </c>
      <c r="L38" s="130"/>
      <c r="M38" s="130"/>
      <c r="N38" s="51"/>
      <c r="O38" s="52">
        <f t="shared" ref="O38:AC38" si="4">SUM(O12:O37)</f>
        <v>510.75</v>
      </c>
      <c r="P38" s="53">
        <f t="shared" si="4"/>
        <v>7389.75</v>
      </c>
      <c r="Q38" s="53">
        <f t="shared" si="4"/>
        <v>7774.75</v>
      </c>
      <c r="R38" s="53">
        <f t="shared" si="4"/>
        <v>3339.75</v>
      </c>
      <c r="S38" s="53">
        <f t="shared" si="4"/>
        <v>6474.75</v>
      </c>
      <c r="T38" s="54">
        <f t="shared" si="4"/>
        <v>689.75</v>
      </c>
      <c r="U38" s="54">
        <f t="shared" si="4"/>
        <v>4074.75</v>
      </c>
      <c r="V38" s="54">
        <f t="shared" si="4"/>
        <v>3189.75</v>
      </c>
      <c r="W38" s="54">
        <f t="shared" si="4"/>
        <v>1144.75</v>
      </c>
      <c r="X38" s="54">
        <f t="shared" si="4"/>
        <v>6939.75</v>
      </c>
      <c r="Y38" s="54">
        <f t="shared" si="4"/>
        <v>4474.75</v>
      </c>
      <c r="Z38" s="54">
        <f t="shared" si="4"/>
        <v>1139.75</v>
      </c>
      <c r="AA38" s="54">
        <f t="shared" si="4"/>
        <v>9824.75</v>
      </c>
      <c r="AB38" s="54">
        <f t="shared" si="4"/>
        <v>1039.75</v>
      </c>
      <c r="AC38" s="55">
        <f t="shared" si="4"/>
        <v>1774.75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121" t="s">
        <v>238</v>
      </c>
      <c r="C42" s="62">
        <f>K38</f>
        <v>1405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121" t="s">
        <v>239</v>
      </c>
      <c r="C43" s="62">
        <f>C42*4</f>
        <v>5620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122" t="s">
        <v>240</v>
      </c>
      <c r="C44" s="65">
        <f>C42*10</f>
        <v>14050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pane ySplit="11" topLeftCell="A21" activePane="bottomLeft" state="frozen"/>
      <selection pane="bottomLeft" activeCell="A19" sqref="A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71093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185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64</v>
      </c>
      <c r="J12" s="134">
        <f>SUM(O12:AC12)</f>
        <v>2713.5000000000009</v>
      </c>
      <c r="K12" s="138"/>
      <c r="L12" s="139">
        <v>43101</v>
      </c>
      <c r="M12" s="139">
        <v>48579</v>
      </c>
      <c r="N12" s="40"/>
      <c r="O12" s="41">
        <f t="shared" ref="O12:AC12" si="0">$K$33*0.15</f>
        <v>180.9</v>
      </c>
      <c r="P12" s="42">
        <f t="shared" si="0"/>
        <v>180.9</v>
      </c>
      <c r="Q12" s="42">
        <f t="shared" si="0"/>
        <v>180.9</v>
      </c>
      <c r="R12" s="42">
        <f t="shared" si="0"/>
        <v>180.9</v>
      </c>
      <c r="S12" s="42">
        <f t="shared" si="0"/>
        <v>180.9</v>
      </c>
      <c r="T12" s="43">
        <f t="shared" si="0"/>
        <v>180.9</v>
      </c>
      <c r="U12" s="43">
        <f t="shared" si="0"/>
        <v>180.9</v>
      </c>
      <c r="V12" s="43">
        <f t="shared" si="0"/>
        <v>180.9</v>
      </c>
      <c r="W12" s="43">
        <f t="shared" si="0"/>
        <v>180.9</v>
      </c>
      <c r="X12" s="43">
        <f t="shared" si="0"/>
        <v>180.9</v>
      </c>
      <c r="Y12" s="43">
        <f t="shared" si="0"/>
        <v>180.9</v>
      </c>
      <c r="Z12" s="43">
        <f t="shared" si="0"/>
        <v>180.9</v>
      </c>
      <c r="AA12" s="43">
        <f t="shared" si="0"/>
        <v>180.9</v>
      </c>
      <c r="AB12" s="43">
        <f t="shared" si="0"/>
        <v>180.9</v>
      </c>
      <c r="AC12" s="44">
        <f t="shared" si="0"/>
        <v>180.9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237</v>
      </c>
      <c r="B15" s="144"/>
      <c r="C15" s="145" t="s">
        <v>64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64</v>
      </c>
      <c r="J15" s="145">
        <f t="shared" ref="J15:J30" si="1">SUM(O15:AC15)</f>
        <v>948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237</v>
      </c>
      <c r="Q15" s="46">
        <v>237</v>
      </c>
      <c r="R15" s="46">
        <v>237</v>
      </c>
      <c r="S15" s="46">
        <v>237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631</v>
      </c>
      <c r="B16" s="144"/>
      <c r="C16" s="145" t="s">
        <v>64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64</v>
      </c>
      <c r="J16" s="145">
        <f t="shared" si="1"/>
        <v>2370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237</v>
      </c>
      <c r="U16" s="47">
        <v>237</v>
      </c>
      <c r="V16" s="47">
        <v>237</v>
      </c>
      <c r="W16" s="47">
        <v>237</v>
      </c>
      <c r="X16" s="47">
        <v>237</v>
      </c>
      <c r="Y16" s="47">
        <v>237</v>
      </c>
      <c r="Z16" s="47">
        <v>237</v>
      </c>
      <c r="AA16" s="47">
        <v>237</v>
      </c>
      <c r="AB16" s="47">
        <v>237</v>
      </c>
      <c r="AC16" s="48">
        <v>237</v>
      </c>
    </row>
    <row r="17" spans="1:29" s="182" customFormat="1" ht="60" x14ac:dyDescent="0.25">
      <c r="A17" s="143">
        <v>469</v>
      </c>
      <c r="B17" s="144"/>
      <c r="C17" s="145" t="s">
        <v>64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64</v>
      </c>
      <c r="J17" s="145">
        <f t="shared" si="1"/>
        <v>2300</v>
      </c>
      <c r="K17" s="186"/>
      <c r="L17" s="128">
        <v>44197</v>
      </c>
      <c r="M17" s="208">
        <v>44561</v>
      </c>
      <c r="N17" s="34" t="s">
        <v>196</v>
      </c>
      <c r="O17" s="45"/>
      <c r="P17" s="46"/>
      <c r="Q17" s="46"/>
      <c r="R17" s="46">
        <v>2300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927</v>
      </c>
      <c r="B18" s="144"/>
      <c r="C18" s="145" t="s">
        <v>64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64</v>
      </c>
      <c r="J18" s="145">
        <f t="shared" si="1"/>
        <v>2300</v>
      </c>
      <c r="K18" s="186"/>
      <c r="L18" s="128">
        <v>46388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>
        <v>2300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393</v>
      </c>
      <c r="B19" s="144"/>
      <c r="C19" s="145" t="s">
        <v>64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64</v>
      </c>
      <c r="J19" s="145">
        <f t="shared" si="1"/>
        <v>6000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3000</v>
      </c>
      <c r="R19" s="46"/>
      <c r="S19" s="46">
        <v>3000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785</v>
      </c>
      <c r="B20" s="144"/>
      <c r="C20" s="145" t="s">
        <v>64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64</v>
      </c>
      <c r="J20" s="145">
        <f t="shared" si="1"/>
        <v>12000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3000</v>
      </c>
      <c r="V20" s="47"/>
      <c r="W20" s="47">
        <v>3000</v>
      </c>
      <c r="X20" s="47"/>
      <c r="Y20" s="47"/>
      <c r="Z20" s="47">
        <v>3000</v>
      </c>
      <c r="AA20" s="47"/>
      <c r="AB20" s="47"/>
      <c r="AC20" s="48">
        <v>3000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786</v>
      </c>
      <c r="B22" s="144"/>
      <c r="C22" s="145" t="s">
        <v>64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64</v>
      </c>
      <c r="J22" s="145">
        <f t="shared" si="1"/>
        <v>2000</v>
      </c>
      <c r="K22" s="148"/>
      <c r="L22" s="187">
        <v>45292</v>
      </c>
      <c r="M22" s="187">
        <v>45292</v>
      </c>
      <c r="N22" s="34" t="s">
        <v>197</v>
      </c>
      <c r="O22" s="45"/>
      <c r="P22" s="46"/>
      <c r="Q22" s="46"/>
      <c r="R22" s="46"/>
      <c r="S22" s="46"/>
      <c r="T22" s="47"/>
      <c r="U22" s="47">
        <v>2000</v>
      </c>
      <c r="V22" s="47"/>
      <c r="W22" s="47"/>
      <c r="X22" s="47"/>
      <c r="Y22" s="47"/>
      <c r="Z22" s="47"/>
      <c r="AA22" s="47"/>
      <c r="AB22" s="47"/>
      <c r="AC22" s="48"/>
    </row>
    <row r="23" spans="1:29" s="182" customFormat="1" x14ac:dyDescent="0.25">
      <c r="A23" s="8"/>
      <c r="B23" s="190" t="s">
        <v>98</v>
      </c>
      <c r="C23" s="188"/>
      <c r="D23" s="188"/>
      <c r="E23" s="189"/>
      <c r="F23" s="189"/>
      <c r="G23" s="189"/>
      <c r="H23" s="190"/>
      <c r="I23" s="189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x14ac:dyDescent="0.25">
      <c r="A24" s="8"/>
      <c r="B24" s="204" t="s">
        <v>93</v>
      </c>
      <c r="C24" s="188"/>
      <c r="D24" s="188"/>
      <c r="E24" s="189"/>
      <c r="F24" s="189"/>
      <c r="G24" s="189"/>
      <c r="H24" s="190"/>
      <c r="I24" s="189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ht="60" x14ac:dyDescent="0.25">
      <c r="A25" s="143">
        <v>82</v>
      </c>
      <c r="B25" s="144"/>
      <c r="C25" s="193" t="s">
        <v>310</v>
      </c>
      <c r="D25" s="193" t="s">
        <v>309</v>
      </c>
      <c r="E25" s="147" t="s">
        <v>27</v>
      </c>
      <c r="F25" s="146" t="s">
        <v>32</v>
      </c>
      <c r="G25" s="106" t="s">
        <v>30</v>
      </c>
      <c r="H25" s="148"/>
      <c r="I25" s="186" t="s">
        <v>64</v>
      </c>
      <c r="J25" s="145">
        <f t="shared" ref="J25" si="2">SUM(O25:AC25)</f>
        <v>300</v>
      </c>
      <c r="K25" s="148"/>
      <c r="L25" s="187">
        <v>43101</v>
      </c>
      <c r="M25" s="187">
        <v>43465</v>
      </c>
      <c r="N25" s="34" t="s">
        <v>195</v>
      </c>
      <c r="O25" s="45">
        <v>300</v>
      </c>
      <c r="P25" s="46"/>
      <c r="Q25" s="46"/>
      <c r="R25" s="46"/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90" x14ac:dyDescent="0.25">
      <c r="A26" s="143">
        <v>238</v>
      </c>
      <c r="B26" s="144"/>
      <c r="C26" s="145" t="s">
        <v>64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64</v>
      </c>
      <c r="J26" s="145">
        <f t="shared" si="1"/>
        <v>5250</v>
      </c>
      <c r="K26" s="148"/>
      <c r="L26" s="187">
        <v>43466</v>
      </c>
      <c r="M26" s="187">
        <v>44926</v>
      </c>
      <c r="N26" s="34" t="s">
        <v>196</v>
      </c>
      <c r="O26" s="45"/>
      <c r="P26" s="46">
        <v>1350</v>
      </c>
      <c r="Q26" s="46">
        <v>1150</v>
      </c>
      <c r="R26" s="46">
        <v>1550</v>
      </c>
      <c r="S26" s="46">
        <v>1200</v>
      </c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632</v>
      </c>
      <c r="B27" s="144"/>
      <c r="C27" s="145" t="s">
        <v>64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64</v>
      </c>
      <c r="J27" s="145">
        <f t="shared" si="1"/>
        <v>4730</v>
      </c>
      <c r="K27" s="148"/>
      <c r="L27" s="187">
        <v>44927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>
        <v>1200</v>
      </c>
      <c r="U27" s="47">
        <v>0</v>
      </c>
      <c r="V27" s="47">
        <v>0</v>
      </c>
      <c r="W27" s="47">
        <v>1400</v>
      </c>
      <c r="X27" s="47">
        <v>270</v>
      </c>
      <c r="Y27" s="47">
        <v>1710</v>
      </c>
      <c r="Z27" s="47">
        <v>0</v>
      </c>
      <c r="AA27" s="47">
        <v>150</v>
      </c>
      <c r="AB27" s="47">
        <v>0</v>
      </c>
      <c r="AC27" s="48">
        <v>0</v>
      </c>
    </row>
    <row r="28" spans="1:29" s="182" customFormat="1" x14ac:dyDescent="0.25">
      <c r="A28" s="8"/>
      <c r="B28" s="204" t="s">
        <v>94</v>
      </c>
      <c r="C28" s="188"/>
      <c r="D28" s="188"/>
      <c r="E28" s="189"/>
      <c r="F28" s="189"/>
      <c r="G28" s="189"/>
      <c r="H28" s="190"/>
      <c r="I28" s="189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60" x14ac:dyDescent="0.25">
      <c r="A29" s="143">
        <v>239</v>
      </c>
      <c r="B29" s="194"/>
      <c r="C29" s="145" t="s">
        <v>64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64</v>
      </c>
      <c r="J29" s="145">
        <f t="shared" si="1"/>
        <v>7650</v>
      </c>
      <c r="K29" s="148"/>
      <c r="L29" s="187">
        <v>43466</v>
      </c>
      <c r="M29" s="187">
        <v>43830</v>
      </c>
      <c r="N29" s="17" t="s">
        <v>196</v>
      </c>
      <c r="O29" s="45"/>
      <c r="P29" s="46">
        <v>2300</v>
      </c>
      <c r="Q29" s="46">
        <v>3200</v>
      </c>
      <c r="R29" s="46">
        <v>1200</v>
      </c>
      <c r="S29" s="46">
        <v>950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633</v>
      </c>
      <c r="B30" s="194"/>
      <c r="C30" s="145" t="s">
        <v>64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64</v>
      </c>
      <c r="J30" s="145">
        <f t="shared" si="1"/>
        <v>8950</v>
      </c>
      <c r="K30" s="148"/>
      <c r="L30" s="187">
        <v>44927</v>
      </c>
      <c r="M30" s="187">
        <v>48579</v>
      </c>
      <c r="N30" s="34" t="s">
        <v>197</v>
      </c>
      <c r="O30" s="45"/>
      <c r="P30" s="46"/>
      <c r="Q30" s="46"/>
      <c r="R30" s="46"/>
      <c r="S30" s="46"/>
      <c r="T30" s="47">
        <v>1100</v>
      </c>
      <c r="U30" s="47">
        <v>250</v>
      </c>
      <c r="V30" s="47">
        <v>400</v>
      </c>
      <c r="W30" s="47">
        <v>250</v>
      </c>
      <c r="X30" s="47">
        <v>400</v>
      </c>
      <c r="Y30" s="47">
        <v>1750</v>
      </c>
      <c r="Z30" s="47">
        <v>2400</v>
      </c>
      <c r="AA30" s="47">
        <v>1750</v>
      </c>
      <c r="AB30" s="47">
        <v>400</v>
      </c>
      <c r="AC30" s="48">
        <v>250</v>
      </c>
    </row>
    <row r="31" spans="1:29" s="182" customFormat="1" x14ac:dyDescent="0.25">
      <c r="A31" s="8"/>
      <c r="B31" s="204" t="s">
        <v>95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96" customFormat="1" ht="15.75" thickBot="1" x14ac:dyDescent="0.3">
      <c r="A32" s="143"/>
      <c r="B32" s="144"/>
      <c r="C32" s="193"/>
      <c r="D32" s="195"/>
      <c r="E32" s="147"/>
      <c r="F32" s="83"/>
      <c r="G32" s="147"/>
      <c r="H32" s="148"/>
      <c r="I32" s="186"/>
      <c r="J32" s="145"/>
      <c r="K32" s="148"/>
      <c r="L32" s="187"/>
      <c r="M32" s="187"/>
      <c r="N32" s="17"/>
      <c r="O32" s="45"/>
      <c r="P32" s="46"/>
      <c r="Q32" s="46"/>
      <c r="R32" s="46"/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39" customFormat="1" ht="15.75" thickBot="1" x14ac:dyDescent="0.25">
      <c r="A33" s="49"/>
      <c r="B33" s="50" t="s">
        <v>92</v>
      </c>
      <c r="C33" s="50"/>
      <c r="D33" s="50"/>
      <c r="E33" s="91"/>
      <c r="F33" s="91"/>
      <c r="G33" s="91"/>
      <c r="H33" s="50"/>
      <c r="I33" s="50"/>
      <c r="J33" s="50">
        <f>SUM(J12:J32)</f>
        <v>57511.5</v>
      </c>
      <c r="K33" s="50">
        <v>1206</v>
      </c>
      <c r="L33" s="130"/>
      <c r="M33" s="130"/>
      <c r="N33" s="51"/>
      <c r="O33" s="52">
        <f t="shared" ref="O33:AC33" si="3">SUM(O12:O32)</f>
        <v>480.9</v>
      </c>
      <c r="P33" s="53">
        <f t="shared" si="3"/>
        <v>4067.9</v>
      </c>
      <c r="Q33" s="53">
        <f t="shared" si="3"/>
        <v>7767.9</v>
      </c>
      <c r="R33" s="53">
        <f t="shared" si="3"/>
        <v>5467.9</v>
      </c>
      <c r="S33" s="53">
        <f t="shared" si="3"/>
        <v>5567.9</v>
      </c>
      <c r="T33" s="54">
        <f t="shared" si="3"/>
        <v>2717.9</v>
      </c>
      <c r="U33" s="54">
        <f t="shared" si="3"/>
        <v>5667.9</v>
      </c>
      <c r="V33" s="54">
        <f t="shared" si="3"/>
        <v>817.9</v>
      </c>
      <c r="W33" s="54">
        <f t="shared" si="3"/>
        <v>5067.8999999999996</v>
      </c>
      <c r="X33" s="54">
        <f t="shared" si="3"/>
        <v>3387.9</v>
      </c>
      <c r="Y33" s="54">
        <f t="shared" si="3"/>
        <v>3877.9</v>
      </c>
      <c r="Z33" s="54">
        <f t="shared" si="3"/>
        <v>5817.9</v>
      </c>
      <c r="AA33" s="54">
        <f t="shared" si="3"/>
        <v>2317.9</v>
      </c>
      <c r="AB33" s="54">
        <f t="shared" si="3"/>
        <v>817.9</v>
      </c>
      <c r="AC33" s="55">
        <f t="shared" si="3"/>
        <v>3667.9</v>
      </c>
    </row>
    <row r="34" spans="1:29" ht="15.75" x14ac:dyDescent="0.25">
      <c r="A34" s="23"/>
      <c r="B34" s="24"/>
      <c r="C34" s="24"/>
      <c r="D34" s="24"/>
      <c r="E34" s="92"/>
      <c r="F34" s="92"/>
      <c r="G34" s="92"/>
      <c r="H34" s="24"/>
      <c r="I34" s="25"/>
      <c r="K34" s="35" t="s">
        <v>237</v>
      </c>
    </row>
    <row r="35" spans="1:29" s="36" customFormat="1" ht="15.75" x14ac:dyDescent="0.25">
      <c r="E35" s="77"/>
      <c r="F35" s="77"/>
      <c r="G35" s="77"/>
      <c r="K35" s="38"/>
      <c r="L35" s="131"/>
      <c r="M35" s="131"/>
    </row>
    <row r="36" spans="1:29" s="36" customFormat="1" ht="60" x14ac:dyDescent="0.25">
      <c r="A36" s="57"/>
      <c r="B36" s="58" t="s">
        <v>203</v>
      </c>
      <c r="C36" s="59" t="s">
        <v>204</v>
      </c>
      <c r="E36" s="77"/>
      <c r="F36" s="77"/>
      <c r="G36" s="77"/>
      <c r="K36" s="38"/>
      <c r="L36" s="131"/>
      <c r="M36" s="131"/>
    </row>
    <row r="37" spans="1:29" s="36" customFormat="1" ht="15.75" x14ac:dyDescent="0.25">
      <c r="A37" s="60" t="s">
        <v>205</v>
      </c>
      <c r="B37" s="121" t="s">
        <v>238</v>
      </c>
      <c r="C37" s="62">
        <f>K33</f>
        <v>1206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60" t="s">
        <v>206</v>
      </c>
      <c r="B38" s="121" t="s">
        <v>239</v>
      </c>
      <c r="C38" s="62">
        <f>C37*4</f>
        <v>4824</v>
      </c>
      <c r="E38" s="77"/>
      <c r="F38" s="77"/>
      <c r="G38" s="77"/>
      <c r="K38" s="38"/>
      <c r="L38" s="131"/>
      <c r="M38" s="131"/>
    </row>
    <row r="39" spans="1:29" s="36" customFormat="1" ht="15.75" thickBot="1" x14ac:dyDescent="0.3">
      <c r="A39" s="63" t="s">
        <v>207</v>
      </c>
      <c r="B39" s="122" t="s">
        <v>240</v>
      </c>
      <c r="C39" s="65">
        <f>C37*10</f>
        <v>12060</v>
      </c>
      <c r="E39" s="77"/>
      <c r="F39" s="77"/>
      <c r="G39" s="77"/>
      <c r="L39" s="131"/>
      <c r="M39" s="131"/>
    </row>
    <row r="40" spans="1:29" s="36" customFormat="1" x14ac:dyDescent="0.25">
      <c r="A40" s="66"/>
      <c r="B40" s="67"/>
      <c r="C40" s="67"/>
      <c r="E40" s="77"/>
      <c r="F40" s="77"/>
      <c r="G40" s="77"/>
      <c r="L40" s="131"/>
      <c r="M40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C31" sqref="C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.28515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161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65</v>
      </c>
      <c r="J12" s="134">
        <f>SUM(O12:AC12)</f>
        <v>1872.3999999999992</v>
      </c>
      <c r="K12" s="138"/>
      <c r="L12" s="139">
        <v>43101</v>
      </c>
      <c r="M12" s="139">
        <v>48579</v>
      </c>
      <c r="N12" s="40"/>
      <c r="O12" s="41">
        <f>$K$38</f>
        <v>604</v>
      </c>
      <c r="P12" s="42">
        <f t="shared" ref="P12:AC12" si="0">$K$38*0.15</f>
        <v>90.6</v>
      </c>
      <c r="Q12" s="42">
        <f t="shared" si="0"/>
        <v>90.6</v>
      </c>
      <c r="R12" s="42">
        <f t="shared" si="0"/>
        <v>90.6</v>
      </c>
      <c r="S12" s="42">
        <f t="shared" si="0"/>
        <v>90.6</v>
      </c>
      <c r="T12" s="43">
        <f t="shared" si="0"/>
        <v>90.6</v>
      </c>
      <c r="U12" s="43">
        <f t="shared" si="0"/>
        <v>90.6</v>
      </c>
      <c r="V12" s="43">
        <f t="shared" si="0"/>
        <v>90.6</v>
      </c>
      <c r="W12" s="43">
        <f t="shared" si="0"/>
        <v>90.6</v>
      </c>
      <c r="X12" s="43">
        <f t="shared" si="0"/>
        <v>90.6</v>
      </c>
      <c r="Y12" s="43">
        <f t="shared" si="0"/>
        <v>90.6</v>
      </c>
      <c r="Z12" s="43">
        <f t="shared" si="0"/>
        <v>90.6</v>
      </c>
      <c r="AA12" s="43">
        <f t="shared" si="0"/>
        <v>90.6</v>
      </c>
      <c r="AB12" s="43">
        <f t="shared" si="0"/>
        <v>90.6</v>
      </c>
      <c r="AC12" s="44">
        <f t="shared" si="0"/>
        <v>90.6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240</v>
      </c>
      <c r="B15" s="144"/>
      <c r="C15" s="145" t="s">
        <v>65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65</v>
      </c>
      <c r="J15" s="145">
        <f t="shared" ref="J15:J37" si="1">SUM(O15:AC15)</f>
        <v>56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14</v>
      </c>
      <c r="Q15" s="46">
        <v>14</v>
      </c>
      <c r="R15" s="46">
        <v>14</v>
      </c>
      <c r="S15" s="46">
        <v>14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634</v>
      </c>
      <c r="B16" s="144"/>
      <c r="C16" s="145" t="s">
        <v>65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65</v>
      </c>
      <c r="J16" s="145">
        <f t="shared" si="1"/>
        <v>140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14</v>
      </c>
      <c r="U16" s="47">
        <v>14</v>
      </c>
      <c r="V16" s="47">
        <v>14</v>
      </c>
      <c r="W16" s="47">
        <v>14</v>
      </c>
      <c r="X16" s="47">
        <v>14</v>
      </c>
      <c r="Y16" s="47">
        <v>14</v>
      </c>
      <c r="Z16" s="47">
        <v>14</v>
      </c>
      <c r="AA16" s="47">
        <v>14</v>
      </c>
      <c r="AB16" s="47">
        <v>14</v>
      </c>
      <c r="AC16" s="48">
        <v>14</v>
      </c>
    </row>
    <row r="17" spans="1:29" s="182" customFormat="1" ht="60" x14ac:dyDescent="0.25">
      <c r="A17" s="143">
        <v>928</v>
      </c>
      <c r="B17" s="144"/>
      <c r="C17" s="145" t="s">
        <v>65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65</v>
      </c>
      <c r="J17" s="145">
        <f t="shared" si="1"/>
        <v>2000</v>
      </c>
      <c r="K17" s="186"/>
      <c r="L17" s="128">
        <v>46388</v>
      </c>
      <c r="M17" s="208">
        <v>46752</v>
      </c>
      <c r="N17" s="34" t="s">
        <v>197</v>
      </c>
      <c r="O17" s="45"/>
      <c r="P17" s="46"/>
      <c r="Q17" s="46"/>
      <c r="R17" s="46"/>
      <c r="S17" s="46"/>
      <c r="T17" s="47"/>
      <c r="U17" s="47"/>
      <c r="V17" s="47"/>
      <c r="W17" s="47"/>
      <c r="X17" s="47">
        <v>2000</v>
      </c>
      <c r="Y17" s="47"/>
      <c r="Z17" s="47"/>
      <c r="AA17" s="47"/>
      <c r="AB17" s="47"/>
      <c r="AC17" s="48"/>
    </row>
    <row r="18" spans="1:29" s="182" customFormat="1" ht="60" x14ac:dyDescent="0.25">
      <c r="A18" s="143">
        <v>241</v>
      </c>
      <c r="B18" s="144"/>
      <c r="C18" s="145" t="s">
        <v>65</v>
      </c>
      <c r="D18" s="16" t="s">
        <v>248</v>
      </c>
      <c r="E18" s="147" t="s">
        <v>16</v>
      </c>
      <c r="F18" s="150" t="s">
        <v>34</v>
      </c>
      <c r="G18" s="106" t="s">
        <v>30</v>
      </c>
      <c r="H18" s="4"/>
      <c r="I18" s="186" t="s">
        <v>65</v>
      </c>
      <c r="J18" s="145">
        <f t="shared" si="1"/>
        <v>7000</v>
      </c>
      <c r="K18" s="186"/>
      <c r="L18" s="128">
        <v>43466</v>
      </c>
      <c r="M18" s="208">
        <v>44561</v>
      </c>
      <c r="N18" s="34" t="s">
        <v>196</v>
      </c>
      <c r="O18" s="45"/>
      <c r="P18" s="46">
        <v>3500</v>
      </c>
      <c r="Q18" s="46"/>
      <c r="R18" s="46">
        <v>3500</v>
      </c>
      <c r="S18" s="46"/>
      <c r="T18" s="47"/>
      <c r="U18" s="47"/>
      <c r="V18" s="47"/>
      <c r="W18" s="47"/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635</v>
      </c>
      <c r="B19" s="144"/>
      <c r="C19" s="145" t="s">
        <v>65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65</v>
      </c>
      <c r="J19" s="145">
        <f t="shared" si="1"/>
        <v>17500</v>
      </c>
      <c r="K19" s="186"/>
      <c r="L19" s="128">
        <v>44927</v>
      </c>
      <c r="M19" s="208">
        <v>48213</v>
      </c>
      <c r="N19" s="34" t="s">
        <v>197</v>
      </c>
      <c r="O19" s="45"/>
      <c r="P19" s="46"/>
      <c r="Q19" s="46"/>
      <c r="R19" s="46"/>
      <c r="S19" s="46"/>
      <c r="T19" s="47">
        <v>3500</v>
      </c>
      <c r="U19" s="47"/>
      <c r="V19" s="47">
        <v>3500</v>
      </c>
      <c r="W19" s="47"/>
      <c r="X19" s="47">
        <v>3500</v>
      </c>
      <c r="Y19" s="47"/>
      <c r="Z19" s="47">
        <v>3500</v>
      </c>
      <c r="AA19" s="47"/>
      <c r="AB19" s="47">
        <v>3500</v>
      </c>
      <c r="AC19" s="48"/>
    </row>
    <row r="20" spans="1:29" s="182" customFormat="1" x14ac:dyDescent="0.25">
      <c r="A20" s="8"/>
      <c r="B20" s="190" t="s">
        <v>102</v>
      </c>
      <c r="C20" s="188"/>
      <c r="D20" s="188"/>
      <c r="E20" s="189"/>
      <c r="F20" s="189"/>
      <c r="G20" s="189"/>
      <c r="H20" s="190"/>
      <c r="I20" s="190"/>
      <c r="J20" s="190"/>
      <c r="K20" s="190"/>
      <c r="L20" s="191"/>
      <c r="M20" s="191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</row>
    <row r="21" spans="1:29" s="182" customFormat="1" ht="60" x14ac:dyDescent="0.25">
      <c r="A21" s="143">
        <v>394</v>
      </c>
      <c r="B21" s="144"/>
      <c r="C21" s="145" t="s">
        <v>65</v>
      </c>
      <c r="D21" s="16" t="s">
        <v>88</v>
      </c>
      <c r="E21" s="147" t="s">
        <v>16</v>
      </c>
      <c r="F21" s="146" t="s">
        <v>32</v>
      </c>
      <c r="G21" s="147" t="s">
        <v>31</v>
      </c>
      <c r="H21" s="148"/>
      <c r="I21" s="186" t="s">
        <v>65</v>
      </c>
      <c r="J21" s="145">
        <f t="shared" si="1"/>
        <v>2200</v>
      </c>
      <c r="K21" s="148"/>
      <c r="L21" s="187">
        <v>43831</v>
      </c>
      <c r="M21" s="187">
        <v>44196</v>
      </c>
      <c r="N21" s="34" t="s">
        <v>196</v>
      </c>
      <c r="O21" s="45"/>
      <c r="P21" s="46"/>
      <c r="Q21" s="46">
        <v>2200</v>
      </c>
      <c r="R21" s="46"/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</row>
    <row r="22" spans="1:29" s="182" customFormat="1" ht="60" x14ac:dyDescent="0.25">
      <c r="A22" s="143">
        <v>870</v>
      </c>
      <c r="B22" s="144"/>
      <c r="C22" s="145" t="s">
        <v>65</v>
      </c>
      <c r="D22" s="16" t="s">
        <v>88</v>
      </c>
      <c r="E22" s="147" t="s">
        <v>16</v>
      </c>
      <c r="F22" s="146" t="s">
        <v>32</v>
      </c>
      <c r="G22" s="147" t="s">
        <v>31</v>
      </c>
      <c r="H22" s="148"/>
      <c r="I22" s="186" t="s">
        <v>65</v>
      </c>
      <c r="J22" s="145">
        <f t="shared" si="1"/>
        <v>4400</v>
      </c>
      <c r="K22" s="148"/>
      <c r="L22" s="187">
        <v>45658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>
        <v>2200</v>
      </c>
      <c r="W22" s="47"/>
      <c r="X22" s="47"/>
      <c r="Y22" s="47"/>
      <c r="Z22" s="47"/>
      <c r="AA22" s="47">
        <v>2200</v>
      </c>
      <c r="AB22" s="47"/>
      <c r="AC22" s="48"/>
    </row>
    <row r="23" spans="1:29" s="182" customFormat="1" x14ac:dyDescent="0.25">
      <c r="A23" s="8"/>
      <c r="B23" s="190" t="s">
        <v>98</v>
      </c>
      <c r="C23" s="188"/>
      <c r="D23" s="188"/>
      <c r="E23" s="189"/>
      <c r="F23" s="189"/>
      <c r="G23" s="189"/>
      <c r="H23" s="190"/>
      <c r="I23" s="190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x14ac:dyDescent="0.25">
      <c r="A24" s="8"/>
      <c r="B24" s="204" t="s">
        <v>93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ht="90" x14ac:dyDescent="0.25">
      <c r="A25" s="143">
        <v>242</v>
      </c>
      <c r="B25" s="144"/>
      <c r="C25" s="145" t="s">
        <v>65</v>
      </c>
      <c r="D25" s="193" t="s">
        <v>250</v>
      </c>
      <c r="E25" s="150" t="s">
        <v>33</v>
      </c>
      <c r="F25" s="146" t="s">
        <v>209</v>
      </c>
      <c r="G25" s="147" t="s">
        <v>31</v>
      </c>
      <c r="H25" s="148"/>
      <c r="I25" s="186" t="s">
        <v>65</v>
      </c>
      <c r="J25" s="145">
        <f t="shared" si="1"/>
        <v>1320</v>
      </c>
      <c r="K25" s="148"/>
      <c r="L25" s="187">
        <v>43466</v>
      </c>
      <c r="M25" s="187">
        <v>44926</v>
      </c>
      <c r="N25" s="34" t="s">
        <v>196</v>
      </c>
      <c r="O25" s="45"/>
      <c r="P25" s="46">
        <v>610</v>
      </c>
      <c r="Q25" s="46">
        <v>500</v>
      </c>
      <c r="R25" s="46">
        <v>60</v>
      </c>
      <c r="S25" s="46">
        <v>150</v>
      </c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90" x14ac:dyDescent="0.25">
      <c r="A26" s="143">
        <v>787</v>
      </c>
      <c r="B26" s="144"/>
      <c r="C26" s="145" t="s">
        <v>65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4"/>
      <c r="I26" s="186" t="s">
        <v>65</v>
      </c>
      <c r="J26" s="145">
        <f t="shared" si="1"/>
        <v>3770</v>
      </c>
      <c r="K26" s="148"/>
      <c r="L26" s="187">
        <v>45292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>
        <v>1400</v>
      </c>
      <c r="V26" s="47">
        <v>0</v>
      </c>
      <c r="W26" s="47">
        <v>0</v>
      </c>
      <c r="X26" s="47">
        <v>0</v>
      </c>
      <c r="Y26" s="47">
        <v>210</v>
      </c>
      <c r="Z26" s="47">
        <v>860</v>
      </c>
      <c r="AA26" s="47">
        <v>1300</v>
      </c>
      <c r="AB26" s="47">
        <v>0</v>
      </c>
      <c r="AC26" s="48">
        <v>0</v>
      </c>
    </row>
    <row r="27" spans="1:29" s="182" customFormat="1" ht="60" x14ac:dyDescent="0.25">
      <c r="A27" s="143">
        <v>470</v>
      </c>
      <c r="B27" s="144"/>
      <c r="C27" s="145" t="s">
        <v>65</v>
      </c>
      <c r="D27" s="193" t="s">
        <v>261</v>
      </c>
      <c r="E27" s="147" t="s">
        <v>16</v>
      </c>
      <c r="F27" s="146" t="s">
        <v>32</v>
      </c>
      <c r="G27" s="147" t="s">
        <v>31</v>
      </c>
      <c r="H27" s="148"/>
      <c r="I27" s="186" t="s">
        <v>65</v>
      </c>
      <c r="J27" s="145">
        <f t="shared" ref="J27" si="2">SUM(O27:AC27)</f>
        <v>80</v>
      </c>
      <c r="K27" s="148"/>
      <c r="L27" s="187">
        <v>44197</v>
      </c>
      <c r="M27" s="187">
        <v>44561</v>
      </c>
      <c r="N27" s="34" t="s">
        <v>196</v>
      </c>
      <c r="O27" s="45"/>
      <c r="P27" s="46"/>
      <c r="Q27" s="46"/>
      <c r="R27" s="46">
        <v>80</v>
      </c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954</v>
      </c>
      <c r="B28" s="144"/>
      <c r="C28" s="145" t="s">
        <v>65</v>
      </c>
      <c r="D28" s="193" t="s">
        <v>261</v>
      </c>
      <c r="E28" s="147" t="s">
        <v>16</v>
      </c>
      <c r="F28" s="146" t="s">
        <v>32</v>
      </c>
      <c r="G28" s="147" t="s">
        <v>31</v>
      </c>
      <c r="H28" s="148"/>
      <c r="I28" s="186" t="s">
        <v>65</v>
      </c>
      <c r="J28" s="145">
        <f t="shared" si="1"/>
        <v>80</v>
      </c>
      <c r="K28" s="148"/>
      <c r="L28" s="187">
        <v>47119</v>
      </c>
      <c r="M28" s="187">
        <v>47483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>
        <v>80</v>
      </c>
      <c r="AA28" s="47"/>
      <c r="AB28" s="47"/>
      <c r="AC28" s="48"/>
    </row>
    <row r="29" spans="1:29" s="182" customFormat="1" x14ac:dyDescent="0.25">
      <c r="A29" s="8"/>
      <c r="B29" s="204" t="s">
        <v>94</v>
      </c>
      <c r="C29" s="188"/>
      <c r="D29" s="188"/>
      <c r="E29" s="189"/>
      <c r="F29" s="189"/>
      <c r="G29" s="189"/>
      <c r="H29" s="190"/>
      <c r="I29" s="190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243</v>
      </c>
      <c r="B30" s="144"/>
      <c r="C30" s="145" t="s">
        <v>65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65</v>
      </c>
      <c r="J30" s="145">
        <f t="shared" si="1"/>
        <v>6800</v>
      </c>
      <c r="K30" s="148"/>
      <c r="L30" s="187">
        <v>43466</v>
      </c>
      <c r="M30" s="187">
        <v>44926</v>
      </c>
      <c r="N30" s="17" t="s">
        <v>196</v>
      </c>
      <c r="O30" s="45"/>
      <c r="P30" s="46">
        <v>1000</v>
      </c>
      <c r="Q30" s="46">
        <v>350</v>
      </c>
      <c r="R30" s="46">
        <v>5100</v>
      </c>
      <c r="S30" s="46">
        <v>350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788</v>
      </c>
      <c r="B31" s="144"/>
      <c r="C31" s="145" t="s">
        <v>65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65</v>
      </c>
      <c r="J31" s="145">
        <f t="shared" si="1"/>
        <v>7450</v>
      </c>
      <c r="K31" s="148"/>
      <c r="L31" s="187">
        <v>45292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/>
      <c r="U31" s="47">
        <v>1150</v>
      </c>
      <c r="V31" s="47">
        <v>0</v>
      </c>
      <c r="W31" s="47">
        <v>350</v>
      </c>
      <c r="X31" s="47">
        <v>0</v>
      </c>
      <c r="Y31" s="47">
        <v>350</v>
      </c>
      <c r="Z31" s="47">
        <v>0</v>
      </c>
      <c r="AA31" s="47">
        <v>5250</v>
      </c>
      <c r="AB31" s="47">
        <v>0</v>
      </c>
      <c r="AC31" s="48">
        <v>350</v>
      </c>
    </row>
    <row r="32" spans="1:29" s="182" customFormat="1" ht="60" x14ac:dyDescent="0.25">
      <c r="A32" s="143">
        <v>244</v>
      </c>
      <c r="B32" s="144"/>
      <c r="C32" s="145" t="s">
        <v>65</v>
      </c>
      <c r="D32" s="106" t="s">
        <v>262</v>
      </c>
      <c r="E32" s="146" t="s">
        <v>17</v>
      </c>
      <c r="F32" s="146" t="s">
        <v>32</v>
      </c>
      <c r="G32" s="147" t="s">
        <v>30</v>
      </c>
      <c r="H32" s="148"/>
      <c r="I32" s="186" t="s">
        <v>65</v>
      </c>
      <c r="J32" s="145">
        <f t="shared" si="1"/>
        <v>405</v>
      </c>
      <c r="K32" s="148"/>
      <c r="L32" s="187">
        <v>43466</v>
      </c>
      <c r="M32" s="187">
        <v>44561</v>
      </c>
      <c r="N32" s="17" t="s">
        <v>196</v>
      </c>
      <c r="O32" s="45"/>
      <c r="P32" s="46">
        <v>250</v>
      </c>
      <c r="Q32" s="46"/>
      <c r="R32" s="46">
        <v>155</v>
      </c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789</v>
      </c>
      <c r="B33" s="144"/>
      <c r="C33" s="145" t="s">
        <v>65</v>
      </c>
      <c r="D33" s="106" t="s">
        <v>262</v>
      </c>
      <c r="E33" s="146" t="s">
        <v>17</v>
      </c>
      <c r="F33" s="146" t="s">
        <v>32</v>
      </c>
      <c r="G33" s="147" t="s">
        <v>30</v>
      </c>
      <c r="H33" s="148"/>
      <c r="I33" s="186" t="s">
        <v>65</v>
      </c>
      <c r="J33" s="145">
        <f t="shared" si="1"/>
        <v>535</v>
      </c>
      <c r="K33" s="148"/>
      <c r="L33" s="187">
        <v>45292</v>
      </c>
      <c r="M33" s="187">
        <v>47848</v>
      </c>
      <c r="N33" s="34" t="s">
        <v>197</v>
      </c>
      <c r="O33" s="45"/>
      <c r="P33" s="46"/>
      <c r="Q33" s="46"/>
      <c r="R33" s="46"/>
      <c r="S33" s="46"/>
      <c r="T33" s="47"/>
      <c r="U33" s="47">
        <v>65</v>
      </c>
      <c r="V33" s="47"/>
      <c r="W33" s="47"/>
      <c r="X33" s="47">
        <v>65</v>
      </c>
      <c r="Y33" s="47">
        <v>340</v>
      </c>
      <c r="Z33" s="47"/>
      <c r="AA33" s="47">
        <v>65</v>
      </c>
      <c r="AB33" s="47"/>
      <c r="AC33" s="48"/>
    </row>
    <row r="34" spans="1:29" s="182" customFormat="1" x14ac:dyDescent="0.25">
      <c r="A34" s="8"/>
      <c r="B34" s="204" t="s">
        <v>95</v>
      </c>
      <c r="C34" s="188"/>
      <c r="D34" s="188"/>
      <c r="E34" s="189"/>
      <c r="F34" s="189"/>
      <c r="G34" s="189"/>
      <c r="H34" s="190"/>
      <c r="I34" s="190"/>
      <c r="J34" s="190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96" customFormat="1" ht="60" x14ac:dyDescent="0.25">
      <c r="A35" s="143">
        <v>471</v>
      </c>
      <c r="B35" s="144"/>
      <c r="C35" s="145" t="s">
        <v>65</v>
      </c>
      <c r="D35" s="106" t="s">
        <v>256</v>
      </c>
      <c r="E35" s="147" t="s">
        <v>28</v>
      </c>
      <c r="F35" s="83" t="s">
        <v>29</v>
      </c>
      <c r="G35" s="147" t="s">
        <v>30</v>
      </c>
      <c r="H35" s="148"/>
      <c r="I35" s="186" t="s">
        <v>65</v>
      </c>
      <c r="J35" s="145">
        <f t="shared" si="1"/>
        <v>6000</v>
      </c>
      <c r="K35" s="148"/>
      <c r="L35" s="187">
        <v>44197</v>
      </c>
      <c r="M35" s="187">
        <v>44561</v>
      </c>
      <c r="N35" s="34" t="s">
        <v>196</v>
      </c>
      <c r="O35" s="45"/>
      <c r="P35" s="46"/>
      <c r="Q35" s="46"/>
      <c r="R35" s="46">
        <v>6000</v>
      </c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96" customFormat="1" ht="60" x14ac:dyDescent="0.25">
      <c r="A36" s="143">
        <v>472</v>
      </c>
      <c r="B36" s="144"/>
      <c r="C36" s="145" t="s">
        <v>65</v>
      </c>
      <c r="D36" s="106" t="s">
        <v>311</v>
      </c>
      <c r="E36" s="147" t="s">
        <v>28</v>
      </c>
      <c r="F36" s="83" t="s">
        <v>29</v>
      </c>
      <c r="G36" s="147" t="s">
        <v>30</v>
      </c>
      <c r="H36" s="148"/>
      <c r="I36" s="186" t="s">
        <v>65</v>
      </c>
      <c r="J36" s="145">
        <f t="shared" si="1"/>
        <v>60</v>
      </c>
      <c r="K36" s="148"/>
      <c r="L36" s="187">
        <v>44197</v>
      </c>
      <c r="M36" s="187">
        <v>44561</v>
      </c>
      <c r="N36" s="34" t="s">
        <v>196</v>
      </c>
      <c r="O36" s="45"/>
      <c r="P36" s="46"/>
      <c r="Q36" s="46"/>
      <c r="R36" s="46">
        <v>60</v>
      </c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96" customFormat="1" ht="60.75" thickBot="1" x14ac:dyDescent="0.3">
      <c r="A37" s="143">
        <v>986</v>
      </c>
      <c r="B37" s="144"/>
      <c r="C37" s="145" t="s">
        <v>65</v>
      </c>
      <c r="D37" s="106" t="s">
        <v>311</v>
      </c>
      <c r="E37" s="147" t="s">
        <v>28</v>
      </c>
      <c r="F37" s="83" t="s">
        <v>29</v>
      </c>
      <c r="G37" s="147" t="s">
        <v>30</v>
      </c>
      <c r="H37" s="148"/>
      <c r="I37" s="186" t="s">
        <v>65</v>
      </c>
      <c r="J37" s="145">
        <f t="shared" si="1"/>
        <v>60</v>
      </c>
      <c r="K37" s="148"/>
      <c r="L37" s="187">
        <v>47484</v>
      </c>
      <c r="M37" s="187">
        <v>47848</v>
      </c>
      <c r="N37" s="34" t="s">
        <v>197</v>
      </c>
      <c r="O37" s="45"/>
      <c r="P37" s="46"/>
      <c r="Q37" s="46"/>
      <c r="R37" s="46"/>
      <c r="S37" s="46"/>
      <c r="T37" s="47"/>
      <c r="U37" s="47"/>
      <c r="V37" s="47"/>
      <c r="W37" s="47"/>
      <c r="X37" s="47"/>
      <c r="Y37" s="47"/>
      <c r="Z37" s="47"/>
      <c r="AA37" s="47">
        <v>60</v>
      </c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SUM(J12:J37)</f>
        <v>61728.4</v>
      </c>
      <c r="K38" s="50">
        <v>604</v>
      </c>
      <c r="L38" s="130"/>
      <c r="M38" s="130"/>
      <c r="N38" s="51"/>
      <c r="O38" s="52">
        <f t="shared" ref="O38:AC38" si="3">SUM(O12:O37)</f>
        <v>604</v>
      </c>
      <c r="P38" s="53">
        <f t="shared" si="3"/>
        <v>5464.6</v>
      </c>
      <c r="Q38" s="53">
        <f t="shared" si="3"/>
        <v>3154.6</v>
      </c>
      <c r="R38" s="53">
        <f t="shared" si="3"/>
        <v>15059.6</v>
      </c>
      <c r="S38" s="53">
        <f t="shared" si="3"/>
        <v>604.6</v>
      </c>
      <c r="T38" s="54">
        <f t="shared" si="3"/>
        <v>3604.6</v>
      </c>
      <c r="U38" s="54">
        <f t="shared" si="3"/>
        <v>2719.6</v>
      </c>
      <c r="V38" s="54">
        <f t="shared" si="3"/>
        <v>5804.6</v>
      </c>
      <c r="W38" s="54">
        <f t="shared" si="3"/>
        <v>454.6</v>
      </c>
      <c r="X38" s="54">
        <f t="shared" si="3"/>
        <v>5669.6</v>
      </c>
      <c r="Y38" s="54">
        <f t="shared" si="3"/>
        <v>1004.6</v>
      </c>
      <c r="Z38" s="54">
        <f t="shared" si="3"/>
        <v>4544.6000000000004</v>
      </c>
      <c r="AA38" s="54">
        <f t="shared" si="3"/>
        <v>8979.6</v>
      </c>
      <c r="AB38" s="54">
        <f t="shared" si="3"/>
        <v>3604.6</v>
      </c>
      <c r="AC38" s="55">
        <f t="shared" si="3"/>
        <v>454.6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121" t="s">
        <v>238</v>
      </c>
      <c r="C42" s="62">
        <f>K38</f>
        <v>604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121" t="s">
        <v>239</v>
      </c>
      <c r="C43" s="62">
        <f>C42*4</f>
        <v>2416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122" t="s">
        <v>240</v>
      </c>
      <c r="C44" s="65">
        <f>C42*10</f>
        <v>6040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pane ySplit="11" topLeftCell="A24" activePane="bottomLeft" state="frozen"/>
      <selection pane="bottomLeft" activeCell="H15" sqref="H15:H1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158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368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66</v>
      </c>
      <c r="J12" s="249">
        <f t="shared" ref="J12" si="0">SUM(O12:AC12)</f>
        <v>5769.0000000000009</v>
      </c>
      <c r="K12" s="138"/>
      <c r="L12" s="139">
        <v>43101</v>
      </c>
      <c r="M12" s="139">
        <v>48579</v>
      </c>
      <c r="N12" s="40"/>
      <c r="O12" s="41">
        <f t="shared" ref="O12:AC12" si="1">$K$34*0.15</f>
        <v>384.59999999999997</v>
      </c>
      <c r="P12" s="42">
        <f t="shared" si="1"/>
        <v>384.59999999999997</v>
      </c>
      <c r="Q12" s="42">
        <f t="shared" si="1"/>
        <v>384.59999999999997</v>
      </c>
      <c r="R12" s="42">
        <f t="shared" si="1"/>
        <v>384.59999999999997</v>
      </c>
      <c r="S12" s="42">
        <f t="shared" si="1"/>
        <v>384.59999999999997</v>
      </c>
      <c r="T12" s="43">
        <f t="shared" si="1"/>
        <v>384.59999999999997</v>
      </c>
      <c r="U12" s="43">
        <f t="shared" si="1"/>
        <v>384.59999999999997</v>
      </c>
      <c r="V12" s="43">
        <f t="shared" si="1"/>
        <v>384.59999999999997</v>
      </c>
      <c r="W12" s="43">
        <f t="shared" si="1"/>
        <v>384.59999999999997</v>
      </c>
      <c r="X12" s="43">
        <f t="shared" si="1"/>
        <v>384.59999999999997</v>
      </c>
      <c r="Y12" s="43">
        <f t="shared" si="1"/>
        <v>384.59999999999997</v>
      </c>
      <c r="Z12" s="43">
        <f t="shared" si="1"/>
        <v>384.59999999999997</v>
      </c>
      <c r="AA12" s="43">
        <f t="shared" si="1"/>
        <v>384.59999999999997</v>
      </c>
      <c r="AB12" s="43">
        <f t="shared" si="1"/>
        <v>384.59999999999997</v>
      </c>
      <c r="AC12" s="44">
        <f t="shared" si="1"/>
        <v>384.59999999999997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245</v>
      </c>
      <c r="B15" s="144"/>
      <c r="C15" s="145" t="s">
        <v>66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66</v>
      </c>
      <c r="J15" s="145">
        <f t="shared" ref="J15:J33" si="2">SUM(O15:AC15)</f>
        <v>480</v>
      </c>
      <c r="K15" s="186"/>
      <c r="L15" s="128">
        <v>43466</v>
      </c>
      <c r="M15" s="208">
        <v>44926</v>
      </c>
      <c r="N15" s="224" t="s">
        <v>196</v>
      </c>
      <c r="O15" s="45"/>
      <c r="P15" s="46">
        <v>120</v>
      </c>
      <c r="Q15" s="46">
        <v>120</v>
      </c>
      <c r="R15" s="46">
        <v>120</v>
      </c>
      <c r="S15" s="46">
        <v>120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635</v>
      </c>
      <c r="B16" s="144"/>
      <c r="C16" s="145" t="s">
        <v>66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66</v>
      </c>
      <c r="J16" s="145">
        <f t="shared" si="2"/>
        <v>1200</v>
      </c>
      <c r="K16" s="186"/>
      <c r="L16" s="128">
        <v>44927</v>
      </c>
      <c r="M16" s="208">
        <v>48579</v>
      </c>
      <c r="N16" s="224" t="s">
        <v>197</v>
      </c>
      <c r="O16" s="45"/>
      <c r="P16" s="46"/>
      <c r="Q16" s="46"/>
      <c r="R16" s="46"/>
      <c r="S16" s="46"/>
      <c r="T16" s="47">
        <v>120</v>
      </c>
      <c r="U16" s="47">
        <v>120</v>
      </c>
      <c r="V16" s="47">
        <v>120</v>
      </c>
      <c r="W16" s="47">
        <v>120</v>
      </c>
      <c r="X16" s="47">
        <v>120</v>
      </c>
      <c r="Y16" s="47">
        <v>120</v>
      </c>
      <c r="Z16" s="47">
        <v>120</v>
      </c>
      <c r="AA16" s="47">
        <v>120</v>
      </c>
      <c r="AB16" s="47">
        <v>120</v>
      </c>
      <c r="AC16" s="48">
        <v>120</v>
      </c>
    </row>
    <row r="17" spans="1:29" s="182" customFormat="1" ht="60" x14ac:dyDescent="0.25">
      <c r="A17" s="143">
        <v>790</v>
      </c>
      <c r="B17" s="144"/>
      <c r="C17" s="145" t="s">
        <v>66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66</v>
      </c>
      <c r="J17" s="145">
        <f t="shared" si="2"/>
        <v>2000</v>
      </c>
      <c r="K17" s="186"/>
      <c r="L17" s="128">
        <v>45292</v>
      </c>
      <c r="M17" s="208">
        <v>45657</v>
      </c>
      <c r="N17" s="34" t="s">
        <v>197</v>
      </c>
      <c r="O17" s="45"/>
      <c r="P17" s="46"/>
      <c r="Q17" s="46"/>
      <c r="R17" s="46"/>
      <c r="S17" s="46"/>
      <c r="T17" s="47"/>
      <c r="U17" s="47">
        <v>2000</v>
      </c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791</v>
      </c>
      <c r="B18" s="144"/>
      <c r="C18" s="145" t="s">
        <v>66</v>
      </c>
      <c r="D18" s="16" t="s">
        <v>248</v>
      </c>
      <c r="E18" s="147" t="s">
        <v>16</v>
      </c>
      <c r="F18" s="150" t="s">
        <v>34</v>
      </c>
      <c r="G18" s="106" t="s">
        <v>30</v>
      </c>
      <c r="H18" s="4"/>
      <c r="I18" s="186" t="s">
        <v>66</v>
      </c>
      <c r="J18" s="145">
        <f t="shared" si="2"/>
        <v>6000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2000</v>
      </c>
      <c r="V18" s="47"/>
      <c r="W18" s="47"/>
      <c r="X18" s="47"/>
      <c r="Y18" s="47">
        <v>2000</v>
      </c>
      <c r="Z18" s="47"/>
      <c r="AA18" s="47">
        <v>2000</v>
      </c>
      <c r="AB18" s="47"/>
      <c r="AC18" s="48"/>
    </row>
    <row r="19" spans="1:29" s="182" customFormat="1" x14ac:dyDescent="0.25">
      <c r="A19" s="8"/>
      <c r="B19" s="190" t="s">
        <v>102</v>
      </c>
      <c r="C19" s="188"/>
      <c r="D19" s="188"/>
      <c r="E19" s="189"/>
      <c r="F19" s="189"/>
      <c r="G19" s="189"/>
      <c r="H19" s="190"/>
      <c r="I19" s="189"/>
      <c r="J19" s="190"/>
      <c r="K19" s="190"/>
      <c r="L19" s="191"/>
      <c r="M19" s="191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</row>
    <row r="20" spans="1:29" s="182" customFormat="1" ht="60" x14ac:dyDescent="0.25">
      <c r="A20" s="143">
        <v>987</v>
      </c>
      <c r="B20" s="144"/>
      <c r="C20" s="145" t="s">
        <v>66</v>
      </c>
      <c r="D20" s="16" t="s">
        <v>265</v>
      </c>
      <c r="E20" s="147" t="s">
        <v>16</v>
      </c>
      <c r="F20" s="146" t="s">
        <v>32</v>
      </c>
      <c r="G20" s="147" t="s">
        <v>31</v>
      </c>
      <c r="H20" s="148"/>
      <c r="I20" s="186" t="s">
        <v>66</v>
      </c>
      <c r="J20" s="145">
        <f t="shared" si="2"/>
        <v>950</v>
      </c>
      <c r="K20" s="148"/>
      <c r="L20" s="187">
        <v>47484</v>
      </c>
      <c r="M20" s="187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>
        <v>950</v>
      </c>
      <c r="AB20" s="47"/>
      <c r="AC20" s="48"/>
    </row>
    <row r="21" spans="1:29" s="182" customFormat="1" ht="60" x14ac:dyDescent="0.25">
      <c r="A21" s="143">
        <v>871</v>
      </c>
      <c r="B21" s="144"/>
      <c r="C21" s="145" t="s">
        <v>66</v>
      </c>
      <c r="D21" s="16" t="s">
        <v>257</v>
      </c>
      <c r="E21" s="147" t="s">
        <v>16</v>
      </c>
      <c r="F21" s="146" t="s">
        <v>32</v>
      </c>
      <c r="G21" s="147" t="s">
        <v>31</v>
      </c>
      <c r="H21" s="148"/>
      <c r="I21" s="186" t="s">
        <v>66</v>
      </c>
      <c r="J21" s="145">
        <f t="shared" si="2"/>
        <v>12000</v>
      </c>
      <c r="K21" s="148"/>
      <c r="L21" s="187">
        <v>45658</v>
      </c>
      <c r="M21" s="187">
        <v>47848</v>
      </c>
      <c r="N21" s="34" t="s">
        <v>197</v>
      </c>
      <c r="O21" s="45"/>
      <c r="P21" s="46"/>
      <c r="Q21" s="46"/>
      <c r="R21" s="46"/>
      <c r="S21" s="46"/>
      <c r="T21" s="47"/>
      <c r="U21" s="47"/>
      <c r="V21" s="47">
        <v>6000</v>
      </c>
      <c r="W21" s="47"/>
      <c r="X21" s="47"/>
      <c r="Y21" s="47"/>
      <c r="Z21" s="47"/>
      <c r="AA21" s="47">
        <v>6000</v>
      </c>
      <c r="AB21" s="47"/>
      <c r="AC21" s="48"/>
    </row>
    <row r="22" spans="1:29" s="182" customFormat="1" x14ac:dyDescent="0.25">
      <c r="A22" s="8"/>
      <c r="B22" s="190" t="s">
        <v>98</v>
      </c>
      <c r="C22" s="188"/>
      <c r="D22" s="188"/>
      <c r="E22" s="189"/>
      <c r="F22" s="189"/>
      <c r="G22" s="189"/>
      <c r="H22" s="190"/>
      <c r="I22" s="189"/>
      <c r="J22" s="190"/>
      <c r="K22" s="190"/>
      <c r="L22" s="191"/>
      <c r="M22" s="191"/>
      <c r="N22" s="190"/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</row>
    <row r="23" spans="1:29" s="182" customFormat="1" x14ac:dyDescent="0.25">
      <c r="A23" s="8"/>
      <c r="B23" s="204" t="s">
        <v>93</v>
      </c>
      <c r="C23" s="188"/>
      <c r="D23" s="188"/>
      <c r="E23" s="189"/>
      <c r="F23" s="189"/>
      <c r="G23" s="189"/>
      <c r="H23" s="190"/>
      <c r="I23" s="189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ht="90" x14ac:dyDescent="0.25">
      <c r="A24" s="143">
        <v>83</v>
      </c>
      <c r="B24" s="144"/>
      <c r="C24" s="193" t="s">
        <v>312</v>
      </c>
      <c r="D24" s="193" t="s">
        <v>313</v>
      </c>
      <c r="E24" s="150" t="s">
        <v>33</v>
      </c>
      <c r="F24" s="146" t="s">
        <v>32</v>
      </c>
      <c r="G24" s="147" t="s">
        <v>31</v>
      </c>
      <c r="H24" s="148"/>
      <c r="I24" s="186" t="s">
        <v>66</v>
      </c>
      <c r="J24" s="145">
        <f t="shared" ref="J24" si="3">SUM(O24:AC24)</f>
        <v>1000</v>
      </c>
      <c r="K24" s="148"/>
      <c r="L24" s="187">
        <v>43101</v>
      </c>
      <c r="M24" s="187">
        <v>43465</v>
      </c>
      <c r="N24" s="34" t="s">
        <v>195</v>
      </c>
      <c r="O24" s="45">
        <v>1000</v>
      </c>
      <c r="P24" s="46"/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90" x14ac:dyDescent="0.25">
      <c r="A25" s="143">
        <v>872</v>
      </c>
      <c r="B25" s="144"/>
      <c r="C25" s="145" t="s">
        <v>66</v>
      </c>
      <c r="D25" s="193" t="s">
        <v>250</v>
      </c>
      <c r="E25" s="150" t="s">
        <v>33</v>
      </c>
      <c r="F25" s="146" t="s">
        <v>209</v>
      </c>
      <c r="G25" s="147" t="s">
        <v>31</v>
      </c>
      <c r="H25" s="148"/>
      <c r="I25" s="186" t="s">
        <v>66</v>
      </c>
      <c r="J25" s="145">
        <f t="shared" si="2"/>
        <v>4820</v>
      </c>
      <c r="K25" s="148"/>
      <c r="L25" s="187">
        <v>45658</v>
      </c>
      <c r="M25" s="187">
        <v>47118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>
        <v>1610</v>
      </c>
      <c r="W25" s="47">
        <v>1410</v>
      </c>
      <c r="X25" s="47">
        <v>1000</v>
      </c>
      <c r="Y25" s="47">
        <v>800</v>
      </c>
      <c r="Z25" s="47">
        <v>0</v>
      </c>
      <c r="AA25" s="47">
        <v>0</v>
      </c>
      <c r="AB25" s="47">
        <v>0</v>
      </c>
      <c r="AC25" s="48">
        <v>0</v>
      </c>
    </row>
    <row r="26" spans="1:29" s="182" customFormat="1" ht="60" x14ac:dyDescent="0.25">
      <c r="A26" s="143">
        <v>873</v>
      </c>
      <c r="B26" s="144"/>
      <c r="C26" s="145" t="s">
        <v>66</v>
      </c>
      <c r="D26" s="193" t="s">
        <v>261</v>
      </c>
      <c r="E26" s="147" t="s">
        <v>16</v>
      </c>
      <c r="F26" s="146" t="s">
        <v>32</v>
      </c>
      <c r="G26" s="147" t="s">
        <v>31</v>
      </c>
      <c r="H26" s="148"/>
      <c r="I26" s="186" t="s">
        <v>66</v>
      </c>
      <c r="J26" s="145">
        <f t="shared" si="2"/>
        <v>160</v>
      </c>
      <c r="K26" s="148"/>
      <c r="L26" s="187">
        <v>45658</v>
      </c>
      <c r="M26" s="187">
        <v>47483</v>
      </c>
      <c r="N26" s="34" t="s">
        <v>197</v>
      </c>
      <c r="O26" s="45"/>
      <c r="P26" s="46"/>
      <c r="Q26" s="46"/>
      <c r="R26" s="46"/>
      <c r="S26" s="46"/>
      <c r="T26" s="47"/>
      <c r="U26" s="47"/>
      <c r="V26" s="47">
        <v>80</v>
      </c>
      <c r="W26" s="47"/>
      <c r="X26" s="47"/>
      <c r="Y26" s="47"/>
      <c r="Z26" s="47">
        <v>80</v>
      </c>
      <c r="AA26" s="47"/>
      <c r="AB26" s="47"/>
      <c r="AC26" s="48"/>
    </row>
    <row r="27" spans="1:29" s="182" customFormat="1" x14ac:dyDescent="0.25">
      <c r="A27" s="8"/>
      <c r="B27" s="204" t="s">
        <v>94</v>
      </c>
      <c r="C27" s="188"/>
      <c r="D27" s="188"/>
      <c r="E27" s="189"/>
      <c r="F27" s="189"/>
      <c r="G27" s="189"/>
      <c r="H27" s="190"/>
      <c r="I27" s="189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60" x14ac:dyDescent="0.25">
      <c r="A28" s="143">
        <v>395</v>
      </c>
      <c r="B28" s="144"/>
      <c r="C28" s="145" t="s">
        <v>66</v>
      </c>
      <c r="D28" s="106" t="s">
        <v>255</v>
      </c>
      <c r="E28" s="146" t="s">
        <v>17</v>
      </c>
      <c r="F28" s="146" t="s">
        <v>32</v>
      </c>
      <c r="G28" s="147" t="s">
        <v>30</v>
      </c>
      <c r="H28" s="148"/>
      <c r="I28" s="186" t="s">
        <v>66</v>
      </c>
      <c r="J28" s="145">
        <f t="shared" si="2"/>
        <v>800</v>
      </c>
      <c r="K28" s="148"/>
      <c r="L28" s="187">
        <v>43831</v>
      </c>
      <c r="M28" s="187">
        <v>44926</v>
      </c>
      <c r="N28" s="17" t="s">
        <v>196</v>
      </c>
      <c r="O28" s="45"/>
      <c r="P28" s="46"/>
      <c r="Q28" s="46">
        <v>400</v>
      </c>
      <c r="R28" s="46">
        <v>0</v>
      </c>
      <c r="S28" s="46">
        <v>400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60" x14ac:dyDescent="0.25">
      <c r="A29" s="143">
        <v>792</v>
      </c>
      <c r="B29" s="144"/>
      <c r="C29" s="145" t="s">
        <v>66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66</v>
      </c>
      <c r="J29" s="145">
        <f t="shared" si="2"/>
        <v>13200</v>
      </c>
      <c r="K29" s="148"/>
      <c r="L29" s="187">
        <v>45292</v>
      </c>
      <c r="M29" s="187">
        <v>47848</v>
      </c>
      <c r="N29" s="34" t="s">
        <v>197</v>
      </c>
      <c r="O29" s="45"/>
      <c r="P29" s="46"/>
      <c r="Q29" s="46"/>
      <c r="R29" s="46"/>
      <c r="S29" s="46"/>
      <c r="T29" s="47"/>
      <c r="U29" s="47">
        <v>2400</v>
      </c>
      <c r="V29" s="47">
        <v>5000</v>
      </c>
      <c r="W29" s="47">
        <v>3500</v>
      </c>
      <c r="X29" s="47">
        <v>0</v>
      </c>
      <c r="Y29" s="47">
        <v>1900</v>
      </c>
      <c r="Z29" s="47">
        <v>0</v>
      </c>
      <c r="AA29" s="47">
        <v>400</v>
      </c>
      <c r="AB29" s="47">
        <v>0</v>
      </c>
      <c r="AC29" s="48">
        <v>0</v>
      </c>
    </row>
    <row r="30" spans="1:29" s="182" customFormat="1" ht="60" x14ac:dyDescent="0.25">
      <c r="A30" s="143">
        <v>396</v>
      </c>
      <c r="B30" s="144"/>
      <c r="C30" s="145" t="s">
        <v>66</v>
      </c>
      <c r="D30" s="106" t="s">
        <v>262</v>
      </c>
      <c r="E30" s="146" t="s">
        <v>17</v>
      </c>
      <c r="F30" s="146" t="s">
        <v>32</v>
      </c>
      <c r="G30" s="147" t="s">
        <v>30</v>
      </c>
      <c r="H30" s="148"/>
      <c r="I30" s="186" t="s">
        <v>66</v>
      </c>
      <c r="J30" s="145">
        <f t="shared" si="2"/>
        <v>70</v>
      </c>
      <c r="K30" s="148"/>
      <c r="L30" s="187">
        <v>43831</v>
      </c>
      <c r="M30" s="187">
        <v>44926</v>
      </c>
      <c r="N30" s="34" t="s">
        <v>196</v>
      </c>
      <c r="O30" s="45"/>
      <c r="P30" s="46"/>
      <c r="Q30" s="46">
        <v>35</v>
      </c>
      <c r="R30" s="46"/>
      <c r="S30" s="46">
        <v>35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793</v>
      </c>
      <c r="B31" s="144"/>
      <c r="C31" s="145" t="s">
        <v>66</v>
      </c>
      <c r="D31" s="106" t="s">
        <v>262</v>
      </c>
      <c r="E31" s="146" t="s">
        <v>17</v>
      </c>
      <c r="F31" s="146" t="s">
        <v>32</v>
      </c>
      <c r="G31" s="147" t="s">
        <v>30</v>
      </c>
      <c r="H31" s="148"/>
      <c r="I31" s="186" t="s">
        <v>66</v>
      </c>
      <c r="J31" s="145">
        <f t="shared" si="2"/>
        <v>490</v>
      </c>
      <c r="K31" s="148"/>
      <c r="L31" s="187">
        <v>45292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/>
      <c r="U31" s="47">
        <v>35</v>
      </c>
      <c r="V31" s="47"/>
      <c r="W31" s="47">
        <v>75</v>
      </c>
      <c r="X31" s="47">
        <v>115</v>
      </c>
      <c r="Y31" s="47"/>
      <c r="Z31" s="47">
        <v>75</v>
      </c>
      <c r="AA31" s="47">
        <v>115</v>
      </c>
      <c r="AB31" s="47"/>
      <c r="AC31" s="48">
        <v>75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90"/>
      <c r="I32" s="189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.75" thickBot="1" x14ac:dyDescent="0.3">
      <c r="A33" s="143">
        <v>473</v>
      </c>
      <c r="B33" s="144"/>
      <c r="C33" s="145" t="s">
        <v>66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48"/>
      <c r="I33" s="186" t="s">
        <v>66</v>
      </c>
      <c r="J33" s="145">
        <f t="shared" si="2"/>
        <v>600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600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39" customFormat="1" ht="15.75" thickBot="1" x14ac:dyDescent="0.25">
      <c r="A34" s="49"/>
      <c r="B34" s="50" t="s">
        <v>92</v>
      </c>
      <c r="C34" s="50"/>
      <c r="D34" s="50"/>
      <c r="E34" s="91"/>
      <c r="F34" s="91"/>
      <c r="G34" s="91"/>
      <c r="H34" s="50"/>
      <c r="I34" s="50"/>
      <c r="J34" s="50">
        <f>SUM(J12:J33)</f>
        <v>49539</v>
      </c>
      <c r="K34" s="50">
        <v>2564</v>
      </c>
      <c r="L34" s="130"/>
      <c r="M34" s="130"/>
      <c r="N34" s="51"/>
      <c r="O34" s="52">
        <f t="shared" ref="O34:AC34" si="4">SUM(O12:O33)</f>
        <v>1384.6</v>
      </c>
      <c r="P34" s="53">
        <f t="shared" si="4"/>
        <v>504.59999999999997</v>
      </c>
      <c r="Q34" s="53">
        <f t="shared" si="4"/>
        <v>939.59999999999991</v>
      </c>
      <c r="R34" s="53">
        <f t="shared" si="4"/>
        <v>1104.5999999999999</v>
      </c>
      <c r="S34" s="53">
        <f t="shared" si="4"/>
        <v>939.59999999999991</v>
      </c>
      <c r="T34" s="54">
        <f t="shared" si="4"/>
        <v>504.59999999999997</v>
      </c>
      <c r="U34" s="54">
        <f t="shared" si="4"/>
        <v>6939.6</v>
      </c>
      <c r="V34" s="54">
        <f t="shared" si="4"/>
        <v>13194.6</v>
      </c>
      <c r="W34" s="54">
        <f t="shared" si="4"/>
        <v>5489.6</v>
      </c>
      <c r="X34" s="54">
        <f t="shared" si="4"/>
        <v>1619.6</v>
      </c>
      <c r="Y34" s="54">
        <f t="shared" si="4"/>
        <v>5204.6000000000004</v>
      </c>
      <c r="Z34" s="54">
        <f t="shared" si="4"/>
        <v>659.59999999999991</v>
      </c>
      <c r="AA34" s="54">
        <f t="shared" si="4"/>
        <v>9969.6</v>
      </c>
      <c r="AB34" s="54">
        <f t="shared" si="4"/>
        <v>504.59999999999997</v>
      </c>
      <c r="AC34" s="55">
        <f t="shared" si="4"/>
        <v>579.59999999999991</v>
      </c>
    </row>
    <row r="35" spans="1:29" ht="15.75" x14ac:dyDescent="0.25">
      <c r="A35" s="23"/>
      <c r="B35" s="24"/>
      <c r="C35" s="24"/>
      <c r="D35" s="24"/>
      <c r="E35" s="92"/>
      <c r="F35" s="92"/>
      <c r="G35" s="92"/>
      <c r="H35" s="24"/>
      <c r="I35" s="25"/>
      <c r="K35" s="35" t="s">
        <v>237</v>
      </c>
    </row>
    <row r="36" spans="1:29" s="36" customFormat="1" ht="15.75" x14ac:dyDescent="0.25">
      <c r="E36" s="77"/>
      <c r="F36" s="77"/>
      <c r="G36" s="77"/>
      <c r="K36" s="38"/>
      <c r="L36" s="131"/>
      <c r="M36" s="131"/>
    </row>
    <row r="37" spans="1:29" s="36" customFormat="1" ht="60" x14ac:dyDescent="0.25">
      <c r="A37" s="57"/>
      <c r="B37" s="58" t="s">
        <v>203</v>
      </c>
      <c r="C37" s="59" t="s">
        <v>204</v>
      </c>
      <c r="E37" s="77"/>
      <c r="F37" s="77"/>
      <c r="G37" s="77"/>
      <c r="K37" s="38"/>
      <c r="L37" s="131"/>
      <c r="M37" s="131"/>
    </row>
    <row r="38" spans="1:29" s="36" customFormat="1" ht="15.75" x14ac:dyDescent="0.25">
      <c r="A38" s="60" t="s">
        <v>205</v>
      </c>
      <c r="B38" s="121" t="s">
        <v>238</v>
      </c>
      <c r="C38" s="62">
        <f>K34</f>
        <v>2564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206</v>
      </c>
      <c r="B39" s="121" t="s">
        <v>239</v>
      </c>
      <c r="C39" s="62">
        <f>C38*4</f>
        <v>10256</v>
      </c>
      <c r="E39" s="77"/>
      <c r="F39" s="77"/>
      <c r="G39" s="77"/>
      <c r="K39" s="38"/>
      <c r="L39" s="131"/>
      <c r="M39" s="131"/>
    </row>
    <row r="40" spans="1:29" s="36" customFormat="1" ht="15.75" thickBot="1" x14ac:dyDescent="0.3">
      <c r="A40" s="63" t="s">
        <v>207</v>
      </c>
      <c r="B40" s="122" t="s">
        <v>240</v>
      </c>
      <c r="C40" s="65">
        <f>C38*10</f>
        <v>25640</v>
      </c>
      <c r="E40" s="77"/>
      <c r="F40" s="77"/>
      <c r="G40" s="77"/>
      <c r="L40" s="131"/>
      <c r="M40" s="131"/>
    </row>
    <row r="41" spans="1:29" s="36" customFormat="1" x14ac:dyDescent="0.25">
      <c r="A41" s="66"/>
      <c r="B41" s="67"/>
      <c r="C41" s="67"/>
      <c r="E41" s="77"/>
      <c r="F41" s="77"/>
      <c r="G41" s="77"/>
      <c r="L41" s="131"/>
      <c r="M41" s="131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45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60" zoomScaleNormal="60" workbookViewId="0">
      <pane ySplit="11" topLeftCell="A36" activePane="bottomLeft" state="frozen"/>
      <selection pane="bottomLeft" activeCell="A24" sqref="A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81" bestFit="1" customWidth="1"/>
    <col min="14" max="14" width="1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153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67</v>
      </c>
      <c r="J12" s="134">
        <f>SUM(O12:AC12)</f>
        <v>6167.2499999999982</v>
      </c>
      <c r="K12" s="138"/>
      <c r="L12" s="139">
        <v>43101</v>
      </c>
      <c r="M12" s="139">
        <v>48579</v>
      </c>
      <c r="N12" s="40"/>
      <c r="O12" s="41">
        <f t="shared" ref="O12:AC12" si="0">$K$42*0.15</f>
        <v>411.15</v>
      </c>
      <c r="P12" s="42">
        <f t="shared" si="0"/>
        <v>411.15</v>
      </c>
      <c r="Q12" s="42">
        <f t="shared" si="0"/>
        <v>411.15</v>
      </c>
      <c r="R12" s="42">
        <f t="shared" si="0"/>
        <v>411.15</v>
      </c>
      <c r="S12" s="42">
        <f t="shared" si="0"/>
        <v>411.15</v>
      </c>
      <c r="T12" s="43">
        <f t="shared" si="0"/>
        <v>411.15</v>
      </c>
      <c r="U12" s="43">
        <f t="shared" si="0"/>
        <v>411.15</v>
      </c>
      <c r="V12" s="43">
        <f t="shared" si="0"/>
        <v>411.15</v>
      </c>
      <c r="W12" s="43">
        <f t="shared" si="0"/>
        <v>411.15</v>
      </c>
      <c r="X12" s="43">
        <f t="shared" si="0"/>
        <v>411.15</v>
      </c>
      <c r="Y12" s="43">
        <f t="shared" si="0"/>
        <v>411.15</v>
      </c>
      <c r="Z12" s="43">
        <f t="shared" si="0"/>
        <v>411.15</v>
      </c>
      <c r="AA12" s="43">
        <f t="shared" si="0"/>
        <v>411.15</v>
      </c>
      <c r="AB12" s="43">
        <f t="shared" si="0"/>
        <v>411.15</v>
      </c>
      <c r="AC12" s="44">
        <f t="shared" si="0"/>
        <v>411.15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246</v>
      </c>
      <c r="B15" s="144"/>
      <c r="C15" s="145" t="s">
        <v>67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67</v>
      </c>
      <c r="J15" s="145">
        <f t="shared" ref="J15:J37" si="1">SUM(O15:AC15)</f>
        <v>2024</v>
      </c>
      <c r="K15" s="186"/>
      <c r="L15" s="128">
        <v>43466</v>
      </c>
      <c r="M15" s="208">
        <v>44926</v>
      </c>
      <c r="N15" s="224" t="s">
        <v>196</v>
      </c>
      <c r="O15" s="45"/>
      <c r="P15" s="46">
        <v>506</v>
      </c>
      <c r="Q15" s="46">
        <v>506</v>
      </c>
      <c r="R15" s="46">
        <v>506</v>
      </c>
      <c r="S15" s="46">
        <v>506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636</v>
      </c>
      <c r="B16" s="144"/>
      <c r="C16" s="145" t="s">
        <v>67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67</v>
      </c>
      <c r="J16" s="145">
        <f t="shared" si="1"/>
        <v>5060</v>
      </c>
      <c r="K16" s="186"/>
      <c r="L16" s="128">
        <v>44927</v>
      </c>
      <c r="M16" s="208">
        <v>48551</v>
      </c>
      <c r="N16" s="224" t="s">
        <v>197</v>
      </c>
      <c r="O16" s="45"/>
      <c r="P16" s="46"/>
      <c r="Q16" s="46"/>
      <c r="R16" s="46"/>
      <c r="S16" s="46"/>
      <c r="T16" s="47">
        <v>506</v>
      </c>
      <c r="U16" s="47">
        <v>506</v>
      </c>
      <c r="V16" s="47">
        <v>506</v>
      </c>
      <c r="W16" s="47">
        <v>506</v>
      </c>
      <c r="X16" s="47">
        <v>506</v>
      </c>
      <c r="Y16" s="47">
        <v>506</v>
      </c>
      <c r="Z16" s="47">
        <v>506</v>
      </c>
      <c r="AA16" s="47">
        <v>506</v>
      </c>
      <c r="AB16" s="47">
        <v>506</v>
      </c>
      <c r="AC16" s="48">
        <v>506</v>
      </c>
    </row>
    <row r="17" spans="1:29" s="182" customFormat="1" ht="60" x14ac:dyDescent="0.25">
      <c r="A17" s="143">
        <v>474</v>
      </c>
      <c r="B17" s="144"/>
      <c r="C17" s="145" t="s">
        <v>67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148"/>
      <c r="I17" s="186" t="s">
        <v>67</v>
      </c>
      <c r="J17" s="145">
        <f t="shared" ref="J17" si="2">SUM(O17:AC17)</f>
        <v>2400</v>
      </c>
      <c r="K17" s="148"/>
      <c r="L17" s="187">
        <v>44197</v>
      </c>
      <c r="M17" s="187">
        <v>44561</v>
      </c>
      <c r="N17" s="16" t="s">
        <v>196</v>
      </c>
      <c r="O17" s="45"/>
      <c r="P17" s="46"/>
      <c r="Q17" s="46"/>
      <c r="R17" s="46">
        <v>2400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907</v>
      </c>
      <c r="B18" s="144"/>
      <c r="C18" s="145" t="s">
        <v>67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48"/>
      <c r="I18" s="186" t="s">
        <v>67</v>
      </c>
      <c r="J18" s="145">
        <f t="shared" si="1"/>
        <v>2400</v>
      </c>
      <c r="K18" s="148"/>
      <c r="L18" s="187">
        <v>46023</v>
      </c>
      <c r="M18" s="187">
        <v>46387</v>
      </c>
      <c r="N18" s="16" t="s">
        <v>197</v>
      </c>
      <c r="O18" s="45"/>
      <c r="P18" s="46"/>
      <c r="Q18" s="46"/>
      <c r="R18" s="46"/>
      <c r="S18" s="46"/>
      <c r="T18" s="47"/>
      <c r="U18" s="47"/>
      <c r="V18" s="47"/>
      <c r="W18" s="47">
        <v>2400</v>
      </c>
      <c r="X18" s="47"/>
      <c r="Y18" s="47"/>
      <c r="Z18" s="47"/>
      <c r="AA18" s="47"/>
      <c r="AB18" s="47"/>
      <c r="AC18" s="48"/>
    </row>
    <row r="19" spans="1:29" s="182" customFormat="1" ht="60" x14ac:dyDescent="0.25">
      <c r="A19" s="143">
        <v>247</v>
      </c>
      <c r="B19" s="144"/>
      <c r="C19" s="145" t="s">
        <v>67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48"/>
      <c r="I19" s="186" t="s">
        <v>67</v>
      </c>
      <c r="J19" s="145">
        <f t="shared" si="1"/>
        <v>6600</v>
      </c>
      <c r="K19" s="148"/>
      <c r="L19" s="187">
        <v>43466</v>
      </c>
      <c r="M19" s="187">
        <v>44926</v>
      </c>
      <c r="N19" s="16" t="s">
        <v>196</v>
      </c>
      <c r="O19" s="45"/>
      <c r="P19" s="46">
        <v>3300</v>
      </c>
      <c r="Q19" s="46"/>
      <c r="R19" s="46"/>
      <c r="S19" s="46">
        <v>3300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794</v>
      </c>
      <c r="B20" s="144"/>
      <c r="C20" s="145" t="s">
        <v>67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67</v>
      </c>
      <c r="J20" s="145">
        <f t="shared" si="1"/>
        <v>13200</v>
      </c>
      <c r="K20" s="148"/>
      <c r="L20" s="187">
        <v>45292</v>
      </c>
      <c r="M20" s="187">
        <v>48579</v>
      </c>
      <c r="N20" s="16" t="s">
        <v>197</v>
      </c>
      <c r="O20" s="45"/>
      <c r="P20" s="46"/>
      <c r="Q20" s="46"/>
      <c r="R20" s="46"/>
      <c r="S20" s="46"/>
      <c r="T20" s="47"/>
      <c r="U20" s="47">
        <v>3300</v>
      </c>
      <c r="V20" s="47"/>
      <c r="W20" s="47"/>
      <c r="X20" s="47">
        <v>3300</v>
      </c>
      <c r="Y20" s="47"/>
      <c r="Z20" s="47">
        <v>3300</v>
      </c>
      <c r="AA20" s="47"/>
      <c r="AB20" s="47"/>
      <c r="AC20" s="48">
        <v>3300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875</v>
      </c>
      <c r="B22" s="144"/>
      <c r="C22" s="145" t="s">
        <v>67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67</v>
      </c>
      <c r="J22" s="145">
        <f t="shared" si="1"/>
        <v>2100</v>
      </c>
      <c r="K22" s="148"/>
      <c r="L22" s="187">
        <v>45658</v>
      </c>
      <c r="M22" s="187">
        <v>46022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>
        <v>2100</v>
      </c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988</v>
      </c>
      <c r="B23" s="144"/>
      <c r="C23" s="145" t="s">
        <v>67</v>
      </c>
      <c r="D23" s="16" t="s">
        <v>258</v>
      </c>
      <c r="E23" s="147" t="s">
        <v>16</v>
      </c>
      <c r="F23" s="146" t="s">
        <v>32</v>
      </c>
      <c r="G23" s="147" t="s">
        <v>31</v>
      </c>
      <c r="H23" s="148"/>
      <c r="I23" s="186" t="s">
        <v>67</v>
      </c>
      <c r="J23" s="145">
        <f t="shared" si="1"/>
        <v>1800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1800</v>
      </c>
      <c r="AB23" s="47"/>
      <c r="AC23" s="48"/>
    </row>
    <row r="24" spans="1:29" s="182" customFormat="1" ht="60" x14ac:dyDescent="0.25">
      <c r="A24" s="143">
        <v>874</v>
      </c>
      <c r="B24" s="144"/>
      <c r="C24" s="145" t="s">
        <v>67</v>
      </c>
      <c r="D24" s="16" t="s">
        <v>259</v>
      </c>
      <c r="E24" s="147" t="s">
        <v>16</v>
      </c>
      <c r="F24" s="146" t="s">
        <v>32</v>
      </c>
      <c r="G24" s="147" t="s">
        <v>31</v>
      </c>
      <c r="H24" s="148"/>
      <c r="I24" s="186" t="s">
        <v>67</v>
      </c>
      <c r="J24" s="145">
        <f t="shared" si="1"/>
        <v>4000</v>
      </c>
      <c r="K24" s="148"/>
      <c r="L24" s="187">
        <v>43466</v>
      </c>
      <c r="M24" s="187">
        <v>44926</v>
      </c>
      <c r="N24" s="34" t="s">
        <v>196</v>
      </c>
      <c r="O24" s="45"/>
      <c r="P24" s="46">
        <v>2000</v>
      </c>
      <c r="Q24" s="46"/>
      <c r="R24" s="46"/>
      <c r="S24" s="46">
        <v>2000</v>
      </c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876</v>
      </c>
      <c r="B25" s="144"/>
      <c r="C25" s="145" t="s">
        <v>67</v>
      </c>
      <c r="D25" s="16" t="s">
        <v>259</v>
      </c>
      <c r="E25" s="147" t="s">
        <v>16</v>
      </c>
      <c r="F25" s="146" t="s">
        <v>32</v>
      </c>
      <c r="G25" s="147" t="s">
        <v>31</v>
      </c>
      <c r="H25" s="148"/>
      <c r="I25" s="186" t="s">
        <v>67</v>
      </c>
      <c r="J25" s="145">
        <f t="shared" si="1"/>
        <v>4000</v>
      </c>
      <c r="K25" s="148"/>
      <c r="L25" s="187">
        <v>45658</v>
      </c>
      <c r="M25" s="187">
        <v>47118</v>
      </c>
      <c r="N25" s="34" t="s">
        <v>197</v>
      </c>
      <c r="O25" s="45"/>
      <c r="P25" s="46"/>
      <c r="Q25" s="46"/>
      <c r="R25" s="46"/>
      <c r="S25" s="46"/>
      <c r="T25" s="47"/>
      <c r="U25" s="47"/>
      <c r="V25" s="47">
        <v>2000</v>
      </c>
      <c r="W25" s="47"/>
      <c r="X25" s="47"/>
      <c r="Y25" s="47">
        <v>2000</v>
      </c>
      <c r="Z25" s="47"/>
      <c r="AA25" s="47"/>
      <c r="AB25" s="47"/>
      <c r="AC25" s="48"/>
    </row>
    <row r="26" spans="1:29" s="182" customFormat="1" x14ac:dyDescent="0.25">
      <c r="A26" s="8"/>
      <c r="B26" s="190" t="s">
        <v>98</v>
      </c>
      <c r="C26" s="188"/>
      <c r="D26" s="188"/>
      <c r="E26" s="189"/>
      <c r="F26" s="189"/>
      <c r="G26" s="189"/>
      <c r="H26" s="190"/>
      <c r="I26" s="190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x14ac:dyDescent="0.25">
      <c r="A27" s="8"/>
      <c r="B27" s="204" t="s">
        <v>93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90" x14ac:dyDescent="0.25">
      <c r="A28" s="143">
        <v>84</v>
      </c>
      <c r="B28" s="144"/>
      <c r="C28" s="145" t="s">
        <v>314</v>
      </c>
      <c r="D28" s="193" t="s">
        <v>315</v>
      </c>
      <c r="E28" s="150" t="s">
        <v>33</v>
      </c>
      <c r="F28" s="146" t="s">
        <v>32</v>
      </c>
      <c r="G28" s="147" t="s">
        <v>31</v>
      </c>
      <c r="H28" s="148"/>
      <c r="I28" s="186" t="s">
        <v>67</v>
      </c>
      <c r="J28" s="145">
        <f t="shared" ref="J28" si="3">SUM(O28:AC28)</f>
        <v>1700</v>
      </c>
      <c r="K28" s="148"/>
      <c r="L28" s="187">
        <v>43101</v>
      </c>
      <c r="M28" s="187">
        <v>43465</v>
      </c>
      <c r="N28" s="34" t="s">
        <v>195</v>
      </c>
      <c r="O28" s="45">
        <v>1700</v>
      </c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105" x14ac:dyDescent="0.25">
      <c r="A29" s="143">
        <v>85</v>
      </c>
      <c r="B29" s="144"/>
      <c r="C29" s="145" t="s">
        <v>314</v>
      </c>
      <c r="D29" s="193" t="s">
        <v>316</v>
      </c>
      <c r="E29" s="150" t="s">
        <v>33</v>
      </c>
      <c r="F29" s="146" t="s">
        <v>32</v>
      </c>
      <c r="G29" s="147" t="s">
        <v>31</v>
      </c>
      <c r="H29" s="148"/>
      <c r="I29" s="186" t="s">
        <v>67</v>
      </c>
      <c r="J29" s="145">
        <f t="shared" ref="J29" si="4">SUM(O29:AC29)</f>
        <v>600</v>
      </c>
      <c r="K29" s="148"/>
      <c r="L29" s="187">
        <v>43101</v>
      </c>
      <c r="M29" s="187">
        <v>43465</v>
      </c>
      <c r="N29" s="34" t="s">
        <v>195</v>
      </c>
      <c r="O29" s="45">
        <v>600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86</v>
      </c>
      <c r="B30" s="144"/>
      <c r="C30" s="145" t="s">
        <v>314</v>
      </c>
      <c r="D30" s="193" t="s">
        <v>125</v>
      </c>
      <c r="E30" s="147" t="s">
        <v>27</v>
      </c>
      <c r="F30" s="146" t="s">
        <v>32</v>
      </c>
      <c r="G30" s="106" t="s">
        <v>30</v>
      </c>
      <c r="H30" s="148"/>
      <c r="I30" s="186" t="s">
        <v>67</v>
      </c>
      <c r="J30" s="145">
        <f t="shared" ref="J30" si="5">SUM(O30:AC30)</f>
        <v>150</v>
      </c>
      <c r="K30" s="148"/>
      <c r="L30" s="187">
        <v>43101</v>
      </c>
      <c r="M30" s="187">
        <v>43465</v>
      </c>
      <c r="N30" s="34" t="s">
        <v>195</v>
      </c>
      <c r="O30" s="45">
        <v>150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105" x14ac:dyDescent="0.25">
      <c r="A31" s="143">
        <v>248</v>
      </c>
      <c r="B31" s="144"/>
      <c r="C31" s="145" t="s">
        <v>67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8"/>
      <c r="I31" s="186" t="s">
        <v>67</v>
      </c>
      <c r="J31" s="145">
        <f t="shared" si="1"/>
        <v>200</v>
      </c>
      <c r="K31" s="148"/>
      <c r="L31" s="187">
        <v>43466</v>
      </c>
      <c r="M31" s="187">
        <v>43830</v>
      </c>
      <c r="N31" s="34" t="s">
        <v>196</v>
      </c>
      <c r="O31" s="45"/>
      <c r="P31" s="46">
        <v>200</v>
      </c>
      <c r="Q31" s="46">
        <v>0</v>
      </c>
      <c r="R31" s="46">
        <v>0</v>
      </c>
      <c r="S31" s="46">
        <v>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105" x14ac:dyDescent="0.25">
      <c r="A32" s="143">
        <v>795</v>
      </c>
      <c r="B32" s="144"/>
      <c r="C32" s="145" t="s">
        <v>67</v>
      </c>
      <c r="D32" s="193" t="s">
        <v>250</v>
      </c>
      <c r="E32" s="150" t="s">
        <v>33</v>
      </c>
      <c r="F32" s="146" t="s">
        <v>209</v>
      </c>
      <c r="G32" s="147" t="s">
        <v>31</v>
      </c>
      <c r="H32" s="148"/>
      <c r="I32" s="186" t="s">
        <v>67</v>
      </c>
      <c r="J32" s="145">
        <f t="shared" si="1"/>
        <v>2470</v>
      </c>
      <c r="K32" s="148"/>
      <c r="L32" s="187">
        <v>45292</v>
      </c>
      <c r="M32" s="187">
        <v>48579</v>
      </c>
      <c r="N32" s="17" t="s">
        <v>197</v>
      </c>
      <c r="O32" s="45"/>
      <c r="P32" s="46"/>
      <c r="Q32" s="46"/>
      <c r="R32" s="46"/>
      <c r="S32" s="46"/>
      <c r="T32" s="47"/>
      <c r="U32" s="47">
        <v>210</v>
      </c>
      <c r="V32" s="47">
        <v>550</v>
      </c>
      <c r="W32" s="47">
        <v>750</v>
      </c>
      <c r="X32" s="47">
        <v>0</v>
      </c>
      <c r="Y32" s="47">
        <v>0</v>
      </c>
      <c r="Z32" s="47">
        <v>210</v>
      </c>
      <c r="AA32" s="47">
        <v>0</v>
      </c>
      <c r="AB32" s="47">
        <v>0</v>
      </c>
      <c r="AC32" s="48">
        <v>750</v>
      </c>
    </row>
    <row r="33" spans="1:29" s="182" customFormat="1" ht="60" x14ac:dyDescent="0.25">
      <c r="A33" s="143">
        <v>249</v>
      </c>
      <c r="B33" s="144"/>
      <c r="C33" s="145" t="s">
        <v>67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8"/>
      <c r="I33" s="186" t="s">
        <v>67</v>
      </c>
      <c r="J33" s="145">
        <f t="shared" si="1"/>
        <v>100</v>
      </c>
      <c r="K33" s="148"/>
      <c r="L33" s="187">
        <v>43466</v>
      </c>
      <c r="M33" s="187">
        <v>43830</v>
      </c>
      <c r="N33" s="34" t="s">
        <v>196</v>
      </c>
      <c r="O33" s="45"/>
      <c r="P33" s="46">
        <v>100</v>
      </c>
      <c r="Q33" s="46"/>
      <c r="R33" s="46"/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" x14ac:dyDescent="0.25">
      <c r="A34" s="143">
        <v>877</v>
      </c>
      <c r="B34" s="144"/>
      <c r="C34" s="145" t="s">
        <v>67</v>
      </c>
      <c r="D34" s="193" t="s">
        <v>261</v>
      </c>
      <c r="E34" s="147" t="s">
        <v>16</v>
      </c>
      <c r="F34" s="146" t="s">
        <v>32</v>
      </c>
      <c r="G34" s="147" t="s">
        <v>31</v>
      </c>
      <c r="H34" s="148"/>
      <c r="I34" s="186" t="s">
        <v>67</v>
      </c>
      <c r="J34" s="145">
        <f t="shared" si="1"/>
        <v>100</v>
      </c>
      <c r="K34" s="148"/>
      <c r="L34" s="187">
        <v>45658</v>
      </c>
      <c r="M34" s="187">
        <v>46022</v>
      </c>
      <c r="N34" s="34" t="s">
        <v>197</v>
      </c>
      <c r="O34" s="45"/>
      <c r="P34" s="46"/>
      <c r="Q34" s="46"/>
      <c r="R34" s="46"/>
      <c r="S34" s="46"/>
      <c r="T34" s="47"/>
      <c r="U34" s="47"/>
      <c r="V34" s="47">
        <v>100</v>
      </c>
      <c r="W34" s="47"/>
      <c r="X34" s="47"/>
      <c r="Y34" s="47"/>
      <c r="Z34" s="47"/>
      <c r="AA34" s="47"/>
      <c r="AB34" s="47"/>
      <c r="AC34" s="48"/>
    </row>
    <row r="35" spans="1:29" s="182" customFormat="1" x14ac:dyDescent="0.25">
      <c r="A35" s="8"/>
      <c r="B35" s="204" t="s">
        <v>94</v>
      </c>
      <c r="C35" s="188"/>
      <c r="D35" s="188"/>
      <c r="E35" s="189"/>
      <c r="F35" s="189"/>
      <c r="G35" s="189"/>
      <c r="H35" s="190"/>
      <c r="I35" s="190"/>
      <c r="J35" s="190"/>
      <c r="K35" s="190"/>
      <c r="L35" s="191"/>
      <c r="M35" s="191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</row>
    <row r="36" spans="1:29" s="182" customFormat="1" ht="60" x14ac:dyDescent="0.25">
      <c r="A36" s="143">
        <v>250</v>
      </c>
      <c r="B36" s="194"/>
      <c r="C36" s="145" t="s">
        <v>67</v>
      </c>
      <c r="D36" s="106" t="s">
        <v>255</v>
      </c>
      <c r="E36" s="146" t="s">
        <v>17</v>
      </c>
      <c r="F36" s="146" t="s">
        <v>32</v>
      </c>
      <c r="G36" s="147" t="s">
        <v>30</v>
      </c>
      <c r="H36" s="148"/>
      <c r="I36" s="186" t="s">
        <v>67</v>
      </c>
      <c r="J36" s="145">
        <f t="shared" si="1"/>
        <v>5350</v>
      </c>
      <c r="K36" s="148"/>
      <c r="L36" s="187">
        <v>43466</v>
      </c>
      <c r="M36" s="232">
        <v>44926</v>
      </c>
      <c r="N36" s="17" t="s">
        <v>196</v>
      </c>
      <c r="O36" s="45"/>
      <c r="P36" s="46">
        <v>250</v>
      </c>
      <c r="Q36" s="46">
        <v>2400</v>
      </c>
      <c r="R36" s="46">
        <v>1800</v>
      </c>
      <c r="S36" s="46">
        <v>900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637</v>
      </c>
      <c r="B37" s="194"/>
      <c r="C37" s="145" t="s">
        <v>67</v>
      </c>
      <c r="D37" s="106" t="s">
        <v>255</v>
      </c>
      <c r="E37" s="146" t="s">
        <v>17</v>
      </c>
      <c r="F37" s="146" t="s">
        <v>32</v>
      </c>
      <c r="G37" s="147" t="s">
        <v>30</v>
      </c>
      <c r="H37" s="148"/>
      <c r="I37" s="186" t="s">
        <v>67</v>
      </c>
      <c r="J37" s="145">
        <f t="shared" si="1"/>
        <v>26400</v>
      </c>
      <c r="K37" s="148"/>
      <c r="L37" s="187">
        <v>44927</v>
      </c>
      <c r="M37" s="232">
        <v>48579</v>
      </c>
      <c r="N37" s="34" t="s">
        <v>197</v>
      </c>
      <c r="O37" s="45"/>
      <c r="P37" s="46"/>
      <c r="Q37" s="46"/>
      <c r="R37" s="46"/>
      <c r="S37" s="46"/>
      <c r="T37" s="47">
        <v>8800</v>
      </c>
      <c r="U37" s="47">
        <v>300</v>
      </c>
      <c r="V37" s="47">
        <v>600</v>
      </c>
      <c r="W37" s="47">
        <v>300</v>
      </c>
      <c r="X37" s="47">
        <v>600</v>
      </c>
      <c r="Y37" s="47">
        <v>300</v>
      </c>
      <c r="Z37" s="47">
        <v>3100</v>
      </c>
      <c r="AA37" s="47">
        <v>11300</v>
      </c>
      <c r="AB37" s="47">
        <v>500</v>
      </c>
      <c r="AC37" s="48">
        <v>600</v>
      </c>
    </row>
    <row r="38" spans="1:29" s="182" customFormat="1" ht="60" x14ac:dyDescent="0.25">
      <c r="A38" s="143">
        <v>397</v>
      </c>
      <c r="B38" s="194"/>
      <c r="C38" s="145" t="s">
        <v>67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67</v>
      </c>
      <c r="J38" s="145">
        <f t="shared" ref="J38:J41" si="6">SUM(O38:AC38)</f>
        <v>120</v>
      </c>
      <c r="K38" s="148"/>
      <c r="L38" s="187">
        <v>43831</v>
      </c>
      <c r="M38" s="187">
        <v>44926</v>
      </c>
      <c r="N38" s="34" t="s">
        <v>196</v>
      </c>
      <c r="O38" s="45"/>
      <c r="P38" s="46"/>
      <c r="Q38" s="46">
        <v>60</v>
      </c>
      <c r="R38" s="46"/>
      <c r="S38" s="46">
        <v>60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638</v>
      </c>
      <c r="B39" s="194"/>
      <c r="C39" s="145" t="s">
        <v>67</v>
      </c>
      <c r="D39" s="106" t="s">
        <v>262</v>
      </c>
      <c r="E39" s="146" t="s">
        <v>17</v>
      </c>
      <c r="F39" s="146" t="s">
        <v>32</v>
      </c>
      <c r="G39" s="147" t="s">
        <v>30</v>
      </c>
      <c r="H39" s="148"/>
      <c r="I39" s="186" t="s">
        <v>67</v>
      </c>
      <c r="J39" s="145">
        <f t="shared" si="6"/>
        <v>760</v>
      </c>
      <c r="K39" s="148"/>
      <c r="L39" s="187">
        <v>44927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>
        <v>90</v>
      </c>
      <c r="U39" s="47">
        <v>60</v>
      </c>
      <c r="V39" s="47">
        <v>100</v>
      </c>
      <c r="W39" s="47">
        <v>60</v>
      </c>
      <c r="X39" s="47">
        <v>90</v>
      </c>
      <c r="Y39" s="47">
        <v>60</v>
      </c>
      <c r="Z39" s="47"/>
      <c r="AA39" s="47">
        <v>150</v>
      </c>
      <c r="AB39" s="47">
        <v>60</v>
      </c>
      <c r="AC39" s="48">
        <v>90</v>
      </c>
    </row>
    <row r="40" spans="1:29" s="182" customFormat="1" x14ac:dyDescent="0.25">
      <c r="A40" s="8"/>
      <c r="B40" s="204" t="s">
        <v>95</v>
      </c>
      <c r="C40" s="188"/>
      <c r="D40" s="188"/>
      <c r="E40" s="189"/>
      <c r="F40" s="189"/>
      <c r="G40" s="189"/>
      <c r="H40" s="190"/>
      <c r="I40" s="190"/>
      <c r="J40" s="190"/>
      <c r="K40" s="190"/>
      <c r="L40" s="191"/>
      <c r="M40" s="191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</row>
    <row r="41" spans="1:29" s="196" customFormat="1" ht="60.75" thickBot="1" x14ac:dyDescent="0.3">
      <c r="A41" s="143">
        <v>475</v>
      </c>
      <c r="B41" s="144"/>
      <c r="C41" s="145" t="s">
        <v>67</v>
      </c>
      <c r="D41" s="106" t="s">
        <v>256</v>
      </c>
      <c r="E41" s="147" t="s">
        <v>28</v>
      </c>
      <c r="F41" s="83" t="s">
        <v>29</v>
      </c>
      <c r="G41" s="147" t="s">
        <v>30</v>
      </c>
      <c r="H41" s="148"/>
      <c r="I41" s="186" t="s">
        <v>67</v>
      </c>
      <c r="J41" s="145">
        <f t="shared" si="6"/>
        <v>6000</v>
      </c>
      <c r="K41" s="148"/>
      <c r="L41" s="187">
        <v>44197</v>
      </c>
      <c r="M41" s="187">
        <v>44561</v>
      </c>
      <c r="N41" s="34" t="s">
        <v>196</v>
      </c>
      <c r="O41" s="45"/>
      <c r="P41" s="46"/>
      <c r="Q41" s="46"/>
      <c r="R41" s="46">
        <v>6000</v>
      </c>
      <c r="S41" s="46"/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39" customFormat="1" ht="15.75" thickBot="1" x14ac:dyDescent="0.25">
      <c r="A42" s="49"/>
      <c r="B42" s="50" t="s">
        <v>92</v>
      </c>
      <c r="C42" s="50"/>
      <c r="D42" s="50"/>
      <c r="E42" s="91"/>
      <c r="F42" s="91"/>
      <c r="G42" s="91"/>
      <c r="H42" s="50"/>
      <c r="I42" s="50"/>
      <c r="J42" s="50">
        <f>SUM(J12:J41)</f>
        <v>93701.25</v>
      </c>
      <c r="K42" s="50">
        <v>2741</v>
      </c>
      <c r="L42" s="130"/>
      <c r="M42" s="130"/>
      <c r="N42" s="51"/>
      <c r="O42" s="52">
        <f t="shared" ref="O42:AC42" si="7">SUM(O12:O41)</f>
        <v>2861.15</v>
      </c>
      <c r="P42" s="53">
        <f t="shared" si="7"/>
        <v>6767.15</v>
      </c>
      <c r="Q42" s="53">
        <f t="shared" si="7"/>
        <v>3377.15</v>
      </c>
      <c r="R42" s="53">
        <f t="shared" si="7"/>
        <v>11117.15</v>
      </c>
      <c r="S42" s="53">
        <f t="shared" si="7"/>
        <v>7177.15</v>
      </c>
      <c r="T42" s="54">
        <f t="shared" si="7"/>
        <v>9807.15</v>
      </c>
      <c r="U42" s="54">
        <f t="shared" si="7"/>
        <v>4787.1499999999996</v>
      </c>
      <c r="V42" s="54">
        <f t="shared" si="7"/>
        <v>6367.15</v>
      </c>
      <c r="W42" s="54">
        <f t="shared" si="7"/>
        <v>4427.1499999999996</v>
      </c>
      <c r="X42" s="54">
        <f t="shared" si="7"/>
        <v>4907.1499999999996</v>
      </c>
      <c r="Y42" s="54">
        <f t="shared" si="7"/>
        <v>3277.15</v>
      </c>
      <c r="Z42" s="54">
        <f t="shared" si="7"/>
        <v>7527.15</v>
      </c>
      <c r="AA42" s="54">
        <f t="shared" si="7"/>
        <v>14167.15</v>
      </c>
      <c r="AB42" s="54">
        <f t="shared" si="7"/>
        <v>1477.15</v>
      </c>
      <c r="AC42" s="55">
        <f t="shared" si="7"/>
        <v>5657.15</v>
      </c>
    </row>
    <row r="43" spans="1:29" ht="15.75" x14ac:dyDescent="0.25">
      <c r="A43" s="23"/>
      <c r="B43" s="24"/>
      <c r="C43" s="24"/>
      <c r="D43" s="24"/>
      <c r="E43" s="92"/>
      <c r="F43" s="92"/>
      <c r="G43" s="92"/>
      <c r="H43" s="24"/>
      <c r="I43" s="25"/>
      <c r="K43" s="35" t="s">
        <v>237</v>
      </c>
    </row>
    <row r="44" spans="1:29" s="36" customFormat="1" ht="15.75" x14ac:dyDescent="0.25">
      <c r="E44" s="77"/>
      <c r="F44" s="77"/>
      <c r="G44" s="77"/>
      <c r="K44" s="38"/>
      <c r="L44" s="131"/>
      <c r="M44" s="131"/>
    </row>
    <row r="45" spans="1:29" s="36" customFormat="1" ht="60" x14ac:dyDescent="0.25">
      <c r="A45" s="57"/>
      <c r="B45" s="58" t="s">
        <v>203</v>
      </c>
      <c r="C45" s="59" t="s">
        <v>204</v>
      </c>
      <c r="E45" s="77"/>
      <c r="F45" s="77"/>
      <c r="G45" s="77"/>
      <c r="K45" s="38"/>
      <c r="L45" s="131"/>
      <c r="M45" s="131"/>
    </row>
    <row r="46" spans="1:29" s="36" customFormat="1" ht="15.75" x14ac:dyDescent="0.25">
      <c r="A46" s="60" t="s">
        <v>205</v>
      </c>
      <c r="B46" s="121" t="s">
        <v>238</v>
      </c>
      <c r="C46" s="62">
        <f>K42</f>
        <v>2741</v>
      </c>
      <c r="E46" s="77"/>
      <c r="F46" s="77"/>
      <c r="G46" s="77"/>
      <c r="K46" s="38"/>
      <c r="L46" s="131"/>
      <c r="M46" s="131"/>
    </row>
    <row r="47" spans="1:29" s="36" customFormat="1" ht="15.75" x14ac:dyDescent="0.25">
      <c r="A47" s="60" t="s">
        <v>206</v>
      </c>
      <c r="B47" s="121" t="s">
        <v>239</v>
      </c>
      <c r="C47" s="62">
        <f>C46*4</f>
        <v>10964</v>
      </c>
      <c r="E47" s="77"/>
      <c r="F47" s="77"/>
      <c r="G47" s="77"/>
      <c r="K47" s="38"/>
      <c r="L47" s="131"/>
      <c r="M47" s="131"/>
    </row>
    <row r="48" spans="1:29" s="36" customFormat="1" ht="15.75" thickBot="1" x14ac:dyDescent="0.3">
      <c r="A48" s="63" t="s">
        <v>207</v>
      </c>
      <c r="B48" s="122" t="s">
        <v>240</v>
      </c>
      <c r="C48" s="65">
        <f>C46*10</f>
        <v>27410</v>
      </c>
      <c r="E48" s="77"/>
      <c r="F48" s="77"/>
      <c r="G48" s="77"/>
      <c r="L48" s="131"/>
      <c r="M48" s="131"/>
    </row>
    <row r="49" spans="1:13" s="36" customFormat="1" x14ac:dyDescent="0.25">
      <c r="A49" s="66"/>
      <c r="B49" s="67"/>
      <c r="C49" s="67"/>
      <c r="E49" s="77"/>
      <c r="F49" s="77"/>
      <c r="G49" s="77"/>
      <c r="L49" s="131"/>
      <c r="M49" s="131"/>
    </row>
    <row r="51" spans="1:13" x14ac:dyDescent="0.25">
      <c r="B51" s="26" t="s">
        <v>105</v>
      </c>
    </row>
    <row r="52" spans="1:13" ht="45" x14ac:dyDescent="0.25">
      <c r="B52" s="27" t="s">
        <v>103</v>
      </c>
    </row>
    <row r="53" spans="1:13" ht="45" x14ac:dyDescent="0.25">
      <c r="B53" s="27" t="s">
        <v>108</v>
      </c>
    </row>
    <row r="54" spans="1:13" ht="45" x14ac:dyDescent="0.25">
      <c r="B54" s="27" t="s">
        <v>106</v>
      </c>
    </row>
    <row r="55" spans="1:13" ht="30" x14ac:dyDescent="0.25">
      <c r="B55" s="27" t="s">
        <v>107</v>
      </c>
    </row>
    <row r="57" spans="1:13" x14ac:dyDescent="0.25">
      <c r="B57" s="28" t="s">
        <v>116</v>
      </c>
    </row>
    <row r="58" spans="1:13" x14ac:dyDescent="0.25">
      <c r="B58" s="6" t="s">
        <v>117</v>
      </c>
    </row>
    <row r="59" spans="1:13" x14ac:dyDescent="0.25">
      <c r="B59" s="6" t="s">
        <v>118</v>
      </c>
    </row>
    <row r="60" spans="1:13" x14ac:dyDescent="0.25">
      <c r="B60" s="6" t="s">
        <v>119</v>
      </c>
    </row>
    <row r="61" spans="1:13" x14ac:dyDescent="0.25">
      <c r="B61" s="6" t="s">
        <v>120</v>
      </c>
    </row>
    <row r="62" spans="1:13" x14ac:dyDescent="0.25">
      <c r="B62" s="6" t="s">
        <v>121</v>
      </c>
    </row>
    <row r="63" spans="1:13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pane ySplit="11" topLeftCell="A21" activePane="bottomLeft" state="frozen"/>
      <selection pane="bottomLeft" activeCell="A23" sqref="A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14062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154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68</v>
      </c>
      <c r="J12" s="134">
        <f>SUM(O12:AC12)</f>
        <v>7645.4999999999982</v>
      </c>
      <c r="K12" s="138"/>
      <c r="L12" s="139">
        <v>43101</v>
      </c>
      <c r="M12" s="139">
        <v>48579</v>
      </c>
      <c r="N12" s="40"/>
      <c r="O12" s="41">
        <f t="shared" ref="O12:AC12" si="0">$K$35*0.15</f>
        <v>509.7</v>
      </c>
      <c r="P12" s="42">
        <f t="shared" si="0"/>
        <v>509.7</v>
      </c>
      <c r="Q12" s="42">
        <f t="shared" si="0"/>
        <v>509.7</v>
      </c>
      <c r="R12" s="42">
        <f t="shared" si="0"/>
        <v>509.7</v>
      </c>
      <c r="S12" s="42">
        <f t="shared" si="0"/>
        <v>509.7</v>
      </c>
      <c r="T12" s="43">
        <f t="shared" si="0"/>
        <v>509.7</v>
      </c>
      <c r="U12" s="43">
        <f t="shared" si="0"/>
        <v>509.7</v>
      </c>
      <c r="V12" s="43">
        <f t="shared" si="0"/>
        <v>509.7</v>
      </c>
      <c r="W12" s="43">
        <f t="shared" si="0"/>
        <v>509.7</v>
      </c>
      <c r="X12" s="43">
        <f t="shared" si="0"/>
        <v>509.7</v>
      </c>
      <c r="Y12" s="43">
        <f t="shared" si="0"/>
        <v>509.7</v>
      </c>
      <c r="Z12" s="43">
        <f t="shared" si="0"/>
        <v>509.7</v>
      </c>
      <c r="AA12" s="43">
        <f t="shared" si="0"/>
        <v>509.7</v>
      </c>
      <c r="AB12" s="43">
        <f t="shared" si="0"/>
        <v>509.7</v>
      </c>
      <c r="AC12" s="44">
        <f t="shared" si="0"/>
        <v>509.7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251</v>
      </c>
      <c r="B15" s="144"/>
      <c r="C15" s="145" t="s">
        <v>68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68</v>
      </c>
      <c r="J15" s="145">
        <f t="shared" ref="J15:J32" si="1">SUM(O15:AC15)</f>
        <v>1843</v>
      </c>
      <c r="K15" s="186"/>
      <c r="L15" s="128">
        <v>43466</v>
      </c>
      <c r="M15" s="208">
        <v>44926</v>
      </c>
      <c r="N15" s="224" t="s">
        <v>196</v>
      </c>
      <c r="O15" s="45"/>
      <c r="P15" s="46">
        <v>506</v>
      </c>
      <c r="Q15" s="46">
        <v>506</v>
      </c>
      <c r="R15" s="46">
        <v>506</v>
      </c>
      <c r="S15" s="46">
        <v>325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639</v>
      </c>
      <c r="B16" s="144"/>
      <c r="C16" s="145" t="s">
        <v>68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68</v>
      </c>
      <c r="J16" s="145">
        <f t="shared" si="1"/>
        <v>3250</v>
      </c>
      <c r="K16" s="186"/>
      <c r="L16" s="128">
        <v>44927</v>
      </c>
      <c r="M16" s="208">
        <v>48579</v>
      </c>
      <c r="N16" s="224" t="s">
        <v>197</v>
      </c>
      <c r="O16" s="45"/>
      <c r="P16" s="46"/>
      <c r="Q16" s="46"/>
      <c r="R16" s="46"/>
      <c r="S16" s="46"/>
      <c r="T16" s="47">
        <v>325</v>
      </c>
      <c r="U16" s="47">
        <v>325</v>
      </c>
      <c r="V16" s="47">
        <v>325</v>
      </c>
      <c r="W16" s="47">
        <v>325</v>
      </c>
      <c r="X16" s="47">
        <v>325</v>
      </c>
      <c r="Y16" s="47">
        <v>325</v>
      </c>
      <c r="Z16" s="47">
        <v>325</v>
      </c>
      <c r="AA16" s="47">
        <v>325</v>
      </c>
      <c r="AB16" s="47">
        <v>325</v>
      </c>
      <c r="AC16" s="48">
        <v>325</v>
      </c>
    </row>
    <row r="17" spans="1:29" s="182" customFormat="1" ht="60" x14ac:dyDescent="0.25">
      <c r="A17" s="143">
        <v>252</v>
      </c>
      <c r="B17" s="144"/>
      <c r="C17" s="145" t="s">
        <v>68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68</v>
      </c>
      <c r="J17" s="145">
        <f t="shared" si="1"/>
        <v>4000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2000</v>
      </c>
      <c r="Q17" s="46"/>
      <c r="R17" s="46">
        <v>2000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640</v>
      </c>
      <c r="B18" s="144"/>
      <c r="C18" s="145" t="s">
        <v>68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68</v>
      </c>
      <c r="J18" s="145">
        <f t="shared" si="1"/>
        <v>8000</v>
      </c>
      <c r="K18" s="186"/>
      <c r="L18" s="128">
        <v>44927</v>
      </c>
      <c r="M18" s="208">
        <v>48579</v>
      </c>
      <c r="N18" s="34" t="s">
        <v>197</v>
      </c>
      <c r="O18" s="45"/>
      <c r="P18" s="46"/>
      <c r="Q18" s="46"/>
      <c r="R18" s="46"/>
      <c r="S18" s="46"/>
      <c r="T18" s="47">
        <v>2000</v>
      </c>
      <c r="U18" s="47"/>
      <c r="V18" s="47"/>
      <c r="W18" s="47">
        <v>2000</v>
      </c>
      <c r="X18" s="47"/>
      <c r="Y18" s="47"/>
      <c r="Z18" s="47">
        <v>2000</v>
      </c>
      <c r="AA18" s="47"/>
      <c r="AB18" s="47"/>
      <c r="AC18" s="48">
        <v>2000</v>
      </c>
    </row>
    <row r="19" spans="1:29" s="182" customFormat="1" ht="60" x14ac:dyDescent="0.25">
      <c r="A19" s="143">
        <v>398</v>
      </c>
      <c r="B19" s="144"/>
      <c r="C19" s="145" t="s">
        <v>68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68</v>
      </c>
      <c r="J19" s="145">
        <f t="shared" si="1"/>
        <v>10400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5200</v>
      </c>
      <c r="R19" s="46"/>
      <c r="S19" s="46">
        <v>5200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878</v>
      </c>
      <c r="B20" s="144"/>
      <c r="C20" s="145" t="s">
        <v>68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68</v>
      </c>
      <c r="J20" s="145">
        <f t="shared" si="1"/>
        <v>15600</v>
      </c>
      <c r="K20" s="186"/>
      <c r="L20" s="128">
        <v>45658</v>
      </c>
      <c r="M20" s="208">
        <v>48213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5200</v>
      </c>
      <c r="W20" s="47"/>
      <c r="X20" s="47"/>
      <c r="Y20" s="47">
        <v>5200</v>
      </c>
      <c r="Z20" s="47"/>
      <c r="AA20" s="47"/>
      <c r="AB20" s="47">
        <v>5200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989</v>
      </c>
      <c r="B22" s="144"/>
      <c r="C22" s="145" t="s">
        <v>68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68</v>
      </c>
      <c r="J22" s="145">
        <f t="shared" si="1"/>
        <v>1500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1500</v>
      </c>
      <c r="AB22" s="47"/>
      <c r="AC22" s="48"/>
    </row>
    <row r="23" spans="1:29" s="182" customFormat="1" ht="60" x14ac:dyDescent="0.25">
      <c r="A23" s="143">
        <v>253</v>
      </c>
      <c r="B23" s="144"/>
      <c r="C23" s="145" t="s">
        <v>68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68</v>
      </c>
      <c r="J23" s="145">
        <f t="shared" si="1"/>
        <v>2000</v>
      </c>
      <c r="K23" s="148"/>
      <c r="L23" s="187">
        <v>43466</v>
      </c>
      <c r="M23" s="187">
        <v>43830</v>
      </c>
      <c r="N23" s="34" t="s">
        <v>196</v>
      </c>
      <c r="O23" s="45"/>
      <c r="P23" s="46">
        <v>2000</v>
      </c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641</v>
      </c>
      <c r="B24" s="144"/>
      <c r="C24" s="145" t="s">
        <v>68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68</v>
      </c>
      <c r="J24" s="145">
        <f t="shared" si="1"/>
        <v>6000</v>
      </c>
      <c r="K24" s="148"/>
      <c r="L24" s="187">
        <v>44927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>
        <v>2000</v>
      </c>
      <c r="U24" s="47"/>
      <c r="V24" s="47"/>
      <c r="W24" s="47"/>
      <c r="X24" s="47">
        <v>2000</v>
      </c>
      <c r="Y24" s="47"/>
      <c r="Z24" s="47"/>
      <c r="AA24" s="47">
        <v>2000</v>
      </c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90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60" x14ac:dyDescent="0.25">
      <c r="A27" s="143">
        <v>87</v>
      </c>
      <c r="B27" s="144"/>
      <c r="C27" s="145" t="s">
        <v>317</v>
      </c>
      <c r="D27" s="193" t="s">
        <v>126</v>
      </c>
      <c r="E27" s="147" t="s">
        <v>27</v>
      </c>
      <c r="F27" s="146" t="s">
        <v>32</v>
      </c>
      <c r="G27" s="106" t="s">
        <v>30</v>
      </c>
      <c r="H27" s="148"/>
      <c r="I27" s="186" t="s">
        <v>68</v>
      </c>
      <c r="J27" s="145">
        <f t="shared" ref="J27" si="2">SUM(O27:AC27)</f>
        <v>150</v>
      </c>
      <c r="K27" s="148"/>
      <c r="L27" s="187">
        <v>43101</v>
      </c>
      <c r="M27" s="187">
        <v>43465</v>
      </c>
      <c r="N27" s="34" t="s">
        <v>195</v>
      </c>
      <c r="O27" s="45">
        <v>150</v>
      </c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254</v>
      </c>
      <c r="B28" s="144"/>
      <c r="C28" s="145" t="s">
        <v>68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68</v>
      </c>
      <c r="J28" s="145">
        <f t="shared" si="1"/>
        <v>350</v>
      </c>
      <c r="K28" s="148"/>
      <c r="L28" s="187">
        <v>43466</v>
      </c>
      <c r="M28" s="187">
        <v>44196</v>
      </c>
      <c r="N28" s="34" t="s">
        <v>196</v>
      </c>
      <c r="O28" s="45"/>
      <c r="P28" s="46">
        <v>150</v>
      </c>
      <c r="Q28" s="46">
        <v>200</v>
      </c>
      <c r="R28" s="46">
        <v>0</v>
      </c>
      <c r="S28" s="46">
        <v>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105" x14ac:dyDescent="0.25">
      <c r="A29" s="143">
        <v>796</v>
      </c>
      <c r="B29" s="144"/>
      <c r="C29" s="145" t="s">
        <v>68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68</v>
      </c>
      <c r="J29" s="145">
        <f t="shared" si="1"/>
        <v>7530</v>
      </c>
      <c r="K29" s="148"/>
      <c r="L29" s="187">
        <v>45292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/>
      <c r="U29" s="47">
        <v>800</v>
      </c>
      <c r="V29" s="47">
        <v>800</v>
      </c>
      <c r="W29" s="47">
        <v>350</v>
      </c>
      <c r="X29" s="47">
        <v>350</v>
      </c>
      <c r="Y29" s="47">
        <v>1810</v>
      </c>
      <c r="Z29" s="47">
        <v>1410</v>
      </c>
      <c r="AA29" s="47">
        <v>1310</v>
      </c>
      <c r="AB29" s="47">
        <v>350</v>
      </c>
      <c r="AC29" s="48">
        <v>350</v>
      </c>
    </row>
    <row r="30" spans="1:29" s="182" customFormat="1" x14ac:dyDescent="0.25">
      <c r="A30" s="8"/>
      <c r="B30" s="204" t="s">
        <v>94</v>
      </c>
      <c r="C30" s="188"/>
      <c r="D30" s="188"/>
      <c r="E30" s="189"/>
      <c r="F30" s="189"/>
      <c r="G30" s="189"/>
      <c r="H30" s="190"/>
      <c r="I30" s="190"/>
      <c r="J30" s="190"/>
      <c r="K30" s="190"/>
      <c r="L30" s="191"/>
      <c r="M30" s="191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</row>
    <row r="31" spans="1:29" s="182" customFormat="1" ht="60" x14ac:dyDescent="0.25">
      <c r="A31" s="143">
        <v>255</v>
      </c>
      <c r="B31" s="194"/>
      <c r="C31" s="145" t="s">
        <v>68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68</v>
      </c>
      <c r="J31" s="145">
        <f t="shared" si="1"/>
        <v>15400</v>
      </c>
      <c r="K31" s="148"/>
      <c r="L31" s="187">
        <v>43466</v>
      </c>
      <c r="M31" s="232">
        <v>44926</v>
      </c>
      <c r="N31" s="17" t="s">
        <v>196</v>
      </c>
      <c r="O31" s="45"/>
      <c r="P31" s="46">
        <v>300</v>
      </c>
      <c r="Q31" s="46">
        <v>14000</v>
      </c>
      <c r="R31" s="46">
        <v>250</v>
      </c>
      <c r="S31" s="46">
        <v>850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797</v>
      </c>
      <c r="B32" s="194"/>
      <c r="C32" s="145" t="s">
        <v>68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68</v>
      </c>
      <c r="J32" s="145">
        <f t="shared" si="1"/>
        <v>19100</v>
      </c>
      <c r="K32" s="148"/>
      <c r="L32" s="187">
        <v>45292</v>
      </c>
      <c r="M32" s="232">
        <v>47848</v>
      </c>
      <c r="N32" s="34" t="s">
        <v>197</v>
      </c>
      <c r="O32" s="45"/>
      <c r="P32" s="46"/>
      <c r="Q32" s="46"/>
      <c r="R32" s="46"/>
      <c r="S32" s="46"/>
      <c r="T32" s="47"/>
      <c r="U32" s="47">
        <v>850</v>
      </c>
      <c r="V32" s="47">
        <v>0</v>
      </c>
      <c r="W32" s="47">
        <v>850</v>
      </c>
      <c r="X32" s="47">
        <v>0</v>
      </c>
      <c r="Y32" s="47">
        <v>5250</v>
      </c>
      <c r="Z32" s="47">
        <v>9300</v>
      </c>
      <c r="AA32" s="47">
        <v>2850</v>
      </c>
      <c r="AB32" s="47">
        <v>0</v>
      </c>
      <c r="AC32" s="48">
        <v>0</v>
      </c>
    </row>
    <row r="33" spans="1:29" s="182" customFormat="1" x14ac:dyDescent="0.25">
      <c r="A33" s="8"/>
      <c r="B33" s="204" t="s">
        <v>95</v>
      </c>
      <c r="C33" s="188"/>
      <c r="D33" s="188"/>
      <c r="E33" s="189"/>
      <c r="F33" s="189"/>
      <c r="G33" s="189"/>
      <c r="H33" s="190"/>
      <c r="I33" s="190"/>
      <c r="J33" s="190"/>
      <c r="K33" s="190"/>
      <c r="L33" s="191"/>
      <c r="M33" s="191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</row>
    <row r="34" spans="1:29" s="196" customFormat="1" ht="60.75" thickBot="1" x14ac:dyDescent="0.3">
      <c r="A34" s="143">
        <v>476</v>
      </c>
      <c r="B34" s="144"/>
      <c r="C34" s="145" t="s">
        <v>68</v>
      </c>
      <c r="D34" s="106" t="s">
        <v>256</v>
      </c>
      <c r="E34" s="147" t="s">
        <v>28</v>
      </c>
      <c r="F34" s="83" t="s">
        <v>29</v>
      </c>
      <c r="G34" s="147" t="s">
        <v>30</v>
      </c>
      <c r="H34" s="148"/>
      <c r="I34" s="186" t="s">
        <v>68</v>
      </c>
      <c r="J34" s="145">
        <f t="shared" ref="J34" si="3">SUM(O34:AC34)</f>
        <v>12000</v>
      </c>
      <c r="K34" s="148"/>
      <c r="L34" s="187">
        <v>44197</v>
      </c>
      <c r="M34" s="187">
        <v>44561</v>
      </c>
      <c r="N34" s="34" t="s">
        <v>196</v>
      </c>
      <c r="O34" s="45"/>
      <c r="P34" s="46"/>
      <c r="Q34" s="46"/>
      <c r="R34" s="46">
        <v>12000</v>
      </c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39" customFormat="1" ht="15.75" thickBot="1" x14ac:dyDescent="0.25">
      <c r="A35" s="49"/>
      <c r="B35" s="50" t="s">
        <v>92</v>
      </c>
      <c r="C35" s="50"/>
      <c r="D35" s="50"/>
      <c r="E35" s="91"/>
      <c r="F35" s="91"/>
      <c r="G35" s="91"/>
      <c r="H35" s="50"/>
      <c r="I35" s="50"/>
      <c r="J35" s="50">
        <f>SUM(J12:J34)</f>
        <v>114768.5</v>
      </c>
      <c r="K35" s="50">
        <v>3398</v>
      </c>
      <c r="L35" s="130"/>
      <c r="M35" s="130"/>
      <c r="N35" s="51"/>
      <c r="O35" s="52">
        <f t="shared" ref="O35:AC35" si="4">SUM(O12:O34)</f>
        <v>659.7</v>
      </c>
      <c r="P35" s="53">
        <f t="shared" si="4"/>
        <v>5465.7</v>
      </c>
      <c r="Q35" s="53">
        <f t="shared" si="4"/>
        <v>20415.7</v>
      </c>
      <c r="R35" s="53">
        <f t="shared" si="4"/>
        <v>15265.7</v>
      </c>
      <c r="S35" s="53">
        <f t="shared" si="4"/>
        <v>6884.7</v>
      </c>
      <c r="T35" s="54">
        <f t="shared" si="4"/>
        <v>4834.7</v>
      </c>
      <c r="U35" s="54">
        <f t="shared" si="4"/>
        <v>2484.6999999999998</v>
      </c>
      <c r="V35" s="54">
        <f t="shared" si="4"/>
        <v>6834.7</v>
      </c>
      <c r="W35" s="54">
        <f t="shared" si="4"/>
        <v>4034.7</v>
      </c>
      <c r="X35" s="54">
        <f t="shared" si="4"/>
        <v>3184.7</v>
      </c>
      <c r="Y35" s="54">
        <f t="shared" si="4"/>
        <v>13094.7</v>
      </c>
      <c r="Z35" s="54">
        <f t="shared" si="4"/>
        <v>13544.7</v>
      </c>
      <c r="AA35" s="54">
        <f t="shared" si="4"/>
        <v>8494.7000000000007</v>
      </c>
      <c r="AB35" s="54">
        <f t="shared" si="4"/>
        <v>6384.7</v>
      </c>
      <c r="AC35" s="55">
        <f t="shared" si="4"/>
        <v>3184.7</v>
      </c>
    </row>
    <row r="36" spans="1:29" ht="15.75" x14ac:dyDescent="0.25">
      <c r="A36" s="23"/>
      <c r="B36" s="24"/>
      <c r="C36" s="24"/>
      <c r="D36" s="24"/>
      <c r="E36" s="92"/>
      <c r="F36" s="92"/>
      <c r="G36" s="92"/>
      <c r="H36" s="24"/>
      <c r="I36" s="25"/>
      <c r="K36" s="35" t="s">
        <v>237</v>
      </c>
    </row>
    <row r="37" spans="1:29" s="36" customFormat="1" ht="15.75" x14ac:dyDescent="0.25">
      <c r="E37" s="77"/>
      <c r="F37" s="77"/>
      <c r="G37" s="77"/>
      <c r="K37" s="38"/>
      <c r="L37" s="131"/>
      <c r="M37" s="131"/>
    </row>
    <row r="38" spans="1:29" s="36" customFormat="1" ht="60" x14ac:dyDescent="0.25">
      <c r="A38" s="57"/>
      <c r="B38" s="58" t="s">
        <v>203</v>
      </c>
      <c r="C38" s="59" t="s">
        <v>204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205</v>
      </c>
      <c r="B39" s="121" t="s">
        <v>238</v>
      </c>
      <c r="C39" s="62">
        <f>K35</f>
        <v>3398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206</v>
      </c>
      <c r="B40" s="121" t="s">
        <v>239</v>
      </c>
      <c r="C40" s="62">
        <f>C39*4</f>
        <v>13592</v>
      </c>
      <c r="E40" s="77"/>
      <c r="F40" s="77"/>
      <c r="G40" s="77"/>
      <c r="K40" s="38"/>
      <c r="L40" s="131"/>
      <c r="M40" s="131"/>
    </row>
    <row r="41" spans="1:29" s="36" customFormat="1" ht="15.75" thickBot="1" x14ac:dyDescent="0.3">
      <c r="A41" s="63" t="s">
        <v>207</v>
      </c>
      <c r="B41" s="122" t="s">
        <v>240</v>
      </c>
      <c r="C41" s="65">
        <f>C39*10</f>
        <v>33980</v>
      </c>
      <c r="E41" s="77"/>
      <c r="F41" s="77"/>
      <c r="G41" s="77"/>
      <c r="L41" s="131"/>
      <c r="M41" s="131"/>
    </row>
    <row r="42" spans="1:29" s="36" customFormat="1" x14ac:dyDescent="0.25">
      <c r="A42" s="66"/>
      <c r="B42" s="67"/>
      <c r="C42" s="67"/>
      <c r="E42" s="77"/>
      <c r="F42" s="77"/>
      <c r="G42" s="77"/>
      <c r="L42" s="131"/>
      <c r="M42" s="131"/>
    </row>
    <row r="44" spans="1:29" x14ac:dyDescent="0.25">
      <c r="B44" s="26" t="s">
        <v>105</v>
      </c>
    </row>
    <row r="45" spans="1:29" ht="45" x14ac:dyDescent="0.25">
      <c r="B45" s="27" t="s">
        <v>103</v>
      </c>
    </row>
    <row r="46" spans="1:29" ht="45" x14ac:dyDescent="0.25">
      <c r="B46" s="27" t="s">
        <v>108</v>
      </c>
    </row>
    <row r="47" spans="1:29" ht="45" x14ac:dyDescent="0.25">
      <c r="B47" s="27" t="s">
        <v>106</v>
      </c>
    </row>
    <row r="48" spans="1:29" ht="30" x14ac:dyDescent="0.25">
      <c r="B48" s="27" t="s">
        <v>107</v>
      </c>
    </row>
    <row r="50" spans="2:2" x14ac:dyDescent="0.25">
      <c r="B50" s="28" t="s">
        <v>116</v>
      </c>
    </row>
    <row r="51" spans="2:2" x14ac:dyDescent="0.25">
      <c r="B51" s="6" t="s">
        <v>117</v>
      </c>
    </row>
    <row r="52" spans="2:2" x14ac:dyDescent="0.25">
      <c r="B52" s="6" t="s">
        <v>118</v>
      </c>
    </row>
    <row r="53" spans="2:2" x14ac:dyDescent="0.25">
      <c r="B53" s="6" t="s">
        <v>119</v>
      </c>
    </row>
    <row r="54" spans="2:2" x14ac:dyDescent="0.25">
      <c r="B54" s="6" t="s">
        <v>120</v>
      </c>
    </row>
    <row r="55" spans="2:2" x14ac:dyDescent="0.25">
      <c r="B55" s="6" t="s">
        <v>121</v>
      </c>
    </row>
    <row r="56" spans="2:2" x14ac:dyDescent="0.25">
      <c r="B56" s="6" t="s">
        <v>122</v>
      </c>
    </row>
    <row r="58" spans="2:2" x14ac:dyDescent="0.25">
      <c r="B58" s="28" t="s">
        <v>123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</sheetData>
  <mergeCells count="48">
    <mergeCell ref="A6:J6"/>
    <mergeCell ref="K6:Q6"/>
    <mergeCell ref="A5:J5"/>
    <mergeCell ref="R6:AC6"/>
    <mergeCell ref="A4:J4"/>
    <mergeCell ref="R4:AC4"/>
    <mergeCell ref="K4:Q4"/>
    <mergeCell ref="K5:Q5"/>
    <mergeCell ref="R5:AC5"/>
    <mergeCell ref="A9:A11"/>
    <mergeCell ref="E9:G9"/>
    <mergeCell ref="E10:E11"/>
    <mergeCell ref="F10:F11"/>
    <mergeCell ref="U10:U11"/>
    <mergeCell ref="G10:G11"/>
    <mergeCell ref="B9:D10"/>
    <mergeCell ref="R10:R11"/>
    <mergeCell ref="A1:AC1"/>
    <mergeCell ref="A3:J3"/>
    <mergeCell ref="K3:Q3"/>
    <mergeCell ref="R3:AC3"/>
    <mergeCell ref="A2:AC2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pane ySplit="11" topLeftCell="A36" activePane="bottomLeft" state="frozen"/>
      <selection pane="bottomLeft" activeCell="A44" sqref="A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168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69</v>
      </c>
      <c r="J12" s="134">
        <f>SUM(O12:AC12)</f>
        <v>6137.9999999999982</v>
      </c>
      <c r="K12" s="138"/>
      <c r="L12" s="139">
        <v>43101</v>
      </c>
      <c r="M12" s="139">
        <v>48579</v>
      </c>
      <c r="N12" s="40"/>
      <c r="O12" s="41">
        <f t="shared" ref="O12:AC12" si="0">$K$44*0.15</f>
        <v>409.2</v>
      </c>
      <c r="P12" s="42">
        <f t="shared" si="0"/>
        <v>409.2</v>
      </c>
      <c r="Q12" s="42">
        <f t="shared" si="0"/>
        <v>409.2</v>
      </c>
      <c r="R12" s="42">
        <f t="shared" si="0"/>
        <v>409.2</v>
      </c>
      <c r="S12" s="42">
        <f t="shared" si="0"/>
        <v>409.2</v>
      </c>
      <c r="T12" s="43">
        <f t="shared" si="0"/>
        <v>409.2</v>
      </c>
      <c r="U12" s="43">
        <f t="shared" si="0"/>
        <v>409.2</v>
      </c>
      <c r="V12" s="43">
        <f t="shared" si="0"/>
        <v>409.2</v>
      </c>
      <c r="W12" s="43">
        <f t="shared" si="0"/>
        <v>409.2</v>
      </c>
      <c r="X12" s="43">
        <f t="shared" si="0"/>
        <v>409.2</v>
      </c>
      <c r="Y12" s="43">
        <f t="shared" si="0"/>
        <v>409.2</v>
      </c>
      <c r="Z12" s="43">
        <f t="shared" si="0"/>
        <v>409.2</v>
      </c>
      <c r="AA12" s="43">
        <f t="shared" si="0"/>
        <v>409.2</v>
      </c>
      <c r="AB12" s="43">
        <f t="shared" si="0"/>
        <v>409.2</v>
      </c>
      <c r="AC12" s="44">
        <f t="shared" si="0"/>
        <v>409.2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256</v>
      </c>
      <c r="B15" s="144"/>
      <c r="C15" s="145" t="s">
        <v>69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69</v>
      </c>
      <c r="J15" s="145">
        <f t="shared" ref="J15:J31" si="1">SUM(O15:AC15)</f>
        <v>408</v>
      </c>
      <c r="K15" s="186"/>
      <c r="L15" s="128">
        <v>43466</v>
      </c>
      <c r="M15" s="208">
        <v>44926</v>
      </c>
      <c r="N15" s="234" t="s">
        <v>196</v>
      </c>
      <c r="O15" s="45"/>
      <c r="P15" s="46">
        <v>102</v>
      </c>
      <c r="Q15" s="46">
        <v>102</v>
      </c>
      <c r="R15" s="46">
        <v>102</v>
      </c>
      <c r="S15" s="46">
        <v>102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642</v>
      </c>
      <c r="B16" s="144"/>
      <c r="C16" s="145" t="s">
        <v>69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69</v>
      </c>
      <c r="J16" s="145">
        <f t="shared" si="1"/>
        <v>1020</v>
      </c>
      <c r="K16" s="186"/>
      <c r="L16" s="128">
        <v>44927</v>
      </c>
      <c r="M16" s="208">
        <v>48579</v>
      </c>
      <c r="N16" s="234" t="s">
        <v>197</v>
      </c>
      <c r="O16" s="45"/>
      <c r="P16" s="46"/>
      <c r="Q16" s="46"/>
      <c r="R16" s="46"/>
      <c r="S16" s="46"/>
      <c r="T16" s="47">
        <v>102</v>
      </c>
      <c r="U16" s="47">
        <v>102</v>
      </c>
      <c r="V16" s="47">
        <v>102</v>
      </c>
      <c r="W16" s="47">
        <v>102</v>
      </c>
      <c r="X16" s="47">
        <v>102</v>
      </c>
      <c r="Y16" s="47">
        <v>102</v>
      </c>
      <c r="Z16" s="47">
        <v>102</v>
      </c>
      <c r="AA16" s="47">
        <v>102</v>
      </c>
      <c r="AB16" s="47">
        <v>102</v>
      </c>
      <c r="AC16" s="48">
        <v>102</v>
      </c>
    </row>
    <row r="17" spans="1:29" s="182" customFormat="1" ht="60" x14ac:dyDescent="0.25">
      <c r="A17" s="143">
        <v>257</v>
      </c>
      <c r="B17" s="144"/>
      <c r="C17" s="145" t="s">
        <v>69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69</v>
      </c>
      <c r="J17" s="145">
        <f t="shared" si="1"/>
        <v>4600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2300</v>
      </c>
      <c r="Q17" s="46"/>
      <c r="R17" s="46">
        <v>2300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643</v>
      </c>
      <c r="B18" s="144"/>
      <c r="C18" s="145" t="s">
        <v>69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69</v>
      </c>
      <c r="J18" s="145">
        <f t="shared" si="1"/>
        <v>9200</v>
      </c>
      <c r="K18" s="186"/>
      <c r="L18" s="128">
        <v>44927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>
        <v>2300</v>
      </c>
      <c r="U18" s="47"/>
      <c r="V18" s="47">
        <v>2300</v>
      </c>
      <c r="W18" s="47"/>
      <c r="X18" s="47"/>
      <c r="Y18" s="47">
        <v>2300</v>
      </c>
      <c r="Z18" s="47"/>
      <c r="AA18" s="47">
        <v>2300</v>
      </c>
      <c r="AB18" s="47"/>
      <c r="AC18" s="48"/>
    </row>
    <row r="19" spans="1:29" s="182" customFormat="1" ht="60" x14ac:dyDescent="0.25">
      <c r="A19" s="143">
        <v>399</v>
      </c>
      <c r="B19" s="144"/>
      <c r="C19" s="145" t="s">
        <v>69</v>
      </c>
      <c r="D19" s="16" t="s">
        <v>248</v>
      </c>
      <c r="E19" s="106" t="s">
        <v>15</v>
      </c>
      <c r="F19" s="150" t="s">
        <v>34</v>
      </c>
      <c r="G19" s="106" t="s">
        <v>30</v>
      </c>
      <c r="H19" s="4"/>
      <c r="I19" s="186" t="s">
        <v>69</v>
      </c>
      <c r="J19" s="145">
        <f t="shared" si="1"/>
        <v>4700</v>
      </c>
      <c r="K19" s="186"/>
      <c r="L19" s="128">
        <v>43831</v>
      </c>
      <c r="M19" s="208">
        <v>44196</v>
      </c>
      <c r="N19" s="17" t="s">
        <v>195</v>
      </c>
      <c r="O19" s="45"/>
      <c r="P19" s="46"/>
      <c r="Q19" s="46">
        <v>4700</v>
      </c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644</v>
      </c>
      <c r="B20" s="144"/>
      <c r="C20" s="145" t="s">
        <v>69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69</v>
      </c>
      <c r="J20" s="145">
        <f t="shared" si="1"/>
        <v>23500</v>
      </c>
      <c r="K20" s="186"/>
      <c r="L20" s="128">
        <v>44927</v>
      </c>
      <c r="M20" s="208">
        <v>48213</v>
      </c>
      <c r="N20" s="34" t="s">
        <v>196</v>
      </c>
      <c r="O20" s="45"/>
      <c r="P20" s="46"/>
      <c r="Q20" s="46"/>
      <c r="R20" s="46"/>
      <c r="S20" s="46"/>
      <c r="T20" s="47">
        <v>4700</v>
      </c>
      <c r="U20" s="47"/>
      <c r="V20" s="47">
        <v>4700</v>
      </c>
      <c r="W20" s="47"/>
      <c r="X20" s="47">
        <v>4700</v>
      </c>
      <c r="Y20" s="47"/>
      <c r="Z20" s="47">
        <v>4700</v>
      </c>
      <c r="AA20" s="47"/>
      <c r="AB20" s="47">
        <v>4700</v>
      </c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205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955</v>
      </c>
      <c r="B22" s="144"/>
      <c r="C22" s="145" t="s">
        <v>69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69</v>
      </c>
      <c r="J22" s="145">
        <f t="shared" si="1"/>
        <v>3050</v>
      </c>
      <c r="K22" s="148"/>
      <c r="L22" s="187">
        <v>47119</v>
      </c>
      <c r="M22" s="187">
        <v>47483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>
        <v>3050</v>
      </c>
      <c r="AA22" s="47"/>
      <c r="AB22" s="47"/>
      <c r="AC22" s="48"/>
    </row>
    <row r="23" spans="1:29" s="182" customFormat="1" ht="60" x14ac:dyDescent="0.25">
      <c r="A23" s="143">
        <v>400</v>
      </c>
      <c r="B23" s="144"/>
      <c r="C23" s="145" t="s">
        <v>69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69</v>
      </c>
      <c r="J23" s="145">
        <f t="shared" si="1"/>
        <v>2200</v>
      </c>
      <c r="K23" s="148"/>
      <c r="L23" s="187">
        <v>43831</v>
      </c>
      <c r="M23" s="187">
        <v>44196</v>
      </c>
      <c r="N23" s="34" t="s">
        <v>196</v>
      </c>
      <c r="O23" s="45"/>
      <c r="P23" s="46"/>
      <c r="Q23" s="46">
        <v>2200</v>
      </c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645</v>
      </c>
      <c r="B24" s="144"/>
      <c r="C24" s="145" t="s">
        <v>69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69</v>
      </c>
      <c r="J24" s="145">
        <f t="shared" si="1"/>
        <v>7300</v>
      </c>
      <c r="K24" s="148"/>
      <c r="L24" s="187">
        <v>44927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>
        <v>2200</v>
      </c>
      <c r="U24" s="47"/>
      <c r="V24" s="47"/>
      <c r="W24" s="47">
        <v>2200</v>
      </c>
      <c r="X24" s="47"/>
      <c r="Y24" s="47"/>
      <c r="Z24" s="47"/>
      <c r="AA24" s="47">
        <v>2900</v>
      </c>
      <c r="AB24" s="47"/>
      <c r="AC24" s="48"/>
    </row>
    <row r="25" spans="1:29" s="182" customFormat="1" ht="60" x14ac:dyDescent="0.25">
      <c r="A25" s="143">
        <v>401</v>
      </c>
      <c r="B25" s="144"/>
      <c r="C25" s="145" t="s">
        <v>69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69</v>
      </c>
      <c r="J25" s="145">
        <f t="shared" si="1"/>
        <v>2500</v>
      </c>
      <c r="K25" s="148"/>
      <c r="L25" s="187">
        <v>43831</v>
      </c>
      <c r="M25" s="187">
        <v>44196</v>
      </c>
      <c r="N25" s="34" t="s">
        <v>196</v>
      </c>
      <c r="O25" s="45"/>
      <c r="P25" s="46"/>
      <c r="Q25" s="46">
        <v>2500</v>
      </c>
      <c r="R25" s="46"/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646</v>
      </c>
      <c r="B26" s="144"/>
      <c r="C26" s="145" t="s">
        <v>69</v>
      </c>
      <c r="D26" s="16" t="s">
        <v>249</v>
      </c>
      <c r="E26" s="147" t="s">
        <v>16</v>
      </c>
      <c r="F26" s="146" t="s">
        <v>32</v>
      </c>
      <c r="G26" s="147" t="s">
        <v>31</v>
      </c>
      <c r="H26" s="148"/>
      <c r="I26" s="186" t="s">
        <v>69</v>
      </c>
      <c r="J26" s="145">
        <f t="shared" si="1"/>
        <v>8300</v>
      </c>
      <c r="K26" s="148"/>
      <c r="L26" s="187">
        <v>44927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>
        <v>2500</v>
      </c>
      <c r="U26" s="47"/>
      <c r="V26" s="47"/>
      <c r="W26" s="47">
        <v>2500</v>
      </c>
      <c r="X26" s="47"/>
      <c r="Y26" s="47"/>
      <c r="Z26" s="47"/>
      <c r="AA26" s="47">
        <v>3300</v>
      </c>
      <c r="AB26" s="47"/>
      <c r="AC26" s="48"/>
    </row>
    <row r="27" spans="1:29" s="182" customFormat="1" ht="60" x14ac:dyDescent="0.25">
      <c r="A27" s="143">
        <v>956</v>
      </c>
      <c r="B27" s="144"/>
      <c r="C27" s="145" t="s">
        <v>69</v>
      </c>
      <c r="D27" s="16" t="s">
        <v>266</v>
      </c>
      <c r="E27" s="147" t="s">
        <v>16</v>
      </c>
      <c r="F27" s="146" t="s">
        <v>32</v>
      </c>
      <c r="G27" s="147" t="s">
        <v>31</v>
      </c>
      <c r="H27" s="148"/>
      <c r="I27" s="186" t="s">
        <v>69</v>
      </c>
      <c r="J27" s="145">
        <f t="shared" si="1"/>
        <v>720</v>
      </c>
      <c r="K27" s="148"/>
      <c r="L27" s="187">
        <v>47119</v>
      </c>
      <c r="M27" s="187">
        <v>47483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>
        <v>720</v>
      </c>
      <c r="AA27" s="47"/>
      <c r="AB27" s="47"/>
      <c r="AC27" s="48"/>
    </row>
    <row r="28" spans="1:29" s="182" customFormat="1" x14ac:dyDescent="0.25">
      <c r="A28" s="8"/>
      <c r="B28" s="190" t="s">
        <v>98</v>
      </c>
      <c r="C28" s="188"/>
      <c r="D28" s="188"/>
      <c r="E28" s="189"/>
      <c r="F28" s="189"/>
      <c r="G28" s="189"/>
      <c r="H28" s="190"/>
      <c r="I28" s="190"/>
      <c r="J28" s="205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x14ac:dyDescent="0.25">
      <c r="A29" s="8"/>
      <c r="B29" s="204" t="s">
        <v>93</v>
      </c>
      <c r="C29" s="188"/>
      <c r="D29" s="188"/>
      <c r="E29" s="189"/>
      <c r="F29" s="189"/>
      <c r="G29" s="189"/>
      <c r="H29" s="190"/>
      <c r="I29" s="190"/>
      <c r="J29" s="205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105" x14ac:dyDescent="0.25">
      <c r="A30" s="143">
        <v>258</v>
      </c>
      <c r="B30" s="144"/>
      <c r="C30" s="145" t="s">
        <v>69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69</v>
      </c>
      <c r="J30" s="145">
        <f t="shared" si="1"/>
        <v>7212</v>
      </c>
      <c r="K30" s="148"/>
      <c r="L30" s="187">
        <v>43466</v>
      </c>
      <c r="M30" s="187">
        <v>44926</v>
      </c>
      <c r="N30" s="34" t="s">
        <v>196</v>
      </c>
      <c r="O30" s="45"/>
      <c r="P30" s="46">
        <v>3250</v>
      </c>
      <c r="Q30" s="46">
        <v>1700</v>
      </c>
      <c r="R30" s="46">
        <v>852</v>
      </c>
      <c r="S30" s="46">
        <v>1410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105" x14ac:dyDescent="0.25">
      <c r="A31" s="143">
        <v>647</v>
      </c>
      <c r="B31" s="144"/>
      <c r="C31" s="145" t="s">
        <v>69</v>
      </c>
      <c r="D31" s="193" t="s">
        <v>250</v>
      </c>
      <c r="E31" s="150" t="s">
        <v>33</v>
      </c>
      <c r="F31" s="146" t="s">
        <v>209</v>
      </c>
      <c r="G31" s="147" t="s">
        <v>31</v>
      </c>
      <c r="H31" s="148"/>
      <c r="I31" s="186" t="s">
        <v>69</v>
      </c>
      <c r="J31" s="145">
        <f t="shared" si="1"/>
        <v>7830</v>
      </c>
      <c r="K31" s="148"/>
      <c r="L31" s="187">
        <v>44927</v>
      </c>
      <c r="M31" s="187">
        <v>47848</v>
      </c>
      <c r="N31" s="34" t="s">
        <v>197</v>
      </c>
      <c r="O31" s="45"/>
      <c r="P31" s="46"/>
      <c r="Q31" s="46"/>
      <c r="R31" s="46"/>
      <c r="S31" s="46"/>
      <c r="T31" s="47">
        <v>1350</v>
      </c>
      <c r="U31" s="47">
        <v>0</v>
      </c>
      <c r="V31" s="47">
        <v>0</v>
      </c>
      <c r="W31" s="47">
        <v>0</v>
      </c>
      <c r="X31" s="47">
        <v>0</v>
      </c>
      <c r="Y31" s="47">
        <v>0</v>
      </c>
      <c r="Z31" s="47">
        <v>5850</v>
      </c>
      <c r="AA31" s="47">
        <v>630</v>
      </c>
      <c r="AB31" s="47">
        <v>0</v>
      </c>
      <c r="AC31" s="48">
        <v>0</v>
      </c>
    </row>
    <row r="32" spans="1:29" s="182" customFormat="1" ht="60" x14ac:dyDescent="0.25">
      <c r="A32" s="143">
        <v>402</v>
      </c>
      <c r="B32" s="144"/>
      <c r="C32" s="145" t="s">
        <v>69</v>
      </c>
      <c r="D32" s="193" t="s">
        <v>261</v>
      </c>
      <c r="E32" s="147" t="s">
        <v>16</v>
      </c>
      <c r="F32" s="146" t="s">
        <v>32</v>
      </c>
      <c r="G32" s="147" t="s">
        <v>31</v>
      </c>
      <c r="H32" s="148"/>
      <c r="I32" s="186" t="s">
        <v>69</v>
      </c>
      <c r="J32" s="145">
        <f t="shared" ref="J32:J37" si="2">SUM(O32:AC32)</f>
        <v>120</v>
      </c>
      <c r="K32" s="148"/>
      <c r="L32" s="187">
        <v>43831</v>
      </c>
      <c r="M32" s="187">
        <v>44926</v>
      </c>
      <c r="N32" s="34" t="s">
        <v>196</v>
      </c>
      <c r="O32" s="45"/>
      <c r="P32" s="46"/>
      <c r="Q32" s="46">
        <v>60</v>
      </c>
      <c r="R32" s="46"/>
      <c r="S32" s="46">
        <v>60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798</v>
      </c>
      <c r="B33" s="144"/>
      <c r="C33" s="145" t="s">
        <v>69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8"/>
      <c r="I33" s="186" t="s">
        <v>69</v>
      </c>
      <c r="J33" s="145">
        <f t="shared" si="2"/>
        <v>300</v>
      </c>
      <c r="K33" s="148"/>
      <c r="L33" s="187">
        <v>45292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/>
      <c r="U33" s="47">
        <v>60</v>
      </c>
      <c r="V33" s="47"/>
      <c r="W33" s="47">
        <v>60</v>
      </c>
      <c r="X33" s="47"/>
      <c r="Y33" s="47">
        <v>60</v>
      </c>
      <c r="Z33" s="47"/>
      <c r="AA33" s="47">
        <v>60</v>
      </c>
      <c r="AB33" s="47"/>
      <c r="AC33" s="48">
        <v>60</v>
      </c>
    </row>
    <row r="34" spans="1:29" s="182" customFormat="1" x14ac:dyDescent="0.25">
      <c r="A34" s="8"/>
      <c r="B34" s="204" t="s">
        <v>94</v>
      </c>
      <c r="C34" s="188"/>
      <c r="D34" s="188"/>
      <c r="E34" s="189"/>
      <c r="F34" s="189"/>
      <c r="G34" s="189"/>
      <c r="H34" s="190"/>
      <c r="I34" s="190"/>
      <c r="J34" s="205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82" customFormat="1" ht="60" x14ac:dyDescent="0.25">
      <c r="A35" s="143">
        <v>88</v>
      </c>
      <c r="B35" s="144"/>
      <c r="C35" s="193" t="s">
        <v>318</v>
      </c>
      <c r="D35" s="195" t="s">
        <v>319</v>
      </c>
      <c r="E35" s="146" t="s">
        <v>17</v>
      </c>
      <c r="F35" s="146" t="s">
        <v>34</v>
      </c>
      <c r="G35" s="147" t="s">
        <v>30</v>
      </c>
      <c r="H35" s="148"/>
      <c r="I35" s="186" t="s">
        <v>69</v>
      </c>
      <c r="J35" s="145">
        <f t="shared" ref="J35" si="3">SUM(O35:AC35)</f>
        <v>1400</v>
      </c>
      <c r="K35" s="148"/>
      <c r="L35" s="187">
        <v>43101</v>
      </c>
      <c r="M35" s="187">
        <v>43465</v>
      </c>
      <c r="N35" s="17" t="s">
        <v>195</v>
      </c>
      <c r="O35" s="45">
        <v>1400</v>
      </c>
      <c r="P35" s="46"/>
      <c r="Q35" s="46"/>
      <c r="R35" s="46"/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259</v>
      </c>
      <c r="B36" s="144"/>
      <c r="C36" s="145" t="s">
        <v>69</v>
      </c>
      <c r="D36" s="106" t="s">
        <v>255</v>
      </c>
      <c r="E36" s="146" t="s">
        <v>17</v>
      </c>
      <c r="F36" s="146" t="s">
        <v>32</v>
      </c>
      <c r="G36" s="147" t="s">
        <v>30</v>
      </c>
      <c r="H36" s="148"/>
      <c r="I36" s="186" t="s">
        <v>69</v>
      </c>
      <c r="J36" s="145">
        <f t="shared" si="2"/>
        <v>20655</v>
      </c>
      <c r="K36" s="148"/>
      <c r="L36" s="187">
        <v>43466</v>
      </c>
      <c r="M36" s="187">
        <v>44926</v>
      </c>
      <c r="N36" s="17" t="s">
        <v>196</v>
      </c>
      <c r="O36" s="45"/>
      <c r="P36" s="46">
        <v>2605</v>
      </c>
      <c r="Q36" s="46">
        <v>300</v>
      </c>
      <c r="R36" s="46">
        <v>14000</v>
      </c>
      <c r="S36" s="46">
        <v>3750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648</v>
      </c>
      <c r="B37" s="144"/>
      <c r="C37" s="145" t="s">
        <v>69</v>
      </c>
      <c r="D37" s="106" t="s">
        <v>255</v>
      </c>
      <c r="E37" s="146" t="s">
        <v>17</v>
      </c>
      <c r="F37" s="146" t="s">
        <v>32</v>
      </c>
      <c r="G37" s="147" t="s">
        <v>30</v>
      </c>
      <c r="H37" s="148"/>
      <c r="I37" s="186" t="s">
        <v>69</v>
      </c>
      <c r="J37" s="145">
        <f t="shared" si="2"/>
        <v>23500</v>
      </c>
      <c r="K37" s="148"/>
      <c r="L37" s="187">
        <v>44927</v>
      </c>
      <c r="M37" s="187">
        <v>48579</v>
      </c>
      <c r="N37" s="34" t="s">
        <v>197</v>
      </c>
      <c r="O37" s="45"/>
      <c r="P37" s="46"/>
      <c r="Q37" s="46"/>
      <c r="R37" s="46"/>
      <c r="S37" s="46"/>
      <c r="T37" s="47">
        <v>3800</v>
      </c>
      <c r="U37" s="47">
        <v>450</v>
      </c>
      <c r="V37" s="47">
        <v>600</v>
      </c>
      <c r="W37" s="47">
        <v>450</v>
      </c>
      <c r="X37" s="47">
        <v>600</v>
      </c>
      <c r="Y37" s="47">
        <v>450</v>
      </c>
      <c r="Z37" s="47">
        <v>3800</v>
      </c>
      <c r="AA37" s="47">
        <v>12350</v>
      </c>
      <c r="AB37" s="47">
        <v>600</v>
      </c>
      <c r="AC37" s="48">
        <v>400</v>
      </c>
    </row>
    <row r="38" spans="1:29" s="182" customFormat="1" ht="60" x14ac:dyDescent="0.25">
      <c r="A38" s="143">
        <v>260</v>
      </c>
      <c r="B38" s="144"/>
      <c r="C38" s="145" t="s">
        <v>69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69</v>
      </c>
      <c r="J38" s="145">
        <f t="shared" ref="J38:J42" si="4">SUM(O38:AC38)</f>
        <v>2500</v>
      </c>
      <c r="K38" s="148"/>
      <c r="L38" s="187">
        <v>43466</v>
      </c>
      <c r="M38" s="187">
        <v>44926</v>
      </c>
      <c r="N38" s="34" t="s">
        <v>196</v>
      </c>
      <c r="O38" s="45"/>
      <c r="P38" s="46">
        <v>565</v>
      </c>
      <c r="Q38" s="46">
        <v>685</v>
      </c>
      <c r="R38" s="46">
        <v>565</v>
      </c>
      <c r="S38" s="46">
        <v>685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649</v>
      </c>
      <c r="B39" s="144"/>
      <c r="C39" s="145" t="s">
        <v>69</v>
      </c>
      <c r="D39" s="106" t="s">
        <v>262</v>
      </c>
      <c r="E39" s="146" t="s">
        <v>17</v>
      </c>
      <c r="F39" s="146" t="s">
        <v>32</v>
      </c>
      <c r="G39" s="147" t="s">
        <v>30</v>
      </c>
      <c r="H39" s="148"/>
      <c r="I39" s="186" t="s">
        <v>69</v>
      </c>
      <c r="J39" s="145">
        <f t="shared" si="4"/>
        <v>2630</v>
      </c>
      <c r="K39" s="148"/>
      <c r="L39" s="187">
        <v>44927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>
        <v>565</v>
      </c>
      <c r="U39" s="47">
        <v>685</v>
      </c>
      <c r="V39" s="47">
        <v>65</v>
      </c>
      <c r="W39" s="47">
        <v>185</v>
      </c>
      <c r="X39" s="47">
        <v>65</v>
      </c>
      <c r="Y39" s="47">
        <v>65</v>
      </c>
      <c r="Z39" s="47">
        <v>65</v>
      </c>
      <c r="AA39" s="47">
        <v>685</v>
      </c>
      <c r="AB39" s="47">
        <v>65</v>
      </c>
      <c r="AC39" s="48">
        <v>185</v>
      </c>
    </row>
    <row r="40" spans="1:29" s="182" customFormat="1" x14ac:dyDescent="0.25">
      <c r="A40" s="8"/>
      <c r="B40" s="204" t="s">
        <v>95</v>
      </c>
      <c r="C40" s="188"/>
      <c r="D40" s="188"/>
      <c r="E40" s="189"/>
      <c r="F40" s="189"/>
      <c r="G40" s="189"/>
      <c r="H40" s="190"/>
      <c r="I40" s="190"/>
      <c r="J40" s="205"/>
      <c r="K40" s="190"/>
      <c r="L40" s="191"/>
      <c r="M40" s="191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</row>
    <row r="41" spans="1:29" s="196" customFormat="1" ht="60" x14ac:dyDescent="0.25">
      <c r="A41" s="143">
        <v>477</v>
      </c>
      <c r="B41" s="144"/>
      <c r="C41" s="193" t="s">
        <v>69</v>
      </c>
      <c r="D41" s="106" t="s">
        <v>256</v>
      </c>
      <c r="E41" s="147" t="s">
        <v>28</v>
      </c>
      <c r="F41" s="83" t="s">
        <v>29</v>
      </c>
      <c r="G41" s="147" t="s">
        <v>30</v>
      </c>
      <c r="H41" s="148"/>
      <c r="I41" s="186" t="s">
        <v>69</v>
      </c>
      <c r="J41" s="145">
        <f t="shared" si="4"/>
        <v>23000</v>
      </c>
      <c r="K41" s="148"/>
      <c r="L41" s="187">
        <v>44197</v>
      </c>
      <c r="M41" s="187">
        <v>44561</v>
      </c>
      <c r="N41" s="34" t="s">
        <v>196</v>
      </c>
      <c r="O41" s="45"/>
      <c r="P41" s="46"/>
      <c r="Q41" s="46"/>
      <c r="R41" s="46">
        <v>23000</v>
      </c>
      <c r="S41" s="46"/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96" customFormat="1" ht="60" x14ac:dyDescent="0.25">
      <c r="A42" s="143">
        <v>261</v>
      </c>
      <c r="B42" s="144"/>
      <c r="C42" s="193" t="s">
        <v>69</v>
      </c>
      <c r="D42" s="106" t="s">
        <v>311</v>
      </c>
      <c r="E42" s="147" t="s">
        <v>28</v>
      </c>
      <c r="F42" s="83" t="s">
        <v>29</v>
      </c>
      <c r="G42" s="147" t="s">
        <v>30</v>
      </c>
      <c r="H42" s="148"/>
      <c r="I42" s="186" t="s">
        <v>69</v>
      </c>
      <c r="J42" s="145">
        <f t="shared" si="4"/>
        <v>720</v>
      </c>
      <c r="K42" s="148"/>
      <c r="L42" s="187">
        <v>43466</v>
      </c>
      <c r="M42" s="187">
        <v>44926</v>
      </c>
      <c r="N42" s="34" t="s">
        <v>196</v>
      </c>
      <c r="O42" s="45"/>
      <c r="P42" s="46">
        <v>120</v>
      </c>
      <c r="Q42" s="46">
        <v>120</v>
      </c>
      <c r="R42" s="46">
        <v>240</v>
      </c>
      <c r="S42" s="46">
        <v>240</v>
      </c>
      <c r="T42" s="47"/>
      <c r="U42" s="47"/>
      <c r="V42" s="47"/>
      <c r="W42" s="47"/>
      <c r="X42" s="47"/>
      <c r="Y42" s="47"/>
      <c r="Z42" s="47"/>
      <c r="AA42" s="47"/>
      <c r="AB42" s="47"/>
      <c r="AC42" s="48"/>
    </row>
    <row r="43" spans="1:29" s="182" customFormat="1" ht="60.75" thickBot="1" x14ac:dyDescent="0.3">
      <c r="A43" s="143">
        <v>957</v>
      </c>
      <c r="B43" s="144"/>
      <c r="C43" s="193" t="s">
        <v>69</v>
      </c>
      <c r="D43" s="106" t="s">
        <v>311</v>
      </c>
      <c r="E43" s="147" t="s">
        <v>28</v>
      </c>
      <c r="F43" s="83" t="s">
        <v>29</v>
      </c>
      <c r="G43" s="147" t="s">
        <v>30</v>
      </c>
      <c r="H43" s="148"/>
      <c r="I43" s="186" t="s">
        <v>69</v>
      </c>
      <c r="J43" s="145">
        <f>SUM(O43:AC43)</f>
        <v>120</v>
      </c>
      <c r="K43" s="148"/>
      <c r="L43" s="187">
        <v>47119</v>
      </c>
      <c r="M43" s="187">
        <v>47848</v>
      </c>
      <c r="N43" s="34" t="s">
        <v>197</v>
      </c>
      <c r="O43" s="45"/>
      <c r="P43" s="46"/>
      <c r="Q43" s="46"/>
      <c r="R43" s="46"/>
      <c r="S43" s="46"/>
      <c r="T43" s="47"/>
      <c r="U43" s="47"/>
      <c r="V43" s="47"/>
      <c r="W43" s="47"/>
      <c r="X43" s="47"/>
      <c r="Y43" s="47"/>
      <c r="Z43" s="47">
        <v>60</v>
      </c>
      <c r="AA43" s="47">
        <v>60</v>
      </c>
      <c r="AB43" s="47"/>
      <c r="AC43" s="48"/>
    </row>
    <row r="44" spans="1:29" s="39" customFormat="1" ht="15.75" thickBot="1" x14ac:dyDescent="0.25">
      <c r="A44" s="49"/>
      <c r="B44" s="50" t="s">
        <v>92</v>
      </c>
      <c r="C44" s="50"/>
      <c r="D44" s="50"/>
      <c r="E44" s="91"/>
      <c r="F44" s="91"/>
      <c r="G44" s="91"/>
      <c r="H44" s="50"/>
      <c r="I44" s="50"/>
      <c r="J44" s="50">
        <f>SUM(J12:J43)</f>
        <v>163623</v>
      </c>
      <c r="K44" s="50">
        <v>2728</v>
      </c>
      <c r="L44" s="130"/>
      <c r="M44" s="130"/>
      <c r="N44" s="51"/>
      <c r="O44" s="52">
        <f t="shared" ref="O44:AC44" si="5">SUM(O12:O43)</f>
        <v>1809.2</v>
      </c>
      <c r="P44" s="53">
        <f t="shared" si="5"/>
        <v>9351.2000000000007</v>
      </c>
      <c r="Q44" s="53">
        <f t="shared" si="5"/>
        <v>12776.2</v>
      </c>
      <c r="R44" s="53">
        <f t="shared" si="5"/>
        <v>41468.199999999997</v>
      </c>
      <c r="S44" s="53">
        <f t="shared" si="5"/>
        <v>6656.2</v>
      </c>
      <c r="T44" s="54">
        <f t="shared" si="5"/>
        <v>17926.2</v>
      </c>
      <c r="U44" s="54">
        <f t="shared" si="5"/>
        <v>1706.2</v>
      </c>
      <c r="V44" s="54">
        <f t="shared" si="5"/>
        <v>8176.2</v>
      </c>
      <c r="W44" s="54">
        <f t="shared" si="5"/>
        <v>5906.2</v>
      </c>
      <c r="X44" s="54">
        <f t="shared" si="5"/>
        <v>5876.2</v>
      </c>
      <c r="Y44" s="54">
        <f t="shared" si="5"/>
        <v>3386.2</v>
      </c>
      <c r="Z44" s="54">
        <f t="shared" si="5"/>
        <v>18756.2</v>
      </c>
      <c r="AA44" s="54">
        <f t="shared" si="5"/>
        <v>22796.2</v>
      </c>
      <c r="AB44" s="54">
        <f t="shared" si="5"/>
        <v>5876.2</v>
      </c>
      <c r="AC44" s="55">
        <f t="shared" si="5"/>
        <v>1156.2</v>
      </c>
    </row>
    <row r="45" spans="1:29" ht="15.75" x14ac:dyDescent="0.25">
      <c r="A45" s="23"/>
      <c r="B45" s="24"/>
      <c r="C45" s="24"/>
      <c r="D45" s="24"/>
      <c r="E45" s="92"/>
      <c r="F45" s="92"/>
      <c r="G45" s="92"/>
      <c r="H45" s="24"/>
      <c r="I45" s="25"/>
      <c r="K45" s="35" t="s">
        <v>237</v>
      </c>
    </row>
    <row r="46" spans="1:29" s="36" customFormat="1" ht="15.75" x14ac:dyDescent="0.25">
      <c r="E46" s="77"/>
      <c r="F46" s="77"/>
      <c r="G46" s="77"/>
      <c r="K46" s="38"/>
      <c r="L46" s="131"/>
      <c r="M46" s="131"/>
    </row>
    <row r="47" spans="1:29" s="36" customFormat="1" ht="60" x14ac:dyDescent="0.25">
      <c r="A47" s="57"/>
      <c r="B47" s="58" t="s">
        <v>203</v>
      </c>
      <c r="C47" s="59" t="s">
        <v>204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60" t="s">
        <v>205</v>
      </c>
      <c r="B48" s="121" t="s">
        <v>238</v>
      </c>
      <c r="C48" s="62">
        <f>K44</f>
        <v>2728</v>
      </c>
      <c r="E48" s="77"/>
      <c r="F48" s="77"/>
      <c r="G48" s="77"/>
      <c r="K48" s="38"/>
      <c r="L48" s="131"/>
      <c r="M48" s="131"/>
    </row>
    <row r="49" spans="1:13" s="36" customFormat="1" ht="15.75" x14ac:dyDescent="0.25">
      <c r="A49" s="60" t="s">
        <v>206</v>
      </c>
      <c r="B49" s="121" t="s">
        <v>239</v>
      </c>
      <c r="C49" s="62">
        <f>C48*4</f>
        <v>10912</v>
      </c>
      <c r="E49" s="77"/>
      <c r="F49" s="77"/>
      <c r="G49" s="77"/>
      <c r="K49" s="38"/>
      <c r="L49" s="131"/>
      <c r="M49" s="131"/>
    </row>
    <row r="50" spans="1:13" s="36" customFormat="1" ht="15.75" thickBot="1" x14ac:dyDescent="0.3">
      <c r="A50" s="63" t="s">
        <v>207</v>
      </c>
      <c r="B50" s="122" t="s">
        <v>240</v>
      </c>
      <c r="C50" s="65">
        <f>C48*10</f>
        <v>27280</v>
      </c>
      <c r="E50" s="77"/>
      <c r="F50" s="77"/>
      <c r="G50" s="77"/>
      <c r="L50" s="131"/>
      <c r="M50" s="131"/>
    </row>
    <row r="51" spans="1:13" s="36" customFormat="1" x14ac:dyDescent="0.25">
      <c r="A51" s="66"/>
      <c r="B51" s="67"/>
      <c r="C51" s="67"/>
      <c r="E51" s="77"/>
      <c r="F51" s="77"/>
      <c r="G51" s="77"/>
      <c r="L51" s="131"/>
      <c r="M51" s="131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45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pane ySplit="11" topLeftCell="A27" activePane="bottomLeft" state="frozen"/>
      <selection pane="bottomLeft" activeCell="A31" sqref="A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9.285156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179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70</v>
      </c>
      <c r="J12" s="134">
        <f>SUM(O12:AC12)</f>
        <v>4457.25</v>
      </c>
      <c r="K12" s="138"/>
      <c r="L12" s="139">
        <v>43101</v>
      </c>
      <c r="M12" s="139">
        <v>48579</v>
      </c>
      <c r="N12" s="40"/>
      <c r="O12" s="41">
        <f t="shared" ref="O12:AC12" si="0">$K$38*0.15</f>
        <v>297.14999999999998</v>
      </c>
      <c r="P12" s="42">
        <f t="shared" si="0"/>
        <v>297.14999999999998</v>
      </c>
      <c r="Q12" s="42">
        <f t="shared" si="0"/>
        <v>297.14999999999998</v>
      </c>
      <c r="R12" s="42">
        <f t="shared" si="0"/>
        <v>297.14999999999998</v>
      </c>
      <c r="S12" s="42">
        <f t="shared" si="0"/>
        <v>297.14999999999998</v>
      </c>
      <c r="T12" s="43">
        <f t="shared" si="0"/>
        <v>297.14999999999998</v>
      </c>
      <c r="U12" s="43">
        <f t="shared" si="0"/>
        <v>297.14999999999998</v>
      </c>
      <c r="V12" s="43">
        <f t="shared" si="0"/>
        <v>297.14999999999998</v>
      </c>
      <c r="W12" s="43">
        <f t="shared" si="0"/>
        <v>297.14999999999998</v>
      </c>
      <c r="X12" s="43">
        <f t="shared" si="0"/>
        <v>297.14999999999998</v>
      </c>
      <c r="Y12" s="43">
        <f t="shared" si="0"/>
        <v>297.14999999999998</v>
      </c>
      <c r="Z12" s="43">
        <f t="shared" si="0"/>
        <v>297.14999999999998</v>
      </c>
      <c r="AA12" s="43">
        <f t="shared" si="0"/>
        <v>297.14999999999998</v>
      </c>
      <c r="AB12" s="43">
        <f t="shared" si="0"/>
        <v>297.14999999999998</v>
      </c>
      <c r="AC12" s="44">
        <f t="shared" si="0"/>
        <v>297.14999999999998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262</v>
      </c>
      <c r="B15" s="144"/>
      <c r="C15" s="145" t="s">
        <v>70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70</v>
      </c>
      <c r="J15" s="145">
        <f t="shared" ref="J15:J33" si="1">SUM(O15:AC15)</f>
        <v>1794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545</v>
      </c>
      <c r="Q15" s="46">
        <v>545</v>
      </c>
      <c r="R15" s="46">
        <v>352</v>
      </c>
      <c r="S15" s="46">
        <v>352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650</v>
      </c>
      <c r="B16" s="144"/>
      <c r="C16" s="145" t="s">
        <v>70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70</v>
      </c>
      <c r="J16" s="145">
        <f t="shared" si="1"/>
        <v>3520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352</v>
      </c>
      <c r="U16" s="47">
        <v>352</v>
      </c>
      <c r="V16" s="47">
        <v>352</v>
      </c>
      <c r="W16" s="47">
        <v>352</v>
      </c>
      <c r="X16" s="47">
        <v>352</v>
      </c>
      <c r="Y16" s="47">
        <v>352</v>
      </c>
      <c r="Z16" s="47">
        <v>352</v>
      </c>
      <c r="AA16" s="47">
        <v>352</v>
      </c>
      <c r="AB16" s="47">
        <v>352</v>
      </c>
      <c r="AC16" s="48">
        <v>352</v>
      </c>
    </row>
    <row r="17" spans="1:29" s="182" customFormat="1" ht="60" x14ac:dyDescent="0.25">
      <c r="A17" s="143">
        <v>478</v>
      </c>
      <c r="B17" s="144"/>
      <c r="C17" s="145" t="s">
        <v>70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70</v>
      </c>
      <c r="J17" s="145">
        <f t="shared" si="1"/>
        <v>2100</v>
      </c>
      <c r="K17" s="186"/>
      <c r="L17" s="128">
        <v>44197</v>
      </c>
      <c r="M17" s="208">
        <v>44561</v>
      </c>
      <c r="N17" s="34" t="s">
        <v>196</v>
      </c>
      <c r="O17" s="45"/>
      <c r="P17" s="46"/>
      <c r="Q17" s="46"/>
      <c r="R17" s="46">
        <v>2100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799</v>
      </c>
      <c r="B18" s="144"/>
      <c r="C18" s="145" t="s">
        <v>70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70</v>
      </c>
      <c r="J18" s="145">
        <f t="shared" si="1"/>
        <v>6300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2100</v>
      </c>
      <c r="V18" s="47"/>
      <c r="W18" s="47"/>
      <c r="X18" s="47">
        <v>2100</v>
      </c>
      <c r="Y18" s="47"/>
      <c r="Z18" s="47"/>
      <c r="AA18" s="47">
        <v>2100</v>
      </c>
      <c r="AB18" s="47"/>
      <c r="AC18" s="48"/>
    </row>
    <row r="19" spans="1:29" s="182" customFormat="1" ht="60" x14ac:dyDescent="0.25">
      <c r="A19" s="143">
        <v>403</v>
      </c>
      <c r="B19" s="144"/>
      <c r="C19" s="145" t="s">
        <v>70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70</v>
      </c>
      <c r="J19" s="145">
        <f t="shared" si="1"/>
        <v>9200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4600</v>
      </c>
      <c r="R19" s="46"/>
      <c r="S19" s="46">
        <v>4600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800</v>
      </c>
      <c r="B20" s="144"/>
      <c r="C20" s="145" t="s">
        <v>70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70</v>
      </c>
      <c r="J20" s="145">
        <f t="shared" si="1"/>
        <v>23000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4600</v>
      </c>
      <c r="V20" s="47"/>
      <c r="W20" s="47">
        <v>4600</v>
      </c>
      <c r="X20" s="47"/>
      <c r="Y20" s="47">
        <v>4600</v>
      </c>
      <c r="Z20" s="47"/>
      <c r="AA20" s="47">
        <v>4600</v>
      </c>
      <c r="AB20" s="47"/>
      <c r="AC20" s="48">
        <v>4600</v>
      </c>
    </row>
    <row r="21" spans="1:29" s="182" customFormat="1" x14ac:dyDescent="0.25">
      <c r="A21" s="8"/>
      <c r="B21" s="190" t="s">
        <v>97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263</v>
      </c>
      <c r="B22" s="144"/>
      <c r="C22" s="145" t="s">
        <v>70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70</v>
      </c>
      <c r="J22" s="145">
        <f t="shared" si="1"/>
        <v>5400</v>
      </c>
      <c r="K22" s="148"/>
      <c r="L22" s="187">
        <v>43466</v>
      </c>
      <c r="M22" s="187">
        <v>44561</v>
      </c>
      <c r="N22" s="34" t="s">
        <v>196</v>
      </c>
      <c r="O22" s="45"/>
      <c r="P22" s="46">
        <v>2700</v>
      </c>
      <c r="Q22" s="46"/>
      <c r="R22" s="46">
        <v>2700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651</v>
      </c>
      <c r="B23" s="144"/>
      <c r="C23" s="145" t="s">
        <v>70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70</v>
      </c>
      <c r="J23" s="145">
        <f t="shared" si="1"/>
        <v>13500</v>
      </c>
      <c r="K23" s="148"/>
      <c r="L23" s="187">
        <v>44927</v>
      </c>
      <c r="M23" s="187">
        <v>48213</v>
      </c>
      <c r="N23" s="34" t="s">
        <v>197</v>
      </c>
      <c r="O23" s="45"/>
      <c r="P23" s="46"/>
      <c r="Q23" s="46"/>
      <c r="R23" s="46"/>
      <c r="S23" s="46"/>
      <c r="T23" s="47">
        <v>2700</v>
      </c>
      <c r="U23" s="47"/>
      <c r="V23" s="47">
        <v>2700</v>
      </c>
      <c r="W23" s="47"/>
      <c r="X23" s="47">
        <v>2700</v>
      </c>
      <c r="Y23" s="47"/>
      <c r="Z23" s="47">
        <v>2700</v>
      </c>
      <c r="AA23" s="47"/>
      <c r="AB23" s="47">
        <v>2700</v>
      </c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89</v>
      </c>
      <c r="B26" s="144"/>
      <c r="C26" s="31" t="s">
        <v>320</v>
      </c>
      <c r="D26" s="193" t="s">
        <v>321</v>
      </c>
      <c r="E26" s="150" t="s">
        <v>33</v>
      </c>
      <c r="F26" s="146" t="s">
        <v>34</v>
      </c>
      <c r="G26" s="106" t="s">
        <v>30</v>
      </c>
      <c r="H26" s="148"/>
      <c r="I26" s="186" t="s">
        <v>70</v>
      </c>
      <c r="J26" s="145">
        <f t="shared" ref="J26" si="2">SUM(O26:AC26)</f>
        <v>800</v>
      </c>
      <c r="K26" s="148"/>
      <c r="L26" s="187">
        <v>43101</v>
      </c>
      <c r="M26" s="187">
        <v>43465</v>
      </c>
      <c r="N26" s="34" t="s">
        <v>195</v>
      </c>
      <c r="O26" s="45">
        <v>800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264</v>
      </c>
      <c r="B27" s="144"/>
      <c r="C27" s="145" t="s">
        <v>70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70</v>
      </c>
      <c r="J27" s="145">
        <f t="shared" si="1"/>
        <v>1300</v>
      </c>
      <c r="K27" s="148"/>
      <c r="L27" s="187">
        <v>43466</v>
      </c>
      <c r="M27" s="187">
        <v>44196</v>
      </c>
      <c r="N27" s="34" t="s">
        <v>196</v>
      </c>
      <c r="O27" s="45"/>
      <c r="P27" s="46">
        <v>700</v>
      </c>
      <c r="Q27" s="46">
        <v>600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801</v>
      </c>
      <c r="B28" s="144"/>
      <c r="C28" s="145" t="s">
        <v>70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70</v>
      </c>
      <c r="J28" s="145">
        <f t="shared" si="1"/>
        <v>8280</v>
      </c>
      <c r="K28" s="148"/>
      <c r="L28" s="187">
        <v>45292</v>
      </c>
      <c r="M28" s="187">
        <v>48579</v>
      </c>
      <c r="N28" s="34" t="s">
        <v>197</v>
      </c>
      <c r="O28" s="45"/>
      <c r="P28" s="46"/>
      <c r="Q28" s="46"/>
      <c r="R28" s="46"/>
      <c r="S28" s="46"/>
      <c r="T28" s="47"/>
      <c r="U28" s="47">
        <v>1750</v>
      </c>
      <c r="V28" s="47">
        <v>1350</v>
      </c>
      <c r="W28" s="47">
        <v>1470</v>
      </c>
      <c r="X28" s="47">
        <v>760</v>
      </c>
      <c r="Y28" s="47">
        <v>1050</v>
      </c>
      <c r="Z28" s="47">
        <v>200</v>
      </c>
      <c r="AA28" s="47">
        <v>750</v>
      </c>
      <c r="AB28" s="47">
        <v>200</v>
      </c>
      <c r="AC28" s="48">
        <v>750</v>
      </c>
    </row>
    <row r="29" spans="1:29" s="182" customFormat="1" ht="60" x14ac:dyDescent="0.25">
      <c r="A29" s="143">
        <v>90</v>
      </c>
      <c r="B29" s="144"/>
      <c r="C29" s="145" t="s">
        <v>70</v>
      </c>
      <c r="D29" s="193" t="s">
        <v>274</v>
      </c>
      <c r="E29" s="147" t="s">
        <v>16</v>
      </c>
      <c r="F29" s="146" t="s">
        <v>32</v>
      </c>
      <c r="G29" s="147" t="s">
        <v>31</v>
      </c>
      <c r="H29" s="148"/>
      <c r="I29" s="186" t="s">
        <v>70</v>
      </c>
      <c r="J29" s="145">
        <f t="shared" si="1"/>
        <v>200</v>
      </c>
      <c r="K29" s="148"/>
      <c r="L29" s="187">
        <v>43101</v>
      </c>
      <c r="M29" s="187">
        <v>43465</v>
      </c>
      <c r="N29" s="34" t="s">
        <v>195</v>
      </c>
      <c r="O29" s="45">
        <v>200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908</v>
      </c>
      <c r="B30" s="144"/>
      <c r="C30" s="145" t="s">
        <v>70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70</v>
      </c>
      <c r="J30" s="145">
        <f t="shared" si="1"/>
        <v>100</v>
      </c>
      <c r="K30" s="148"/>
      <c r="L30" s="187">
        <v>46023</v>
      </c>
      <c r="M30" s="187">
        <v>46387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/>
      <c r="W30" s="47">
        <v>100</v>
      </c>
      <c r="X30" s="47"/>
      <c r="Y30" s="47"/>
      <c r="Z30" s="47"/>
      <c r="AA30" s="47"/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90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265</v>
      </c>
      <c r="B32" s="194"/>
      <c r="C32" s="145" t="s">
        <v>70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70</v>
      </c>
      <c r="J32" s="145">
        <f t="shared" si="1"/>
        <v>7750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v>3800</v>
      </c>
      <c r="Q32" s="46">
        <v>1800</v>
      </c>
      <c r="R32" s="46">
        <v>2000</v>
      </c>
      <c r="S32" s="46">
        <v>150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652</v>
      </c>
      <c r="B33" s="194"/>
      <c r="C33" s="145" t="s">
        <v>70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70</v>
      </c>
      <c r="J33" s="145">
        <f t="shared" si="1"/>
        <v>13950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2200</v>
      </c>
      <c r="U33" s="47">
        <v>950</v>
      </c>
      <c r="V33" s="47">
        <v>1000</v>
      </c>
      <c r="W33" s="47">
        <v>800</v>
      </c>
      <c r="X33" s="47">
        <v>400</v>
      </c>
      <c r="Y33" s="47">
        <v>3650</v>
      </c>
      <c r="Z33" s="47">
        <v>2000</v>
      </c>
      <c r="AA33" s="47">
        <v>1750</v>
      </c>
      <c r="AB33" s="47">
        <v>800</v>
      </c>
      <c r="AC33" s="48">
        <v>400</v>
      </c>
    </row>
    <row r="34" spans="1:29" s="182" customFormat="1" ht="60" x14ac:dyDescent="0.25">
      <c r="A34" s="143">
        <v>404</v>
      </c>
      <c r="B34" s="194"/>
      <c r="C34" s="145" t="s">
        <v>70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70</v>
      </c>
      <c r="J34" s="145">
        <f t="shared" ref="J34:J37" si="3">SUM(O34:AC34)</f>
        <v>170</v>
      </c>
      <c r="K34" s="148"/>
      <c r="L34" s="187">
        <v>43831</v>
      </c>
      <c r="M34" s="187">
        <v>44926</v>
      </c>
      <c r="N34" s="34" t="s">
        <v>196</v>
      </c>
      <c r="O34" s="45"/>
      <c r="P34" s="46"/>
      <c r="Q34" s="46">
        <v>35</v>
      </c>
      <c r="R34" s="46"/>
      <c r="S34" s="46">
        <v>135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653</v>
      </c>
      <c r="B35" s="194"/>
      <c r="C35" s="145" t="s">
        <v>70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70</v>
      </c>
      <c r="J35" s="145">
        <f t="shared" si="3"/>
        <v>490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65</v>
      </c>
      <c r="U35" s="47">
        <v>35</v>
      </c>
      <c r="V35" s="47"/>
      <c r="W35" s="47">
        <v>35</v>
      </c>
      <c r="X35" s="47">
        <v>65</v>
      </c>
      <c r="Y35" s="47">
        <v>135</v>
      </c>
      <c r="Z35" s="47"/>
      <c r="AA35" s="47">
        <v>90</v>
      </c>
      <c r="AB35" s="47"/>
      <c r="AC35" s="48">
        <v>65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90"/>
      <c r="J36" s="190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.75" thickBot="1" x14ac:dyDescent="0.3">
      <c r="A37" s="143">
        <v>479</v>
      </c>
      <c r="B37" s="144"/>
      <c r="C37" s="145" t="s">
        <v>70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70</v>
      </c>
      <c r="J37" s="145">
        <f t="shared" si="3"/>
        <v>12500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12500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SUM(J12:J37)</f>
        <v>114811.25</v>
      </c>
      <c r="K38" s="50">
        <v>1981</v>
      </c>
      <c r="L38" s="130"/>
      <c r="M38" s="130"/>
      <c r="N38" s="51"/>
      <c r="O38" s="52">
        <f t="shared" ref="O38:AC38" si="4">SUM(O12:O37)</f>
        <v>1297.1500000000001</v>
      </c>
      <c r="P38" s="53">
        <f t="shared" si="4"/>
        <v>8042.15</v>
      </c>
      <c r="Q38" s="53">
        <f t="shared" si="4"/>
        <v>7877.15</v>
      </c>
      <c r="R38" s="53">
        <f t="shared" si="4"/>
        <v>19949.150000000001</v>
      </c>
      <c r="S38" s="53">
        <f t="shared" si="4"/>
        <v>5534.15</v>
      </c>
      <c r="T38" s="54">
        <f t="shared" si="4"/>
        <v>5614.15</v>
      </c>
      <c r="U38" s="54">
        <f t="shared" si="4"/>
        <v>10084.15</v>
      </c>
      <c r="V38" s="54">
        <f t="shared" si="4"/>
        <v>5699.15</v>
      </c>
      <c r="W38" s="54">
        <f t="shared" si="4"/>
        <v>7654.15</v>
      </c>
      <c r="X38" s="54">
        <f t="shared" si="4"/>
        <v>6674.15</v>
      </c>
      <c r="Y38" s="54">
        <f t="shared" si="4"/>
        <v>10084.15</v>
      </c>
      <c r="Z38" s="54">
        <f t="shared" si="4"/>
        <v>5549.15</v>
      </c>
      <c r="AA38" s="54">
        <f t="shared" si="4"/>
        <v>9939.15</v>
      </c>
      <c r="AB38" s="54">
        <f t="shared" si="4"/>
        <v>4349.1499999999996</v>
      </c>
      <c r="AC38" s="55">
        <f t="shared" si="4"/>
        <v>6464.15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121" t="s">
        <v>238</v>
      </c>
      <c r="C42" s="62">
        <f>K38</f>
        <v>1981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121" t="s">
        <v>239</v>
      </c>
      <c r="C43" s="62">
        <f>C42*4</f>
        <v>7924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122" t="s">
        <v>240</v>
      </c>
      <c r="C44" s="65">
        <f>C42*10</f>
        <v>19810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45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pane ySplit="11" topLeftCell="A21" activePane="bottomLeft" state="frozen"/>
      <selection pane="bottomLeft" activeCell="A25" sqref="A2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14062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165</v>
      </c>
      <c r="L3" s="416"/>
      <c r="M3" s="416"/>
      <c r="N3" s="416"/>
      <c r="O3" s="416"/>
      <c r="P3" s="416"/>
      <c r="Q3" s="416"/>
      <c r="R3" s="416" t="s">
        <v>128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71</v>
      </c>
      <c r="J12" s="134">
        <f>SUM(O12:AC12)</f>
        <v>4142.2500000000009</v>
      </c>
      <c r="K12" s="138"/>
      <c r="L12" s="139">
        <v>43101</v>
      </c>
      <c r="M12" s="139">
        <v>48579</v>
      </c>
      <c r="N12" s="40"/>
      <c r="O12" s="41">
        <f t="shared" ref="O12:AC12" si="0">$K$36*0.15</f>
        <v>276.14999999999998</v>
      </c>
      <c r="P12" s="42">
        <f t="shared" si="0"/>
        <v>276.14999999999998</v>
      </c>
      <c r="Q12" s="42">
        <f t="shared" si="0"/>
        <v>276.14999999999998</v>
      </c>
      <c r="R12" s="42">
        <f t="shared" si="0"/>
        <v>276.14999999999998</v>
      </c>
      <c r="S12" s="42">
        <f t="shared" si="0"/>
        <v>276.14999999999998</v>
      </c>
      <c r="T12" s="43">
        <f t="shared" si="0"/>
        <v>276.14999999999998</v>
      </c>
      <c r="U12" s="43">
        <f t="shared" si="0"/>
        <v>276.14999999999998</v>
      </c>
      <c r="V12" s="43">
        <f t="shared" si="0"/>
        <v>276.14999999999998</v>
      </c>
      <c r="W12" s="43">
        <f t="shared" si="0"/>
        <v>276.14999999999998</v>
      </c>
      <c r="X12" s="43">
        <f t="shared" si="0"/>
        <v>276.14999999999998</v>
      </c>
      <c r="Y12" s="43">
        <f t="shared" si="0"/>
        <v>276.14999999999998</v>
      </c>
      <c r="Z12" s="43">
        <f t="shared" si="0"/>
        <v>276.14999999999998</v>
      </c>
      <c r="AA12" s="43">
        <f t="shared" si="0"/>
        <v>276.14999999999998</v>
      </c>
      <c r="AB12" s="43">
        <f t="shared" si="0"/>
        <v>276.14999999999998</v>
      </c>
      <c r="AC12" s="44">
        <f t="shared" si="0"/>
        <v>276.14999999999998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266</v>
      </c>
      <c r="B15" s="144"/>
      <c r="C15" s="145" t="s">
        <v>71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71</v>
      </c>
      <c r="J15" s="145">
        <f t="shared" ref="J15:J33" si="1">SUM(O15:AC15)</f>
        <v>1210</v>
      </c>
      <c r="K15" s="186"/>
      <c r="L15" s="128">
        <v>43466</v>
      </c>
      <c r="M15" s="208">
        <v>44926</v>
      </c>
      <c r="N15" s="234" t="s">
        <v>196</v>
      </c>
      <c r="O15" s="45"/>
      <c r="P15" s="46">
        <v>320</v>
      </c>
      <c r="Q15" s="46">
        <v>320</v>
      </c>
      <c r="R15" s="46">
        <v>320</v>
      </c>
      <c r="S15" s="46">
        <v>250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654</v>
      </c>
      <c r="B16" s="144"/>
      <c r="C16" s="145" t="s">
        <v>71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71</v>
      </c>
      <c r="J16" s="145">
        <f t="shared" si="1"/>
        <v>2500</v>
      </c>
      <c r="K16" s="186"/>
      <c r="L16" s="128">
        <v>44927</v>
      </c>
      <c r="M16" s="208">
        <v>48579</v>
      </c>
      <c r="N16" s="234" t="s">
        <v>197</v>
      </c>
      <c r="O16" s="45"/>
      <c r="P16" s="46"/>
      <c r="Q16" s="46"/>
      <c r="R16" s="46"/>
      <c r="S16" s="46"/>
      <c r="T16" s="47">
        <v>250</v>
      </c>
      <c r="U16" s="47">
        <v>250</v>
      </c>
      <c r="V16" s="47">
        <v>250</v>
      </c>
      <c r="W16" s="47">
        <v>250</v>
      </c>
      <c r="X16" s="47">
        <v>250</v>
      </c>
      <c r="Y16" s="47">
        <v>250</v>
      </c>
      <c r="Z16" s="47">
        <v>250</v>
      </c>
      <c r="AA16" s="47">
        <v>250</v>
      </c>
      <c r="AB16" s="47">
        <v>250</v>
      </c>
      <c r="AC16" s="48">
        <v>250</v>
      </c>
    </row>
    <row r="17" spans="1:29" s="182" customFormat="1" ht="60" x14ac:dyDescent="0.25">
      <c r="A17" s="143">
        <v>480</v>
      </c>
      <c r="B17" s="144"/>
      <c r="C17" s="145" t="s">
        <v>71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71</v>
      </c>
      <c r="J17" s="145">
        <f t="shared" si="1"/>
        <v>2300</v>
      </c>
      <c r="K17" s="186"/>
      <c r="L17" s="128" t="s">
        <v>322</v>
      </c>
      <c r="M17" s="208">
        <v>44926</v>
      </c>
      <c r="N17" s="34" t="s">
        <v>196</v>
      </c>
      <c r="O17" s="45"/>
      <c r="P17" s="46"/>
      <c r="Q17" s="46"/>
      <c r="R17" s="46">
        <v>2300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802</v>
      </c>
      <c r="B18" s="144"/>
      <c r="C18" s="145" t="s">
        <v>71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71</v>
      </c>
      <c r="J18" s="145">
        <f t="shared" si="1"/>
        <v>6900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2300</v>
      </c>
      <c r="V18" s="47"/>
      <c r="W18" s="47"/>
      <c r="X18" s="47">
        <v>2300</v>
      </c>
      <c r="Y18" s="47"/>
      <c r="Z18" s="47"/>
      <c r="AA18" s="47">
        <v>2300</v>
      </c>
      <c r="AB18" s="47"/>
      <c r="AC18" s="48"/>
    </row>
    <row r="19" spans="1:29" s="182" customFormat="1" ht="60" x14ac:dyDescent="0.25">
      <c r="A19" s="143">
        <v>405</v>
      </c>
      <c r="B19" s="144"/>
      <c r="C19" s="145" t="s">
        <v>71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71</v>
      </c>
      <c r="J19" s="145">
        <f t="shared" si="1"/>
        <v>8800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4400</v>
      </c>
      <c r="R19" s="46"/>
      <c r="S19" s="46">
        <v>4400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803</v>
      </c>
      <c r="B20" s="144"/>
      <c r="C20" s="145" t="s">
        <v>71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71</v>
      </c>
      <c r="J20" s="145">
        <f t="shared" si="1"/>
        <v>17600</v>
      </c>
      <c r="K20" s="186"/>
      <c r="L20" s="128">
        <v>45292</v>
      </c>
      <c r="M20" s="208">
        <v>47483</v>
      </c>
      <c r="N20" s="34" t="s">
        <v>197</v>
      </c>
      <c r="O20" s="45"/>
      <c r="P20" s="46"/>
      <c r="Q20" s="46"/>
      <c r="R20" s="46"/>
      <c r="S20" s="46"/>
      <c r="T20" s="47"/>
      <c r="U20" s="47">
        <v>4400</v>
      </c>
      <c r="V20" s="47"/>
      <c r="W20" s="47">
        <v>4400</v>
      </c>
      <c r="X20" s="47"/>
      <c r="Y20" s="47">
        <v>4400</v>
      </c>
      <c r="Z20" s="47"/>
      <c r="AA20" s="47">
        <v>4400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804</v>
      </c>
      <c r="B22" s="144"/>
      <c r="C22" s="145" t="s">
        <v>71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71</v>
      </c>
      <c r="J22" s="145">
        <f t="shared" si="1"/>
        <v>2100</v>
      </c>
      <c r="K22" s="148"/>
      <c r="L22" s="187">
        <v>45292</v>
      </c>
      <c r="M22" s="187">
        <v>45657</v>
      </c>
      <c r="N22" s="34" t="s">
        <v>197</v>
      </c>
      <c r="O22" s="45"/>
      <c r="P22" s="46"/>
      <c r="Q22" s="46"/>
      <c r="R22" s="46"/>
      <c r="S22" s="46"/>
      <c r="T22" s="47"/>
      <c r="U22" s="47">
        <v>2100</v>
      </c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406</v>
      </c>
      <c r="B23" s="144"/>
      <c r="C23" s="145" t="s">
        <v>71</v>
      </c>
      <c r="D23" s="16" t="s">
        <v>259</v>
      </c>
      <c r="E23" s="147" t="s">
        <v>16</v>
      </c>
      <c r="F23" s="146" t="s">
        <v>32</v>
      </c>
      <c r="G23" s="147" t="s">
        <v>31</v>
      </c>
      <c r="H23" s="148"/>
      <c r="I23" s="186" t="s">
        <v>71</v>
      </c>
      <c r="J23" s="145">
        <f t="shared" si="1"/>
        <v>2000</v>
      </c>
      <c r="K23" s="148"/>
      <c r="L23" s="187">
        <v>43831</v>
      </c>
      <c r="M23" s="187">
        <v>44196</v>
      </c>
      <c r="N23" s="34" t="s">
        <v>196</v>
      </c>
      <c r="O23" s="45"/>
      <c r="P23" s="46"/>
      <c r="Q23" s="46">
        <v>2000</v>
      </c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879</v>
      </c>
      <c r="B24" s="144"/>
      <c r="C24" s="145" t="s">
        <v>71</v>
      </c>
      <c r="D24" s="16" t="s">
        <v>259</v>
      </c>
      <c r="E24" s="147" t="s">
        <v>16</v>
      </c>
      <c r="F24" s="146" t="s">
        <v>32</v>
      </c>
      <c r="G24" s="147" t="s">
        <v>31</v>
      </c>
      <c r="H24" s="148"/>
      <c r="I24" s="186" t="s">
        <v>71</v>
      </c>
      <c r="J24" s="145">
        <f t="shared" si="1"/>
        <v>4000</v>
      </c>
      <c r="K24" s="148"/>
      <c r="L24" s="187">
        <v>45658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>
        <v>2000</v>
      </c>
      <c r="W24" s="47"/>
      <c r="X24" s="47"/>
      <c r="Y24" s="47"/>
      <c r="Z24" s="47"/>
      <c r="AA24" s="47">
        <v>2000</v>
      </c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90" x14ac:dyDescent="0.25">
      <c r="A27" s="143">
        <v>91</v>
      </c>
      <c r="B27" s="144"/>
      <c r="C27" s="145" t="s">
        <v>323</v>
      </c>
      <c r="D27" s="193" t="s">
        <v>324</v>
      </c>
      <c r="E27" s="150" t="s">
        <v>33</v>
      </c>
      <c r="F27" s="146" t="s">
        <v>34</v>
      </c>
      <c r="G27" s="106" t="s">
        <v>30</v>
      </c>
      <c r="H27" s="148"/>
      <c r="I27" s="186" t="s">
        <v>71</v>
      </c>
      <c r="J27" s="145">
        <f t="shared" si="1"/>
        <v>800</v>
      </c>
      <c r="K27" s="148"/>
      <c r="L27" s="187">
        <v>43101</v>
      </c>
      <c r="M27" s="187">
        <v>43465</v>
      </c>
      <c r="N27" s="34" t="s">
        <v>195</v>
      </c>
      <c r="O27" s="45">
        <v>800</v>
      </c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92</v>
      </c>
      <c r="B28" s="144"/>
      <c r="C28" s="145" t="s">
        <v>323</v>
      </c>
      <c r="D28" s="193" t="s">
        <v>125</v>
      </c>
      <c r="E28" s="147" t="s">
        <v>27</v>
      </c>
      <c r="F28" s="146" t="s">
        <v>32</v>
      </c>
      <c r="G28" s="106" t="s">
        <v>30</v>
      </c>
      <c r="H28" s="148"/>
      <c r="I28" s="186" t="s">
        <v>71</v>
      </c>
      <c r="J28" s="145">
        <f t="shared" si="1"/>
        <v>150</v>
      </c>
      <c r="K28" s="148"/>
      <c r="L28" s="187">
        <v>43101</v>
      </c>
      <c r="M28" s="187">
        <v>43465</v>
      </c>
      <c r="N28" s="34" t="s">
        <v>195</v>
      </c>
      <c r="O28" s="45">
        <v>150</v>
      </c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90" x14ac:dyDescent="0.25">
      <c r="A29" s="143">
        <v>267</v>
      </c>
      <c r="B29" s="144"/>
      <c r="C29" s="145" t="s">
        <v>71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71</v>
      </c>
      <c r="J29" s="145">
        <f t="shared" si="1"/>
        <v>750</v>
      </c>
      <c r="K29" s="148"/>
      <c r="L29" s="187">
        <v>43831</v>
      </c>
      <c r="M29" s="187">
        <v>44561</v>
      </c>
      <c r="N29" s="34" t="s">
        <v>196</v>
      </c>
      <c r="O29" s="45"/>
      <c r="P29" s="46">
        <v>0</v>
      </c>
      <c r="Q29" s="46">
        <v>250</v>
      </c>
      <c r="R29" s="46">
        <v>500</v>
      </c>
      <c r="S29" s="46">
        <v>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90" x14ac:dyDescent="0.25">
      <c r="A30" s="143">
        <v>805</v>
      </c>
      <c r="B30" s="144"/>
      <c r="C30" s="145" t="s">
        <v>71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71</v>
      </c>
      <c r="J30" s="145">
        <f t="shared" si="1"/>
        <v>2960</v>
      </c>
      <c r="K30" s="148"/>
      <c r="L30" s="187">
        <v>45292</v>
      </c>
      <c r="M30" s="187">
        <v>47848</v>
      </c>
      <c r="N30" s="34" t="s">
        <v>197</v>
      </c>
      <c r="O30" s="45"/>
      <c r="P30" s="46"/>
      <c r="Q30" s="46"/>
      <c r="R30" s="46"/>
      <c r="S30" s="46"/>
      <c r="T30" s="47"/>
      <c r="U30" s="47">
        <v>1400</v>
      </c>
      <c r="V30" s="47">
        <v>0</v>
      </c>
      <c r="W30" s="47">
        <v>0</v>
      </c>
      <c r="X30" s="47">
        <v>0</v>
      </c>
      <c r="Y30" s="47">
        <v>210</v>
      </c>
      <c r="Z30" s="47">
        <v>350</v>
      </c>
      <c r="AA30" s="47">
        <v>1000</v>
      </c>
      <c r="AB30" s="47">
        <v>0</v>
      </c>
      <c r="AC30" s="48">
        <v>0</v>
      </c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268</v>
      </c>
      <c r="B32" s="144"/>
      <c r="C32" s="145" t="s">
        <v>71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71</v>
      </c>
      <c r="J32" s="145">
        <f t="shared" si="1"/>
        <v>9000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v>4500</v>
      </c>
      <c r="Q32" s="46"/>
      <c r="R32" s="46">
        <v>4200</v>
      </c>
      <c r="S32" s="46">
        <v>300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806</v>
      </c>
      <c r="B33" s="144"/>
      <c r="C33" s="145" t="s">
        <v>71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71</v>
      </c>
      <c r="J33" s="145">
        <f t="shared" si="1"/>
        <v>6850</v>
      </c>
      <c r="K33" s="148"/>
      <c r="L33" s="187">
        <v>43466</v>
      </c>
      <c r="M33" s="187">
        <v>48213</v>
      </c>
      <c r="N33" s="34" t="s">
        <v>197</v>
      </c>
      <c r="O33" s="45"/>
      <c r="P33" s="46"/>
      <c r="Q33" s="46"/>
      <c r="R33" s="46"/>
      <c r="S33" s="46"/>
      <c r="T33" s="47"/>
      <c r="U33" s="47">
        <v>1100</v>
      </c>
      <c r="V33" s="47"/>
      <c r="W33" s="47">
        <v>300</v>
      </c>
      <c r="X33" s="47"/>
      <c r="Y33" s="47">
        <v>300</v>
      </c>
      <c r="Z33" s="47"/>
      <c r="AA33" s="47">
        <v>4350</v>
      </c>
      <c r="AB33" s="47"/>
      <c r="AC33" s="48">
        <v>800</v>
      </c>
    </row>
    <row r="34" spans="1:29" s="182" customFormat="1" x14ac:dyDescent="0.25">
      <c r="A34" s="8"/>
      <c r="B34" s="204" t="s">
        <v>95</v>
      </c>
      <c r="C34" s="188"/>
      <c r="D34" s="188"/>
      <c r="E34" s="189"/>
      <c r="F34" s="189"/>
      <c r="G34" s="189"/>
      <c r="H34" s="190"/>
      <c r="I34" s="189"/>
      <c r="J34" s="190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96" customFormat="1" ht="60.75" thickBot="1" x14ac:dyDescent="0.3">
      <c r="A35" s="143">
        <v>481</v>
      </c>
      <c r="B35" s="144"/>
      <c r="C35" s="145" t="s">
        <v>71</v>
      </c>
      <c r="D35" s="106" t="s">
        <v>256</v>
      </c>
      <c r="E35" s="147" t="s">
        <v>28</v>
      </c>
      <c r="F35" s="83" t="s">
        <v>29</v>
      </c>
      <c r="G35" s="147" t="s">
        <v>30</v>
      </c>
      <c r="H35" s="148"/>
      <c r="I35" s="186" t="s">
        <v>71</v>
      </c>
      <c r="J35" s="145">
        <f>SUM(O35:AC35)</f>
        <v>5500</v>
      </c>
      <c r="K35" s="148"/>
      <c r="L35" s="187">
        <v>44197</v>
      </c>
      <c r="M35" s="187">
        <v>44561</v>
      </c>
      <c r="N35" s="34" t="s">
        <v>196</v>
      </c>
      <c r="O35" s="45"/>
      <c r="P35" s="46"/>
      <c r="Q35" s="46"/>
      <c r="R35" s="46">
        <v>5500</v>
      </c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39" customFormat="1" ht="15.75" thickBot="1" x14ac:dyDescent="0.25">
      <c r="A36" s="49"/>
      <c r="B36" s="50" t="s">
        <v>92</v>
      </c>
      <c r="C36" s="50"/>
      <c r="D36" s="50"/>
      <c r="E36" s="91"/>
      <c r="F36" s="91"/>
      <c r="G36" s="91"/>
      <c r="H36" s="50"/>
      <c r="I36" s="50"/>
      <c r="J36" s="50">
        <f>SUM(J12:J35)</f>
        <v>77562.25</v>
      </c>
      <c r="K36" s="50">
        <v>1841</v>
      </c>
      <c r="L36" s="130"/>
      <c r="M36" s="130"/>
      <c r="N36" s="51"/>
      <c r="O36" s="52">
        <f t="shared" ref="O36:AC36" si="2">SUM(O12:O35)</f>
        <v>1226.1500000000001</v>
      </c>
      <c r="P36" s="53">
        <f t="shared" si="2"/>
        <v>5096.1499999999996</v>
      </c>
      <c r="Q36" s="53">
        <f t="shared" si="2"/>
        <v>7246.15</v>
      </c>
      <c r="R36" s="53">
        <f t="shared" si="2"/>
        <v>13096.15</v>
      </c>
      <c r="S36" s="53">
        <f t="shared" si="2"/>
        <v>5226.1499999999996</v>
      </c>
      <c r="T36" s="54">
        <f t="shared" si="2"/>
        <v>526.15</v>
      </c>
      <c r="U36" s="54">
        <f t="shared" si="2"/>
        <v>11826.15</v>
      </c>
      <c r="V36" s="54">
        <f t="shared" si="2"/>
        <v>2526.15</v>
      </c>
      <c r="W36" s="54">
        <f t="shared" si="2"/>
        <v>5226.1499999999996</v>
      </c>
      <c r="X36" s="54">
        <f t="shared" si="2"/>
        <v>2826.15</v>
      </c>
      <c r="Y36" s="54">
        <f t="shared" si="2"/>
        <v>5436.15</v>
      </c>
      <c r="Z36" s="54">
        <f t="shared" si="2"/>
        <v>876.15</v>
      </c>
      <c r="AA36" s="54">
        <f t="shared" si="2"/>
        <v>14576.15</v>
      </c>
      <c r="AB36" s="54">
        <f t="shared" si="2"/>
        <v>526.15</v>
      </c>
      <c r="AC36" s="55">
        <f t="shared" si="2"/>
        <v>1326.15</v>
      </c>
    </row>
    <row r="37" spans="1:29" ht="15.75" x14ac:dyDescent="0.25">
      <c r="A37" s="23"/>
      <c r="B37" s="24"/>
      <c r="C37" s="24"/>
      <c r="D37" s="24"/>
      <c r="E37" s="92"/>
      <c r="F37" s="92"/>
      <c r="G37" s="92"/>
      <c r="H37" s="24"/>
      <c r="I37" s="25"/>
      <c r="K37" s="35" t="s">
        <v>237</v>
      </c>
    </row>
    <row r="38" spans="1:29" s="36" customFormat="1" ht="15.75" x14ac:dyDescent="0.25">
      <c r="E38" s="77"/>
      <c r="F38" s="77"/>
      <c r="G38" s="77"/>
      <c r="K38" s="38"/>
      <c r="L38" s="131"/>
      <c r="M38" s="131"/>
    </row>
    <row r="39" spans="1:29" s="36" customFormat="1" ht="60" x14ac:dyDescent="0.25">
      <c r="A39" s="57"/>
      <c r="B39" s="58" t="s">
        <v>203</v>
      </c>
      <c r="C39" s="59" t="s">
        <v>204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205</v>
      </c>
      <c r="B40" s="121" t="s">
        <v>238</v>
      </c>
      <c r="C40" s="62">
        <f>K36</f>
        <v>1841</v>
      </c>
      <c r="E40" s="77"/>
      <c r="F40" s="77"/>
      <c r="G40" s="77"/>
      <c r="K40" s="38"/>
      <c r="L40" s="131"/>
      <c r="M40" s="131"/>
    </row>
    <row r="41" spans="1:29" s="36" customFormat="1" ht="15.75" x14ac:dyDescent="0.25">
      <c r="A41" s="60" t="s">
        <v>206</v>
      </c>
      <c r="B41" s="121" t="s">
        <v>239</v>
      </c>
      <c r="C41" s="62">
        <f>C40*4</f>
        <v>7364</v>
      </c>
      <c r="E41" s="77"/>
      <c r="F41" s="77"/>
      <c r="G41" s="77"/>
      <c r="K41" s="38"/>
      <c r="L41" s="131"/>
      <c r="M41" s="131"/>
    </row>
    <row r="42" spans="1:29" s="36" customFormat="1" ht="15.75" thickBot="1" x14ac:dyDescent="0.3">
      <c r="A42" s="63" t="s">
        <v>207</v>
      </c>
      <c r="B42" s="122" t="s">
        <v>240</v>
      </c>
      <c r="C42" s="65">
        <f>C40*10</f>
        <v>18410</v>
      </c>
      <c r="E42" s="77"/>
      <c r="F42" s="77"/>
      <c r="G42" s="77"/>
      <c r="L42" s="131"/>
      <c r="M42" s="131"/>
    </row>
    <row r="43" spans="1:29" s="36" customFormat="1" x14ac:dyDescent="0.25">
      <c r="A43" s="66"/>
      <c r="B43" s="67"/>
      <c r="C43" s="67"/>
      <c r="E43" s="77"/>
      <c r="F43" s="77"/>
      <c r="G43" s="77"/>
      <c r="L43" s="131"/>
      <c r="M43" s="131"/>
    </row>
    <row r="46" spans="1:29" x14ac:dyDescent="0.25">
      <c r="B46" s="26" t="s">
        <v>105</v>
      </c>
    </row>
    <row r="47" spans="1:29" ht="45" x14ac:dyDescent="0.25">
      <c r="B47" s="27" t="s">
        <v>103</v>
      </c>
    </row>
    <row r="48" spans="1:29" ht="45" x14ac:dyDescent="0.25">
      <c r="B48" s="27" t="s">
        <v>108</v>
      </c>
    </row>
    <row r="49" spans="2:2" ht="45" x14ac:dyDescent="0.25">
      <c r="B49" s="27" t="s">
        <v>106</v>
      </c>
    </row>
    <row r="50" spans="2:2" ht="30" x14ac:dyDescent="0.25">
      <c r="B50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pane ySplit="11" topLeftCell="A30" activePane="bottomLeft" state="frozen"/>
      <selection pane="bottomLeft" activeCell="A31" sqref="A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9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167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72</v>
      </c>
      <c r="J12" s="134">
        <f>SUM(O12:AC12)</f>
        <v>10723.499999999996</v>
      </c>
      <c r="K12" s="138"/>
      <c r="L12" s="139">
        <v>43101</v>
      </c>
      <c r="M12" s="139">
        <v>48579</v>
      </c>
      <c r="N12" s="40"/>
      <c r="O12" s="41">
        <f t="shared" ref="O12:AC12" si="0">$K$43*0.15</f>
        <v>714.9</v>
      </c>
      <c r="P12" s="42">
        <f t="shared" si="0"/>
        <v>714.9</v>
      </c>
      <c r="Q12" s="42">
        <f t="shared" si="0"/>
        <v>714.9</v>
      </c>
      <c r="R12" s="42">
        <f t="shared" si="0"/>
        <v>714.9</v>
      </c>
      <c r="S12" s="42">
        <f t="shared" si="0"/>
        <v>714.9</v>
      </c>
      <c r="T12" s="43">
        <f t="shared" si="0"/>
        <v>714.9</v>
      </c>
      <c r="U12" s="43">
        <f t="shared" si="0"/>
        <v>714.9</v>
      </c>
      <c r="V12" s="43">
        <f t="shared" si="0"/>
        <v>714.9</v>
      </c>
      <c r="W12" s="43">
        <f t="shared" si="0"/>
        <v>714.9</v>
      </c>
      <c r="X12" s="43">
        <f t="shared" si="0"/>
        <v>714.9</v>
      </c>
      <c r="Y12" s="43">
        <f t="shared" si="0"/>
        <v>714.9</v>
      </c>
      <c r="Z12" s="43">
        <f t="shared" si="0"/>
        <v>714.9</v>
      </c>
      <c r="AA12" s="43">
        <f t="shared" si="0"/>
        <v>714.9</v>
      </c>
      <c r="AB12" s="43">
        <f t="shared" si="0"/>
        <v>714.9</v>
      </c>
      <c r="AC12" s="44">
        <f t="shared" si="0"/>
        <v>714.9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269</v>
      </c>
      <c r="B15" s="144"/>
      <c r="C15" s="145" t="s">
        <v>72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72</v>
      </c>
      <c r="J15" s="145">
        <f t="shared" ref="J15:J30" si="1">SUM(O15:AC15)</f>
        <v>1938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584</v>
      </c>
      <c r="Q15" s="46">
        <v>584</v>
      </c>
      <c r="R15" s="46">
        <v>385</v>
      </c>
      <c r="S15" s="46">
        <v>385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655</v>
      </c>
      <c r="B16" s="144"/>
      <c r="C16" s="145" t="s">
        <v>72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72</v>
      </c>
      <c r="J16" s="145">
        <f t="shared" si="1"/>
        <v>3850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385</v>
      </c>
      <c r="U16" s="47">
        <v>385</v>
      </c>
      <c r="V16" s="47">
        <v>385</v>
      </c>
      <c r="W16" s="47">
        <v>385</v>
      </c>
      <c r="X16" s="47">
        <v>385</v>
      </c>
      <c r="Y16" s="47">
        <v>385</v>
      </c>
      <c r="Z16" s="47">
        <v>385</v>
      </c>
      <c r="AA16" s="47">
        <v>385</v>
      </c>
      <c r="AB16" s="47">
        <v>385</v>
      </c>
      <c r="AC16" s="48">
        <v>385</v>
      </c>
    </row>
    <row r="17" spans="1:29" s="182" customFormat="1" ht="60" x14ac:dyDescent="0.25">
      <c r="A17" s="143">
        <v>270</v>
      </c>
      <c r="B17" s="144"/>
      <c r="C17" s="145" t="s">
        <v>72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72</v>
      </c>
      <c r="J17" s="145">
        <f t="shared" si="1"/>
        <v>6400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3200</v>
      </c>
      <c r="Q17" s="46"/>
      <c r="R17" s="46">
        <v>3200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656</v>
      </c>
      <c r="B18" s="144"/>
      <c r="C18" s="145" t="s">
        <v>72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72</v>
      </c>
      <c r="J18" s="145">
        <f t="shared" si="1"/>
        <v>12800</v>
      </c>
      <c r="K18" s="186"/>
      <c r="L18" s="128">
        <v>44927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>
        <v>3200</v>
      </c>
      <c r="U18" s="47"/>
      <c r="V18" s="47">
        <v>3200</v>
      </c>
      <c r="W18" s="47"/>
      <c r="X18" s="47"/>
      <c r="Y18" s="47">
        <v>3200</v>
      </c>
      <c r="Z18" s="47"/>
      <c r="AA18" s="47">
        <v>3200</v>
      </c>
      <c r="AB18" s="47"/>
      <c r="AC18" s="48"/>
    </row>
    <row r="19" spans="1:29" s="182" customFormat="1" ht="60" x14ac:dyDescent="0.25">
      <c r="A19" s="143">
        <v>407</v>
      </c>
      <c r="B19" s="144"/>
      <c r="C19" s="145" t="s">
        <v>72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72</v>
      </c>
      <c r="J19" s="145">
        <f t="shared" si="1"/>
        <v>17600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8800</v>
      </c>
      <c r="R19" s="46"/>
      <c r="S19" s="46">
        <v>8800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807</v>
      </c>
      <c r="B20" s="144"/>
      <c r="C20" s="145" t="s">
        <v>72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72</v>
      </c>
      <c r="J20" s="145">
        <f t="shared" si="1"/>
        <v>35200</v>
      </c>
      <c r="K20" s="186"/>
      <c r="L20" s="128">
        <v>45292</v>
      </c>
      <c r="M20" s="208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8800</v>
      </c>
      <c r="V20" s="47"/>
      <c r="W20" s="47">
        <v>8800</v>
      </c>
      <c r="X20" s="47"/>
      <c r="Y20" s="47"/>
      <c r="Z20" s="47">
        <v>8800</v>
      </c>
      <c r="AA20" s="47"/>
      <c r="AB20" s="47"/>
      <c r="AC20" s="48">
        <v>8800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909</v>
      </c>
      <c r="B22" s="144"/>
      <c r="C22" s="145" t="s">
        <v>72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72</v>
      </c>
      <c r="J22" s="145">
        <f t="shared" si="1"/>
        <v>2000</v>
      </c>
      <c r="K22" s="148"/>
      <c r="L22" s="187">
        <v>46023</v>
      </c>
      <c r="M22" s="187">
        <v>46387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>
        <v>2000</v>
      </c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271</v>
      </c>
      <c r="B23" s="144"/>
      <c r="C23" s="145" t="s">
        <v>72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72</v>
      </c>
      <c r="J23" s="145">
        <f t="shared" si="1"/>
        <v>6200</v>
      </c>
      <c r="K23" s="148"/>
      <c r="L23" s="187">
        <v>43466</v>
      </c>
      <c r="M23" s="187">
        <v>44561</v>
      </c>
      <c r="N23" s="34" t="s">
        <v>196</v>
      </c>
      <c r="O23" s="45"/>
      <c r="P23" s="46">
        <v>3100</v>
      </c>
      <c r="Q23" s="46"/>
      <c r="R23" s="46">
        <v>3100</v>
      </c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657</v>
      </c>
      <c r="B24" s="144"/>
      <c r="C24" s="145" t="s">
        <v>72</v>
      </c>
      <c r="D24" s="16" t="s">
        <v>257</v>
      </c>
      <c r="E24" s="147" t="s">
        <v>16</v>
      </c>
      <c r="F24" s="146" t="s">
        <v>32</v>
      </c>
      <c r="G24" s="147" t="s">
        <v>31</v>
      </c>
      <c r="H24" s="148"/>
      <c r="I24" s="186" t="s">
        <v>72</v>
      </c>
      <c r="J24" s="145">
        <f t="shared" si="1"/>
        <v>12400</v>
      </c>
      <c r="K24" s="148"/>
      <c r="L24" s="187">
        <v>44927</v>
      </c>
      <c r="M24" s="187">
        <v>47848</v>
      </c>
      <c r="N24" s="34" t="s">
        <v>197</v>
      </c>
      <c r="O24" s="45"/>
      <c r="P24" s="46"/>
      <c r="Q24" s="46"/>
      <c r="R24" s="46"/>
      <c r="S24" s="46"/>
      <c r="T24" s="47">
        <v>3100</v>
      </c>
      <c r="U24" s="47"/>
      <c r="V24" s="47">
        <v>3100</v>
      </c>
      <c r="W24" s="47"/>
      <c r="X24" s="47">
        <v>3100</v>
      </c>
      <c r="Y24" s="47"/>
      <c r="Z24" s="47"/>
      <c r="AA24" s="47">
        <v>3100</v>
      </c>
      <c r="AB24" s="47"/>
      <c r="AC24" s="48"/>
    </row>
    <row r="25" spans="1:29" s="182" customFormat="1" ht="60" x14ac:dyDescent="0.25">
      <c r="A25" s="143">
        <v>272</v>
      </c>
      <c r="B25" s="144"/>
      <c r="C25" s="145" t="s">
        <v>72</v>
      </c>
      <c r="D25" s="16" t="s">
        <v>258</v>
      </c>
      <c r="E25" s="147" t="s">
        <v>16</v>
      </c>
      <c r="F25" s="146" t="s">
        <v>32</v>
      </c>
      <c r="G25" s="147" t="s">
        <v>31</v>
      </c>
      <c r="H25" s="148"/>
      <c r="I25" s="186" t="s">
        <v>72</v>
      </c>
      <c r="J25" s="145">
        <f t="shared" si="1"/>
        <v>4800</v>
      </c>
      <c r="K25" s="148"/>
      <c r="L25" s="187">
        <v>43466</v>
      </c>
      <c r="M25" s="187">
        <v>44561</v>
      </c>
      <c r="N25" s="34" t="s">
        <v>196</v>
      </c>
      <c r="O25" s="45"/>
      <c r="P25" s="46">
        <v>2400</v>
      </c>
      <c r="Q25" s="46"/>
      <c r="R25" s="46">
        <v>2400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658</v>
      </c>
      <c r="B26" s="144"/>
      <c r="C26" s="145" t="s">
        <v>72</v>
      </c>
      <c r="D26" s="16" t="s">
        <v>258</v>
      </c>
      <c r="E26" s="147" t="s">
        <v>16</v>
      </c>
      <c r="F26" s="146" t="s">
        <v>32</v>
      </c>
      <c r="G26" s="147" t="s">
        <v>31</v>
      </c>
      <c r="H26" s="148"/>
      <c r="I26" s="186" t="s">
        <v>72</v>
      </c>
      <c r="J26" s="145">
        <f t="shared" si="1"/>
        <v>9600</v>
      </c>
      <c r="K26" s="148"/>
      <c r="L26" s="187">
        <v>44927</v>
      </c>
      <c r="M26" s="187">
        <v>48579</v>
      </c>
      <c r="N26" s="34" t="s">
        <v>197</v>
      </c>
      <c r="O26" s="45"/>
      <c r="P26" s="46"/>
      <c r="Q26" s="46"/>
      <c r="R26" s="46"/>
      <c r="S26" s="46"/>
      <c r="T26" s="47">
        <v>2400</v>
      </c>
      <c r="U26" s="47"/>
      <c r="V26" s="47"/>
      <c r="W26" s="47">
        <v>2400</v>
      </c>
      <c r="X26" s="47"/>
      <c r="Y26" s="47"/>
      <c r="Z26" s="47">
        <v>2400</v>
      </c>
      <c r="AA26" s="47"/>
      <c r="AB26" s="47"/>
      <c r="AC26" s="48">
        <v>2400</v>
      </c>
    </row>
    <row r="27" spans="1:29" s="182" customFormat="1" x14ac:dyDescent="0.25">
      <c r="A27" s="8"/>
      <c r="B27" s="190" t="s">
        <v>98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x14ac:dyDescent="0.25">
      <c r="A28" s="8"/>
      <c r="B28" s="204" t="s">
        <v>93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90" x14ac:dyDescent="0.25">
      <c r="A29" s="143">
        <v>273</v>
      </c>
      <c r="B29" s="144"/>
      <c r="C29" s="145" t="s">
        <v>72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72</v>
      </c>
      <c r="J29" s="145">
        <f t="shared" si="1"/>
        <v>9970</v>
      </c>
      <c r="K29" s="148"/>
      <c r="L29" s="187">
        <v>43466</v>
      </c>
      <c r="M29" s="187">
        <v>44926</v>
      </c>
      <c r="N29" s="34" t="s">
        <v>196</v>
      </c>
      <c r="O29" s="45"/>
      <c r="P29" s="46">
        <v>3590</v>
      </c>
      <c r="Q29" s="46">
        <v>730</v>
      </c>
      <c r="R29" s="46">
        <v>2840</v>
      </c>
      <c r="S29" s="46">
        <v>2810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90" x14ac:dyDescent="0.25">
      <c r="A30" s="143">
        <v>929</v>
      </c>
      <c r="B30" s="144"/>
      <c r="C30" s="145" t="s">
        <v>72</v>
      </c>
      <c r="D30" s="193" t="s">
        <v>250</v>
      </c>
      <c r="E30" s="150" t="s">
        <v>33</v>
      </c>
      <c r="F30" s="146" t="s">
        <v>209</v>
      </c>
      <c r="G30" s="147" t="s">
        <v>31</v>
      </c>
      <c r="H30" s="148"/>
      <c r="I30" s="186" t="s">
        <v>72</v>
      </c>
      <c r="J30" s="145">
        <f t="shared" si="1"/>
        <v>7160</v>
      </c>
      <c r="K30" s="148"/>
      <c r="L30" s="187">
        <v>46388</v>
      </c>
      <c r="M30" s="187">
        <v>47848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/>
      <c r="W30" s="47"/>
      <c r="X30" s="47">
        <v>480</v>
      </c>
      <c r="Y30" s="47">
        <v>1160</v>
      </c>
      <c r="Z30" s="47">
        <v>3910</v>
      </c>
      <c r="AA30" s="47">
        <v>1610</v>
      </c>
      <c r="AB30" s="47">
        <v>0</v>
      </c>
      <c r="AC30" s="48">
        <v>0</v>
      </c>
    </row>
    <row r="31" spans="1:29" s="182" customFormat="1" ht="60" x14ac:dyDescent="0.25">
      <c r="A31" s="143">
        <v>93</v>
      </c>
      <c r="B31" s="144"/>
      <c r="C31" s="145" t="s">
        <v>72</v>
      </c>
      <c r="D31" s="193" t="s">
        <v>325</v>
      </c>
      <c r="E31" s="147" t="s">
        <v>16</v>
      </c>
      <c r="F31" s="146" t="s">
        <v>32</v>
      </c>
      <c r="G31" s="147" t="s">
        <v>31</v>
      </c>
      <c r="H31" s="148"/>
      <c r="I31" s="186" t="s">
        <v>72</v>
      </c>
      <c r="J31" s="145">
        <f t="shared" ref="J31:J37" si="2">SUM(O31:AC31)</f>
        <v>120</v>
      </c>
      <c r="K31" s="148"/>
      <c r="L31" s="187">
        <v>43101</v>
      </c>
      <c r="M31" s="187">
        <v>43465</v>
      </c>
      <c r="N31" s="34" t="s">
        <v>195</v>
      </c>
      <c r="O31" s="45">
        <v>120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515</v>
      </c>
      <c r="B32" s="144"/>
      <c r="C32" s="145" t="s">
        <v>72</v>
      </c>
      <c r="D32" s="193" t="s">
        <v>261</v>
      </c>
      <c r="E32" s="147" t="s">
        <v>16</v>
      </c>
      <c r="F32" s="146" t="s">
        <v>32</v>
      </c>
      <c r="G32" s="147" t="s">
        <v>31</v>
      </c>
      <c r="H32" s="148"/>
      <c r="I32" s="186" t="s">
        <v>72</v>
      </c>
      <c r="J32" s="145">
        <f t="shared" ref="J32" si="3">SUM(O32:AC32)</f>
        <v>120</v>
      </c>
      <c r="K32" s="148"/>
      <c r="L32" s="187">
        <v>44562</v>
      </c>
      <c r="M32" s="187">
        <v>44926</v>
      </c>
      <c r="N32" s="34" t="s">
        <v>196</v>
      </c>
      <c r="O32" s="45"/>
      <c r="P32" s="46"/>
      <c r="Q32" s="46"/>
      <c r="R32" s="46"/>
      <c r="S32" s="46">
        <v>120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808</v>
      </c>
      <c r="B33" s="144"/>
      <c r="C33" s="145" t="s">
        <v>72</v>
      </c>
      <c r="D33" s="193" t="s">
        <v>261</v>
      </c>
      <c r="E33" s="147" t="s">
        <v>16</v>
      </c>
      <c r="F33" s="146" t="s">
        <v>32</v>
      </c>
      <c r="G33" s="147" t="s">
        <v>31</v>
      </c>
      <c r="H33" s="148"/>
      <c r="I33" s="186" t="s">
        <v>72</v>
      </c>
      <c r="J33" s="145">
        <f t="shared" si="2"/>
        <v>600</v>
      </c>
      <c r="K33" s="148"/>
      <c r="L33" s="187">
        <v>45292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/>
      <c r="U33" s="47">
        <v>120</v>
      </c>
      <c r="V33" s="47"/>
      <c r="W33" s="47">
        <v>120</v>
      </c>
      <c r="X33" s="47"/>
      <c r="Y33" s="47">
        <v>120</v>
      </c>
      <c r="Z33" s="47"/>
      <c r="AA33" s="47">
        <v>120</v>
      </c>
      <c r="AB33" s="47"/>
      <c r="AC33" s="48">
        <v>120</v>
      </c>
    </row>
    <row r="34" spans="1:29" s="182" customFormat="1" x14ac:dyDescent="0.25">
      <c r="A34" s="8"/>
      <c r="B34" s="204" t="s">
        <v>94</v>
      </c>
      <c r="C34" s="188"/>
      <c r="D34" s="188"/>
      <c r="E34" s="189"/>
      <c r="F34" s="189"/>
      <c r="G34" s="189"/>
      <c r="H34" s="190"/>
      <c r="I34" s="190"/>
      <c r="J34" s="190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82" customFormat="1" ht="60" x14ac:dyDescent="0.25">
      <c r="A35" s="143">
        <v>94</v>
      </c>
      <c r="B35" s="144"/>
      <c r="C35" s="193" t="s">
        <v>326</v>
      </c>
      <c r="D35" s="195" t="s">
        <v>319</v>
      </c>
      <c r="E35" s="146" t="s">
        <v>17</v>
      </c>
      <c r="F35" s="146" t="s">
        <v>34</v>
      </c>
      <c r="G35" s="147" t="s">
        <v>30</v>
      </c>
      <c r="H35" s="148"/>
      <c r="I35" s="186" t="s">
        <v>72</v>
      </c>
      <c r="J35" s="145">
        <f t="shared" si="2"/>
        <v>1400</v>
      </c>
      <c r="K35" s="148"/>
      <c r="L35" s="187">
        <v>43101</v>
      </c>
      <c r="M35" s="187">
        <v>43465</v>
      </c>
      <c r="N35" s="17" t="s">
        <v>195</v>
      </c>
      <c r="O35" s="45">
        <v>1400</v>
      </c>
      <c r="P35" s="46"/>
      <c r="Q35" s="46"/>
      <c r="R35" s="46"/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274</v>
      </c>
      <c r="B36" s="144"/>
      <c r="C36" s="145" t="s">
        <v>72</v>
      </c>
      <c r="D36" s="106" t="s">
        <v>255</v>
      </c>
      <c r="E36" s="146" t="s">
        <v>17</v>
      </c>
      <c r="F36" s="146" t="s">
        <v>32</v>
      </c>
      <c r="G36" s="147" t="s">
        <v>30</v>
      </c>
      <c r="H36" s="148"/>
      <c r="I36" s="186" t="s">
        <v>72</v>
      </c>
      <c r="J36" s="145">
        <f t="shared" si="2"/>
        <v>20050</v>
      </c>
      <c r="K36" s="148"/>
      <c r="L36" s="187">
        <v>43466</v>
      </c>
      <c r="M36" s="187">
        <v>44926</v>
      </c>
      <c r="N36" s="34" t="s">
        <v>196</v>
      </c>
      <c r="O36" s="45"/>
      <c r="P36" s="46">
        <v>8200</v>
      </c>
      <c r="Q36" s="46">
        <v>4900</v>
      </c>
      <c r="R36" s="46">
        <v>4500</v>
      </c>
      <c r="S36" s="46">
        <v>2450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659</v>
      </c>
      <c r="B37" s="144"/>
      <c r="C37" s="145" t="s">
        <v>72</v>
      </c>
      <c r="D37" s="106" t="s">
        <v>255</v>
      </c>
      <c r="E37" s="146" t="s">
        <v>17</v>
      </c>
      <c r="F37" s="146" t="s">
        <v>32</v>
      </c>
      <c r="G37" s="147" t="s">
        <v>30</v>
      </c>
      <c r="H37" s="148"/>
      <c r="I37" s="186" t="s">
        <v>72</v>
      </c>
      <c r="J37" s="145">
        <f t="shared" si="2"/>
        <v>26510</v>
      </c>
      <c r="K37" s="148"/>
      <c r="L37" s="187">
        <v>44927</v>
      </c>
      <c r="M37" s="187">
        <v>48579</v>
      </c>
      <c r="N37" s="34" t="s">
        <v>197</v>
      </c>
      <c r="O37" s="45"/>
      <c r="P37" s="46"/>
      <c r="Q37" s="46"/>
      <c r="R37" s="46"/>
      <c r="S37" s="46"/>
      <c r="T37" s="47">
        <v>750</v>
      </c>
      <c r="U37" s="47">
        <v>250</v>
      </c>
      <c r="V37" s="47">
        <v>750</v>
      </c>
      <c r="W37" s="47">
        <v>2750</v>
      </c>
      <c r="X37" s="47">
        <v>750</v>
      </c>
      <c r="Y37" s="47">
        <v>5050</v>
      </c>
      <c r="Z37" s="47">
        <v>5900</v>
      </c>
      <c r="AA37" s="47">
        <v>3450</v>
      </c>
      <c r="AB37" s="47">
        <v>3430</v>
      </c>
      <c r="AC37" s="48">
        <v>3430</v>
      </c>
    </row>
    <row r="38" spans="1:29" s="182" customFormat="1" ht="60" x14ac:dyDescent="0.25">
      <c r="A38" s="143">
        <v>275</v>
      </c>
      <c r="B38" s="144"/>
      <c r="C38" s="145" t="s">
        <v>72</v>
      </c>
      <c r="D38" s="106" t="s">
        <v>262</v>
      </c>
      <c r="E38" s="146" t="s">
        <v>17</v>
      </c>
      <c r="F38" s="146" t="s">
        <v>32</v>
      </c>
      <c r="G38" s="147" t="s">
        <v>30</v>
      </c>
      <c r="H38" s="148"/>
      <c r="I38" s="186" t="s">
        <v>72</v>
      </c>
      <c r="J38" s="145">
        <f t="shared" ref="J38:J42" si="4">SUM(O38:AC38)</f>
        <v>2410</v>
      </c>
      <c r="K38" s="148"/>
      <c r="L38" s="187">
        <v>43466</v>
      </c>
      <c r="M38" s="187">
        <v>44926</v>
      </c>
      <c r="N38" s="34" t="s">
        <v>196</v>
      </c>
      <c r="O38" s="45"/>
      <c r="P38" s="46">
        <v>330</v>
      </c>
      <c r="Q38" s="46">
        <v>750</v>
      </c>
      <c r="R38" s="46">
        <v>330</v>
      </c>
      <c r="S38" s="46">
        <v>1000</v>
      </c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182" customFormat="1" ht="60" x14ac:dyDescent="0.25">
      <c r="A39" s="143">
        <v>670</v>
      </c>
      <c r="B39" s="144"/>
      <c r="C39" s="145" t="s">
        <v>72</v>
      </c>
      <c r="D39" s="106" t="s">
        <v>262</v>
      </c>
      <c r="E39" s="146" t="s">
        <v>17</v>
      </c>
      <c r="F39" s="146" t="s">
        <v>32</v>
      </c>
      <c r="G39" s="147" t="s">
        <v>30</v>
      </c>
      <c r="H39" s="148"/>
      <c r="I39" s="186" t="s">
        <v>72</v>
      </c>
      <c r="J39" s="145">
        <f t="shared" si="4"/>
        <v>6650</v>
      </c>
      <c r="K39" s="148"/>
      <c r="L39" s="187">
        <v>44927</v>
      </c>
      <c r="M39" s="187">
        <v>48579</v>
      </c>
      <c r="N39" s="34" t="s">
        <v>197</v>
      </c>
      <c r="O39" s="45"/>
      <c r="P39" s="46"/>
      <c r="Q39" s="46"/>
      <c r="R39" s="46"/>
      <c r="S39" s="46"/>
      <c r="T39" s="47">
        <v>330</v>
      </c>
      <c r="U39" s="47">
        <v>1000</v>
      </c>
      <c r="V39" s="47">
        <v>330</v>
      </c>
      <c r="W39" s="47">
        <v>1000</v>
      </c>
      <c r="X39" s="47">
        <v>330</v>
      </c>
      <c r="Y39" s="47">
        <v>1000</v>
      </c>
      <c r="Z39" s="47">
        <v>330</v>
      </c>
      <c r="AA39" s="47">
        <v>1000</v>
      </c>
      <c r="AB39" s="47">
        <v>330</v>
      </c>
      <c r="AC39" s="48">
        <v>1000</v>
      </c>
    </row>
    <row r="40" spans="1:29" s="182" customFormat="1" x14ac:dyDescent="0.25">
      <c r="A40" s="8"/>
      <c r="B40" s="204" t="s">
        <v>95</v>
      </c>
      <c r="C40" s="188"/>
      <c r="D40" s="188"/>
      <c r="E40" s="189"/>
      <c r="F40" s="189"/>
      <c r="G40" s="189"/>
      <c r="H40" s="190"/>
      <c r="I40" s="190"/>
      <c r="J40" s="190"/>
      <c r="K40" s="190"/>
      <c r="L40" s="191"/>
      <c r="M40" s="191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</row>
    <row r="41" spans="1:29" s="196" customFormat="1" ht="60" x14ac:dyDescent="0.25">
      <c r="A41" s="143">
        <v>482</v>
      </c>
      <c r="B41" s="144"/>
      <c r="C41" s="145" t="s">
        <v>72</v>
      </c>
      <c r="D41" s="106" t="s">
        <v>256</v>
      </c>
      <c r="E41" s="147" t="s">
        <v>28</v>
      </c>
      <c r="F41" s="83" t="s">
        <v>29</v>
      </c>
      <c r="G41" s="147" t="s">
        <v>30</v>
      </c>
      <c r="H41" s="148"/>
      <c r="I41" s="186" t="s">
        <v>72</v>
      </c>
      <c r="J41" s="145">
        <f t="shared" si="4"/>
        <v>25000</v>
      </c>
      <c r="K41" s="148"/>
      <c r="L41" s="187">
        <v>44197</v>
      </c>
      <c r="M41" s="187">
        <v>44561</v>
      </c>
      <c r="N41" s="34" t="s">
        <v>196</v>
      </c>
      <c r="O41" s="45"/>
      <c r="P41" s="46"/>
      <c r="Q41" s="46"/>
      <c r="R41" s="46">
        <v>25000</v>
      </c>
      <c r="S41" s="46"/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96" customFormat="1" ht="60.75" thickBot="1" x14ac:dyDescent="0.3">
      <c r="A42" s="143">
        <v>276</v>
      </c>
      <c r="B42" s="144"/>
      <c r="C42" s="145" t="s">
        <v>72</v>
      </c>
      <c r="D42" s="106" t="s">
        <v>311</v>
      </c>
      <c r="E42" s="147" t="s">
        <v>28</v>
      </c>
      <c r="F42" s="83" t="s">
        <v>29</v>
      </c>
      <c r="G42" s="147" t="s">
        <v>30</v>
      </c>
      <c r="H42" s="148"/>
      <c r="I42" s="186" t="s">
        <v>72</v>
      </c>
      <c r="J42" s="145">
        <f t="shared" si="4"/>
        <v>1800</v>
      </c>
      <c r="K42" s="148"/>
      <c r="L42" s="187">
        <v>43466</v>
      </c>
      <c r="M42" s="187">
        <v>44926</v>
      </c>
      <c r="N42" s="17" t="s">
        <v>196</v>
      </c>
      <c r="O42" s="45"/>
      <c r="P42" s="46">
        <v>400</v>
      </c>
      <c r="Q42" s="46">
        <v>400</v>
      </c>
      <c r="R42" s="46">
        <v>500</v>
      </c>
      <c r="S42" s="46">
        <v>500</v>
      </c>
      <c r="T42" s="47"/>
      <c r="U42" s="47"/>
      <c r="V42" s="47"/>
      <c r="W42" s="47"/>
      <c r="X42" s="47"/>
      <c r="Y42" s="47"/>
      <c r="Z42" s="47"/>
      <c r="AA42" s="47"/>
      <c r="AB42" s="47"/>
      <c r="AC42" s="48"/>
    </row>
    <row r="43" spans="1:29" s="39" customFormat="1" ht="15.75" thickBot="1" x14ac:dyDescent="0.25">
      <c r="A43" s="49"/>
      <c r="B43" s="50" t="s">
        <v>92</v>
      </c>
      <c r="C43" s="50"/>
      <c r="D43" s="50"/>
      <c r="E43" s="91"/>
      <c r="F43" s="91"/>
      <c r="G43" s="91"/>
      <c r="H43" s="50"/>
      <c r="I43" s="50"/>
      <c r="J43" s="50">
        <f>SUM(J12:J42)</f>
        <v>225301.5</v>
      </c>
      <c r="K43" s="50">
        <v>4766</v>
      </c>
      <c r="L43" s="130"/>
      <c r="M43" s="130"/>
      <c r="N43" s="51"/>
      <c r="O43" s="52">
        <f t="shared" ref="O43:AC43" si="5">SUM(O12:O42)</f>
        <v>2234.9</v>
      </c>
      <c r="P43" s="53">
        <f t="shared" si="5"/>
        <v>22518.9</v>
      </c>
      <c r="Q43" s="53">
        <f t="shared" si="5"/>
        <v>16878.900000000001</v>
      </c>
      <c r="R43" s="53">
        <f t="shared" si="5"/>
        <v>42969.9</v>
      </c>
      <c r="S43" s="53">
        <f t="shared" si="5"/>
        <v>16779.900000000001</v>
      </c>
      <c r="T43" s="54">
        <f t="shared" si="5"/>
        <v>10879.9</v>
      </c>
      <c r="U43" s="54">
        <f t="shared" si="5"/>
        <v>11269.9</v>
      </c>
      <c r="V43" s="54">
        <f t="shared" si="5"/>
        <v>8479.9</v>
      </c>
      <c r="W43" s="54">
        <f t="shared" si="5"/>
        <v>18169.900000000001</v>
      </c>
      <c r="X43" s="54">
        <f t="shared" si="5"/>
        <v>5759.9</v>
      </c>
      <c r="Y43" s="54">
        <f t="shared" si="5"/>
        <v>11629.9</v>
      </c>
      <c r="Z43" s="54">
        <f t="shared" si="5"/>
        <v>22439.9</v>
      </c>
      <c r="AA43" s="54">
        <f t="shared" si="5"/>
        <v>13579.9</v>
      </c>
      <c r="AB43" s="54">
        <f t="shared" si="5"/>
        <v>4859.8999999999996</v>
      </c>
      <c r="AC43" s="55">
        <f t="shared" si="5"/>
        <v>16849.900000000001</v>
      </c>
    </row>
    <row r="44" spans="1:29" ht="15.75" x14ac:dyDescent="0.25">
      <c r="A44" s="23"/>
      <c r="B44" s="24"/>
      <c r="C44" s="24"/>
      <c r="D44" s="24"/>
      <c r="E44" s="92"/>
      <c r="F44" s="92"/>
      <c r="G44" s="92"/>
      <c r="H44" s="24"/>
      <c r="I44" s="25"/>
      <c r="K44" s="35" t="s">
        <v>237</v>
      </c>
    </row>
    <row r="45" spans="1:29" s="36" customFormat="1" ht="15.75" x14ac:dyDescent="0.25">
      <c r="E45" s="77"/>
      <c r="F45" s="77"/>
      <c r="G45" s="77"/>
      <c r="K45" s="38"/>
      <c r="L45" s="131"/>
      <c r="M45" s="131"/>
    </row>
    <row r="46" spans="1:29" s="36" customFormat="1" ht="60" x14ac:dyDescent="0.25">
      <c r="A46" s="57"/>
      <c r="B46" s="58" t="s">
        <v>203</v>
      </c>
      <c r="C46" s="59" t="s">
        <v>204</v>
      </c>
      <c r="E46" s="77"/>
      <c r="F46" s="77"/>
      <c r="G46" s="77"/>
      <c r="K46" s="38"/>
      <c r="L46" s="131"/>
      <c r="M46" s="131"/>
    </row>
    <row r="47" spans="1:29" s="36" customFormat="1" ht="15.75" x14ac:dyDescent="0.25">
      <c r="A47" s="60" t="s">
        <v>205</v>
      </c>
      <c r="B47" s="121" t="s">
        <v>238</v>
      </c>
      <c r="C47" s="62">
        <f>K43</f>
        <v>4766</v>
      </c>
      <c r="E47" s="77"/>
      <c r="F47" s="77"/>
      <c r="G47" s="77"/>
      <c r="K47" s="38"/>
      <c r="L47" s="131"/>
      <c r="M47" s="131"/>
    </row>
    <row r="48" spans="1:29" s="36" customFormat="1" ht="15.75" x14ac:dyDescent="0.25">
      <c r="A48" s="60" t="s">
        <v>206</v>
      </c>
      <c r="B48" s="121" t="s">
        <v>239</v>
      </c>
      <c r="C48" s="62">
        <f>C47*4</f>
        <v>19064</v>
      </c>
      <c r="E48" s="77"/>
      <c r="F48" s="77"/>
      <c r="G48" s="77"/>
      <c r="K48" s="38"/>
      <c r="L48" s="131"/>
      <c r="M48" s="131"/>
    </row>
    <row r="49" spans="1:13" s="36" customFormat="1" ht="15.75" thickBot="1" x14ac:dyDescent="0.3">
      <c r="A49" s="63" t="s">
        <v>207</v>
      </c>
      <c r="B49" s="122" t="s">
        <v>240</v>
      </c>
      <c r="C49" s="65">
        <f>C47*10</f>
        <v>47660</v>
      </c>
      <c r="E49" s="77"/>
      <c r="F49" s="77"/>
      <c r="G49" s="77"/>
      <c r="L49" s="131"/>
      <c r="M49" s="131"/>
    </row>
    <row r="50" spans="1:13" s="36" customFormat="1" x14ac:dyDescent="0.25">
      <c r="A50" s="66"/>
      <c r="B50" s="67"/>
      <c r="C50" s="67"/>
      <c r="E50" s="77"/>
      <c r="F50" s="77"/>
      <c r="G50" s="77"/>
      <c r="L50" s="131"/>
      <c r="M50" s="131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30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117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60" zoomScaleNormal="60" workbookViewId="0">
      <pane ySplit="11" topLeftCell="A27" activePane="bottomLeft" state="frozen"/>
      <selection activeCell="B1" sqref="B1"/>
      <selection pane="bottomLeft" activeCell="A19" sqref="A19"/>
    </sheetView>
  </sheetViews>
  <sheetFormatPr defaultRowHeight="15" x14ac:dyDescent="0.25"/>
  <cols>
    <col min="1" max="1" width="8.7109375" style="201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169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73</v>
      </c>
      <c r="J12" s="134">
        <f>SUM(O12:AC12)</f>
        <v>25553.249999999993</v>
      </c>
      <c r="K12" s="138"/>
      <c r="L12" s="139">
        <v>43101</v>
      </c>
      <c r="M12" s="139">
        <v>48579</v>
      </c>
      <c r="N12" s="40"/>
      <c r="O12" s="41">
        <f t="shared" ref="O12:AC12" si="0">$K$40*0.15</f>
        <v>1703.55</v>
      </c>
      <c r="P12" s="42">
        <f t="shared" si="0"/>
        <v>1703.55</v>
      </c>
      <c r="Q12" s="42">
        <f t="shared" si="0"/>
        <v>1703.55</v>
      </c>
      <c r="R12" s="42">
        <f t="shared" si="0"/>
        <v>1703.55</v>
      </c>
      <c r="S12" s="42">
        <f t="shared" si="0"/>
        <v>1703.55</v>
      </c>
      <c r="T12" s="43">
        <f t="shared" si="0"/>
        <v>1703.55</v>
      </c>
      <c r="U12" s="43">
        <f t="shared" si="0"/>
        <v>1703.55</v>
      </c>
      <c r="V12" s="43">
        <f t="shared" si="0"/>
        <v>1703.55</v>
      </c>
      <c r="W12" s="43">
        <f t="shared" si="0"/>
        <v>1703.55</v>
      </c>
      <c r="X12" s="43">
        <f t="shared" si="0"/>
        <v>1703.55</v>
      </c>
      <c r="Y12" s="43">
        <f t="shared" si="0"/>
        <v>1703.55</v>
      </c>
      <c r="Z12" s="43">
        <f t="shared" si="0"/>
        <v>1703.55</v>
      </c>
      <c r="AA12" s="43">
        <f t="shared" si="0"/>
        <v>1703.55</v>
      </c>
      <c r="AB12" s="43">
        <f t="shared" si="0"/>
        <v>1703.55</v>
      </c>
      <c r="AC12" s="44">
        <f t="shared" si="0"/>
        <v>1703.55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277</v>
      </c>
      <c r="B15" s="144"/>
      <c r="C15" s="145" t="s">
        <v>73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73</v>
      </c>
      <c r="J15" s="145">
        <f t="shared" ref="J15:J37" si="1">SUM(O15:AC15)</f>
        <v>3200</v>
      </c>
      <c r="K15" s="186"/>
      <c r="L15" s="128">
        <v>43466</v>
      </c>
      <c r="M15" s="208">
        <v>44926</v>
      </c>
      <c r="N15" s="234" t="s">
        <v>196</v>
      </c>
      <c r="O15" s="45"/>
      <c r="P15" s="46">
        <v>800</v>
      </c>
      <c r="Q15" s="46">
        <v>800</v>
      </c>
      <c r="R15" s="46">
        <v>800</v>
      </c>
      <c r="S15" s="46">
        <v>800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671</v>
      </c>
      <c r="B16" s="144"/>
      <c r="C16" s="145" t="s">
        <v>73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73</v>
      </c>
      <c r="J16" s="145">
        <f t="shared" si="1"/>
        <v>3250</v>
      </c>
      <c r="K16" s="186"/>
      <c r="L16" s="128">
        <v>44927</v>
      </c>
      <c r="M16" s="208">
        <v>48579</v>
      </c>
      <c r="N16" s="234" t="s">
        <v>197</v>
      </c>
      <c r="O16" s="45"/>
      <c r="P16" s="46"/>
      <c r="Q16" s="46"/>
      <c r="R16" s="46"/>
      <c r="S16" s="46"/>
      <c r="T16" s="47">
        <v>500</v>
      </c>
      <c r="U16" s="47">
        <v>500</v>
      </c>
      <c r="V16" s="47">
        <v>500</v>
      </c>
      <c r="W16" s="47">
        <v>250</v>
      </c>
      <c r="X16" s="47">
        <v>250</v>
      </c>
      <c r="Y16" s="47">
        <v>250</v>
      </c>
      <c r="Z16" s="47">
        <v>250</v>
      </c>
      <c r="AA16" s="47">
        <v>250</v>
      </c>
      <c r="AB16" s="47">
        <v>250</v>
      </c>
      <c r="AC16" s="48">
        <v>250</v>
      </c>
    </row>
    <row r="17" spans="1:29" s="182" customFormat="1" ht="60" x14ac:dyDescent="0.25">
      <c r="A17" s="143">
        <v>278</v>
      </c>
      <c r="B17" s="144"/>
      <c r="C17" s="145" t="s">
        <v>73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73</v>
      </c>
      <c r="J17" s="145">
        <f t="shared" si="1"/>
        <v>3000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1000</v>
      </c>
      <c r="Q17" s="46">
        <v>1000</v>
      </c>
      <c r="R17" s="46">
        <v>1000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948</v>
      </c>
      <c r="B18" s="144"/>
      <c r="C18" s="145" t="s">
        <v>73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73</v>
      </c>
      <c r="J18" s="145">
        <f t="shared" si="1"/>
        <v>1500</v>
      </c>
      <c r="K18" s="186"/>
      <c r="L18" s="128">
        <v>46753</v>
      </c>
      <c r="M18" s="208">
        <v>47118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/>
      <c r="Y18" s="47">
        <v>1500</v>
      </c>
      <c r="Z18" s="47"/>
      <c r="AA18" s="47"/>
      <c r="AB18" s="47"/>
      <c r="AC18" s="48"/>
    </row>
    <row r="19" spans="1:29" s="182" customFormat="1" ht="60" x14ac:dyDescent="0.25">
      <c r="A19" s="143">
        <v>279</v>
      </c>
      <c r="B19" s="144"/>
      <c r="C19" s="145" t="s">
        <v>73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73</v>
      </c>
      <c r="J19" s="145">
        <f t="shared" si="1"/>
        <v>6000</v>
      </c>
      <c r="K19" s="186"/>
      <c r="L19" s="128">
        <v>43466</v>
      </c>
      <c r="M19" s="208">
        <v>44926</v>
      </c>
      <c r="N19" s="34" t="s">
        <v>196</v>
      </c>
      <c r="O19" s="45"/>
      <c r="P19" s="46">
        <v>1000</v>
      </c>
      <c r="Q19" s="46">
        <v>1000</v>
      </c>
      <c r="R19" s="46"/>
      <c r="S19" s="46">
        <v>4000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880</v>
      </c>
      <c r="B20" s="144"/>
      <c r="C20" s="145" t="s">
        <v>73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73</v>
      </c>
      <c r="J20" s="145">
        <f t="shared" si="1"/>
        <v>5000</v>
      </c>
      <c r="K20" s="186"/>
      <c r="L20" s="128">
        <v>45658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2500</v>
      </c>
      <c r="W20" s="47"/>
      <c r="X20" s="47"/>
      <c r="Y20" s="47"/>
      <c r="Z20" s="47"/>
      <c r="AA20" s="47">
        <v>2500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483</v>
      </c>
      <c r="B22" s="144"/>
      <c r="C22" s="145" t="s">
        <v>73</v>
      </c>
      <c r="D22" s="16" t="s">
        <v>257</v>
      </c>
      <c r="E22" s="147" t="s">
        <v>16</v>
      </c>
      <c r="F22" s="146" t="s">
        <v>32</v>
      </c>
      <c r="G22" s="147" t="s">
        <v>31</v>
      </c>
      <c r="H22" s="148"/>
      <c r="I22" s="186" t="s">
        <v>73</v>
      </c>
      <c r="J22" s="145">
        <f t="shared" si="1"/>
        <v>2200</v>
      </c>
      <c r="K22" s="148"/>
      <c r="L22" s="187">
        <v>44197</v>
      </c>
      <c r="M22" s="187">
        <v>44561</v>
      </c>
      <c r="N22" s="34" t="s">
        <v>196</v>
      </c>
      <c r="O22" s="45"/>
      <c r="P22" s="46"/>
      <c r="Q22" s="46"/>
      <c r="R22" s="46">
        <v>2200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930</v>
      </c>
      <c r="B23" s="144"/>
      <c r="C23" s="145" t="s">
        <v>73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73</v>
      </c>
      <c r="J23" s="145">
        <f t="shared" si="1"/>
        <v>2200</v>
      </c>
      <c r="K23" s="148"/>
      <c r="L23" s="187">
        <v>46388</v>
      </c>
      <c r="M23" s="187">
        <v>46752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>
        <v>2200</v>
      </c>
      <c r="Y23" s="47"/>
      <c r="Z23" s="47"/>
      <c r="AA23" s="47"/>
      <c r="AB23" s="47"/>
      <c r="AC23" s="48"/>
    </row>
    <row r="24" spans="1:29" s="182" customFormat="1" ht="60" x14ac:dyDescent="0.25">
      <c r="A24" s="143">
        <v>280</v>
      </c>
      <c r="B24" s="144"/>
      <c r="C24" s="145" t="s">
        <v>73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73</v>
      </c>
      <c r="J24" s="145">
        <f t="shared" si="1"/>
        <v>2000</v>
      </c>
      <c r="K24" s="148"/>
      <c r="L24" s="187">
        <v>43466</v>
      </c>
      <c r="M24" s="187">
        <v>43830</v>
      </c>
      <c r="N24" s="34" t="s">
        <v>196</v>
      </c>
      <c r="O24" s="45"/>
      <c r="P24" s="46">
        <v>2000</v>
      </c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/>
      <c r="AB24" s="47"/>
      <c r="AC24" s="48"/>
    </row>
    <row r="25" spans="1:29" s="182" customFormat="1" ht="60" x14ac:dyDescent="0.25">
      <c r="A25" s="143">
        <v>672</v>
      </c>
      <c r="B25" s="144"/>
      <c r="C25" s="145" t="s">
        <v>73</v>
      </c>
      <c r="D25" s="16" t="s">
        <v>249</v>
      </c>
      <c r="E25" s="147" t="s">
        <v>16</v>
      </c>
      <c r="F25" s="146" t="s">
        <v>32</v>
      </c>
      <c r="G25" s="147" t="s">
        <v>31</v>
      </c>
      <c r="H25" s="148"/>
      <c r="I25" s="186" t="s">
        <v>73</v>
      </c>
      <c r="J25" s="145">
        <f t="shared" si="1"/>
        <v>4000</v>
      </c>
      <c r="K25" s="148"/>
      <c r="L25" s="187">
        <v>44927</v>
      </c>
      <c r="M25" s="187">
        <v>46752</v>
      </c>
      <c r="N25" s="34" t="s">
        <v>197</v>
      </c>
      <c r="O25" s="45"/>
      <c r="P25" s="46"/>
      <c r="Q25" s="46"/>
      <c r="R25" s="46"/>
      <c r="S25" s="46"/>
      <c r="T25" s="47">
        <v>2000</v>
      </c>
      <c r="U25" s="47"/>
      <c r="V25" s="47"/>
      <c r="W25" s="47"/>
      <c r="X25" s="47">
        <v>2000</v>
      </c>
      <c r="Y25" s="47"/>
      <c r="Z25" s="47"/>
      <c r="AA25" s="47"/>
      <c r="AB25" s="47"/>
      <c r="AC25" s="48"/>
    </row>
    <row r="26" spans="1:29" s="182" customFormat="1" x14ac:dyDescent="0.25">
      <c r="A26" s="8"/>
      <c r="B26" s="190" t="s">
        <v>98</v>
      </c>
      <c r="C26" s="188"/>
      <c r="D26" s="188"/>
      <c r="E26" s="189"/>
      <c r="F26" s="189"/>
      <c r="G26" s="189"/>
      <c r="H26" s="190"/>
      <c r="I26" s="190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x14ac:dyDescent="0.25">
      <c r="A27" s="8"/>
      <c r="B27" s="204" t="s">
        <v>93</v>
      </c>
      <c r="C27" s="188"/>
      <c r="D27" s="188"/>
      <c r="E27" s="189"/>
      <c r="F27" s="189"/>
      <c r="G27" s="189"/>
      <c r="H27" s="190"/>
      <c r="I27" s="190"/>
      <c r="J27" s="190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90" x14ac:dyDescent="0.25">
      <c r="A28" s="143">
        <v>281</v>
      </c>
      <c r="B28" s="144"/>
      <c r="C28" s="145" t="s">
        <v>73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73</v>
      </c>
      <c r="J28" s="145">
        <f t="shared" si="1"/>
        <v>1950</v>
      </c>
      <c r="K28" s="148"/>
      <c r="L28" s="187">
        <v>43466</v>
      </c>
      <c r="M28" s="187">
        <v>44926</v>
      </c>
      <c r="N28" s="34" t="s">
        <v>196</v>
      </c>
      <c r="O28" s="45"/>
      <c r="P28" s="46">
        <v>400</v>
      </c>
      <c r="Q28" s="46">
        <v>0</v>
      </c>
      <c r="R28" s="46">
        <v>0</v>
      </c>
      <c r="S28" s="46">
        <v>1550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90" x14ac:dyDescent="0.25">
      <c r="A29" s="143">
        <v>673</v>
      </c>
      <c r="B29" s="144"/>
      <c r="C29" s="145" t="s">
        <v>73</v>
      </c>
      <c r="D29" s="193" t="s">
        <v>250</v>
      </c>
      <c r="E29" s="150" t="s">
        <v>33</v>
      </c>
      <c r="F29" s="146" t="s">
        <v>209</v>
      </c>
      <c r="G29" s="147" t="s">
        <v>31</v>
      </c>
      <c r="H29" s="148"/>
      <c r="I29" s="186" t="s">
        <v>73</v>
      </c>
      <c r="J29" s="145">
        <f t="shared" si="1"/>
        <v>5170</v>
      </c>
      <c r="K29" s="148"/>
      <c r="L29" s="187">
        <v>44927</v>
      </c>
      <c r="M29" s="187">
        <v>48579</v>
      </c>
      <c r="N29" s="34" t="s">
        <v>197</v>
      </c>
      <c r="O29" s="45"/>
      <c r="P29" s="46"/>
      <c r="Q29" s="46"/>
      <c r="R29" s="46"/>
      <c r="S29" s="46"/>
      <c r="T29" s="47">
        <v>1350</v>
      </c>
      <c r="U29" s="47">
        <v>120</v>
      </c>
      <c r="V29" s="47">
        <v>0</v>
      </c>
      <c r="W29" s="47">
        <v>0</v>
      </c>
      <c r="X29" s="47">
        <v>700</v>
      </c>
      <c r="Y29" s="47">
        <v>1500</v>
      </c>
      <c r="Z29" s="47">
        <v>600</v>
      </c>
      <c r="AA29" s="47">
        <v>150</v>
      </c>
      <c r="AB29" s="47">
        <v>600</v>
      </c>
      <c r="AC29" s="48">
        <v>150</v>
      </c>
    </row>
    <row r="30" spans="1:29" s="182" customFormat="1" ht="60" x14ac:dyDescent="0.25">
      <c r="A30" s="143">
        <v>408</v>
      </c>
      <c r="B30" s="144"/>
      <c r="C30" s="145" t="s">
        <v>73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73</v>
      </c>
      <c r="J30" s="145">
        <f t="shared" si="1"/>
        <v>320</v>
      </c>
      <c r="K30" s="148"/>
      <c r="L30" s="187">
        <v>43831</v>
      </c>
      <c r="M30" s="187">
        <v>44561</v>
      </c>
      <c r="N30" s="34" t="s">
        <v>196</v>
      </c>
      <c r="O30" s="45"/>
      <c r="P30" s="46"/>
      <c r="Q30" s="46">
        <v>160</v>
      </c>
      <c r="R30" s="46">
        <v>160</v>
      </c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674</v>
      </c>
      <c r="B31" s="144"/>
      <c r="C31" s="145" t="s">
        <v>73</v>
      </c>
      <c r="D31" s="193" t="s">
        <v>261</v>
      </c>
      <c r="E31" s="147" t="s">
        <v>16</v>
      </c>
      <c r="F31" s="146" t="s">
        <v>32</v>
      </c>
      <c r="G31" s="147" t="s">
        <v>31</v>
      </c>
      <c r="H31" s="148"/>
      <c r="I31" s="186" t="s">
        <v>73</v>
      </c>
      <c r="J31" s="145">
        <f t="shared" si="1"/>
        <v>640</v>
      </c>
      <c r="K31" s="148"/>
      <c r="L31" s="187">
        <v>44927</v>
      </c>
      <c r="M31" s="187">
        <v>48213</v>
      </c>
      <c r="N31" s="34" t="s">
        <v>197</v>
      </c>
      <c r="O31" s="45"/>
      <c r="P31" s="46"/>
      <c r="Q31" s="46"/>
      <c r="R31" s="46"/>
      <c r="S31" s="46"/>
      <c r="T31" s="47">
        <v>160</v>
      </c>
      <c r="U31" s="47"/>
      <c r="V31" s="47">
        <v>160</v>
      </c>
      <c r="W31" s="47"/>
      <c r="X31" s="47"/>
      <c r="Y31" s="47">
        <v>160</v>
      </c>
      <c r="Z31" s="47"/>
      <c r="AA31" s="47"/>
      <c r="AB31" s="47">
        <v>160</v>
      </c>
      <c r="AC31" s="48"/>
    </row>
    <row r="32" spans="1:29" s="182" customFormat="1" x14ac:dyDescent="0.25">
      <c r="A32" s="8"/>
      <c r="B32" s="204" t="s">
        <v>94</v>
      </c>
      <c r="C32" s="188"/>
      <c r="D32" s="188"/>
      <c r="E32" s="189"/>
      <c r="F32" s="189"/>
      <c r="G32" s="189"/>
      <c r="H32" s="190"/>
      <c r="I32" s="190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36" customFormat="1" ht="90" x14ac:dyDescent="0.25">
      <c r="A33" s="310">
        <v>95</v>
      </c>
      <c r="B33" s="18"/>
      <c r="C33" s="318" t="s">
        <v>433</v>
      </c>
      <c r="D33" s="195" t="s">
        <v>426</v>
      </c>
      <c r="E33" s="150" t="s">
        <v>427</v>
      </c>
      <c r="F33" s="146" t="s">
        <v>428</v>
      </c>
      <c r="G33" s="147" t="s">
        <v>429</v>
      </c>
      <c r="H33" s="19"/>
      <c r="I33" s="186" t="s">
        <v>73</v>
      </c>
      <c r="J33" s="194">
        <f>SUM(O33:AC33)</f>
        <v>1300</v>
      </c>
      <c r="K33" s="19"/>
      <c r="L33" s="319">
        <v>43101</v>
      </c>
      <c r="M33" s="319">
        <v>43465</v>
      </c>
      <c r="N33" s="320" t="s">
        <v>195</v>
      </c>
      <c r="O33" s="142">
        <v>1300</v>
      </c>
      <c r="P33" s="46"/>
      <c r="Q33" s="46"/>
      <c r="R33" s="46"/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s="182" customFormat="1" ht="60" x14ac:dyDescent="0.25">
      <c r="A34" s="143">
        <v>282</v>
      </c>
      <c r="B34" s="144"/>
      <c r="C34" s="145" t="s">
        <v>73</v>
      </c>
      <c r="D34" s="106" t="s">
        <v>255</v>
      </c>
      <c r="E34" s="146" t="s">
        <v>17</v>
      </c>
      <c r="F34" s="146" t="s">
        <v>32</v>
      </c>
      <c r="G34" s="147" t="s">
        <v>30</v>
      </c>
      <c r="H34" s="148"/>
      <c r="I34" s="186" t="s">
        <v>73</v>
      </c>
      <c r="J34" s="145">
        <f t="shared" si="1"/>
        <v>6650</v>
      </c>
      <c r="K34" s="148"/>
      <c r="L34" s="187">
        <v>43466</v>
      </c>
      <c r="M34" s="187">
        <v>44926</v>
      </c>
      <c r="N34" s="17" t="s">
        <v>196</v>
      </c>
      <c r="O34" s="45"/>
      <c r="P34" s="46">
        <v>300</v>
      </c>
      <c r="Q34" s="46">
        <v>2500</v>
      </c>
      <c r="R34" s="46">
        <v>350</v>
      </c>
      <c r="S34" s="46">
        <v>3500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675</v>
      </c>
      <c r="B35" s="144"/>
      <c r="C35" s="145" t="s">
        <v>73</v>
      </c>
      <c r="D35" s="106" t="s">
        <v>255</v>
      </c>
      <c r="E35" s="146" t="s">
        <v>17</v>
      </c>
      <c r="F35" s="146" t="s">
        <v>32</v>
      </c>
      <c r="G35" s="147" t="s">
        <v>30</v>
      </c>
      <c r="H35" s="148"/>
      <c r="I35" s="186" t="s">
        <v>73</v>
      </c>
      <c r="J35" s="145">
        <f t="shared" si="1"/>
        <v>10500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1000</v>
      </c>
      <c r="U35" s="47">
        <v>0</v>
      </c>
      <c r="V35" s="47">
        <v>350</v>
      </c>
      <c r="W35" s="47">
        <v>0</v>
      </c>
      <c r="X35" s="47">
        <v>350</v>
      </c>
      <c r="Y35" s="47">
        <v>2500</v>
      </c>
      <c r="Z35" s="47">
        <v>350</v>
      </c>
      <c r="AA35" s="47">
        <v>2800</v>
      </c>
      <c r="AB35" s="47">
        <v>350</v>
      </c>
      <c r="AC35" s="48">
        <v>2800</v>
      </c>
    </row>
    <row r="36" spans="1:29" s="182" customFormat="1" ht="60" x14ac:dyDescent="0.25">
      <c r="A36" s="143">
        <v>283</v>
      </c>
      <c r="B36" s="144"/>
      <c r="C36" s="145" t="s">
        <v>73</v>
      </c>
      <c r="D36" s="106" t="s">
        <v>262</v>
      </c>
      <c r="E36" s="146" t="s">
        <v>17</v>
      </c>
      <c r="F36" s="146" t="s">
        <v>32</v>
      </c>
      <c r="G36" s="147" t="s">
        <v>30</v>
      </c>
      <c r="H36" s="148"/>
      <c r="I36" s="186" t="s">
        <v>73</v>
      </c>
      <c r="J36" s="145">
        <f t="shared" si="1"/>
        <v>1880</v>
      </c>
      <c r="K36" s="148"/>
      <c r="L36" s="187">
        <v>43466</v>
      </c>
      <c r="M36" s="187">
        <v>44926</v>
      </c>
      <c r="N36" s="34" t="s">
        <v>196</v>
      </c>
      <c r="O36" s="45"/>
      <c r="P36" s="46">
        <v>315</v>
      </c>
      <c r="Q36" s="46">
        <v>375</v>
      </c>
      <c r="R36" s="46">
        <v>565</v>
      </c>
      <c r="S36" s="46">
        <v>625</v>
      </c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182" customFormat="1" ht="60" x14ac:dyDescent="0.25">
      <c r="A37" s="143">
        <v>676</v>
      </c>
      <c r="B37" s="144"/>
      <c r="C37" s="145" t="s">
        <v>73</v>
      </c>
      <c r="D37" s="106" t="s">
        <v>262</v>
      </c>
      <c r="E37" s="146" t="s">
        <v>17</v>
      </c>
      <c r="F37" s="146" t="s">
        <v>32</v>
      </c>
      <c r="G37" s="147" t="s">
        <v>30</v>
      </c>
      <c r="H37" s="148"/>
      <c r="I37" s="186" t="s">
        <v>73</v>
      </c>
      <c r="J37" s="145">
        <f t="shared" si="1"/>
        <v>1950</v>
      </c>
      <c r="K37" s="148"/>
      <c r="L37" s="187">
        <v>44927</v>
      </c>
      <c r="M37" s="187">
        <v>48579</v>
      </c>
      <c r="N37" s="34" t="s">
        <v>197</v>
      </c>
      <c r="O37" s="45"/>
      <c r="P37" s="46"/>
      <c r="Q37" s="46"/>
      <c r="R37" s="46"/>
      <c r="S37" s="46"/>
      <c r="T37" s="47">
        <v>315</v>
      </c>
      <c r="U37" s="47">
        <v>125</v>
      </c>
      <c r="V37" s="47">
        <v>65</v>
      </c>
      <c r="W37" s="47">
        <v>125</v>
      </c>
      <c r="X37" s="47">
        <v>65</v>
      </c>
      <c r="Y37" s="47">
        <v>375</v>
      </c>
      <c r="Z37" s="47">
        <v>65</v>
      </c>
      <c r="AA37" s="47">
        <v>375</v>
      </c>
      <c r="AB37" s="47">
        <v>65</v>
      </c>
      <c r="AC37" s="48">
        <v>375</v>
      </c>
    </row>
    <row r="38" spans="1:29" s="182" customFormat="1" x14ac:dyDescent="0.25">
      <c r="A38" s="8"/>
      <c r="B38" s="204" t="s">
        <v>95</v>
      </c>
      <c r="C38" s="188"/>
      <c r="D38" s="188"/>
      <c r="E38" s="189"/>
      <c r="F38" s="189"/>
      <c r="G38" s="189"/>
      <c r="H38" s="190"/>
      <c r="I38" s="190"/>
      <c r="J38" s="190"/>
      <c r="K38" s="190"/>
      <c r="L38" s="191"/>
      <c r="M38" s="191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</row>
    <row r="39" spans="1:29" s="196" customFormat="1" ht="60.75" thickBot="1" x14ac:dyDescent="0.3">
      <c r="A39" s="143">
        <v>409</v>
      </c>
      <c r="B39" s="144"/>
      <c r="C39" s="145" t="s">
        <v>73</v>
      </c>
      <c r="D39" s="106" t="s">
        <v>311</v>
      </c>
      <c r="E39" s="147" t="s">
        <v>28</v>
      </c>
      <c r="F39" s="83" t="s">
        <v>29</v>
      </c>
      <c r="G39" s="147" t="s">
        <v>30</v>
      </c>
      <c r="H39" s="148"/>
      <c r="I39" s="186" t="s">
        <v>73</v>
      </c>
      <c r="J39" s="145">
        <f>SUM(O39:AC39)</f>
        <v>540</v>
      </c>
      <c r="K39" s="148"/>
      <c r="L39" s="187">
        <v>43831</v>
      </c>
      <c r="M39" s="187">
        <v>44926</v>
      </c>
      <c r="N39" s="34" t="s">
        <v>196</v>
      </c>
      <c r="O39" s="45"/>
      <c r="P39" s="46"/>
      <c r="Q39" s="46">
        <v>180</v>
      </c>
      <c r="R39" s="46">
        <v>180</v>
      </c>
      <c r="S39" s="46">
        <v>180</v>
      </c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39" customFormat="1" ht="15.75" thickBot="1" x14ac:dyDescent="0.25">
      <c r="A40" s="313"/>
      <c r="B40" s="50" t="s">
        <v>92</v>
      </c>
      <c r="C40" s="50"/>
      <c r="D40" s="50"/>
      <c r="E40" s="91"/>
      <c r="F40" s="91"/>
      <c r="G40" s="91"/>
      <c r="H40" s="50"/>
      <c r="I40" s="50"/>
      <c r="J40" s="50">
        <f>SUM(J12:J39)</f>
        <v>88803.25</v>
      </c>
      <c r="K40" s="50">
        <v>11357</v>
      </c>
      <c r="L40" s="130"/>
      <c r="M40" s="130"/>
      <c r="N40" s="51"/>
      <c r="O40" s="52">
        <f t="shared" ref="O40:AC40" si="2">SUM(O12:O39)</f>
        <v>3003.55</v>
      </c>
      <c r="P40" s="53">
        <f t="shared" si="2"/>
        <v>7518.55</v>
      </c>
      <c r="Q40" s="53">
        <f t="shared" si="2"/>
        <v>7718.55</v>
      </c>
      <c r="R40" s="53">
        <f t="shared" si="2"/>
        <v>6958.55</v>
      </c>
      <c r="S40" s="53">
        <f t="shared" si="2"/>
        <v>12358.55</v>
      </c>
      <c r="T40" s="54">
        <f t="shared" si="2"/>
        <v>7028.55</v>
      </c>
      <c r="U40" s="54">
        <f t="shared" si="2"/>
        <v>2448.5500000000002</v>
      </c>
      <c r="V40" s="54">
        <f t="shared" si="2"/>
        <v>5278.55</v>
      </c>
      <c r="W40" s="54">
        <f t="shared" si="2"/>
        <v>2078.5500000000002</v>
      </c>
      <c r="X40" s="54">
        <f t="shared" si="2"/>
        <v>7268.55</v>
      </c>
      <c r="Y40" s="54">
        <f t="shared" si="2"/>
        <v>7988.55</v>
      </c>
      <c r="Z40" s="54">
        <f t="shared" si="2"/>
        <v>2968.55</v>
      </c>
      <c r="AA40" s="54">
        <f t="shared" si="2"/>
        <v>7778.55</v>
      </c>
      <c r="AB40" s="54">
        <f t="shared" si="2"/>
        <v>3128.55</v>
      </c>
      <c r="AC40" s="55">
        <f t="shared" si="2"/>
        <v>5278.55</v>
      </c>
    </row>
    <row r="41" spans="1:29" ht="15.75" x14ac:dyDescent="0.25">
      <c r="A41" s="350"/>
      <c r="B41" s="24"/>
      <c r="C41" s="24"/>
      <c r="D41" s="24"/>
      <c r="E41" s="92"/>
      <c r="F41" s="92"/>
      <c r="G41" s="92"/>
      <c r="H41" s="24"/>
      <c r="I41" s="25"/>
      <c r="K41" s="35" t="s">
        <v>237</v>
      </c>
    </row>
    <row r="42" spans="1:29" s="36" customFormat="1" ht="15.75" x14ac:dyDescent="0.25">
      <c r="A42" s="351"/>
      <c r="E42" s="77"/>
      <c r="F42" s="77"/>
      <c r="G42" s="77"/>
      <c r="K42" s="38"/>
      <c r="L42" s="131"/>
      <c r="M42" s="131"/>
    </row>
    <row r="43" spans="1:29" s="36" customFormat="1" ht="60" x14ac:dyDescent="0.25">
      <c r="A43" s="57"/>
      <c r="B43" s="58" t="s">
        <v>203</v>
      </c>
      <c r="C43" s="59" t="s">
        <v>204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348" t="s">
        <v>205</v>
      </c>
      <c r="B44" s="121" t="s">
        <v>238</v>
      </c>
      <c r="C44" s="62">
        <v>11357</v>
      </c>
      <c r="E44" s="77"/>
      <c r="F44" s="77"/>
      <c r="G44" s="77"/>
      <c r="K44" s="38"/>
      <c r="L44" s="131"/>
      <c r="M44" s="131"/>
    </row>
    <row r="45" spans="1:29" s="36" customFormat="1" ht="15.75" x14ac:dyDescent="0.25">
      <c r="A45" s="348" t="s">
        <v>206</v>
      </c>
      <c r="B45" s="121" t="s">
        <v>239</v>
      </c>
      <c r="C45" s="62">
        <f>C44*4</f>
        <v>45428</v>
      </c>
      <c r="E45" s="77"/>
      <c r="F45" s="77"/>
      <c r="G45" s="77"/>
      <c r="K45" s="38"/>
      <c r="L45" s="131"/>
      <c r="M45" s="131"/>
    </row>
    <row r="46" spans="1:29" s="36" customFormat="1" ht="15.75" thickBot="1" x14ac:dyDescent="0.3">
      <c r="A46" s="63" t="s">
        <v>207</v>
      </c>
      <c r="B46" s="122" t="s">
        <v>240</v>
      </c>
      <c r="C46" s="65">
        <f>C44*10</f>
        <v>113570</v>
      </c>
      <c r="E46" s="77"/>
      <c r="F46" s="77"/>
      <c r="G46" s="77"/>
      <c r="L46" s="131"/>
      <c r="M46" s="131"/>
    </row>
    <row r="47" spans="1:29" s="36" customFormat="1" x14ac:dyDescent="0.25">
      <c r="A47" s="66"/>
      <c r="B47" s="67"/>
      <c r="C47" s="67"/>
      <c r="E47" s="77"/>
      <c r="F47" s="77"/>
      <c r="G47" s="77"/>
      <c r="L47" s="131"/>
      <c r="M47" s="131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45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pane ySplit="11" topLeftCell="A21" activePane="bottomLeft" state="frozen"/>
      <selection pane="bottomLeft" activeCell="B23" sqref="B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155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74</v>
      </c>
      <c r="J12" s="134">
        <f>SUM(O12:AC12)</f>
        <v>4286.25</v>
      </c>
      <c r="K12" s="138"/>
      <c r="L12" s="139">
        <v>43101</v>
      </c>
      <c r="M12" s="139">
        <v>48579</v>
      </c>
      <c r="N12" s="40"/>
      <c r="O12" s="41">
        <f t="shared" ref="O12:AC12" si="0">$K$37*0.15</f>
        <v>285.75</v>
      </c>
      <c r="P12" s="42">
        <f t="shared" si="0"/>
        <v>285.75</v>
      </c>
      <c r="Q12" s="42">
        <f t="shared" si="0"/>
        <v>285.75</v>
      </c>
      <c r="R12" s="42">
        <f t="shared" si="0"/>
        <v>285.75</v>
      </c>
      <c r="S12" s="42">
        <f t="shared" si="0"/>
        <v>285.75</v>
      </c>
      <c r="T12" s="43">
        <f t="shared" si="0"/>
        <v>285.75</v>
      </c>
      <c r="U12" s="43">
        <f t="shared" si="0"/>
        <v>285.75</v>
      </c>
      <c r="V12" s="43">
        <f t="shared" si="0"/>
        <v>285.75</v>
      </c>
      <c r="W12" s="43">
        <f t="shared" si="0"/>
        <v>285.75</v>
      </c>
      <c r="X12" s="43">
        <f t="shared" si="0"/>
        <v>285.75</v>
      </c>
      <c r="Y12" s="43">
        <f t="shared" si="0"/>
        <v>285.75</v>
      </c>
      <c r="Z12" s="43">
        <f t="shared" si="0"/>
        <v>285.75</v>
      </c>
      <c r="AA12" s="43">
        <f t="shared" si="0"/>
        <v>285.75</v>
      </c>
      <c r="AB12" s="43">
        <f t="shared" si="0"/>
        <v>285.75</v>
      </c>
      <c r="AC12" s="44">
        <f t="shared" si="0"/>
        <v>285.75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284</v>
      </c>
      <c r="B15" s="144"/>
      <c r="C15" s="145" t="s">
        <v>74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74</v>
      </c>
      <c r="J15" s="145">
        <f t="shared" ref="J15:J32" si="1">SUM(O15:AC15)</f>
        <v>1588</v>
      </c>
      <c r="K15" s="186"/>
      <c r="L15" s="128">
        <v>43466</v>
      </c>
      <c r="M15" s="208">
        <v>44926</v>
      </c>
      <c r="N15" s="234" t="s">
        <v>196</v>
      </c>
      <c r="O15" s="45"/>
      <c r="P15" s="46">
        <v>497</v>
      </c>
      <c r="Q15" s="46">
        <v>497</v>
      </c>
      <c r="R15" s="46">
        <v>297</v>
      </c>
      <c r="S15" s="46">
        <v>297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677</v>
      </c>
      <c r="B16" s="144"/>
      <c r="C16" s="145" t="s">
        <v>74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74</v>
      </c>
      <c r="J16" s="145">
        <f t="shared" si="1"/>
        <v>1941</v>
      </c>
      <c r="K16" s="186"/>
      <c r="L16" s="128">
        <v>44927</v>
      </c>
      <c r="M16" s="208">
        <v>48579</v>
      </c>
      <c r="N16" s="234" t="s">
        <v>197</v>
      </c>
      <c r="O16" s="45"/>
      <c r="P16" s="46"/>
      <c r="Q16" s="46"/>
      <c r="R16" s="46"/>
      <c r="S16" s="46"/>
      <c r="T16" s="47">
        <v>297</v>
      </c>
      <c r="U16" s="47">
        <v>297</v>
      </c>
      <c r="V16" s="47">
        <v>297</v>
      </c>
      <c r="W16" s="47">
        <v>150</v>
      </c>
      <c r="X16" s="47">
        <v>150</v>
      </c>
      <c r="Y16" s="47">
        <v>150</v>
      </c>
      <c r="Z16" s="47">
        <v>150</v>
      </c>
      <c r="AA16" s="47">
        <v>150</v>
      </c>
      <c r="AB16" s="47">
        <v>150</v>
      </c>
      <c r="AC16" s="48">
        <v>150</v>
      </c>
    </row>
    <row r="17" spans="1:29" s="182" customFormat="1" ht="60" x14ac:dyDescent="0.25">
      <c r="A17" s="143">
        <v>285</v>
      </c>
      <c r="B17" s="144"/>
      <c r="C17" s="145" t="s">
        <v>74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74</v>
      </c>
      <c r="J17" s="145">
        <f t="shared" si="1"/>
        <v>1940</v>
      </c>
      <c r="K17" s="186"/>
      <c r="L17" s="128">
        <v>43466</v>
      </c>
      <c r="M17" s="208">
        <v>44926</v>
      </c>
      <c r="N17" s="34" t="s">
        <v>196</v>
      </c>
      <c r="O17" s="45"/>
      <c r="P17" s="46">
        <v>390</v>
      </c>
      <c r="Q17" s="46">
        <v>1000</v>
      </c>
      <c r="R17" s="46"/>
      <c r="S17" s="46">
        <v>550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809</v>
      </c>
      <c r="B18" s="144"/>
      <c r="C18" s="145" t="s">
        <v>74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48"/>
      <c r="I18" s="186" t="s">
        <v>74</v>
      </c>
      <c r="J18" s="145">
        <f t="shared" si="1"/>
        <v>4500</v>
      </c>
      <c r="K18" s="148"/>
      <c r="L18" s="187">
        <v>45292</v>
      </c>
      <c r="M18" s="187">
        <v>48579</v>
      </c>
      <c r="N18" s="34" t="s">
        <v>197</v>
      </c>
      <c r="O18" s="45"/>
      <c r="P18" s="46"/>
      <c r="Q18" s="46"/>
      <c r="R18" s="46"/>
      <c r="S18" s="46"/>
      <c r="T18" s="47"/>
      <c r="U18" s="47">
        <v>1500</v>
      </c>
      <c r="V18" s="47"/>
      <c r="W18" s="47"/>
      <c r="X18" s="47"/>
      <c r="Y18" s="47">
        <v>1500</v>
      </c>
      <c r="Z18" s="47"/>
      <c r="AA18" s="47"/>
      <c r="AB18" s="47"/>
      <c r="AC18" s="48">
        <v>1500</v>
      </c>
    </row>
    <row r="19" spans="1:29" s="182" customFormat="1" ht="60" x14ac:dyDescent="0.25">
      <c r="A19" s="143">
        <v>286</v>
      </c>
      <c r="B19" s="144"/>
      <c r="C19" s="145" t="s">
        <v>74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48"/>
      <c r="I19" s="186" t="s">
        <v>74</v>
      </c>
      <c r="J19" s="145">
        <f t="shared" si="1"/>
        <v>2900</v>
      </c>
      <c r="K19" s="148"/>
      <c r="L19" s="187">
        <v>43466</v>
      </c>
      <c r="M19" s="187">
        <v>44926</v>
      </c>
      <c r="N19" s="34" t="s">
        <v>196</v>
      </c>
      <c r="O19" s="45"/>
      <c r="P19" s="46">
        <v>700</v>
      </c>
      <c r="Q19" s="46">
        <v>1200</v>
      </c>
      <c r="R19" s="46"/>
      <c r="S19" s="46">
        <v>1000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881</v>
      </c>
      <c r="B20" s="144"/>
      <c r="C20" s="145" t="s">
        <v>74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74</v>
      </c>
      <c r="J20" s="145">
        <f t="shared" si="1"/>
        <v>2200</v>
      </c>
      <c r="K20" s="148"/>
      <c r="L20" s="187">
        <v>45658</v>
      </c>
      <c r="M20" s="187">
        <v>46022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2200</v>
      </c>
      <c r="W20" s="47"/>
      <c r="X20" s="47"/>
      <c r="Y20" s="47"/>
      <c r="Z20" s="47"/>
      <c r="AA20" s="47"/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990</v>
      </c>
      <c r="B22" s="144"/>
      <c r="C22" s="145" t="s">
        <v>74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74</v>
      </c>
      <c r="J22" s="145">
        <f t="shared" si="1"/>
        <v>1800</v>
      </c>
      <c r="K22" s="148"/>
      <c r="L22" s="187">
        <v>47484</v>
      </c>
      <c r="M22" s="187">
        <v>47848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>
        <v>1800</v>
      </c>
      <c r="AB22" s="47"/>
      <c r="AC22" s="48"/>
    </row>
    <row r="23" spans="1:29" s="182" customFormat="1" ht="60" x14ac:dyDescent="0.25">
      <c r="A23" s="143">
        <v>991</v>
      </c>
      <c r="B23" s="144"/>
      <c r="C23" s="145" t="s">
        <v>74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74</v>
      </c>
      <c r="J23" s="145">
        <f t="shared" si="1"/>
        <v>1600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1600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931</v>
      </c>
      <c r="B26" s="144"/>
      <c r="C26" s="145" t="s">
        <v>74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74</v>
      </c>
      <c r="J26" s="145">
        <f t="shared" si="1"/>
        <v>910</v>
      </c>
      <c r="K26" s="148"/>
      <c r="L26" s="187">
        <v>46388</v>
      </c>
      <c r="M26" s="187">
        <v>47118</v>
      </c>
      <c r="N26" s="17" t="s">
        <v>197</v>
      </c>
      <c r="O26" s="45"/>
      <c r="P26" s="46"/>
      <c r="Q26" s="46"/>
      <c r="R26" s="46"/>
      <c r="S26" s="46"/>
      <c r="T26" s="47"/>
      <c r="U26" s="47"/>
      <c r="V26" s="47"/>
      <c r="W26" s="47"/>
      <c r="X26" s="47">
        <v>210</v>
      </c>
      <c r="Y26" s="47">
        <v>700</v>
      </c>
      <c r="Z26" s="47">
        <v>0</v>
      </c>
      <c r="AA26" s="47">
        <v>0</v>
      </c>
      <c r="AB26" s="47">
        <v>0</v>
      </c>
      <c r="AC26" s="48">
        <v>0</v>
      </c>
    </row>
    <row r="27" spans="1:29" s="182" customFormat="1" ht="60" x14ac:dyDescent="0.25">
      <c r="A27" s="143">
        <v>958</v>
      </c>
      <c r="B27" s="144"/>
      <c r="C27" s="145" t="s">
        <v>74</v>
      </c>
      <c r="D27" s="193" t="s">
        <v>261</v>
      </c>
      <c r="E27" s="147" t="s">
        <v>16</v>
      </c>
      <c r="F27" s="146" t="s">
        <v>32</v>
      </c>
      <c r="G27" s="147" t="s">
        <v>31</v>
      </c>
      <c r="H27" s="148"/>
      <c r="I27" s="186" t="s">
        <v>74</v>
      </c>
      <c r="J27" s="145">
        <f t="shared" si="1"/>
        <v>100</v>
      </c>
      <c r="K27" s="148"/>
      <c r="L27" s="187">
        <v>47119</v>
      </c>
      <c r="M27" s="187">
        <v>47483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>
        <v>100</v>
      </c>
      <c r="AA27" s="47"/>
      <c r="AB27" s="47"/>
      <c r="AC27" s="48"/>
    </row>
    <row r="28" spans="1:29" s="182" customFormat="1" x14ac:dyDescent="0.25">
      <c r="A28" s="8"/>
      <c r="B28" s="204" t="s">
        <v>94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60" x14ac:dyDescent="0.25">
      <c r="A29" s="143">
        <v>287</v>
      </c>
      <c r="B29" s="194"/>
      <c r="C29" s="145" t="s">
        <v>74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74</v>
      </c>
      <c r="J29" s="145">
        <f t="shared" si="1"/>
        <v>1250</v>
      </c>
      <c r="K29" s="148"/>
      <c r="L29" s="187">
        <v>43466</v>
      </c>
      <c r="M29" s="232">
        <v>44926</v>
      </c>
      <c r="N29" s="17" t="s">
        <v>196</v>
      </c>
      <c r="O29" s="45"/>
      <c r="P29" s="46">
        <v>800</v>
      </c>
      <c r="Q29" s="46">
        <v>200</v>
      </c>
      <c r="R29" s="46">
        <v>0</v>
      </c>
      <c r="S29" s="46">
        <v>250</v>
      </c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810</v>
      </c>
      <c r="B30" s="194"/>
      <c r="C30" s="145" t="s">
        <v>74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74</v>
      </c>
      <c r="J30" s="145">
        <f t="shared" si="1"/>
        <v>3450</v>
      </c>
      <c r="K30" s="148"/>
      <c r="L30" s="187">
        <v>45292</v>
      </c>
      <c r="M30" s="232">
        <v>47848</v>
      </c>
      <c r="N30" s="34" t="s">
        <v>197</v>
      </c>
      <c r="O30" s="45"/>
      <c r="P30" s="46"/>
      <c r="Q30" s="46"/>
      <c r="R30" s="46"/>
      <c r="S30" s="46"/>
      <c r="T30" s="47"/>
      <c r="U30" s="47">
        <v>250</v>
      </c>
      <c r="V30" s="47">
        <v>0</v>
      </c>
      <c r="W30" s="47">
        <v>250</v>
      </c>
      <c r="X30" s="47">
        <v>2450</v>
      </c>
      <c r="Y30" s="47">
        <v>250</v>
      </c>
      <c r="Z30" s="47">
        <v>0</v>
      </c>
      <c r="AA30" s="47">
        <v>250</v>
      </c>
      <c r="AB30" s="47">
        <v>0</v>
      </c>
      <c r="AC30" s="48">
        <v>0</v>
      </c>
    </row>
    <row r="31" spans="1:29" s="182" customFormat="1" ht="60" x14ac:dyDescent="0.25">
      <c r="A31" s="143">
        <v>288</v>
      </c>
      <c r="B31" s="194"/>
      <c r="C31" s="145" t="s">
        <v>74</v>
      </c>
      <c r="D31" s="106" t="s">
        <v>262</v>
      </c>
      <c r="E31" s="146" t="s">
        <v>17</v>
      </c>
      <c r="F31" s="146" t="s">
        <v>32</v>
      </c>
      <c r="G31" s="147" t="s">
        <v>30</v>
      </c>
      <c r="H31" s="148"/>
      <c r="I31" s="186" t="s">
        <v>74</v>
      </c>
      <c r="J31" s="145">
        <f t="shared" si="1"/>
        <v>210</v>
      </c>
      <c r="K31" s="148"/>
      <c r="L31" s="187">
        <v>43466</v>
      </c>
      <c r="M31" s="232">
        <v>44926</v>
      </c>
      <c r="N31" s="34" t="s">
        <v>196</v>
      </c>
      <c r="O31" s="45"/>
      <c r="P31" s="46">
        <v>140</v>
      </c>
      <c r="Q31" s="46">
        <v>35</v>
      </c>
      <c r="R31" s="46"/>
      <c r="S31" s="46">
        <v>35</v>
      </c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882</v>
      </c>
      <c r="B32" s="194"/>
      <c r="C32" s="145" t="s">
        <v>74</v>
      </c>
      <c r="D32" s="106" t="s">
        <v>262</v>
      </c>
      <c r="E32" s="146" t="s">
        <v>17</v>
      </c>
      <c r="F32" s="146" t="s">
        <v>32</v>
      </c>
      <c r="G32" s="147" t="s">
        <v>30</v>
      </c>
      <c r="H32" s="148"/>
      <c r="I32" s="186" t="s">
        <v>74</v>
      </c>
      <c r="J32" s="145">
        <f t="shared" si="1"/>
        <v>315</v>
      </c>
      <c r="K32" s="148"/>
      <c r="L32" s="187">
        <v>45658</v>
      </c>
      <c r="M32" s="187">
        <v>48579</v>
      </c>
      <c r="N32" s="34" t="s">
        <v>197</v>
      </c>
      <c r="O32" s="45"/>
      <c r="P32" s="46"/>
      <c r="Q32" s="46"/>
      <c r="R32" s="46"/>
      <c r="S32" s="46"/>
      <c r="T32" s="47"/>
      <c r="U32" s="47"/>
      <c r="V32" s="47">
        <v>35</v>
      </c>
      <c r="W32" s="47">
        <v>70</v>
      </c>
      <c r="X32" s="47"/>
      <c r="Y32" s="47">
        <v>105</v>
      </c>
      <c r="Z32" s="47"/>
      <c r="AA32" s="47"/>
      <c r="AB32" s="47">
        <v>35</v>
      </c>
      <c r="AC32" s="48">
        <v>70</v>
      </c>
    </row>
    <row r="33" spans="1:29" s="182" customFormat="1" x14ac:dyDescent="0.25">
      <c r="A33" s="8"/>
      <c r="B33" s="204" t="s">
        <v>95</v>
      </c>
      <c r="C33" s="188"/>
      <c r="D33" s="188"/>
      <c r="E33" s="189"/>
      <c r="F33" s="189"/>
      <c r="G33" s="189"/>
      <c r="H33" s="190"/>
      <c r="I33" s="190"/>
      <c r="J33" s="190"/>
      <c r="K33" s="190"/>
      <c r="L33" s="191"/>
      <c r="M33" s="191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</row>
    <row r="34" spans="1:29" s="196" customFormat="1" x14ac:dyDescent="0.25">
      <c r="A34" s="143"/>
      <c r="B34" s="144"/>
      <c r="C34" s="145"/>
      <c r="D34" s="195"/>
      <c r="E34" s="150"/>
      <c r="F34" s="150"/>
      <c r="G34" s="150"/>
      <c r="H34" s="148"/>
      <c r="I34" s="186"/>
      <c r="J34" s="148"/>
      <c r="K34" s="148"/>
      <c r="L34" s="187"/>
      <c r="M34" s="187"/>
      <c r="N34" s="224"/>
      <c r="O34" s="45"/>
      <c r="P34" s="46"/>
      <c r="Q34" s="46"/>
      <c r="R34" s="46"/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x14ac:dyDescent="0.25">
      <c r="A35" s="8"/>
      <c r="B35" s="204"/>
      <c r="C35" s="188"/>
      <c r="D35" s="188"/>
      <c r="E35" s="189"/>
      <c r="F35" s="189"/>
      <c r="G35" s="189"/>
      <c r="H35" s="190"/>
      <c r="I35" s="190"/>
      <c r="J35" s="205"/>
      <c r="K35" s="190"/>
      <c r="L35" s="191"/>
      <c r="M35" s="191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</row>
    <row r="36" spans="1:29" s="196" customFormat="1" ht="15.75" thickBot="1" x14ac:dyDescent="0.3">
      <c r="A36" s="143"/>
      <c r="B36" s="144"/>
      <c r="C36" s="193"/>
      <c r="D36" s="195"/>
      <c r="E36" s="150"/>
      <c r="F36" s="150"/>
      <c r="G36" s="150"/>
      <c r="H36" s="148"/>
      <c r="I36" s="148"/>
      <c r="J36" s="145"/>
      <c r="K36" s="148"/>
      <c r="L36" s="187"/>
      <c r="M36" s="187"/>
      <c r="N36" s="17"/>
      <c r="O36" s="45"/>
      <c r="P36" s="46"/>
      <c r="Q36" s="46"/>
      <c r="R36" s="46"/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</row>
    <row r="37" spans="1:29" s="39" customFormat="1" ht="15.75" thickBot="1" x14ac:dyDescent="0.25">
      <c r="A37" s="49"/>
      <c r="B37" s="50" t="s">
        <v>92</v>
      </c>
      <c r="C37" s="50"/>
      <c r="D37" s="50"/>
      <c r="E37" s="91"/>
      <c r="F37" s="91"/>
      <c r="G37" s="91"/>
      <c r="H37" s="50"/>
      <c r="I37" s="50"/>
      <c r="J37" s="50">
        <f>SUM(J12:J36)</f>
        <v>28990.25</v>
      </c>
      <c r="K37" s="50">
        <v>1905</v>
      </c>
      <c r="L37" s="130"/>
      <c r="M37" s="130"/>
      <c r="N37" s="51"/>
      <c r="O37" s="52">
        <f t="shared" ref="O37:AC37" si="2">SUM(O12:O36)</f>
        <v>285.75</v>
      </c>
      <c r="P37" s="53">
        <f t="shared" si="2"/>
        <v>2812.75</v>
      </c>
      <c r="Q37" s="53">
        <f t="shared" si="2"/>
        <v>3217.75</v>
      </c>
      <c r="R37" s="53">
        <f t="shared" si="2"/>
        <v>582.75</v>
      </c>
      <c r="S37" s="53">
        <f t="shared" si="2"/>
        <v>2417.75</v>
      </c>
      <c r="T37" s="54">
        <f t="shared" si="2"/>
        <v>582.75</v>
      </c>
      <c r="U37" s="54">
        <f t="shared" si="2"/>
        <v>2332.75</v>
      </c>
      <c r="V37" s="54">
        <f t="shared" si="2"/>
        <v>2817.75</v>
      </c>
      <c r="W37" s="54">
        <f t="shared" si="2"/>
        <v>755.75</v>
      </c>
      <c r="X37" s="54">
        <f t="shared" si="2"/>
        <v>3095.75</v>
      </c>
      <c r="Y37" s="54">
        <f t="shared" si="2"/>
        <v>2990.75</v>
      </c>
      <c r="Z37" s="54">
        <f t="shared" si="2"/>
        <v>535.75</v>
      </c>
      <c r="AA37" s="54">
        <f t="shared" si="2"/>
        <v>4085.75</v>
      </c>
      <c r="AB37" s="54">
        <f t="shared" si="2"/>
        <v>470.75</v>
      </c>
      <c r="AC37" s="55">
        <f t="shared" si="2"/>
        <v>2005.75</v>
      </c>
    </row>
    <row r="38" spans="1:29" ht="15.75" x14ac:dyDescent="0.25">
      <c r="A38" s="23"/>
      <c r="B38" s="24"/>
      <c r="C38" s="24"/>
      <c r="D38" s="24"/>
      <c r="E38" s="92"/>
      <c r="F38" s="92"/>
      <c r="G38" s="92"/>
      <c r="H38" s="24"/>
      <c r="I38" s="25"/>
      <c r="K38" s="35" t="s">
        <v>237</v>
      </c>
    </row>
    <row r="39" spans="1:29" s="36" customFormat="1" ht="15.75" x14ac:dyDescent="0.25">
      <c r="E39" s="77"/>
      <c r="F39" s="77"/>
      <c r="G39" s="77"/>
      <c r="K39" s="38"/>
      <c r="L39" s="131"/>
      <c r="M39" s="131"/>
    </row>
    <row r="40" spans="1:29" s="36" customFormat="1" ht="60" x14ac:dyDescent="0.25">
      <c r="A40" s="57"/>
      <c r="B40" s="58" t="s">
        <v>203</v>
      </c>
      <c r="C40" s="59" t="s">
        <v>204</v>
      </c>
      <c r="E40" s="77"/>
      <c r="F40" s="77"/>
      <c r="G40" s="77"/>
      <c r="K40" s="38"/>
      <c r="L40" s="131"/>
      <c r="M40" s="131"/>
    </row>
    <row r="41" spans="1:29" s="36" customFormat="1" ht="15.75" x14ac:dyDescent="0.25">
      <c r="A41" s="60" t="s">
        <v>205</v>
      </c>
      <c r="B41" s="121" t="s">
        <v>238</v>
      </c>
      <c r="C41" s="62">
        <f>K37</f>
        <v>1905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206</v>
      </c>
      <c r="B42" s="121" t="s">
        <v>239</v>
      </c>
      <c r="C42" s="62">
        <f>C41*4</f>
        <v>7620</v>
      </c>
      <c r="E42" s="77"/>
      <c r="F42" s="77"/>
      <c r="G42" s="77"/>
      <c r="K42" s="38"/>
      <c r="L42" s="131"/>
      <c r="M42" s="131"/>
    </row>
    <row r="43" spans="1:29" s="36" customFormat="1" ht="15.75" thickBot="1" x14ac:dyDescent="0.3">
      <c r="A43" s="63" t="s">
        <v>207</v>
      </c>
      <c r="B43" s="122" t="s">
        <v>240</v>
      </c>
      <c r="C43" s="65">
        <f>C41*10</f>
        <v>19050</v>
      </c>
      <c r="E43" s="77"/>
      <c r="F43" s="77"/>
      <c r="G43" s="77"/>
      <c r="L43" s="131"/>
      <c r="M43" s="131"/>
    </row>
    <row r="44" spans="1:29" s="36" customFormat="1" x14ac:dyDescent="0.25">
      <c r="A44" s="66"/>
      <c r="B44" s="67"/>
      <c r="C44" s="67"/>
      <c r="E44" s="77"/>
      <c r="F44" s="77"/>
      <c r="G44" s="77"/>
      <c r="L44" s="131"/>
      <c r="M44" s="131"/>
    </row>
    <row r="46" spans="1:29" x14ac:dyDescent="0.25">
      <c r="B46" s="26" t="s">
        <v>105</v>
      </c>
    </row>
    <row r="47" spans="1:29" ht="45" x14ac:dyDescent="0.25">
      <c r="B47" s="27" t="s">
        <v>103</v>
      </c>
    </row>
    <row r="48" spans="1:29" ht="45" x14ac:dyDescent="0.25">
      <c r="B48" s="27" t="s">
        <v>108</v>
      </c>
    </row>
    <row r="49" spans="2:2" ht="45" x14ac:dyDescent="0.25">
      <c r="B49" s="27" t="s">
        <v>106</v>
      </c>
    </row>
    <row r="50" spans="2:2" ht="30" x14ac:dyDescent="0.25">
      <c r="B50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0" zoomScaleNormal="60" workbookViewId="0">
      <pane ySplit="11" topLeftCell="A21" activePane="bottomLeft" state="frozen"/>
      <selection pane="bottomLeft" activeCell="B23" sqref="B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159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75</v>
      </c>
      <c r="J12" s="134">
        <f>SUM(O12:AC12)</f>
        <v>7683.75</v>
      </c>
      <c r="K12" s="138"/>
      <c r="L12" s="139">
        <v>43101</v>
      </c>
      <c r="M12" s="139">
        <v>48579</v>
      </c>
      <c r="N12" s="40"/>
      <c r="O12" s="41">
        <f t="shared" ref="O12:AC12" si="0">$K$35*0.15</f>
        <v>512.25</v>
      </c>
      <c r="P12" s="42">
        <f t="shared" si="0"/>
        <v>512.25</v>
      </c>
      <c r="Q12" s="42">
        <f t="shared" si="0"/>
        <v>512.25</v>
      </c>
      <c r="R12" s="42">
        <f t="shared" si="0"/>
        <v>512.25</v>
      </c>
      <c r="S12" s="42">
        <f t="shared" si="0"/>
        <v>512.25</v>
      </c>
      <c r="T12" s="43">
        <f t="shared" si="0"/>
        <v>512.25</v>
      </c>
      <c r="U12" s="43">
        <f t="shared" si="0"/>
        <v>512.25</v>
      </c>
      <c r="V12" s="43">
        <f t="shared" si="0"/>
        <v>512.25</v>
      </c>
      <c r="W12" s="43">
        <f t="shared" si="0"/>
        <v>512.25</v>
      </c>
      <c r="X12" s="43">
        <f t="shared" si="0"/>
        <v>512.25</v>
      </c>
      <c r="Y12" s="43">
        <f t="shared" si="0"/>
        <v>512.25</v>
      </c>
      <c r="Z12" s="43">
        <f t="shared" si="0"/>
        <v>512.25</v>
      </c>
      <c r="AA12" s="43">
        <f t="shared" si="0"/>
        <v>512.25</v>
      </c>
      <c r="AB12" s="43">
        <f t="shared" si="0"/>
        <v>512.25</v>
      </c>
      <c r="AC12" s="44">
        <f t="shared" si="0"/>
        <v>512.25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0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88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289</v>
      </c>
      <c r="B15" s="144"/>
      <c r="C15" s="145" t="s">
        <v>75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75</v>
      </c>
      <c r="J15" s="145">
        <f t="shared" ref="J15:J34" si="1">SUM(O15:AC15)</f>
        <v>1000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250</v>
      </c>
      <c r="Q15" s="46">
        <v>250</v>
      </c>
      <c r="R15" s="46">
        <v>250</v>
      </c>
      <c r="S15" s="46">
        <v>250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678</v>
      </c>
      <c r="B16" s="144"/>
      <c r="C16" s="145" t="s">
        <v>75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75</v>
      </c>
      <c r="J16" s="145">
        <f t="shared" si="1"/>
        <v>1590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250</v>
      </c>
      <c r="U16" s="47">
        <v>250</v>
      </c>
      <c r="V16" s="47">
        <v>250</v>
      </c>
      <c r="W16" s="47">
        <v>120</v>
      </c>
      <c r="X16" s="47">
        <v>120</v>
      </c>
      <c r="Y16" s="47">
        <v>120</v>
      </c>
      <c r="Z16" s="47">
        <v>120</v>
      </c>
      <c r="AA16" s="47">
        <v>120</v>
      </c>
      <c r="AB16" s="47">
        <v>120</v>
      </c>
      <c r="AC16" s="48">
        <v>120</v>
      </c>
    </row>
    <row r="17" spans="1:29" s="182" customFormat="1" ht="60" x14ac:dyDescent="0.25">
      <c r="A17" s="143">
        <v>290</v>
      </c>
      <c r="B17" s="144"/>
      <c r="C17" s="145" t="s">
        <v>75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106"/>
      <c r="I17" s="186" t="s">
        <v>75</v>
      </c>
      <c r="J17" s="145">
        <f t="shared" si="1"/>
        <v>520</v>
      </c>
      <c r="K17" s="186"/>
      <c r="L17" s="128">
        <v>43466</v>
      </c>
      <c r="M17" s="208">
        <v>44196</v>
      </c>
      <c r="N17" s="34" t="s">
        <v>196</v>
      </c>
      <c r="O17" s="45"/>
      <c r="P17" s="46">
        <v>260</v>
      </c>
      <c r="Q17" s="46">
        <v>260</v>
      </c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910</v>
      </c>
      <c r="B18" s="144"/>
      <c r="C18" s="145" t="s">
        <v>75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06"/>
      <c r="I18" s="186" t="s">
        <v>75</v>
      </c>
      <c r="J18" s="145">
        <f t="shared" si="1"/>
        <v>2900</v>
      </c>
      <c r="K18" s="186"/>
      <c r="L18" s="128">
        <v>46023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>
        <v>900</v>
      </c>
      <c r="X18" s="47"/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410</v>
      </c>
      <c r="B19" s="144"/>
      <c r="C19" s="145" t="s">
        <v>75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06"/>
      <c r="I19" s="186" t="s">
        <v>75</v>
      </c>
      <c r="J19" s="145">
        <f t="shared" si="1"/>
        <v>5500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4000</v>
      </c>
      <c r="R19" s="46"/>
      <c r="S19" s="46">
        <v>1500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911</v>
      </c>
      <c r="B20" s="144"/>
      <c r="C20" s="145" t="s">
        <v>75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06"/>
      <c r="I20" s="186" t="s">
        <v>75</v>
      </c>
      <c r="J20" s="145">
        <f t="shared" si="1"/>
        <v>4400</v>
      </c>
      <c r="K20" s="186"/>
      <c r="L20" s="128">
        <v>46023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>
        <v>900</v>
      </c>
      <c r="X20" s="47"/>
      <c r="Y20" s="47"/>
      <c r="Z20" s="47"/>
      <c r="AA20" s="47">
        <v>3500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88"/>
      <c r="I21" s="189"/>
      <c r="J21" s="188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959</v>
      </c>
      <c r="B22" s="144"/>
      <c r="C22" s="145" t="s">
        <v>75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5"/>
      <c r="I22" s="186" t="s">
        <v>75</v>
      </c>
      <c r="J22" s="145">
        <f t="shared" si="1"/>
        <v>2100</v>
      </c>
      <c r="K22" s="148"/>
      <c r="L22" s="187">
        <v>47119</v>
      </c>
      <c r="M22" s="187">
        <v>47483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/>
      <c r="Y22" s="47"/>
      <c r="Z22" s="47">
        <v>2100</v>
      </c>
      <c r="AA22" s="47"/>
      <c r="AB22" s="47"/>
      <c r="AC22" s="48"/>
    </row>
    <row r="23" spans="1:29" s="182" customFormat="1" ht="60" x14ac:dyDescent="0.25">
      <c r="A23" s="143">
        <v>993</v>
      </c>
      <c r="B23" s="144"/>
      <c r="C23" s="145" t="s">
        <v>75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5"/>
      <c r="I23" s="186" t="s">
        <v>75</v>
      </c>
      <c r="J23" s="145">
        <f t="shared" si="1"/>
        <v>1400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1400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88"/>
      <c r="I24" s="189"/>
      <c r="J24" s="188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88"/>
      <c r="I25" s="189"/>
      <c r="J25" s="188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811</v>
      </c>
      <c r="B26" s="144"/>
      <c r="C26" s="145" t="s">
        <v>75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93"/>
      <c r="I26" s="186" t="s">
        <v>75</v>
      </c>
      <c r="J26" s="145">
        <f t="shared" si="1"/>
        <v>5780</v>
      </c>
      <c r="K26" s="148"/>
      <c r="L26" s="187">
        <v>45292</v>
      </c>
      <c r="M26" s="187">
        <v>46752</v>
      </c>
      <c r="N26" s="34" t="s">
        <v>197</v>
      </c>
      <c r="O26" s="45"/>
      <c r="P26" s="46"/>
      <c r="Q26" s="46"/>
      <c r="R26" s="46"/>
      <c r="S26" s="46"/>
      <c r="T26" s="47"/>
      <c r="U26" s="47">
        <v>750</v>
      </c>
      <c r="V26" s="47">
        <v>1760</v>
      </c>
      <c r="W26" s="47">
        <v>1860</v>
      </c>
      <c r="X26" s="47">
        <v>1410</v>
      </c>
      <c r="Y26" s="47">
        <v>0</v>
      </c>
      <c r="Z26" s="47">
        <v>0</v>
      </c>
      <c r="AA26" s="47">
        <v>0</v>
      </c>
      <c r="AB26" s="47">
        <v>0</v>
      </c>
      <c r="AC26" s="48">
        <v>0</v>
      </c>
    </row>
    <row r="27" spans="1:29" s="182" customFormat="1" x14ac:dyDescent="0.25">
      <c r="A27" s="8"/>
      <c r="B27" s="204" t="s">
        <v>94</v>
      </c>
      <c r="C27" s="188"/>
      <c r="D27" s="188"/>
      <c r="E27" s="189"/>
      <c r="F27" s="189"/>
      <c r="G27" s="189"/>
      <c r="H27" s="188"/>
      <c r="I27" s="189"/>
      <c r="J27" s="188"/>
      <c r="K27" s="190"/>
      <c r="L27" s="191"/>
      <c r="M27" s="191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</row>
    <row r="28" spans="1:29" s="182" customFormat="1" ht="60" x14ac:dyDescent="0.25">
      <c r="A28" s="143">
        <v>291</v>
      </c>
      <c r="B28" s="144"/>
      <c r="C28" s="145" t="s">
        <v>75</v>
      </c>
      <c r="D28" s="106" t="s">
        <v>255</v>
      </c>
      <c r="E28" s="146" t="s">
        <v>17</v>
      </c>
      <c r="F28" s="146" t="s">
        <v>32</v>
      </c>
      <c r="G28" s="147" t="s">
        <v>30</v>
      </c>
      <c r="H28" s="148"/>
      <c r="I28" s="186" t="s">
        <v>75</v>
      </c>
      <c r="J28" s="145">
        <f t="shared" si="1"/>
        <v>700</v>
      </c>
      <c r="K28" s="148"/>
      <c r="L28" s="187">
        <v>43831</v>
      </c>
      <c r="M28" s="187">
        <v>44926</v>
      </c>
      <c r="N28" s="17" t="s">
        <v>196</v>
      </c>
      <c r="O28" s="45"/>
      <c r="P28" s="46">
        <v>0</v>
      </c>
      <c r="Q28" s="46">
        <v>350</v>
      </c>
      <c r="R28" s="46">
        <v>0</v>
      </c>
      <c r="S28" s="46">
        <v>350</v>
      </c>
      <c r="T28" s="47"/>
      <c r="U28" s="47"/>
      <c r="V28" s="47"/>
      <c r="W28" s="47"/>
      <c r="X28" s="47"/>
      <c r="Y28" s="47"/>
      <c r="Z28" s="47"/>
      <c r="AA28" s="47"/>
      <c r="AB28" s="47"/>
      <c r="AC28" s="48"/>
    </row>
    <row r="29" spans="1:29" s="182" customFormat="1" ht="60" x14ac:dyDescent="0.25">
      <c r="A29" s="143">
        <v>812</v>
      </c>
      <c r="B29" s="144"/>
      <c r="C29" s="145" t="s">
        <v>75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75</v>
      </c>
      <c r="J29" s="145">
        <f t="shared" si="1"/>
        <v>10800</v>
      </c>
      <c r="K29" s="148"/>
      <c r="L29" s="187">
        <v>45292</v>
      </c>
      <c r="M29" s="187">
        <v>47848</v>
      </c>
      <c r="N29" s="34" t="s">
        <v>197</v>
      </c>
      <c r="O29" s="45"/>
      <c r="P29" s="46"/>
      <c r="Q29" s="46"/>
      <c r="R29" s="46"/>
      <c r="S29" s="46"/>
      <c r="T29" s="47"/>
      <c r="U29" s="47">
        <v>2350</v>
      </c>
      <c r="V29" s="47">
        <v>3200</v>
      </c>
      <c r="W29" s="47">
        <v>2450</v>
      </c>
      <c r="X29" s="47">
        <v>2100</v>
      </c>
      <c r="Y29" s="47">
        <v>350</v>
      </c>
      <c r="Z29" s="47">
        <v>0</v>
      </c>
      <c r="AA29" s="47">
        <v>350</v>
      </c>
      <c r="AB29" s="47">
        <v>0</v>
      </c>
      <c r="AC29" s="48">
        <v>0</v>
      </c>
    </row>
    <row r="30" spans="1:29" s="182" customFormat="1" ht="60" x14ac:dyDescent="0.25">
      <c r="A30" s="143">
        <v>411</v>
      </c>
      <c r="B30" s="144"/>
      <c r="C30" s="145" t="s">
        <v>75</v>
      </c>
      <c r="D30" s="106" t="s">
        <v>262</v>
      </c>
      <c r="E30" s="146" t="s">
        <v>17</v>
      </c>
      <c r="F30" s="146" t="s">
        <v>32</v>
      </c>
      <c r="G30" s="147" t="s">
        <v>30</v>
      </c>
      <c r="H30" s="148"/>
      <c r="I30" s="186" t="s">
        <v>75</v>
      </c>
      <c r="J30" s="145">
        <f t="shared" si="1"/>
        <v>70</v>
      </c>
      <c r="K30" s="148"/>
      <c r="L30" s="187">
        <v>43831</v>
      </c>
      <c r="M30" s="187">
        <v>44926</v>
      </c>
      <c r="N30" s="34" t="s">
        <v>196</v>
      </c>
      <c r="O30" s="45"/>
      <c r="P30" s="46"/>
      <c r="Q30" s="46">
        <v>35</v>
      </c>
      <c r="R30" s="46"/>
      <c r="S30" s="46">
        <v>35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813</v>
      </c>
      <c r="B31" s="144"/>
      <c r="C31" s="145" t="s">
        <v>75</v>
      </c>
      <c r="D31" s="106" t="s">
        <v>262</v>
      </c>
      <c r="E31" s="146" t="s">
        <v>17</v>
      </c>
      <c r="F31" s="146" t="s">
        <v>32</v>
      </c>
      <c r="G31" s="147" t="s">
        <v>30</v>
      </c>
      <c r="H31" s="148"/>
      <c r="I31" s="186" t="s">
        <v>75</v>
      </c>
      <c r="J31" s="145">
        <f t="shared" si="1"/>
        <v>940</v>
      </c>
      <c r="K31" s="148"/>
      <c r="L31" s="187">
        <v>45292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/>
      <c r="U31" s="47">
        <v>80</v>
      </c>
      <c r="V31" s="47">
        <v>155</v>
      </c>
      <c r="W31" s="47"/>
      <c r="X31" s="47">
        <v>80</v>
      </c>
      <c r="Y31" s="47">
        <v>155</v>
      </c>
      <c r="Z31" s="47">
        <v>80</v>
      </c>
      <c r="AA31" s="47">
        <v>155</v>
      </c>
      <c r="AB31" s="47">
        <v>80</v>
      </c>
      <c r="AC31" s="48">
        <v>155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88"/>
      <c r="I32" s="189"/>
      <c r="J32" s="188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" x14ac:dyDescent="0.25">
      <c r="A33" s="143">
        <v>484</v>
      </c>
      <c r="B33" s="144"/>
      <c r="C33" s="145" t="s">
        <v>75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93"/>
      <c r="I33" s="186" t="s">
        <v>75</v>
      </c>
      <c r="J33" s="145">
        <f t="shared" si="1"/>
        <v>900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900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60.75" thickBot="1" x14ac:dyDescent="0.3">
      <c r="A34" s="143">
        <v>932</v>
      </c>
      <c r="B34" s="144"/>
      <c r="C34" s="145" t="s">
        <v>75</v>
      </c>
      <c r="D34" s="106" t="s">
        <v>311</v>
      </c>
      <c r="E34" s="147" t="s">
        <v>28</v>
      </c>
      <c r="F34" s="83" t="s">
        <v>29</v>
      </c>
      <c r="G34" s="147" t="s">
        <v>30</v>
      </c>
      <c r="H34" s="145"/>
      <c r="I34" s="186" t="s">
        <v>75</v>
      </c>
      <c r="J34" s="145">
        <f t="shared" si="1"/>
        <v>180</v>
      </c>
      <c r="K34" s="148"/>
      <c r="L34" s="187">
        <v>46388</v>
      </c>
      <c r="M34" s="187">
        <v>47848</v>
      </c>
      <c r="N34" s="34" t="s">
        <v>197</v>
      </c>
      <c r="O34" s="45"/>
      <c r="P34" s="46"/>
      <c r="Q34" s="46"/>
      <c r="R34" s="46"/>
      <c r="S34" s="46"/>
      <c r="T34" s="47"/>
      <c r="U34" s="47"/>
      <c r="V34" s="47"/>
      <c r="W34" s="47"/>
      <c r="X34" s="47">
        <v>120</v>
      </c>
      <c r="Y34" s="47"/>
      <c r="Z34" s="47"/>
      <c r="AA34" s="47">
        <v>60</v>
      </c>
      <c r="AB34" s="47"/>
      <c r="AC34" s="48"/>
    </row>
    <row r="35" spans="1:29" s="39" customFormat="1" ht="15.75" thickBot="1" x14ac:dyDescent="0.25">
      <c r="A35" s="49"/>
      <c r="B35" s="50" t="s">
        <v>92</v>
      </c>
      <c r="C35" s="50"/>
      <c r="D35" s="50"/>
      <c r="E35" s="91"/>
      <c r="F35" s="91"/>
      <c r="G35" s="91"/>
      <c r="H35" s="50"/>
      <c r="I35" s="50"/>
      <c r="J35" s="50">
        <f>SUM(J12:J34)</f>
        <v>46463.75</v>
      </c>
      <c r="K35" s="50">
        <v>3415</v>
      </c>
      <c r="L35" s="130"/>
      <c r="M35" s="130"/>
      <c r="N35" s="51"/>
      <c r="O35" s="52">
        <f t="shared" ref="O35:AC35" si="2">SUM(O12:O34)</f>
        <v>512.25</v>
      </c>
      <c r="P35" s="53">
        <f t="shared" si="2"/>
        <v>1022.25</v>
      </c>
      <c r="Q35" s="53">
        <f t="shared" si="2"/>
        <v>5407.25</v>
      </c>
      <c r="R35" s="53">
        <f t="shared" si="2"/>
        <v>1662.25</v>
      </c>
      <c r="S35" s="53">
        <f t="shared" si="2"/>
        <v>2647.25</v>
      </c>
      <c r="T35" s="54">
        <f t="shared" si="2"/>
        <v>762.25</v>
      </c>
      <c r="U35" s="54">
        <f t="shared" si="2"/>
        <v>3942.25</v>
      </c>
      <c r="V35" s="54">
        <f t="shared" si="2"/>
        <v>5877.25</v>
      </c>
      <c r="W35" s="54">
        <f t="shared" si="2"/>
        <v>6742.25</v>
      </c>
      <c r="X35" s="54">
        <f t="shared" si="2"/>
        <v>4342.25</v>
      </c>
      <c r="Y35" s="54">
        <f t="shared" si="2"/>
        <v>1137.25</v>
      </c>
      <c r="Z35" s="54">
        <f t="shared" si="2"/>
        <v>2812.25</v>
      </c>
      <c r="AA35" s="54">
        <f t="shared" si="2"/>
        <v>8097.25</v>
      </c>
      <c r="AB35" s="54">
        <f t="shared" si="2"/>
        <v>712.25</v>
      </c>
      <c r="AC35" s="55">
        <f t="shared" si="2"/>
        <v>787.25</v>
      </c>
    </row>
    <row r="36" spans="1:29" ht="15.75" x14ac:dyDescent="0.25">
      <c r="A36" s="23"/>
      <c r="B36" s="24"/>
      <c r="C36" s="24"/>
      <c r="D36" s="24"/>
      <c r="E36" s="92"/>
      <c r="F36" s="92"/>
      <c r="G36" s="92"/>
      <c r="H36" s="24"/>
      <c r="I36" s="23"/>
      <c r="K36" s="35" t="s">
        <v>237</v>
      </c>
    </row>
    <row r="37" spans="1:29" s="36" customFormat="1" ht="15.75" x14ac:dyDescent="0.25">
      <c r="E37" s="77"/>
      <c r="F37" s="77"/>
      <c r="G37" s="77"/>
      <c r="K37" s="38"/>
      <c r="L37" s="131"/>
      <c r="M37" s="131"/>
    </row>
    <row r="38" spans="1:29" s="36" customFormat="1" ht="60" x14ac:dyDescent="0.25">
      <c r="A38" s="57"/>
      <c r="B38" s="58" t="s">
        <v>203</v>
      </c>
      <c r="C38" s="59" t="s">
        <v>204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205</v>
      </c>
      <c r="B39" s="121" t="s">
        <v>238</v>
      </c>
      <c r="C39" s="62">
        <f>K35</f>
        <v>3415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206</v>
      </c>
      <c r="B40" s="121" t="s">
        <v>239</v>
      </c>
      <c r="C40" s="62">
        <f>C39*4</f>
        <v>13660</v>
      </c>
      <c r="E40" s="77"/>
      <c r="F40" s="77"/>
      <c r="G40" s="77"/>
      <c r="K40" s="38"/>
      <c r="L40" s="131"/>
      <c r="M40" s="131"/>
    </row>
    <row r="41" spans="1:29" s="36" customFormat="1" ht="15.75" thickBot="1" x14ac:dyDescent="0.3">
      <c r="A41" s="63" t="s">
        <v>207</v>
      </c>
      <c r="B41" s="122" t="s">
        <v>240</v>
      </c>
      <c r="C41" s="65">
        <f>C39*10</f>
        <v>34150</v>
      </c>
      <c r="E41" s="77"/>
      <c r="F41" s="77"/>
      <c r="G41" s="77"/>
      <c r="L41" s="131"/>
      <c r="M41" s="131"/>
    </row>
    <row r="42" spans="1:29" s="36" customFormat="1" x14ac:dyDescent="0.25">
      <c r="A42" s="66"/>
      <c r="B42" s="67"/>
      <c r="C42" s="67"/>
      <c r="E42" s="77"/>
      <c r="F42" s="77"/>
      <c r="G42" s="77"/>
      <c r="L42" s="131"/>
      <c r="M42" s="131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45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117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pane ySplit="11" topLeftCell="A24" activePane="bottomLeft" state="frozen"/>
      <selection pane="bottomLeft" activeCell="A30" sqref="A30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156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76</v>
      </c>
      <c r="J12" s="134">
        <f>SUM(O12:AC12)</f>
        <v>1004.4000000000003</v>
      </c>
      <c r="K12" s="138"/>
      <c r="L12" s="139">
        <v>43101</v>
      </c>
      <c r="M12" s="139">
        <v>48579</v>
      </c>
      <c r="N12" s="40"/>
      <c r="O12" s="41">
        <f>$K$36</f>
        <v>324</v>
      </c>
      <c r="P12" s="42">
        <f t="shared" ref="P12:AC12" si="0">$K$36*0.15</f>
        <v>48.6</v>
      </c>
      <c r="Q12" s="42">
        <f t="shared" si="0"/>
        <v>48.6</v>
      </c>
      <c r="R12" s="42">
        <f t="shared" si="0"/>
        <v>48.6</v>
      </c>
      <c r="S12" s="42">
        <f t="shared" si="0"/>
        <v>48.6</v>
      </c>
      <c r="T12" s="43">
        <f t="shared" si="0"/>
        <v>48.6</v>
      </c>
      <c r="U12" s="43">
        <f t="shared" si="0"/>
        <v>48.6</v>
      </c>
      <c r="V12" s="43">
        <f t="shared" si="0"/>
        <v>48.6</v>
      </c>
      <c r="W12" s="43">
        <f t="shared" si="0"/>
        <v>48.6</v>
      </c>
      <c r="X12" s="43">
        <f t="shared" si="0"/>
        <v>48.6</v>
      </c>
      <c r="Y12" s="43">
        <f t="shared" si="0"/>
        <v>48.6</v>
      </c>
      <c r="Z12" s="43">
        <f t="shared" si="0"/>
        <v>48.6</v>
      </c>
      <c r="AA12" s="43">
        <f t="shared" si="0"/>
        <v>48.6</v>
      </c>
      <c r="AB12" s="43">
        <f t="shared" si="0"/>
        <v>48.6</v>
      </c>
      <c r="AC12" s="44">
        <f t="shared" si="0"/>
        <v>48.6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292</v>
      </c>
      <c r="B15" s="144"/>
      <c r="C15" s="145" t="s">
        <v>76</v>
      </c>
      <c r="D15" s="106" t="s">
        <v>104</v>
      </c>
      <c r="E15" s="106" t="s">
        <v>15</v>
      </c>
      <c r="F15" s="150" t="s">
        <v>34</v>
      </c>
      <c r="G15" s="106" t="s">
        <v>30</v>
      </c>
      <c r="H15" s="4"/>
      <c r="I15" s="186" t="s">
        <v>76</v>
      </c>
      <c r="J15" s="145">
        <f t="shared" ref="J15:J33" si="1">SUM(O15:AC15)</f>
        <v>856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250</v>
      </c>
      <c r="Q15" s="46">
        <v>250</v>
      </c>
      <c r="R15" s="46">
        <v>178</v>
      </c>
      <c r="S15" s="46">
        <v>178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679</v>
      </c>
      <c r="B16" s="144"/>
      <c r="C16" s="145" t="s">
        <v>76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76</v>
      </c>
      <c r="J16" s="145">
        <f t="shared" si="1"/>
        <v>1780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178</v>
      </c>
      <c r="U16" s="47">
        <v>178</v>
      </c>
      <c r="V16" s="47">
        <v>178</v>
      </c>
      <c r="W16" s="47">
        <v>178</v>
      </c>
      <c r="X16" s="47">
        <v>178</v>
      </c>
      <c r="Y16" s="47">
        <v>178</v>
      </c>
      <c r="Z16" s="47">
        <v>178</v>
      </c>
      <c r="AA16" s="47">
        <v>178</v>
      </c>
      <c r="AB16" s="47">
        <v>178</v>
      </c>
      <c r="AC16" s="48">
        <v>178</v>
      </c>
    </row>
    <row r="17" spans="1:29" s="182" customFormat="1" ht="60" x14ac:dyDescent="0.25">
      <c r="A17" s="143">
        <v>293</v>
      </c>
      <c r="B17" s="144"/>
      <c r="C17" s="145" t="s">
        <v>76</v>
      </c>
      <c r="D17" s="16" t="s">
        <v>247</v>
      </c>
      <c r="E17" s="106" t="s">
        <v>15</v>
      </c>
      <c r="F17" s="150" t="s">
        <v>34</v>
      </c>
      <c r="G17" s="106" t="s">
        <v>30</v>
      </c>
      <c r="H17" s="4"/>
      <c r="I17" s="186" t="s">
        <v>76</v>
      </c>
      <c r="J17" s="145">
        <f t="shared" si="1"/>
        <v>1040</v>
      </c>
      <c r="K17" s="186"/>
      <c r="L17" s="128">
        <v>43466</v>
      </c>
      <c r="M17" s="208">
        <v>44926</v>
      </c>
      <c r="N17" s="34" t="s">
        <v>196</v>
      </c>
      <c r="O17" s="45"/>
      <c r="P17" s="46">
        <v>260</v>
      </c>
      <c r="Q17" s="46">
        <v>260</v>
      </c>
      <c r="R17" s="46">
        <v>260</v>
      </c>
      <c r="S17" s="46">
        <v>260</v>
      </c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680</v>
      </c>
      <c r="B18" s="144"/>
      <c r="C18" s="145" t="s">
        <v>76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76</v>
      </c>
      <c r="J18" s="145">
        <f t="shared" si="1"/>
        <v>2580</v>
      </c>
      <c r="K18" s="186"/>
      <c r="L18" s="128">
        <v>44927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>
        <v>260</v>
      </c>
      <c r="U18" s="47">
        <v>260</v>
      </c>
      <c r="V18" s="47">
        <v>260</v>
      </c>
      <c r="W18" s="47"/>
      <c r="X18" s="47"/>
      <c r="Y18" s="47"/>
      <c r="Z18" s="47"/>
      <c r="AA18" s="47">
        <v>1800</v>
      </c>
      <c r="AB18" s="47"/>
      <c r="AC18" s="48"/>
    </row>
    <row r="19" spans="1:29" s="182" customFormat="1" ht="60" x14ac:dyDescent="0.25">
      <c r="A19" s="143">
        <v>294</v>
      </c>
      <c r="B19" s="144"/>
      <c r="C19" s="145" t="s">
        <v>76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76</v>
      </c>
      <c r="J19" s="145">
        <f t="shared" si="1"/>
        <v>1000</v>
      </c>
      <c r="K19" s="186"/>
      <c r="L19" s="128">
        <v>43466</v>
      </c>
      <c r="M19" s="208">
        <v>43830</v>
      </c>
      <c r="N19" s="34" t="s">
        <v>196</v>
      </c>
      <c r="O19" s="45"/>
      <c r="P19" s="46">
        <v>1000</v>
      </c>
      <c r="Q19" s="46"/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681</v>
      </c>
      <c r="B20" s="144"/>
      <c r="C20" s="145" t="s">
        <v>76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76</v>
      </c>
      <c r="J20" s="145">
        <f t="shared" si="1"/>
        <v>2300</v>
      </c>
      <c r="K20" s="186"/>
      <c r="L20" s="128">
        <v>44927</v>
      </c>
      <c r="M20" s="208">
        <v>45291</v>
      </c>
      <c r="N20" s="34" t="s">
        <v>197</v>
      </c>
      <c r="O20" s="45"/>
      <c r="P20" s="46"/>
      <c r="Q20" s="46"/>
      <c r="R20" s="46"/>
      <c r="S20" s="46"/>
      <c r="T20" s="47">
        <v>2300</v>
      </c>
      <c r="U20" s="47"/>
      <c r="V20" s="47"/>
      <c r="W20" s="47"/>
      <c r="X20" s="47"/>
      <c r="Y20" s="47"/>
      <c r="Z20" s="47"/>
      <c r="AA20" s="47"/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883</v>
      </c>
      <c r="B22" s="144"/>
      <c r="C22" s="145" t="s">
        <v>76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76</v>
      </c>
      <c r="J22" s="145">
        <f t="shared" si="1"/>
        <v>2000</v>
      </c>
      <c r="K22" s="148"/>
      <c r="L22" s="187">
        <v>45658</v>
      </c>
      <c r="M22" s="187">
        <v>46022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>
        <v>2000</v>
      </c>
      <c r="W22" s="47"/>
      <c r="X22" s="47"/>
      <c r="Y22" s="47"/>
      <c r="Z22" s="47"/>
      <c r="AA22" s="47"/>
      <c r="AB22" s="47"/>
      <c r="AC22" s="48"/>
    </row>
    <row r="23" spans="1:29" s="182" customFormat="1" x14ac:dyDescent="0.25">
      <c r="A23" s="8"/>
      <c r="B23" s="190" t="s">
        <v>98</v>
      </c>
      <c r="C23" s="188"/>
      <c r="D23" s="188"/>
      <c r="E23" s="189"/>
      <c r="F23" s="189"/>
      <c r="G23" s="189"/>
      <c r="H23" s="190"/>
      <c r="I23" s="190"/>
      <c r="J23" s="190"/>
      <c r="K23" s="190"/>
      <c r="L23" s="191"/>
      <c r="M23" s="191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</row>
    <row r="24" spans="1:29" s="182" customFormat="1" x14ac:dyDescent="0.25">
      <c r="A24" s="8"/>
      <c r="B24" s="204" t="s">
        <v>93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ht="90" x14ac:dyDescent="0.25">
      <c r="A25" s="143">
        <v>295</v>
      </c>
      <c r="B25" s="144"/>
      <c r="C25" s="145" t="s">
        <v>76</v>
      </c>
      <c r="D25" s="193" t="s">
        <v>250</v>
      </c>
      <c r="E25" s="150" t="s">
        <v>33</v>
      </c>
      <c r="F25" s="146" t="s">
        <v>209</v>
      </c>
      <c r="G25" s="147" t="s">
        <v>31</v>
      </c>
      <c r="H25" s="148"/>
      <c r="I25" s="186" t="s">
        <v>76</v>
      </c>
      <c r="J25" s="145">
        <f t="shared" si="1"/>
        <v>1700</v>
      </c>
      <c r="K25" s="148"/>
      <c r="L25" s="187">
        <v>43466</v>
      </c>
      <c r="M25" s="187">
        <v>43830</v>
      </c>
      <c r="N25" s="34" t="s">
        <v>196</v>
      </c>
      <c r="O25" s="45"/>
      <c r="P25" s="46">
        <v>1700</v>
      </c>
      <c r="Q25" s="46">
        <v>0</v>
      </c>
      <c r="R25" s="46">
        <v>0</v>
      </c>
      <c r="S25" s="46">
        <v>0</v>
      </c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90" x14ac:dyDescent="0.25">
      <c r="A26" s="143">
        <v>912</v>
      </c>
      <c r="B26" s="144"/>
      <c r="C26" s="145" t="s">
        <v>76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76</v>
      </c>
      <c r="J26" s="145">
        <f t="shared" si="1"/>
        <v>1120</v>
      </c>
      <c r="K26" s="148"/>
      <c r="L26" s="187">
        <v>46023</v>
      </c>
      <c r="M26" s="187">
        <v>47118</v>
      </c>
      <c r="N26" s="34" t="s">
        <v>197</v>
      </c>
      <c r="O26" s="45"/>
      <c r="P26" s="46"/>
      <c r="Q26" s="46"/>
      <c r="R26" s="46"/>
      <c r="S26" s="46"/>
      <c r="T26" s="47"/>
      <c r="U26" s="47"/>
      <c r="V26" s="47"/>
      <c r="W26" s="47">
        <v>300</v>
      </c>
      <c r="X26" s="47">
        <v>400</v>
      </c>
      <c r="Y26" s="47">
        <v>420</v>
      </c>
      <c r="Z26" s="47">
        <v>0</v>
      </c>
      <c r="AA26" s="47">
        <v>0</v>
      </c>
      <c r="AB26" s="47">
        <v>0</v>
      </c>
      <c r="AC26" s="48">
        <v>0</v>
      </c>
    </row>
    <row r="27" spans="1:29" s="182" customFormat="1" ht="60" x14ac:dyDescent="0.25">
      <c r="A27" s="143">
        <v>412</v>
      </c>
      <c r="B27" s="144"/>
      <c r="C27" s="145" t="s">
        <v>76</v>
      </c>
      <c r="D27" s="193" t="s">
        <v>261</v>
      </c>
      <c r="E27" s="147" t="s">
        <v>16</v>
      </c>
      <c r="F27" s="146" t="s">
        <v>32</v>
      </c>
      <c r="G27" s="147" t="s">
        <v>31</v>
      </c>
      <c r="H27" s="148"/>
      <c r="I27" s="186" t="s">
        <v>76</v>
      </c>
      <c r="J27" s="145">
        <f t="shared" si="1"/>
        <v>100</v>
      </c>
      <c r="K27" s="148"/>
      <c r="L27" s="187">
        <v>43831</v>
      </c>
      <c r="M27" s="187">
        <v>44196</v>
      </c>
      <c r="N27" s="34" t="s">
        <v>196</v>
      </c>
      <c r="O27" s="45"/>
      <c r="P27" s="46"/>
      <c r="Q27" s="46">
        <v>100</v>
      </c>
      <c r="R27" s="46"/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60" x14ac:dyDescent="0.25">
      <c r="A28" s="143">
        <v>1005</v>
      </c>
      <c r="B28" s="144"/>
      <c r="C28" s="145" t="s">
        <v>76</v>
      </c>
      <c r="D28" s="193" t="s">
        <v>261</v>
      </c>
      <c r="E28" s="147" t="s">
        <v>16</v>
      </c>
      <c r="F28" s="146" t="s">
        <v>32</v>
      </c>
      <c r="G28" s="147" t="s">
        <v>31</v>
      </c>
      <c r="H28" s="148"/>
      <c r="I28" s="186" t="s">
        <v>76</v>
      </c>
      <c r="J28" s="145">
        <f t="shared" si="1"/>
        <v>80</v>
      </c>
      <c r="K28" s="148"/>
      <c r="L28" s="187">
        <v>46023</v>
      </c>
      <c r="M28" s="187">
        <v>45291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/>
      <c r="W28" s="47">
        <v>80</v>
      </c>
      <c r="X28" s="47"/>
      <c r="Y28" s="47"/>
      <c r="Z28" s="47"/>
      <c r="AA28" s="47"/>
      <c r="AB28" s="47"/>
      <c r="AC28" s="48"/>
    </row>
    <row r="29" spans="1:29" s="182" customFormat="1" x14ac:dyDescent="0.25">
      <c r="A29" s="8"/>
      <c r="B29" s="204" t="s">
        <v>94</v>
      </c>
      <c r="C29" s="188"/>
      <c r="D29" s="188"/>
      <c r="E29" s="189"/>
      <c r="F29" s="189"/>
      <c r="G29" s="189"/>
      <c r="H29" s="190"/>
      <c r="I29" s="190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296</v>
      </c>
      <c r="B30" s="194"/>
      <c r="C30" s="145" t="s">
        <v>76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76</v>
      </c>
      <c r="J30" s="145">
        <f t="shared" si="1"/>
        <v>2800</v>
      </c>
      <c r="K30" s="148"/>
      <c r="L30" s="187">
        <v>43466</v>
      </c>
      <c r="M30" s="232">
        <v>44196</v>
      </c>
      <c r="N30" s="17" t="s">
        <v>196</v>
      </c>
      <c r="O30" s="45"/>
      <c r="P30" s="46">
        <f>SUM(P19:P29)</f>
        <v>2700</v>
      </c>
      <c r="Q30" s="46">
        <f t="shared" ref="Q30" si="2">SUM(Q19:Q29)</f>
        <v>100</v>
      </c>
      <c r="R30" s="46">
        <f t="shared" ref="R30" si="3">SUM(R19:R29)</f>
        <v>0</v>
      </c>
      <c r="S30" s="46">
        <f t="shared" ref="S30" si="4">SUM(S19:S29)</f>
        <v>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682</v>
      </c>
      <c r="B31" s="194"/>
      <c r="C31" s="145" t="s">
        <v>76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76</v>
      </c>
      <c r="J31" s="145">
        <f t="shared" si="1"/>
        <v>6500</v>
      </c>
      <c r="K31" s="148"/>
      <c r="L31" s="187">
        <v>44927</v>
      </c>
      <c r="M31" s="232">
        <v>48579</v>
      </c>
      <c r="N31" s="34" t="s">
        <v>197</v>
      </c>
      <c r="O31" s="45"/>
      <c r="P31" s="46"/>
      <c r="Q31" s="46"/>
      <c r="R31" s="46"/>
      <c r="S31" s="46"/>
      <c r="T31" s="47">
        <v>200</v>
      </c>
      <c r="U31" s="47">
        <v>200</v>
      </c>
      <c r="V31" s="47">
        <v>200</v>
      </c>
      <c r="W31" s="47">
        <v>200</v>
      </c>
      <c r="X31" s="47">
        <v>200</v>
      </c>
      <c r="Y31" s="47">
        <v>1700</v>
      </c>
      <c r="Z31" s="47">
        <v>1700</v>
      </c>
      <c r="AA31" s="47">
        <v>200</v>
      </c>
      <c r="AB31" s="47">
        <v>200</v>
      </c>
      <c r="AC31" s="48">
        <v>1700</v>
      </c>
    </row>
    <row r="32" spans="1:29" s="182" customFormat="1" ht="60" x14ac:dyDescent="0.25">
      <c r="A32" s="143">
        <v>297</v>
      </c>
      <c r="B32" s="194"/>
      <c r="C32" s="145" t="s">
        <v>76</v>
      </c>
      <c r="D32" s="106" t="s">
        <v>262</v>
      </c>
      <c r="E32" s="146" t="s">
        <v>17</v>
      </c>
      <c r="F32" s="146" t="s">
        <v>32</v>
      </c>
      <c r="G32" s="147" t="s">
        <v>30</v>
      </c>
      <c r="H32" s="148"/>
      <c r="I32" s="186" t="s">
        <v>76</v>
      </c>
      <c r="J32" s="145">
        <f t="shared" si="1"/>
        <v>140</v>
      </c>
      <c r="K32" s="148"/>
      <c r="L32" s="187">
        <v>43466</v>
      </c>
      <c r="M32" s="187">
        <v>44926</v>
      </c>
      <c r="N32" s="34" t="s">
        <v>196</v>
      </c>
      <c r="O32" s="45"/>
      <c r="P32" s="46">
        <v>70</v>
      </c>
      <c r="Q32" s="46">
        <v>35</v>
      </c>
      <c r="R32" s="46"/>
      <c r="S32" s="46">
        <v>35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683</v>
      </c>
      <c r="B33" s="194"/>
      <c r="C33" s="145" t="s">
        <v>76</v>
      </c>
      <c r="D33" s="106" t="s">
        <v>262</v>
      </c>
      <c r="E33" s="146" t="s">
        <v>17</v>
      </c>
      <c r="F33" s="146" t="s">
        <v>32</v>
      </c>
      <c r="G33" s="147" t="s">
        <v>30</v>
      </c>
      <c r="H33" s="148"/>
      <c r="I33" s="186" t="s">
        <v>76</v>
      </c>
      <c r="J33" s="145">
        <f t="shared" si="1"/>
        <v>520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70</v>
      </c>
      <c r="U33" s="47">
        <v>35</v>
      </c>
      <c r="V33" s="47">
        <v>100</v>
      </c>
      <c r="W33" s="47"/>
      <c r="X33" s="47">
        <v>35</v>
      </c>
      <c r="Y33" s="47">
        <v>70</v>
      </c>
      <c r="Z33" s="47">
        <v>35</v>
      </c>
      <c r="AA33" s="47">
        <v>70</v>
      </c>
      <c r="AB33" s="47">
        <v>35</v>
      </c>
      <c r="AC33" s="48">
        <v>70</v>
      </c>
    </row>
    <row r="34" spans="1:29" s="182" customFormat="1" x14ac:dyDescent="0.25">
      <c r="A34" s="8"/>
      <c r="B34" s="204" t="s">
        <v>95</v>
      </c>
      <c r="C34" s="188"/>
      <c r="D34" s="188"/>
      <c r="E34" s="189"/>
      <c r="F34" s="189"/>
      <c r="G34" s="189"/>
      <c r="H34" s="190"/>
      <c r="I34" s="190"/>
      <c r="J34" s="190"/>
      <c r="K34" s="190"/>
      <c r="L34" s="191"/>
      <c r="M34" s="191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</row>
    <row r="35" spans="1:29" s="182" customFormat="1" ht="15.75" thickBot="1" x14ac:dyDescent="0.3">
      <c r="A35" s="143"/>
      <c r="B35" s="144"/>
      <c r="C35" s="145"/>
      <c r="D35" s="145"/>
      <c r="E35" s="106"/>
      <c r="F35" s="106"/>
      <c r="G35" s="106"/>
      <c r="H35" s="148"/>
      <c r="I35" s="148"/>
      <c r="J35" s="148"/>
      <c r="K35" s="148"/>
      <c r="L35" s="187"/>
      <c r="M35" s="187"/>
      <c r="N35" s="224"/>
      <c r="O35" s="45"/>
      <c r="P35" s="46"/>
      <c r="Q35" s="46"/>
      <c r="R35" s="46"/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39" customFormat="1" ht="15.75" thickBot="1" x14ac:dyDescent="0.25">
      <c r="A36" s="49"/>
      <c r="B36" s="50" t="s">
        <v>92</v>
      </c>
      <c r="C36" s="50"/>
      <c r="D36" s="50"/>
      <c r="E36" s="91"/>
      <c r="F36" s="91"/>
      <c r="G36" s="91"/>
      <c r="H36" s="50"/>
      <c r="I36" s="50"/>
      <c r="J36" s="50">
        <f>SUM(J12:J35)</f>
        <v>25520.400000000001</v>
      </c>
      <c r="K36" s="50">
        <v>324</v>
      </c>
      <c r="L36" s="130"/>
      <c r="M36" s="130"/>
      <c r="N36" s="51"/>
      <c r="O36" s="52">
        <f t="shared" ref="O36:AC36" si="5">SUM(O12:O35)</f>
        <v>324</v>
      </c>
      <c r="P36" s="53">
        <f t="shared" si="5"/>
        <v>6028.6</v>
      </c>
      <c r="Q36" s="53">
        <f t="shared" si="5"/>
        <v>793.6</v>
      </c>
      <c r="R36" s="53">
        <f t="shared" si="5"/>
        <v>486.6</v>
      </c>
      <c r="S36" s="53">
        <f t="shared" si="5"/>
        <v>521.6</v>
      </c>
      <c r="T36" s="54">
        <f t="shared" si="5"/>
        <v>3056.6</v>
      </c>
      <c r="U36" s="54">
        <f t="shared" si="5"/>
        <v>721.6</v>
      </c>
      <c r="V36" s="54">
        <f t="shared" si="5"/>
        <v>2786.6</v>
      </c>
      <c r="W36" s="54">
        <f t="shared" si="5"/>
        <v>806.6</v>
      </c>
      <c r="X36" s="54">
        <f t="shared" si="5"/>
        <v>861.6</v>
      </c>
      <c r="Y36" s="54">
        <f t="shared" si="5"/>
        <v>2416.6</v>
      </c>
      <c r="Z36" s="54">
        <f t="shared" si="5"/>
        <v>1961.6</v>
      </c>
      <c r="AA36" s="54">
        <f t="shared" si="5"/>
        <v>2296.6</v>
      </c>
      <c r="AB36" s="54">
        <f t="shared" si="5"/>
        <v>461.6</v>
      </c>
      <c r="AC36" s="55">
        <f t="shared" si="5"/>
        <v>1996.6</v>
      </c>
    </row>
    <row r="37" spans="1:29" ht="15.75" x14ac:dyDescent="0.25">
      <c r="A37" s="23"/>
      <c r="B37" s="24"/>
      <c r="C37" s="24"/>
      <c r="D37" s="24"/>
      <c r="E37" s="92"/>
      <c r="F37" s="92"/>
      <c r="G37" s="92"/>
      <c r="H37" s="24"/>
      <c r="I37" s="25"/>
      <c r="K37" s="35" t="s">
        <v>237</v>
      </c>
    </row>
    <row r="38" spans="1:29" s="36" customFormat="1" ht="15.75" x14ac:dyDescent="0.25">
      <c r="E38" s="77"/>
      <c r="F38" s="77"/>
      <c r="G38" s="77"/>
      <c r="K38" s="38"/>
      <c r="L38" s="131"/>
      <c r="M38" s="131"/>
    </row>
    <row r="39" spans="1:29" s="36" customFormat="1" ht="60" x14ac:dyDescent="0.25">
      <c r="A39" s="57"/>
      <c r="B39" s="58" t="s">
        <v>203</v>
      </c>
      <c r="C39" s="59" t="s">
        <v>204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205</v>
      </c>
      <c r="B40" s="121" t="s">
        <v>238</v>
      </c>
      <c r="C40" s="62">
        <f>K36</f>
        <v>324</v>
      </c>
      <c r="E40" s="77"/>
      <c r="F40" s="77"/>
      <c r="G40" s="77"/>
      <c r="K40" s="38"/>
      <c r="L40" s="131"/>
      <c r="M40" s="131"/>
    </row>
    <row r="41" spans="1:29" s="36" customFormat="1" ht="15.75" x14ac:dyDescent="0.25">
      <c r="A41" s="60" t="s">
        <v>206</v>
      </c>
      <c r="B41" s="121" t="s">
        <v>239</v>
      </c>
      <c r="C41" s="62">
        <f>C40*4</f>
        <v>1296</v>
      </c>
      <c r="E41" s="77"/>
      <c r="F41" s="77"/>
      <c r="G41" s="77"/>
      <c r="K41" s="38"/>
      <c r="L41" s="131"/>
      <c r="M41" s="131"/>
    </row>
    <row r="42" spans="1:29" s="36" customFormat="1" ht="15.75" thickBot="1" x14ac:dyDescent="0.3">
      <c r="A42" s="63" t="s">
        <v>207</v>
      </c>
      <c r="B42" s="122" t="s">
        <v>240</v>
      </c>
      <c r="C42" s="65">
        <f>C40*10</f>
        <v>3240</v>
      </c>
      <c r="E42" s="77"/>
      <c r="F42" s="77"/>
      <c r="G42" s="77"/>
      <c r="L42" s="131"/>
      <c r="M42" s="131"/>
    </row>
    <row r="43" spans="1:29" s="36" customFormat="1" x14ac:dyDescent="0.25">
      <c r="A43" s="66"/>
      <c r="B43" s="67"/>
      <c r="C43" s="67"/>
      <c r="E43" s="77"/>
      <c r="F43" s="77"/>
      <c r="G43" s="77"/>
      <c r="L43" s="131"/>
      <c r="M43" s="131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30" x14ac:dyDescent="0.25">
      <c r="B47" s="27" t="s">
        <v>108</v>
      </c>
    </row>
    <row r="48" spans="1:29" ht="30" x14ac:dyDescent="0.25">
      <c r="B48" s="27" t="s">
        <v>106</v>
      </c>
    </row>
    <row r="49" spans="2:2" x14ac:dyDescent="0.25">
      <c r="B49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pane ySplit="11" topLeftCell="A24" activePane="bottomLeft" state="frozen"/>
      <selection pane="bottomLeft" activeCell="A24" sqref="A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8554687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174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77</v>
      </c>
      <c r="J12" s="134">
        <f>SUM(O12:AC12)</f>
        <v>1777.5</v>
      </c>
      <c r="K12" s="138"/>
      <c r="L12" s="139">
        <v>43101</v>
      </c>
      <c r="M12" s="139">
        <v>48579</v>
      </c>
      <c r="N12" s="40"/>
      <c r="O12" s="41">
        <f t="shared" ref="O12:AC12" si="0">$K$35*0.15</f>
        <v>118.5</v>
      </c>
      <c r="P12" s="42">
        <f t="shared" si="0"/>
        <v>118.5</v>
      </c>
      <c r="Q12" s="42">
        <f t="shared" si="0"/>
        <v>118.5</v>
      </c>
      <c r="R12" s="42">
        <f t="shared" si="0"/>
        <v>118.5</v>
      </c>
      <c r="S12" s="42">
        <f t="shared" si="0"/>
        <v>118.5</v>
      </c>
      <c r="T12" s="43">
        <f t="shared" si="0"/>
        <v>118.5</v>
      </c>
      <c r="U12" s="43">
        <f t="shared" si="0"/>
        <v>118.5</v>
      </c>
      <c r="V12" s="43">
        <f t="shared" si="0"/>
        <v>118.5</v>
      </c>
      <c r="W12" s="43">
        <f t="shared" si="0"/>
        <v>118.5</v>
      </c>
      <c r="X12" s="43">
        <f t="shared" si="0"/>
        <v>118.5</v>
      </c>
      <c r="Y12" s="43">
        <f t="shared" si="0"/>
        <v>118.5</v>
      </c>
      <c r="Z12" s="43">
        <f t="shared" si="0"/>
        <v>118.5</v>
      </c>
      <c r="AA12" s="43">
        <f t="shared" si="0"/>
        <v>118.5</v>
      </c>
      <c r="AB12" s="43">
        <f t="shared" si="0"/>
        <v>118.5</v>
      </c>
      <c r="AC12" s="44">
        <f t="shared" si="0"/>
        <v>118.5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298</v>
      </c>
      <c r="B15" s="144"/>
      <c r="C15" s="145" t="s">
        <v>77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77</v>
      </c>
      <c r="J15" s="145">
        <f t="shared" ref="J15:J33" si="1">SUM(O15:AC15)</f>
        <v>900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250</v>
      </c>
      <c r="Q15" s="46">
        <v>250</v>
      </c>
      <c r="R15" s="46">
        <v>200</v>
      </c>
      <c r="S15" s="46">
        <v>200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684</v>
      </c>
      <c r="B16" s="144"/>
      <c r="C16" s="145" t="s">
        <v>77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77</v>
      </c>
      <c r="J16" s="145">
        <f t="shared" si="1"/>
        <v>2000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200</v>
      </c>
      <c r="U16" s="47">
        <v>200</v>
      </c>
      <c r="V16" s="47">
        <v>200</v>
      </c>
      <c r="W16" s="47">
        <v>200</v>
      </c>
      <c r="X16" s="47">
        <v>200</v>
      </c>
      <c r="Y16" s="47">
        <v>200</v>
      </c>
      <c r="Z16" s="47">
        <v>200</v>
      </c>
      <c r="AA16" s="47">
        <v>200</v>
      </c>
      <c r="AB16" s="47">
        <v>200</v>
      </c>
      <c r="AC16" s="48">
        <v>200</v>
      </c>
    </row>
    <row r="17" spans="1:29" s="182" customFormat="1" ht="60" x14ac:dyDescent="0.25">
      <c r="A17" s="143">
        <v>299</v>
      </c>
      <c r="B17" s="144"/>
      <c r="C17" s="145" t="s">
        <v>77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77</v>
      </c>
      <c r="J17" s="145">
        <f t="shared" si="1"/>
        <v>1720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260</v>
      </c>
      <c r="Q17" s="46">
        <v>260</v>
      </c>
      <c r="R17" s="46">
        <v>1200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933</v>
      </c>
      <c r="B18" s="144"/>
      <c r="C18" s="145" t="s">
        <v>77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77</v>
      </c>
      <c r="J18" s="145">
        <f t="shared" si="1"/>
        <v>2200</v>
      </c>
      <c r="K18" s="186"/>
      <c r="L18" s="128">
        <v>46388</v>
      </c>
      <c r="M18" s="208">
        <v>46752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>
        <v>2200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300</v>
      </c>
      <c r="B19" s="144"/>
      <c r="C19" s="145" t="s">
        <v>77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77</v>
      </c>
      <c r="J19" s="145">
        <f t="shared" si="1"/>
        <v>1600</v>
      </c>
      <c r="K19" s="186"/>
      <c r="L19" s="128">
        <v>43466</v>
      </c>
      <c r="M19" s="208">
        <v>44196</v>
      </c>
      <c r="N19" s="34" t="s">
        <v>196</v>
      </c>
      <c r="O19" s="45"/>
      <c r="P19" s="46">
        <v>800</v>
      </c>
      <c r="Q19" s="46">
        <v>800</v>
      </c>
      <c r="R19" s="46"/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685</v>
      </c>
      <c r="B20" s="144"/>
      <c r="C20" s="145" t="s">
        <v>77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77</v>
      </c>
      <c r="J20" s="145">
        <f t="shared" si="1"/>
        <v>6400</v>
      </c>
      <c r="K20" s="186"/>
      <c r="L20" s="128">
        <v>44927</v>
      </c>
      <c r="M20" s="208">
        <v>47483</v>
      </c>
      <c r="N20" s="34" t="s">
        <v>197</v>
      </c>
      <c r="O20" s="45"/>
      <c r="P20" s="46"/>
      <c r="Q20" s="46"/>
      <c r="R20" s="46"/>
      <c r="S20" s="46"/>
      <c r="T20" s="47">
        <v>1800</v>
      </c>
      <c r="U20" s="47"/>
      <c r="V20" s="47"/>
      <c r="W20" s="47">
        <v>1800</v>
      </c>
      <c r="X20" s="47"/>
      <c r="Y20" s="47"/>
      <c r="Z20" s="47">
        <v>2800</v>
      </c>
      <c r="AA20" s="47"/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485</v>
      </c>
      <c r="B22" s="144"/>
      <c r="C22" s="145" t="s">
        <v>77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77</v>
      </c>
      <c r="J22" s="145">
        <f t="shared" si="1"/>
        <v>2100</v>
      </c>
      <c r="K22" s="148"/>
      <c r="L22" s="187">
        <v>44197</v>
      </c>
      <c r="M22" s="187">
        <v>44561</v>
      </c>
      <c r="N22" s="34" t="s">
        <v>196</v>
      </c>
      <c r="O22" s="45"/>
      <c r="P22" s="46"/>
      <c r="Q22" s="46"/>
      <c r="R22" s="46">
        <v>2100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934</v>
      </c>
      <c r="B23" s="144"/>
      <c r="C23" s="145" t="s">
        <v>77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77</v>
      </c>
      <c r="J23" s="145">
        <f t="shared" si="1"/>
        <v>2100</v>
      </c>
      <c r="K23" s="148"/>
      <c r="L23" s="187">
        <v>46388</v>
      </c>
      <c r="M23" s="187">
        <v>46752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>
        <v>2100</v>
      </c>
      <c r="Y23" s="47"/>
      <c r="Z23" s="47"/>
      <c r="AA23" s="47"/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89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60" x14ac:dyDescent="0.25">
      <c r="A26" s="143">
        <v>96</v>
      </c>
      <c r="B26" s="194"/>
      <c r="C26" s="145" t="s">
        <v>328</v>
      </c>
      <c r="D26" s="193" t="s">
        <v>125</v>
      </c>
      <c r="E26" s="147" t="s">
        <v>27</v>
      </c>
      <c r="F26" s="146" t="s">
        <v>32</v>
      </c>
      <c r="G26" s="106" t="s">
        <v>30</v>
      </c>
      <c r="H26" s="148"/>
      <c r="I26" s="186" t="s">
        <v>77</v>
      </c>
      <c r="J26" s="145">
        <f t="shared" ref="J26" si="2">SUM(O26:AC26)</f>
        <v>150</v>
      </c>
      <c r="K26" s="148"/>
      <c r="L26" s="187">
        <v>43101</v>
      </c>
      <c r="M26" s="187">
        <v>43465</v>
      </c>
      <c r="N26" s="34" t="s">
        <v>195</v>
      </c>
      <c r="O26" s="45">
        <v>150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301</v>
      </c>
      <c r="B27" s="194"/>
      <c r="C27" s="145" t="s">
        <v>77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77</v>
      </c>
      <c r="J27" s="145">
        <f t="shared" si="1"/>
        <v>1000</v>
      </c>
      <c r="K27" s="148"/>
      <c r="L27" s="187">
        <v>43466</v>
      </c>
      <c r="M27" s="187">
        <v>43830</v>
      </c>
      <c r="N27" s="34" t="s">
        <v>196</v>
      </c>
      <c r="O27" s="45"/>
      <c r="P27" s="46">
        <v>1000</v>
      </c>
      <c r="Q27" s="46">
        <v>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686</v>
      </c>
      <c r="B28" s="194"/>
      <c r="C28" s="145" t="s">
        <v>77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77</v>
      </c>
      <c r="J28" s="145">
        <f t="shared" si="1"/>
        <v>6170</v>
      </c>
      <c r="K28" s="148"/>
      <c r="L28" s="187">
        <v>44927</v>
      </c>
      <c r="M28" s="187">
        <v>48579</v>
      </c>
      <c r="N28" s="17" t="s">
        <v>197</v>
      </c>
      <c r="O28" s="45"/>
      <c r="P28" s="46"/>
      <c r="Q28" s="46"/>
      <c r="R28" s="46"/>
      <c r="S28" s="46"/>
      <c r="T28" s="47">
        <v>1350</v>
      </c>
      <c r="U28" s="47">
        <v>1270</v>
      </c>
      <c r="V28" s="47">
        <v>400</v>
      </c>
      <c r="W28" s="47">
        <v>750</v>
      </c>
      <c r="X28" s="47">
        <v>400</v>
      </c>
      <c r="Y28" s="47">
        <v>400</v>
      </c>
      <c r="Z28" s="47">
        <v>400</v>
      </c>
      <c r="AA28" s="47">
        <v>400</v>
      </c>
      <c r="AB28" s="47">
        <v>400</v>
      </c>
      <c r="AC28" s="48">
        <v>400</v>
      </c>
    </row>
    <row r="29" spans="1:29" s="182" customFormat="1" x14ac:dyDescent="0.25">
      <c r="A29" s="8"/>
      <c r="B29" s="204" t="s">
        <v>94</v>
      </c>
      <c r="C29" s="188"/>
      <c r="D29" s="188"/>
      <c r="E29" s="189"/>
      <c r="F29" s="189"/>
      <c r="G29" s="189"/>
      <c r="H29" s="190"/>
      <c r="I29" s="189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60" x14ac:dyDescent="0.25">
      <c r="A30" s="143">
        <v>302</v>
      </c>
      <c r="B30" s="194"/>
      <c r="C30" s="145" t="s">
        <v>77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77</v>
      </c>
      <c r="J30" s="145">
        <f t="shared" si="1"/>
        <v>4200</v>
      </c>
      <c r="K30" s="148"/>
      <c r="L30" s="187">
        <v>43466</v>
      </c>
      <c r="M30" s="187">
        <v>44926</v>
      </c>
      <c r="N30" s="17" t="s">
        <v>196</v>
      </c>
      <c r="O30" s="45"/>
      <c r="P30" s="46">
        <v>3600</v>
      </c>
      <c r="Q30" s="46">
        <v>300</v>
      </c>
      <c r="R30" s="46">
        <v>200</v>
      </c>
      <c r="S30" s="46">
        <v>100</v>
      </c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687</v>
      </c>
      <c r="B31" s="194"/>
      <c r="C31" s="145" t="s">
        <v>77</v>
      </c>
      <c r="D31" s="106" t="s">
        <v>255</v>
      </c>
      <c r="E31" s="146" t="s">
        <v>17</v>
      </c>
      <c r="F31" s="146" t="s">
        <v>32</v>
      </c>
      <c r="G31" s="147" t="s">
        <v>30</v>
      </c>
      <c r="H31" s="148"/>
      <c r="I31" s="186" t="s">
        <v>77</v>
      </c>
      <c r="J31" s="145">
        <f t="shared" si="1"/>
        <v>6800</v>
      </c>
      <c r="K31" s="148"/>
      <c r="L31" s="187">
        <v>44927</v>
      </c>
      <c r="M31" s="187">
        <v>48579</v>
      </c>
      <c r="N31" s="34" t="s">
        <v>197</v>
      </c>
      <c r="O31" s="45"/>
      <c r="P31" s="46"/>
      <c r="Q31" s="46"/>
      <c r="R31" s="46"/>
      <c r="S31" s="46"/>
      <c r="T31" s="47">
        <v>950</v>
      </c>
      <c r="U31" s="47">
        <v>750</v>
      </c>
      <c r="V31" s="47">
        <v>200</v>
      </c>
      <c r="W31" s="47">
        <v>100</v>
      </c>
      <c r="X31" s="47">
        <v>1000</v>
      </c>
      <c r="Y31" s="47">
        <v>100</v>
      </c>
      <c r="Z31" s="47">
        <v>2800</v>
      </c>
      <c r="AA31" s="47">
        <v>300</v>
      </c>
      <c r="AB31" s="47">
        <v>300</v>
      </c>
      <c r="AC31" s="48">
        <v>300</v>
      </c>
    </row>
    <row r="32" spans="1:29" s="182" customFormat="1" x14ac:dyDescent="0.25">
      <c r="A32" s="8"/>
      <c r="B32" s="204" t="s">
        <v>95</v>
      </c>
      <c r="C32" s="188"/>
      <c r="D32" s="188"/>
      <c r="E32" s="189"/>
      <c r="F32" s="189"/>
      <c r="G32" s="189"/>
      <c r="H32" s="190"/>
      <c r="I32" s="189"/>
      <c r="J32" s="190"/>
      <c r="K32" s="190"/>
      <c r="L32" s="191"/>
      <c r="M32" s="191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</row>
    <row r="33" spans="1:29" s="196" customFormat="1" ht="60" x14ac:dyDescent="0.25">
      <c r="A33" s="143">
        <v>486</v>
      </c>
      <c r="B33" s="194"/>
      <c r="C33" s="145" t="s">
        <v>77</v>
      </c>
      <c r="D33" s="106" t="s">
        <v>256</v>
      </c>
      <c r="E33" s="147" t="s">
        <v>28</v>
      </c>
      <c r="F33" s="83" t="s">
        <v>29</v>
      </c>
      <c r="G33" s="147" t="s">
        <v>30</v>
      </c>
      <c r="H33" s="148"/>
      <c r="I33" s="186" t="s">
        <v>77</v>
      </c>
      <c r="J33" s="145">
        <f t="shared" si="1"/>
        <v>5000</v>
      </c>
      <c r="K33" s="148"/>
      <c r="L33" s="187">
        <v>44197</v>
      </c>
      <c r="M33" s="187">
        <v>44561</v>
      </c>
      <c r="N33" s="34" t="s">
        <v>196</v>
      </c>
      <c r="O33" s="45"/>
      <c r="P33" s="46"/>
      <c r="Q33" s="46"/>
      <c r="R33" s="46">
        <v>5000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ht="15.75" thickBot="1" x14ac:dyDescent="0.3">
      <c r="A34" s="1"/>
      <c r="B34" s="18"/>
      <c r="C34" s="2"/>
      <c r="D34" s="2"/>
      <c r="E34" s="3"/>
      <c r="F34" s="3"/>
      <c r="G34" s="3"/>
      <c r="H34" s="19"/>
      <c r="I34" s="19"/>
      <c r="J34" s="19"/>
      <c r="K34" s="19"/>
      <c r="L34" s="129"/>
      <c r="M34" s="129"/>
      <c r="N34" s="5"/>
      <c r="O34" s="45"/>
      <c r="P34" s="46"/>
      <c r="Q34" s="46"/>
      <c r="R34" s="46"/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39" customFormat="1" ht="15.75" thickBot="1" x14ac:dyDescent="0.25">
      <c r="A35" s="49"/>
      <c r="B35" s="50" t="s">
        <v>92</v>
      </c>
      <c r="C35" s="50"/>
      <c r="D35" s="50"/>
      <c r="E35" s="91"/>
      <c r="F35" s="91"/>
      <c r="G35" s="91"/>
      <c r="H35" s="50"/>
      <c r="I35" s="50"/>
      <c r="J35" s="50">
        <f>SUM(J12:J34)</f>
        <v>44117.5</v>
      </c>
      <c r="K35" s="50">
        <v>790</v>
      </c>
      <c r="L35" s="130"/>
      <c r="M35" s="130"/>
      <c r="N35" s="51"/>
      <c r="O35" s="52">
        <f t="shared" ref="O35:AC35" si="3">SUM(O12:O34)</f>
        <v>268.5</v>
      </c>
      <c r="P35" s="53">
        <f t="shared" si="3"/>
        <v>6028.5</v>
      </c>
      <c r="Q35" s="53">
        <f t="shared" si="3"/>
        <v>1728.5</v>
      </c>
      <c r="R35" s="53">
        <f t="shared" si="3"/>
        <v>8818.5</v>
      </c>
      <c r="S35" s="53">
        <f t="shared" si="3"/>
        <v>418.5</v>
      </c>
      <c r="T35" s="54">
        <f t="shared" si="3"/>
        <v>4418.5</v>
      </c>
      <c r="U35" s="54">
        <f t="shared" si="3"/>
        <v>2338.5</v>
      </c>
      <c r="V35" s="54">
        <f t="shared" si="3"/>
        <v>918.5</v>
      </c>
      <c r="W35" s="54">
        <f t="shared" si="3"/>
        <v>2968.5</v>
      </c>
      <c r="X35" s="54">
        <f t="shared" si="3"/>
        <v>6018.5</v>
      </c>
      <c r="Y35" s="54">
        <f t="shared" si="3"/>
        <v>818.5</v>
      </c>
      <c r="Z35" s="54">
        <f t="shared" si="3"/>
        <v>6318.5</v>
      </c>
      <c r="AA35" s="54">
        <f t="shared" si="3"/>
        <v>1018.5</v>
      </c>
      <c r="AB35" s="54">
        <f t="shared" si="3"/>
        <v>1018.5</v>
      </c>
      <c r="AC35" s="55">
        <f t="shared" si="3"/>
        <v>1018.5</v>
      </c>
    </row>
    <row r="36" spans="1:29" ht="15.75" x14ac:dyDescent="0.25">
      <c r="A36" s="23"/>
      <c r="B36" s="24"/>
      <c r="C36" s="24"/>
      <c r="D36" s="24"/>
      <c r="E36" s="92"/>
      <c r="F36" s="92"/>
      <c r="G36" s="92"/>
      <c r="H36" s="24"/>
      <c r="I36" s="25"/>
      <c r="K36" s="35" t="s">
        <v>237</v>
      </c>
    </row>
    <row r="37" spans="1:29" s="36" customFormat="1" ht="15.75" x14ac:dyDescent="0.25">
      <c r="E37" s="77"/>
      <c r="F37" s="77"/>
      <c r="G37" s="77"/>
      <c r="K37" s="38"/>
      <c r="L37" s="131"/>
      <c r="M37" s="131"/>
    </row>
    <row r="38" spans="1:29" s="36" customFormat="1" ht="60" x14ac:dyDescent="0.25">
      <c r="A38" s="57"/>
      <c r="B38" s="58" t="s">
        <v>203</v>
      </c>
      <c r="C38" s="59" t="s">
        <v>204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205</v>
      </c>
      <c r="B39" s="121" t="s">
        <v>238</v>
      </c>
      <c r="C39" s="62">
        <f>K35</f>
        <v>790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206</v>
      </c>
      <c r="B40" s="121" t="s">
        <v>239</v>
      </c>
      <c r="C40" s="62">
        <f>C39*4</f>
        <v>3160</v>
      </c>
      <c r="E40" s="77"/>
      <c r="F40" s="77"/>
      <c r="G40" s="77"/>
      <c r="K40" s="38"/>
      <c r="L40" s="131"/>
      <c r="M40" s="131"/>
    </row>
    <row r="41" spans="1:29" s="36" customFormat="1" ht="15.75" thickBot="1" x14ac:dyDescent="0.3">
      <c r="A41" s="63" t="s">
        <v>207</v>
      </c>
      <c r="B41" s="122" t="s">
        <v>240</v>
      </c>
      <c r="C41" s="65">
        <f>C39*10</f>
        <v>7900</v>
      </c>
      <c r="E41" s="77"/>
      <c r="F41" s="77"/>
      <c r="G41" s="77"/>
      <c r="L41" s="131"/>
      <c r="M41" s="131"/>
    </row>
    <row r="42" spans="1:29" s="36" customFormat="1" x14ac:dyDescent="0.25">
      <c r="A42" s="66"/>
      <c r="B42" s="67"/>
      <c r="C42" s="67"/>
      <c r="E42" s="77"/>
      <c r="F42" s="77"/>
      <c r="G42" s="77"/>
      <c r="L42" s="131"/>
      <c r="M42" s="131"/>
    </row>
    <row r="44" spans="1:29" x14ac:dyDescent="0.25">
      <c r="B44" s="26" t="s">
        <v>105</v>
      </c>
    </row>
    <row r="45" spans="1:29" ht="45" x14ac:dyDescent="0.25">
      <c r="B45" s="27" t="s">
        <v>103</v>
      </c>
    </row>
    <row r="46" spans="1:29" ht="45" x14ac:dyDescent="0.25">
      <c r="B46" s="27" t="s">
        <v>108</v>
      </c>
    </row>
    <row r="47" spans="1:29" ht="45" x14ac:dyDescent="0.25">
      <c r="B47" s="27" t="s">
        <v>106</v>
      </c>
    </row>
    <row r="48" spans="1:29" ht="30" x14ac:dyDescent="0.25">
      <c r="B48" s="27" t="s">
        <v>107</v>
      </c>
    </row>
    <row r="50" spans="2:2" x14ac:dyDescent="0.25">
      <c r="B50" s="28" t="s">
        <v>116</v>
      </c>
    </row>
    <row r="51" spans="2:2" x14ac:dyDescent="0.25">
      <c r="B51" s="6" t="s">
        <v>117</v>
      </c>
    </row>
    <row r="52" spans="2:2" x14ac:dyDescent="0.25">
      <c r="B52" s="6" t="s">
        <v>118</v>
      </c>
    </row>
    <row r="53" spans="2:2" x14ac:dyDescent="0.25">
      <c r="B53" s="6" t="s">
        <v>119</v>
      </c>
    </row>
    <row r="54" spans="2:2" x14ac:dyDescent="0.25">
      <c r="B54" s="6" t="s">
        <v>120</v>
      </c>
    </row>
    <row r="55" spans="2:2" x14ac:dyDescent="0.25">
      <c r="B55" s="6" t="s">
        <v>121</v>
      </c>
    </row>
    <row r="56" spans="2:2" x14ac:dyDescent="0.25">
      <c r="B56" s="6" t="s">
        <v>122</v>
      </c>
    </row>
    <row r="58" spans="2:2" x14ac:dyDescent="0.25">
      <c r="B58" s="28" t="s">
        <v>123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0" zoomScaleNormal="60" workbookViewId="0">
      <pane ySplit="11" topLeftCell="A21" activePane="bottomLeft" state="frozen"/>
      <selection pane="bottomLeft" activeCell="M29" sqref="M2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177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78</v>
      </c>
      <c r="J12" s="134">
        <f>SUM(O12:AC12)</f>
        <v>3845.2499999999991</v>
      </c>
      <c r="K12" s="138"/>
      <c r="L12" s="139">
        <v>43101</v>
      </c>
      <c r="M12" s="139">
        <v>48579</v>
      </c>
      <c r="N12" s="40"/>
      <c r="O12" s="41">
        <f t="shared" ref="O12:AC12" si="0">$K$35*0.15</f>
        <v>256.34999999999997</v>
      </c>
      <c r="P12" s="42">
        <f t="shared" si="0"/>
        <v>256.34999999999997</v>
      </c>
      <c r="Q12" s="42">
        <f t="shared" si="0"/>
        <v>256.34999999999997</v>
      </c>
      <c r="R12" s="42">
        <f t="shared" si="0"/>
        <v>256.34999999999997</v>
      </c>
      <c r="S12" s="42">
        <f t="shared" si="0"/>
        <v>256.34999999999997</v>
      </c>
      <c r="T12" s="43">
        <f t="shared" si="0"/>
        <v>256.34999999999997</v>
      </c>
      <c r="U12" s="43">
        <f t="shared" si="0"/>
        <v>256.34999999999997</v>
      </c>
      <c r="V12" s="43">
        <f t="shared" si="0"/>
        <v>256.34999999999997</v>
      </c>
      <c r="W12" s="43">
        <f t="shared" si="0"/>
        <v>256.34999999999997</v>
      </c>
      <c r="X12" s="43">
        <f t="shared" si="0"/>
        <v>256.34999999999997</v>
      </c>
      <c r="Y12" s="43">
        <f t="shared" si="0"/>
        <v>256.34999999999997</v>
      </c>
      <c r="Z12" s="43">
        <f t="shared" si="0"/>
        <v>256.34999999999997</v>
      </c>
      <c r="AA12" s="43">
        <f t="shared" si="0"/>
        <v>256.34999999999997</v>
      </c>
      <c r="AB12" s="43">
        <f t="shared" si="0"/>
        <v>256.34999999999997</v>
      </c>
      <c r="AC12" s="44">
        <f t="shared" si="0"/>
        <v>256.34999999999997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303</v>
      </c>
      <c r="B15" s="144"/>
      <c r="C15" s="145" t="s">
        <v>78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78</v>
      </c>
      <c r="J15" s="145">
        <f t="shared" ref="J15:J30" si="1">SUM(O15:AC15)</f>
        <v>2284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571</v>
      </c>
      <c r="Q15" s="46">
        <v>571</v>
      </c>
      <c r="R15" s="46">
        <v>571</v>
      </c>
      <c r="S15" s="46">
        <v>571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688</v>
      </c>
      <c r="B16" s="144"/>
      <c r="C16" s="145" t="s">
        <v>78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78</v>
      </c>
      <c r="J16" s="145">
        <f t="shared" si="1"/>
        <v>3463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571</v>
      </c>
      <c r="U16" s="47">
        <v>571</v>
      </c>
      <c r="V16" s="47">
        <v>571</v>
      </c>
      <c r="W16" s="47">
        <v>250</v>
      </c>
      <c r="X16" s="47">
        <v>250</v>
      </c>
      <c r="Y16" s="47">
        <v>250</v>
      </c>
      <c r="Z16" s="47">
        <v>250</v>
      </c>
      <c r="AA16" s="47">
        <v>250</v>
      </c>
      <c r="AB16" s="47">
        <v>250</v>
      </c>
      <c r="AC16" s="48">
        <v>250</v>
      </c>
    </row>
    <row r="17" spans="1:29" s="182" customFormat="1" ht="60" x14ac:dyDescent="0.25">
      <c r="A17" s="143">
        <v>304</v>
      </c>
      <c r="B17" s="144"/>
      <c r="C17" s="145" t="s">
        <v>78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78</v>
      </c>
      <c r="J17" s="145">
        <f t="shared" si="1"/>
        <v>2790</v>
      </c>
      <c r="K17" s="186"/>
      <c r="L17" s="128">
        <v>43466</v>
      </c>
      <c r="M17" s="208">
        <v>44561</v>
      </c>
      <c r="N17" s="34" t="s">
        <v>196</v>
      </c>
      <c r="O17" s="45"/>
      <c r="P17" s="46">
        <v>1200</v>
      </c>
      <c r="Q17" s="46">
        <v>390</v>
      </c>
      <c r="R17" s="46">
        <v>1200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814</v>
      </c>
      <c r="B18" s="144"/>
      <c r="C18" s="145" t="s">
        <v>78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78</v>
      </c>
      <c r="J18" s="145">
        <f t="shared" si="1"/>
        <v>4800</v>
      </c>
      <c r="K18" s="186"/>
      <c r="L18" s="128">
        <v>45292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/>
      <c r="U18" s="47">
        <v>1200</v>
      </c>
      <c r="V18" s="47"/>
      <c r="W18" s="47"/>
      <c r="X18" s="47">
        <v>2400</v>
      </c>
      <c r="Y18" s="47"/>
      <c r="Z18" s="47"/>
      <c r="AA18" s="47">
        <v>1200</v>
      </c>
      <c r="AB18" s="47"/>
      <c r="AC18" s="48"/>
    </row>
    <row r="19" spans="1:29" s="182" customFormat="1" ht="60" x14ac:dyDescent="0.25">
      <c r="A19" s="143">
        <v>305</v>
      </c>
      <c r="B19" s="144"/>
      <c r="C19" s="145" t="s">
        <v>78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78</v>
      </c>
      <c r="J19" s="145">
        <f t="shared" si="1"/>
        <v>3200</v>
      </c>
      <c r="K19" s="186"/>
      <c r="L19" s="128">
        <v>43466</v>
      </c>
      <c r="M19" s="208">
        <v>44926</v>
      </c>
      <c r="N19" s="34" t="s">
        <v>196</v>
      </c>
      <c r="O19" s="45"/>
      <c r="P19" s="46">
        <v>250</v>
      </c>
      <c r="Q19" s="46">
        <v>250</v>
      </c>
      <c r="R19" s="46"/>
      <c r="S19" s="46">
        <v>2700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995</v>
      </c>
      <c r="B20" s="144"/>
      <c r="C20" s="145" t="s">
        <v>78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78</v>
      </c>
      <c r="J20" s="145">
        <f t="shared" si="1"/>
        <v>3700</v>
      </c>
      <c r="K20" s="186"/>
      <c r="L20" s="128">
        <v>47484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/>
      <c r="W20" s="47"/>
      <c r="X20" s="47"/>
      <c r="Y20" s="47"/>
      <c r="Z20" s="47"/>
      <c r="AA20" s="47">
        <v>3700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306</v>
      </c>
      <c r="B22" s="144"/>
      <c r="C22" s="145" t="s">
        <v>78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78</v>
      </c>
      <c r="J22" s="145">
        <f t="shared" si="1"/>
        <v>4200</v>
      </c>
      <c r="K22" s="148"/>
      <c r="L22" s="187">
        <v>43466</v>
      </c>
      <c r="M22" s="187">
        <v>44561</v>
      </c>
      <c r="N22" s="34" t="s">
        <v>196</v>
      </c>
      <c r="O22" s="45"/>
      <c r="P22" s="46">
        <v>2100</v>
      </c>
      <c r="Q22" s="46"/>
      <c r="R22" s="46">
        <v>2100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689</v>
      </c>
      <c r="B23" s="144"/>
      <c r="C23" s="145" t="s">
        <v>78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78</v>
      </c>
      <c r="J23" s="145">
        <f t="shared" si="1"/>
        <v>8400</v>
      </c>
      <c r="K23" s="148"/>
      <c r="L23" s="187">
        <v>44927</v>
      </c>
      <c r="M23" s="187">
        <v>48579</v>
      </c>
      <c r="N23" s="34" t="s">
        <v>197</v>
      </c>
      <c r="O23" s="45"/>
      <c r="P23" s="46"/>
      <c r="Q23" s="46"/>
      <c r="R23" s="46"/>
      <c r="S23" s="46"/>
      <c r="T23" s="47">
        <v>2100</v>
      </c>
      <c r="U23" s="47"/>
      <c r="V23" s="47"/>
      <c r="W23" s="47">
        <v>2100</v>
      </c>
      <c r="X23" s="47"/>
      <c r="Y23" s="47"/>
      <c r="Z23" s="47">
        <v>2100</v>
      </c>
      <c r="AA23" s="47"/>
      <c r="AB23" s="47"/>
      <c r="AC23" s="48">
        <v>2100</v>
      </c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89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90" x14ac:dyDescent="0.25">
      <c r="A26" s="143">
        <v>307</v>
      </c>
      <c r="B26" s="144"/>
      <c r="C26" s="145" t="s">
        <v>78</v>
      </c>
      <c r="D26" s="193" t="s">
        <v>250</v>
      </c>
      <c r="E26" s="150" t="s">
        <v>33</v>
      </c>
      <c r="F26" s="146" t="s">
        <v>209</v>
      </c>
      <c r="G26" s="147" t="s">
        <v>31</v>
      </c>
      <c r="H26" s="148"/>
      <c r="I26" s="186" t="s">
        <v>78</v>
      </c>
      <c r="J26" s="145">
        <f t="shared" si="1"/>
        <v>350</v>
      </c>
      <c r="K26" s="148"/>
      <c r="L26" s="187">
        <v>43466</v>
      </c>
      <c r="M26" s="187">
        <v>43830</v>
      </c>
      <c r="N26" s="34" t="s">
        <v>196</v>
      </c>
      <c r="O26" s="45"/>
      <c r="P26" s="46">
        <v>350</v>
      </c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884</v>
      </c>
      <c r="B27" s="144"/>
      <c r="C27" s="145" t="s">
        <v>78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78</v>
      </c>
      <c r="J27" s="145">
        <f t="shared" si="1"/>
        <v>4110</v>
      </c>
      <c r="K27" s="148"/>
      <c r="L27" s="187">
        <v>45658</v>
      </c>
      <c r="M27" s="187">
        <v>48579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>
        <v>1550</v>
      </c>
      <c r="W27" s="47">
        <v>60</v>
      </c>
      <c r="X27" s="47">
        <v>500</v>
      </c>
      <c r="Y27" s="47">
        <v>400</v>
      </c>
      <c r="Z27" s="47">
        <v>400</v>
      </c>
      <c r="AA27" s="47">
        <v>400</v>
      </c>
      <c r="AB27" s="47">
        <v>400</v>
      </c>
      <c r="AC27" s="48">
        <v>400</v>
      </c>
    </row>
    <row r="28" spans="1:29" s="182" customFormat="1" x14ac:dyDescent="0.25">
      <c r="A28" s="8"/>
      <c r="B28" s="204" t="s">
        <v>94</v>
      </c>
      <c r="C28" s="188"/>
      <c r="D28" s="188"/>
      <c r="E28" s="189"/>
      <c r="F28" s="189"/>
      <c r="G28" s="189"/>
      <c r="H28" s="190"/>
      <c r="I28" s="189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ht="60" x14ac:dyDescent="0.25">
      <c r="A29" s="143">
        <v>308</v>
      </c>
      <c r="B29" s="194"/>
      <c r="C29" s="145" t="s">
        <v>78</v>
      </c>
      <c r="D29" s="106" t="s">
        <v>255</v>
      </c>
      <c r="E29" s="146" t="s">
        <v>17</v>
      </c>
      <c r="F29" s="146" t="s">
        <v>32</v>
      </c>
      <c r="G29" s="147" t="s">
        <v>30</v>
      </c>
      <c r="H29" s="148"/>
      <c r="I29" s="186" t="s">
        <v>78</v>
      </c>
      <c r="J29" s="145">
        <f t="shared" si="1"/>
        <v>3700</v>
      </c>
      <c r="K29" s="148"/>
      <c r="L29" s="187">
        <v>43466</v>
      </c>
      <c r="M29" s="187">
        <v>44561</v>
      </c>
      <c r="N29" s="17" t="s">
        <v>196</v>
      </c>
      <c r="O29" s="45"/>
      <c r="P29" s="46">
        <v>200</v>
      </c>
      <c r="Q29" s="46">
        <v>2600</v>
      </c>
      <c r="R29" s="46">
        <v>900</v>
      </c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690</v>
      </c>
      <c r="B30" s="194"/>
      <c r="C30" s="145" t="s">
        <v>78</v>
      </c>
      <c r="D30" s="106" t="s">
        <v>255</v>
      </c>
      <c r="E30" s="146" t="s">
        <v>17</v>
      </c>
      <c r="F30" s="146" t="s">
        <v>32</v>
      </c>
      <c r="G30" s="147" t="s">
        <v>30</v>
      </c>
      <c r="H30" s="148"/>
      <c r="I30" s="186" t="s">
        <v>78</v>
      </c>
      <c r="J30" s="145">
        <f t="shared" si="1"/>
        <v>3600</v>
      </c>
      <c r="K30" s="148"/>
      <c r="L30" s="187">
        <v>44562</v>
      </c>
      <c r="M30" s="187">
        <v>48579</v>
      </c>
      <c r="N30" s="34" t="s">
        <v>197</v>
      </c>
      <c r="O30" s="45"/>
      <c r="P30" s="46"/>
      <c r="Q30" s="46"/>
      <c r="R30" s="46"/>
      <c r="S30" s="46"/>
      <c r="T30" s="47">
        <v>200</v>
      </c>
      <c r="U30" s="47"/>
      <c r="V30" s="47">
        <v>200</v>
      </c>
      <c r="W30" s="47"/>
      <c r="X30" s="47">
        <v>200</v>
      </c>
      <c r="Y30" s="47"/>
      <c r="Z30" s="47">
        <v>2600</v>
      </c>
      <c r="AA30" s="47">
        <v>200</v>
      </c>
      <c r="AB30" s="47"/>
      <c r="AC30" s="48">
        <v>200</v>
      </c>
    </row>
    <row r="31" spans="1:29" s="182" customFormat="1" x14ac:dyDescent="0.25">
      <c r="A31" s="8"/>
      <c r="B31" s="204" t="s">
        <v>95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96" customFormat="1" ht="60" x14ac:dyDescent="0.25">
      <c r="A32" s="143">
        <v>487</v>
      </c>
      <c r="B32" s="144"/>
      <c r="C32" s="145" t="s">
        <v>78</v>
      </c>
      <c r="D32" s="106" t="s">
        <v>256</v>
      </c>
      <c r="E32" s="147" t="s">
        <v>28</v>
      </c>
      <c r="F32" s="83" t="s">
        <v>29</v>
      </c>
      <c r="G32" s="147" t="s">
        <v>30</v>
      </c>
      <c r="H32" s="148"/>
      <c r="I32" s="186" t="s">
        <v>78</v>
      </c>
      <c r="J32" s="145">
        <f>SUM(O32:AC32)</f>
        <v>4000</v>
      </c>
      <c r="K32" s="148"/>
      <c r="L32" s="187">
        <v>44197</v>
      </c>
      <c r="M32" s="187">
        <v>44561</v>
      </c>
      <c r="N32" s="34" t="s">
        <v>196</v>
      </c>
      <c r="O32" s="45"/>
      <c r="P32" s="46"/>
      <c r="Q32" s="46"/>
      <c r="R32" s="46">
        <v>4000</v>
      </c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x14ac:dyDescent="0.25">
      <c r="A33" s="13"/>
      <c r="B33" s="14"/>
      <c r="C33" s="7"/>
      <c r="D33" s="7"/>
      <c r="E33" s="82"/>
      <c r="F33" s="82"/>
      <c r="G33" s="82"/>
      <c r="H33" s="15"/>
      <c r="I33" s="82"/>
      <c r="J33" s="15"/>
      <c r="K33" s="15"/>
      <c r="L33" s="127"/>
      <c r="M33" s="127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</row>
    <row r="34" spans="1:29" s="22" customFormat="1" ht="15.75" thickBot="1" x14ac:dyDescent="0.3">
      <c r="A34" s="1"/>
      <c r="B34" s="18"/>
      <c r="C34" s="20"/>
      <c r="D34" s="21"/>
      <c r="E34" s="30"/>
      <c r="F34" s="30"/>
      <c r="G34" s="30"/>
      <c r="H34" s="19"/>
      <c r="I34" s="19"/>
      <c r="J34" s="2"/>
      <c r="K34" s="19"/>
      <c r="L34" s="129"/>
      <c r="M34" s="129"/>
      <c r="N34" s="17"/>
      <c r="O34" s="45"/>
      <c r="P34" s="46"/>
      <c r="Q34" s="46"/>
      <c r="R34" s="46"/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39" customFormat="1" ht="15.75" thickBot="1" x14ac:dyDescent="0.25">
      <c r="A35" s="49"/>
      <c r="B35" s="50" t="s">
        <v>92</v>
      </c>
      <c r="C35" s="50"/>
      <c r="D35" s="50"/>
      <c r="E35" s="91"/>
      <c r="F35" s="91"/>
      <c r="G35" s="91"/>
      <c r="H35" s="50"/>
      <c r="I35" s="50"/>
      <c r="J35" s="50">
        <f>SUM(J12:J34)</f>
        <v>52442.25</v>
      </c>
      <c r="K35" s="50">
        <v>1709</v>
      </c>
      <c r="L35" s="130"/>
      <c r="M35" s="130"/>
      <c r="N35" s="51"/>
      <c r="O35" s="52">
        <f t="shared" ref="O35:AC35" si="2">SUM(O12:O34)</f>
        <v>256.34999999999997</v>
      </c>
      <c r="P35" s="53">
        <f t="shared" si="2"/>
        <v>4927.3500000000004</v>
      </c>
      <c r="Q35" s="53">
        <f t="shared" si="2"/>
        <v>4067.35</v>
      </c>
      <c r="R35" s="53">
        <f t="shared" si="2"/>
        <v>9027.35</v>
      </c>
      <c r="S35" s="53">
        <f t="shared" si="2"/>
        <v>3527.35</v>
      </c>
      <c r="T35" s="54">
        <f t="shared" si="2"/>
        <v>3127.35</v>
      </c>
      <c r="U35" s="54">
        <f t="shared" si="2"/>
        <v>2027.35</v>
      </c>
      <c r="V35" s="54">
        <f t="shared" si="2"/>
        <v>2577.35</v>
      </c>
      <c r="W35" s="54">
        <f t="shared" si="2"/>
        <v>2666.35</v>
      </c>
      <c r="X35" s="54">
        <f t="shared" si="2"/>
        <v>3606.35</v>
      </c>
      <c r="Y35" s="54">
        <f t="shared" si="2"/>
        <v>906.34999999999991</v>
      </c>
      <c r="Z35" s="54">
        <f t="shared" si="2"/>
        <v>5606.35</v>
      </c>
      <c r="AA35" s="54">
        <f t="shared" si="2"/>
        <v>6006.35</v>
      </c>
      <c r="AB35" s="54">
        <f t="shared" si="2"/>
        <v>906.34999999999991</v>
      </c>
      <c r="AC35" s="55">
        <f t="shared" si="2"/>
        <v>3206.35</v>
      </c>
    </row>
    <row r="36" spans="1:29" ht="15.75" x14ac:dyDescent="0.25">
      <c r="A36" s="23"/>
      <c r="B36" s="24"/>
      <c r="C36" s="24"/>
      <c r="D36" s="24"/>
      <c r="E36" s="92"/>
      <c r="F36" s="92"/>
      <c r="G36" s="92"/>
      <c r="H36" s="24"/>
      <c r="I36" s="25"/>
      <c r="K36" s="35" t="s">
        <v>237</v>
      </c>
    </row>
    <row r="37" spans="1:29" s="36" customFormat="1" ht="15.75" x14ac:dyDescent="0.25">
      <c r="E37" s="77"/>
      <c r="F37" s="77"/>
      <c r="G37" s="77"/>
      <c r="K37" s="38"/>
      <c r="L37" s="131"/>
      <c r="M37" s="131"/>
    </row>
    <row r="38" spans="1:29" s="36" customFormat="1" ht="60" x14ac:dyDescent="0.25">
      <c r="A38" s="57"/>
      <c r="B38" s="58" t="s">
        <v>203</v>
      </c>
      <c r="C38" s="59" t="s">
        <v>204</v>
      </c>
      <c r="E38" s="77"/>
      <c r="F38" s="77"/>
      <c r="G38" s="77"/>
      <c r="K38" s="38"/>
      <c r="L38" s="131"/>
      <c r="M38" s="131"/>
    </row>
    <row r="39" spans="1:29" s="36" customFormat="1" ht="15.75" x14ac:dyDescent="0.25">
      <c r="A39" s="60" t="s">
        <v>205</v>
      </c>
      <c r="B39" s="121" t="s">
        <v>238</v>
      </c>
      <c r="C39" s="62">
        <f>K35</f>
        <v>1709</v>
      </c>
      <c r="E39" s="77"/>
      <c r="F39" s="77"/>
      <c r="G39" s="77"/>
      <c r="K39" s="38"/>
      <c r="L39" s="131"/>
      <c r="M39" s="131"/>
    </row>
    <row r="40" spans="1:29" s="36" customFormat="1" ht="15.75" x14ac:dyDescent="0.25">
      <c r="A40" s="60" t="s">
        <v>206</v>
      </c>
      <c r="B40" s="121" t="s">
        <v>239</v>
      </c>
      <c r="C40" s="62">
        <f>C39*4</f>
        <v>6836</v>
      </c>
      <c r="E40" s="77"/>
      <c r="F40" s="77"/>
      <c r="G40" s="77"/>
      <c r="K40" s="38"/>
      <c r="L40" s="131"/>
      <c r="M40" s="131"/>
    </row>
    <row r="41" spans="1:29" s="36" customFormat="1" ht="15.75" thickBot="1" x14ac:dyDescent="0.3">
      <c r="A41" s="63" t="s">
        <v>207</v>
      </c>
      <c r="B41" s="122" t="s">
        <v>240</v>
      </c>
      <c r="C41" s="65">
        <f>C39*10</f>
        <v>17090</v>
      </c>
      <c r="E41" s="77"/>
      <c r="F41" s="77"/>
      <c r="G41" s="77"/>
      <c r="L41" s="131"/>
      <c r="M41" s="131"/>
    </row>
    <row r="42" spans="1:29" s="36" customFormat="1" x14ac:dyDescent="0.25">
      <c r="A42" s="66"/>
      <c r="B42" s="67"/>
      <c r="C42" s="67"/>
      <c r="E42" s="77"/>
      <c r="F42" s="77"/>
      <c r="G42" s="77"/>
      <c r="L42" s="131"/>
      <c r="M42" s="131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45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117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pane ySplit="11" topLeftCell="A24" activePane="bottomLeft" state="frozen"/>
      <selection pane="bottomLeft" activeCell="A22" sqref="A2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.5703125" style="6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194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80</v>
      </c>
      <c r="J12" s="134">
        <f>SUM(O12:AC12)</f>
        <v>2306.25</v>
      </c>
      <c r="K12" s="138"/>
      <c r="L12" s="139">
        <v>43101</v>
      </c>
      <c r="M12" s="139">
        <v>48579</v>
      </c>
      <c r="N12" s="40"/>
      <c r="O12" s="41">
        <f t="shared" ref="O12:AC12" si="0">$K$38*0.15</f>
        <v>153.75</v>
      </c>
      <c r="P12" s="46">
        <f t="shared" si="0"/>
        <v>153.75</v>
      </c>
      <c r="Q12" s="46">
        <f t="shared" si="0"/>
        <v>153.75</v>
      </c>
      <c r="R12" s="46">
        <f t="shared" si="0"/>
        <v>153.75</v>
      </c>
      <c r="S12" s="46">
        <f t="shared" si="0"/>
        <v>153.75</v>
      </c>
      <c r="T12" s="47">
        <f t="shared" si="0"/>
        <v>153.75</v>
      </c>
      <c r="U12" s="47">
        <f t="shared" si="0"/>
        <v>153.75</v>
      </c>
      <c r="V12" s="47">
        <f t="shared" si="0"/>
        <v>153.75</v>
      </c>
      <c r="W12" s="47">
        <f t="shared" si="0"/>
        <v>153.75</v>
      </c>
      <c r="X12" s="47">
        <f t="shared" si="0"/>
        <v>153.75</v>
      </c>
      <c r="Y12" s="47">
        <f t="shared" si="0"/>
        <v>153.75</v>
      </c>
      <c r="Z12" s="47">
        <f t="shared" si="0"/>
        <v>153.75</v>
      </c>
      <c r="AA12" s="47">
        <f t="shared" si="0"/>
        <v>153.75</v>
      </c>
      <c r="AB12" s="47">
        <f t="shared" si="0"/>
        <v>153.75</v>
      </c>
      <c r="AC12" s="47">
        <f t="shared" si="0"/>
        <v>153.75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309</v>
      </c>
      <c r="B15" s="144"/>
      <c r="C15" s="145" t="s">
        <v>80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80</v>
      </c>
      <c r="J15" s="145">
        <f t="shared" ref="J15:J35" si="1">SUM(O15:AC15)</f>
        <v>1296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324</v>
      </c>
      <c r="Q15" s="46">
        <v>324</v>
      </c>
      <c r="R15" s="46">
        <v>324</v>
      </c>
      <c r="S15" s="46">
        <v>324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691</v>
      </c>
      <c r="B16" s="144"/>
      <c r="C16" s="145" t="s">
        <v>80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80</v>
      </c>
      <c r="J16" s="145">
        <f t="shared" si="1"/>
        <v>3240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324</v>
      </c>
      <c r="U16" s="47">
        <v>324</v>
      </c>
      <c r="V16" s="47">
        <v>324</v>
      </c>
      <c r="W16" s="47">
        <v>324</v>
      </c>
      <c r="X16" s="47">
        <v>324</v>
      </c>
      <c r="Y16" s="47">
        <v>324</v>
      </c>
      <c r="Z16" s="47">
        <v>324</v>
      </c>
      <c r="AA16" s="47">
        <v>324</v>
      </c>
      <c r="AB16" s="47">
        <v>324</v>
      </c>
      <c r="AC16" s="48">
        <v>324</v>
      </c>
    </row>
    <row r="17" spans="1:29" s="182" customFormat="1" ht="60" x14ac:dyDescent="0.25">
      <c r="A17" s="143">
        <v>413</v>
      </c>
      <c r="B17" s="144"/>
      <c r="C17" s="145" t="s">
        <v>80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148"/>
      <c r="I17" s="186" t="s">
        <v>80</v>
      </c>
      <c r="J17" s="145">
        <f t="shared" si="1"/>
        <v>2000</v>
      </c>
      <c r="K17" s="148"/>
      <c r="L17" s="187">
        <v>43831</v>
      </c>
      <c r="M17" s="187">
        <v>44196</v>
      </c>
      <c r="N17" s="34" t="s">
        <v>196</v>
      </c>
      <c r="O17" s="45"/>
      <c r="P17" s="46"/>
      <c r="Q17" s="46">
        <v>2000</v>
      </c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885</v>
      </c>
      <c r="B18" s="144"/>
      <c r="C18" s="145" t="s">
        <v>80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48"/>
      <c r="I18" s="186" t="s">
        <v>80</v>
      </c>
      <c r="J18" s="145">
        <f t="shared" si="1"/>
        <v>4000</v>
      </c>
      <c r="K18" s="148"/>
      <c r="L18" s="187">
        <v>45658</v>
      </c>
      <c r="M18" s="187">
        <v>47848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>
        <v>2000</v>
      </c>
      <c r="W18" s="47"/>
      <c r="X18" s="47"/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414</v>
      </c>
      <c r="B19" s="144"/>
      <c r="C19" s="145" t="s">
        <v>80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48"/>
      <c r="I19" s="186" t="s">
        <v>80</v>
      </c>
      <c r="J19" s="145">
        <f t="shared" si="1"/>
        <v>5600</v>
      </c>
      <c r="K19" s="148"/>
      <c r="L19" s="187">
        <v>43831</v>
      </c>
      <c r="M19" s="187">
        <v>44926</v>
      </c>
      <c r="N19" s="34" t="s">
        <v>196</v>
      </c>
      <c r="O19" s="45"/>
      <c r="P19" s="46"/>
      <c r="Q19" s="46">
        <v>2800</v>
      </c>
      <c r="R19" s="46"/>
      <c r="S19" s="46">
        <v>2800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815</v>
      </c>
      <c r="B20" s="144"/>
      <c r="C20" s="145" t="s">
        <v>80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80</v>
      </c>
      <c r="J20" s="145">
        <f t="shared" si="1"/>
        <v>14000</v>
      </c>
      <c r="K20" s="148"/>
      <c r="L20" s="187">
        <v>45292</v>
      </c>
      <c r="M20" s="187">
        <v>48579</v>
      </c>
      <c r="N20" s="34" t="s">
        <v>197</v>
      </c>
      <c r="O20" s="45"/>
      <c r="P20" s="46"/>
      <c r="Q20" s="46"/>
      <c r="R20" s="46"/>
      <c r="S20" s="46"/>
      <c r="T20" s="47"/>
      <c r="U20" s="47">
        <v>2800</v>
      </c>
      <c r="V20" s="47"/>
      <c r="W20" s="47">
        <v>2800</v>
      </c>
      <c r="X20" s="47"/>
      <c r="Y20" s="47">
        <v>2800</v>
      </c>
      <c r="Z20" s="47"/>
      <c r="AA20" s="47">
        <v>2800</v>
      </c>
      <c r="AB20" s="47"/>
      <c r="AC20" s="48">
        <v>2800</v>
      </c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692</v>
      </c>
      <c r="B22" s="144"/>
      <c r="C22" s="145" t="s">
        <v>80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80</v>
      </c>
      <c r="J22" s="145">
        <f t="shared" si="1"/>
        <v>2000</v>
      </c>
      <c r="K22" s="148"/>
      <c r="L22" s="187">
        <v>44927</v>
      </c>
      <c r="M22" s="187">
        <v>45291</v>
      </c>
      <c r="N22" s="34" t="s">
        <v>197</v>
      </c>
      <c r="O22" s="45"/>
      <c r="P22" s="46"/>
      <c r="Q22" s="46"/>
      <c r="R22" s="46"/>
      <c r="S22" s="46"/>
      <c r="T22" s="47">
        <v>2000</v>
      </c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996</v>
      </c>
      <c r="B23" s="144"/>
      <c r="C23" s="145" t="s">
        <v>80</v>
      </c>
      <c r="D23" s="16" t="s">
        <v>257</v>
      </c>
      <c r="E23" s="147" t="s">
        <v>16</v>
      </c>
      <c r="F23" s="146" t="s">
        <v>32</v>
      </c>
      <c r="G23" s="147" t="s">
        <v>31</v>
      </c>
      <c r="H23" s="148"/>
      <c r="I23" s="186" t="s">
        <v>80</v>
      </c>
      <c r="J23" s="145">
        <f t="shared" si="1"/>
        <v>410</v>
      </c>
      <c r="K23" s="148"/>
      <c r="L23" s="187">
        <v>47484</v>
      </c>
      <c r="M23" s="187">
        <v>47848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>
        <v>410</v>
      </c>
      <c r="AB23" s="47"/>
      <c r="AC23" s="48"/>
    </row>
    <row r="24" spans="1:29" s="182" customFormat="1" x14ac:dyDescent="0.25">
      <c r="A24" s="8"/>
      <c r="B24" s="190" t="s">
        <v>98</v>
      </c>
      <c r="C24" s="188"/>
      <c r="D24" s="188"/>
      <c r="E24" s="189"/>
      <c r="F24" s="189"/>
      <c r="G24" s="189"/>
      <c r="H24" s="190"/>
      <c r="I24" s="190"/>
      <c r="J24" s="190"/>
      <c r="K24" s="190"/>
      <c r="L24" s="191"/>
      <c r="M24" s="191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  <row r="25" spans="1:29" s="182" customFormat="1" x14ac:dyDescent="0.25">
      <c r="A25" s="8"/>
      <c r="B25" s="204" t="s">
        <v>93</v>
      </c>
      <c r="C25" s="188"/>
      <c r="D25" s="188"/>
      <c r="E25" s="189"/>
      <c r="F25" s="189"/>
      <c r="G25" s="189"/>
      <c r="H25" s="190"/>
      <c r="I25" s="190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ht="60" x14ac:dyDescent="0.25">
      <c r="A26" s="143">
        <v>97</v>
      </c>
      <c r="B26" s="144"/>
      <c r="C26" s="145" t="s">
        <v>330</v>
      </c>
      <c r="D26" s="193" t="s">
        <v>125</v>
      </c>
      <c r="E26" s="147" t="s">
        <v>27</v>
      </c>
      <c r="F26" s="146" t="s">
        <v>32</v>
      </c>
      <c r="G26" s="106" t="s">
        <v>30</v>
      </c>
      <c r="H26" s="148"/>
      <c r="I26" s="186" t="s">
        <v>80</v>
      </c>
      <c r="J26" s="145">
        <f t="shared" ref="J26" si="2">SUM(O26:AC26)</f>
        <v>150</v>
      </c>
      <c r="K26" s="148"/>
      <c r="L26" s="187">
        <v>43101</v>
      </c>
      <c r="M26" s="187">
        <v>43465</v>
      </c>
      <c r="N26" s="34" t="s">
        <v>195</v>
      </c>
      <c r="O26" s="45">
        <v>150</v>
      </c>
      <c r="P26" s="46"/>
      <c r="Q26" s="46"/>
      <c r="R26" s="46"/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182" customFormat="1" ht="90" x14ac:dyDescent="0.25">
      <c r="A27" s="143">
        <v>310</v>
      </c>
      <c r="B27" s="144"/>
      <c r="C27" s="145" t="s">
        <v>80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80</v>
      </c>
      <c r="J27" s="145">
        <f t="shared" si="1"/>
        <v>900</v>
      </c>
      <c r="K27" s="148"/>
      <c r="L27" s="187">
        <v>43466</v>
      </c>
      <c r="M27" s="187">
        <v>44196</v>
      </c>
      <c r="N27" s="34" t="s">
        <v>196</v>
      </c>
      <c r="O27" s="45"/>
      <c r="P27" s="46">
        <v>450</v>
      </c>
      <c r="Q27" s="46">
        <v>450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886</v>
      </c>
      <c r="B28" s="144"/>
      <c r="C28" s="145" t="s">
        <v>80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80</v>
      </c>
      <c r="J28" s="145">
        <f t="shared" si="1"/>
        <v>2370</v>
      </c>
      <c r="K28" s="148"/>
      <c r="L28" s="187">
        <v>45658</v>
      </c>
      <c r="M28" s="187" t="s">
        <v>329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>
        <v>1350</v>
      </c>
      <c r="W28" s="47">
        <v>60</v>
      </c>
      <c r="X28" s="47">
        <v>360</v>
      </c>
      <c r="Y28" s="47">
        <v>300</v>
      </c>
      <c r="Z28" s="47">
        <v>300</v>
      </c>
      <c r="AA28" s="47">
        <v>0</v>
      </c>
      <c r="AB28" s="47">
        <v>0</v>
      </c>
      <c r="AC28" s="48">
        <v>0</v>
      </c>
    </row>
    <row r="29" spans="1:29" s="182" customFormat="1" ht="60" x14ac:dyDescent="0.25">
      <c r="A29" s="143">
        <v>98</v>
      </c>
      <c r="B29" s="144"/>
      <c r="C29" s="145" t="s">
        <v>80</v>
      </c>
      <c r="D29" s="193" t="s">
        <v>296</v>
      </c>
      <c r="E29" s="147" t="s">
        <v>27</v>
      </c>
      <c r="F29" s="146" t="s">
        <v>32</v>
      </c>
      <c r="G29" s="106" t="s">
        <v>30</v>
      </c>
      <c r="H29" s="148"/>
      <c r="I29" s="186" t="s">
        <v>80</v>
      </c>
      <c r="J29" s="145">
        <f t="shared" si="1"/>
        <v>100</v>
      </c>
      <c r="K29" s="148"/>
      <c r="L29" s="187">
        <v>43101</v>
      </c>
      <c r="M29" s="187">
        <v>43465</v>
      </c>
      <c r="N29" s="34" t="s">
        <v>196</v>
      </c>
      <c r="O29" s="45">
        <v>100</v>
      </c>
      <c r="P29" s="46"/>
      <c r="Q29" s="46"/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913</v>
      </c>
      <c r="B30" s="144"/>
      <c r="C30" s="145" t="s">
        <v>80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80</v>
      </c>
      <c r="J30" s="145">
        <f t="shared" si="1"/>
        <v>100</v>
      </c>
      <c r="K30" s="148"/>
      <c r="L30" s="187">
        <v>46023</v>
      </c>
      <c r="M30" s="187">
        <v>46387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/>
      <c r="W30" s="47">
        <v>100</v>
      </c>
      <c r="X30" s="47"/>
      <c r="Y30" s="47"/>
      <c r="Z30" s="47"/>
      <c r="AA30" s="47"/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90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311</v>
      </c>
      <c r="B32" s="194"/>
      <c r="C32" s="145" t="s">
        <v>80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80</v>
      </c>
      <c r="J32" s="145">
        <f t="shared" si="1"/>
        <v>3800</v>
      </c>
      <c r="K32" s="148"/>
      <c r="L32" s="187">
        <v>43466</v>
      </c>
      <c r="M32" s="232">
        <v>44926</v>
      </c>
      <c r="N32" s="17" t="s">
        <v>196</v>
      </c>
      <c r="O32" s="45"/>
      <c r="P32" s="46">
        <v>1200</v>
      </c>
      <c r="Q32" s="46">
        <v>2200</v>
      </c>
      <c r="R32" s="46">
        <v>0</v>
      </c>
      <c r="S32" s="46">
        <v>400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816</v>
      </c>
      <c r="B33" s="194"/>
      <c r="C33" s="145" t="s">
        <v>80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80</v>
      </c>
      <c r="J33" s="145">
        <f t="shared" si="1"/>
        <v>6800</v>
      </c>
      <c r="K33" s="148"/>
      <c r="L33" s="187">
        <v>45292</v>
      </c>
      <c r="M33" s="232">
        <v>48579</v>
      </c>
      <c r="N33" s="34" t="s">
        <v>197</v>
      </c>
      <c r="O33" s="45"/>
      <c r="P33" s="46"/>
      <c r="Q33" s="46"/>
      <c r="R33" s="46"/>
      <c r="S33" s="46"/>
      <c r="T33" s="47"/>
      <c r="U33" s="47">
        <v>400</v>
      </c>
      <c r="V33" s="47">
        <v>0</v>
      </c>
      <c r="W33" s="47">
        <v>400</v>
      </c>
      <c r="X33" s="47">
        <v>0</v>
      </c>
      <c r="Y33" s="47">
        <v>2300</v>
      </c>
      <c r="Z33" s="47">
        <v>400</v>
      </c>
      <c r="AA33" s="47">
        <v>2900</v>
      </c>
      <c r="AB33" s="47">
        <v>0</v>
      </c>
      <c r="AC33" s="48">
        <v>400</v>
      </c>
    </row>
    <row r="34" spans="1:29" s="182" customFormat="1" ht="60" x14ac:dyDescent="0.25">
      <c r="A34" s="143">
        <v>312</v>
      </c>
      <c r="B34" s="194"/>
      <c r="C34" s="145" t="s">
        <v>80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80</v>
      </c>
      <c r="J34" s="145">
        <f t="shared" si="1"/>
        <v>170</v>
      </c>
      <c r="K34" s="148"/>
      <c r="L34" s="187">
        <v>43466</v>
      </c>
      <c r="M34" s="187">
        <v>44561</v>
      </c>
      <c r="N34" s="34" t="s">
        <v>196</v>
      </c>
      <c r="O34" s="45"/>
      <c r="P34" s="46">
        <v>35</v>
      </c>
      <c r="Q34" s="46"/>
      <c r="R34" s="46">
        <v>135</v>
      </c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693</v>
      </c>
      <c r="B35" s="194"/>
      <c r="C35" s="145" t="s">
        <v>80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80</v>
      </c>
      <c r="J35" s="145">
        <f t="shared" si="1"/>
        <v>550</v>
      </c>
      <c r="K35" s="148"/>
      <c r="L35" s="187">
        <v>44927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>
        <v>35</v>
      </c>
      <c r="U35" s="47">
        <v>70</v>
      </c>
      <c r="V35" s="47">
        <v>35</v>
      </c>
      <c r="W35" s="47"/>
      <c r="X35" s="47">
        <v>135</v>
      </c>
      <c r="Y35" s="47">
        <v>70</v>
      </c>
      <c r="Z35" s="47">
        <v>35</v>
      </c>
      <c r="AA35" s="47">
        <v>35</v>
      </c>
      <c r="AB35" s="47"/>
      <c r="AC35" s="48">
        <v>135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90"/>
      <c r="J36" s="228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.75" thickBot="1" x14ac:dyDescent="0.3">
      <c r="A37" s="143">
        <v>488</v>
      </c>
      <c r="B37" s="144"/>
      <c r="C37" s="145" t="s">
        <v>80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80</v>
      </c>
      <c r="J37" s="145">
        <f>SUM(O37:AC37)</f>
        <v>4000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4000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SUM(J13:J37)</f>
        <v>51486</v>
      </c>
      <c r="K38" s="50">
        <v>1025</v>
      </c>
      <c r="L38" s="130"/>
      <c r="M38" s="130"/>
      <c r="N38" s="51"/>
      <c r="O38" s="52">
        <f t="shared" ref="O38:AC38" si="3">SUM(O12:O37)</f>
        <v>403.75</v>
      </c>
      <c r="P38" s="53">
        <f t="shared" si="3"/>
        <v>2162.75</v>
      </c>
      <c r="Q38" s="53">
        <f t="shared" si="3"/>
        <v>7927.75</v>
      </c>
      <c r="R38" s="53">
        <f t="shared" si="3"/>
        <v>4612.75</v>
      </c>
      <c r="S38" s="53">
        <f t="shared" si="3"/>
        <v>3677.75</v>
      </c>
      <c r="T38" s="54">
        <f t="shared" si="3"/>
        <v>2512.75</v>
      </c>
      <c r="U38" s="54">
        <f t="shared" si="3"/>
        <v>3747.75</v>
      </c>
      <c r="V38" s="54">
        <f t="shared" si="3"/>
        <v>3862.75</v>
      </c>
      <c r="W38" s="54">
        <f t="shared" si="3"/>
        <v>3837.75</v>
      </c>
      <c r="X38" s="54">
        <f t="shared" si="3"/>
        <v>972.75</v>
      </c>
      <c r="Y38" s="54">
        <f t="shared" si="3"/>
        <v>5947.75</v>
      </c>
      <c r="Z38" s="54">
        <f t="shared" si="3"/>
        <v>1212.75</v>
      </c>
      <c r="AA38" s="54">
        <f t="shared" si="3"/>
        <v>8622.75</v>
      </c>
      <c r="AB38" s="54">
        <f t="shared" si="3"/>
        <v>477.75</v>
      </c>
      <c r="AC38" s="55">
        <f t="shared" si="3"/>
        <v>3812.75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121" t="s">
        <v>238</v>
      </c>
      <c r="C42" s="62">
        <f>K38</f>
        <v>1025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121" t="s">
        <v>239</v>
      </c>
      <c r="C43" s="62">
        <f>C42*4</f>
        <v>4100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122" t="s">
        <v>240</v>
      </c>
      <c r="C44" s="65">
        <f>C42*10</f>
        <v>10250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45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pane ySplit="11" topLeftCell="A27" activePane="bottomLeft" state="frozen"/>
      <selection pane="bottomLeft" activeCell="A31" sqref="A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176</v>
      </c>
      <c r="L3" s="416"/>
      <c r="M3" s="416"/>
      <c r="N3" s="416"/>
      <c r="O3" s="416"/>
      <c r="P3" s="416"/>
      <c r="Q3" s="416"/>
      <c r="R3" s="416" t="s">
        <v>283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81</v>
      </c>
      <c r="J12" s="134">
        <f>SUM(O12:AC12)</f>
        <v>3262.5</v>
      </c>
      <c r="K12" s="138"/>
      <c r="L12" s="139">
        <v>43101</v>
      </c>
      <c r="M12" s="139">
        <v>48579</v>
      </c>
      <c r="N12" s="40"/>
      <c r="O12" s="41">
        <f t="shared" ref="O12:AC12" si="0">$K$39*0.15</f>
        <v>217.5</v>
      </c>
      <c r="P12" s="42">
        <f t="shared" si="0"/>
        <v>217.5</v>
      </c>
      <c r="Q12" s="42">
        <f t="shared" si="0"/>
        <v>217.5</v>
      </c>
      <c r="R12" s="42">
        <f t="shared" si="0"/>
        <v>217.5</v>
      </c>
      <c r="S12" s="42">
        <f t="shared" si="0"/>
        <v>217.5</v>
      </c>
      <c r="T12" s="43">
        <f t="shared" si="0"/>
        <v>217.5</v>
      </c>
      <c r="U12" s="43">
        <f t="shared" si="0"/>
        <v>217.5</v>
      </c>
      <c r="V12" s="43">
        <f t="shared" si="0"/>
        <v>217.5</v>
      </c>
      <c r="W12" s="43">
        <f t="shared" si="0"/>
        <v>217.5</v>
      </c>
      <c r="X12" s="43">
        <f t="shared" si="0"/>
        <v>217.5</v>
      </c>
      <c r="Y12" s="43">
        <f t="shared" si="0"/>
        <v>217.5</v>
      </c>
      <c r="Z12" s="43">
        <f t="shared" si="0"/>
        <v>217.5</v>
      </c>
      <c r="AA12" s="43">
        <f t="shared" si="0"/>
        <v>217.5</v>
      </c>
      <c r="AB12" s="43">
        <f t="shared" si="0"/>
        <v>217.5</v>
      </c>
      <c r="AC12" s="44">
        <f t="shared" si="0"/>
        <v>217.5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313</v>
      </c>
      <c r="B15" s="144"/>
      <c r="C15" s="145" t="s">
        <v>81</v>
      </c>
      <c r="D15" s="106" t="s">
        <v>104</v>
      </c>
      <c r="E15" s="106" t="s">
        <v>15</v>
      </c>
      <c r="F15" s="150" t="s">
        <v>34</v>
      </c>
      <c r="G15" s="106" t="s">
        <v>30</v>
      </c>
      <c r="H15" s="4"/>
      <c r="I15" s="186" t="s">
        <v>81</v>
      </c>
      <c r="J15" s="145">
        <f t="shared" ref="J15:J33" si="1">SUM(O15:AC15)</f>
        <v>1928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482</v>
      </c>
      <c r="Q15" s="46">
        <v>482</v>
      </c>
      <c r="R15" s="46">
        <v>482</v>
      </c>
      <c r="S15" s="46">
        <v>482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694</v>
      </c>
      <c r="B16" s="144"/>
      <c r="C16" s="145" t="s">
        <v>81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81</v>
      </c>
      <c r="J16" s="145">
        <f t="shared" si="1"/>
        <v>4820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482</v>
      </c>
      <c r="U16" s="47">
        <v>482</v>
      </c>
      <c r="V16" s="47">
        <v>482</v>
      </c>
      <c r="W16" s="47">
        <v>482</v>
      </c>
      <c r="X16" s="47">
        <v>482</v>
      </c>
      <c r="Y16" s="47">
        <v>482</v>
      </c>
      <c r="Z16" s="47">
        <v>482</v>
      </c>
      <c r="AA16" s="47">
        <v>482</v>
      </c>
      <c r="AB16" s="47">
        <v>482</v>
      </c>
      <c r="AC16" s="48">
        <v>482</v>
      </c>
    </row>
    <row r="17" spans="1:29" s="182" customFormat="1" ht="60" x14ac:dyDescent="0.25">
      <c r="A17" s="143">
        <v>314</v>
      </c>
      <c r="B17" s="144"/>
      <c r="C17" s="145" t="s">
        <v>81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4"/>
      <c r="I17" s="186" t="s">
        <v>81</v>
      </c>
      <c r="J17" s="145">
        <f t="shared" si="1"/>
        <v>2000</v>
      </c>
      <c r="K17" s="186"/>
      <c r="L17" s="128">
        <v>43466</v>
      </c>
      <c r="M17" s="208">
        <v>43830</v>
      </c>
      <c r="N17" s="34" t="s">
        <v>196</v>
      </c>
      <c r="O17" s="45"/>
      <c r="P17" s="46">
        <v>2000</v>
      </c>
      <c r="Q17" s="46"/>
      <c r="R17" s="46"/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695</v>
      </c>
      <c r="B18" s="144"/>
      <c r="C18" s="145" t="s">
        <v>81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4"/>
      <c r="I18" s="186" t="s">
        <v>81</v>
      </c>
      <c r="J18" s="145">
        <f t="shared" si="1"/>
        <v>6000</v>
      </c>
      <c r="K18" s="186"/>
      <c r="L18" s="128">
        <v>44927</v>
      </c>
      <c r="M18" s="208">
        <v>47848</v>
      </c>
      <c r="N18" s="34" t="s">
        <v>197</v>
      </c>
      <c r="O18" s="45"/>
      <c r="P18" s="46"/>
      <c r="Q18" s="46"/>
      <c r="R18" s="46"/>
      <c r="S18" s="46"/>
      <c r="T18" s="47">
        <v>2000</v>
      </c>
      <c r="U18" s="47"/>
      <c r="V18" s="47"/>
      <c r="W18" s="47"/>
      <c r="X18" s="47">
        <v>2000</v>
      </c>
      <c r="Y18" s="47"/>
      <c r="Z18" s="47"/>
      <c r="AA18" s="47">
        <v>2000</v>
      </c>
      <c r="AB18" s="47"/>
      <c r="AC18" s="48"/>
    </row>
    <row r="19" spans="1:29" s="182" customFormat="1" ht="60" x14ac:dyDescent="0.25">
      <c r="A19" s="143">
        <v>415</v>
      </c>
      <c r="B19" s="144"/>
      <c r="C19" s="145" t="s">
        <v>81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4"/>
      <c r="I19" s="186" t="s">
        <v>81</v>
      </c>
      <c r="J19" s="145">
        <f t="shared" si="1"/>
        <v>4800</v>
      </c>
      <c r="K19" s="186"/>
      <c r="L19" s="128">
        <v>43831</v>
      </c>
      <c r="M19" s="208">
        <v>44926</v>
      </c>
      <c r="N19" s="34" t="s">
        <v>196</v>
      </c>
      <c r="O19" s="45"/>
      <c r="P19" s="46"/>
      <c r="Q19" s="46">
        <v>2400</v>
      </c>
      <c r="R19" s="46"/>
      <c r="S19" s="46">
        <v>2400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887</v>
      </c>
      <c r="B20" s="144"/>
      <c r="C20" s="145" t="s">
        <v>81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4"/>
      <c r="I20" s="186" t="s">
        <v>81</v>
      </c>
      <c r="J20" s="145">
        <f t="shared" si="1"/>
        <v>7200</v>
      </c>
      <c r="K20" s="186"/>
      <c r="L20" s="128">
        <v>45658</v>
      </c>
      <c r="M20" s="208">
        <v>47848</v>
      </c>
      <c r="N20" s="34" t="s">
        <v>197</v>
      </c>
      <c r="O20" s="45"/>
      <c r="P20" s="46"/>
      <c r="Q20" s="46"/>
      <c r="R20" s="46"/>
      <c r="S20" s="46"/>
      <c r="T20" s="47"/>
      <c r="U20" s="47"/>
      <c r="V20" s="47">
        <v>2400</v>
      </c>
      <c r="W20" s="47"/>
      <c r="X20" s="47"/>
      <c r="Y20" s="47">
        <v>2400</v>
      </c>
      <c r="Z20" s="47"/>
      <c r="AA20" s="47">
        <v>2400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489</v>
      </c>
      <c r="B22" s="144"/>
      <c r="C22" s="145" t="s">
        <v>81</v>
      </c>
      <c r="D22" s="16" t="s">
        <v>249</v>
      </c>
      <c r="E22" s="147" t="s">
        <v>16</v>
      </c>
      <c r="F22" s="146" t="s">
        <v>32</v>
      </c>
      <c r="G22" s="147" t="s">
        <v>31</v>
      </c>
      <c r="H22" s="148"/>
      <c r="I22" s="186" t="s">
        <v>81</v>
      </c>
      <c r="J22" s="145">
        <f t="shared" si="1"/>
        <v>2000</v>
      </c>
      <c r="K22" s="148"/>
      <c r="L22" s="187">
        <v>44197</v>
      </c>
      <c r="M22" s="187">
        <v>44561</v>
      </c>
      <c r="N22" s="34" t="s">
        <v>196</v>
      </c>
      <c r="O22" s="45"/>
      <c r="P22" s="46"/>
      <c r="Q22" s="46"/>
      <c r="R22" s="46">
        <v>2000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935</v>
      </c>
      <c r="B23" s="144"/>
      <c r="C23" s="145" t="s">
        <v>81</v>
      </c>
      <c r="D23" s="16" t="s">
        <v>249</v>
      </c>
      <c r="E23" s="147" t="s">
        <v>16</v>
      </c>
      <c r="F23" s="146" t="s">
        <v>32</v>
      </c>
      <c r="G23" s="147" t="s">
        <v>31</v>
      </c>
      <c r="H23" s="148"/>
      <c r="I23" s="186" t="s">
        <v>81</v>
      </c>
      <c r="J23" s="145">
        <f t="shared" si="1"/>
        <v>2000</v>
      </c>
      <c r="K23" s="148"/>
      <c r="L23" s="187">
        <v>46388</v>
      </c>
      <c r="M23" s="187">
        <v>46752</v>
      </c>
      <c r="N23" s="34" t="s">
        <v>197</v>
      </c>
      <c r="O23" s="45"/>
      <c r="P23" s="46"/>
      <c r="Q23" s="46"/>
      <c r="R23" s="46"/>
      <c r="S23" s="46"/>
      <c r="T23" s="47"/>
      <c r="U23" s="47"/>
      <c r="V23" s="47"/>
      <c r="W23" s="47"/>
      <c r="X23" s="47">
        <v>2000</v>
      </c>
      <c r="Y23" s="47"/>
      <c r="Z23" s="47"/>
      <c r="AA23" s="47"/>
      <c r="AB23" s="47"/>
      <c r="AC23" s="48"/>
    </row>
    <row r="24" spans="1:29" s="182" customFormat="1" ht="60" x14ac:dyDescent="0.25">
      <c r="A24" s="143">
        <v>817</v>
      </c>
      <c r="B24" s="144"/>
      <c r="C24" s="145" t="s">
        <v>81</v>
      </c>
      <c r="D24" s="16" t="s">
        <v>259</v>
      </c>
      <c r="E24" s="147" t="s">
        <v>16</v>
      </c>
      <c r="F24" s="146" t="s">
        <v>32</v>
      </c>
      <c r="G24" s="147" t="s">
        <v>31</v>
      </c>
      <c r="H24" s="148"/>
      <c r="I24" s="186" t="s">
        <v>81</v>
      </c>
      <c r="J24" s="145">
        <f t="shared" si="1"/>
        <v>2000</v>
      </c>
      <c r="K24" s="148"/>
      <c r="L24" s="187">
        <v>45292</v>
      </c>
      <c r="M24" s="187">
        <v>45657</v>
      </c>
      <c r="N24" s="34" t="s">
        <v>197</v>
      </c>
      <c r="O24" s="45"/>
      <c r="P24" s="46"/>
      <c r="Q24" s="46"/>
      <c r="R24" s="46"/>
      <c r="S24" s="46"/>
      <c r="T24" s="47"/>
      <c r="U24" s="47">
        <v>2000</v>
      </c>
      <c r="V24" s="47"/>
      <c r="W24" s="47"/>
      <c r="X24" s="47"/>
      <c r="Y24" s="47"/>
      <c r="Z24" s="47"/>
      <c r="AA24" s="47"/>
      <c r="AB24" s="47"/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90" x14ac:dyDescent="0.25">
      <c r="A27" s="143">
        <v>315</v>
      </c>
      <c r="B27" s="144"/>
      <c r="C27" s="145" t="s">
        <v>81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81</v>
      </c>
      <c r="J27" s="145">
        <f t="shared" si="1"/>
        <v>1200</v>
      </c>
      <c r="K27" s="148"/>
      <c r="L27" s="187">
        <v>43466</v>
      </c>
      <c r="M27" s="187">
        <v>44561</v>
      </c>
      <c r="N27" s="34" t="s">
        <v>196</v>
      </c>
      <c r="O27" s="45"/>
      <c r="P27" s="46">
        <v>800</v>
      </c>
      <c r="Q27" s="46">
        <v>250</v>
      </c>
      <c r="R27" s="46">
        <v>150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696</v>
      </c>
      <c r="B28" s="144"/>
      <c r="C28" s="145" t="s">
        <v>81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81</v>
      </c>
      <c r="J28" s="145">
        <f t="shared" si="1"/>
        <v>7200</v>
      </c>
      <c r="K28" s="148"/>
      <c r="L28" s="187">
        <v>44927</v>
      </c>
      <c r="M28" s="187">
        <v>48579</v>
      </c>
      <c r="N28" s="17" t="s">
        <v>197</v>
      </c>
      <c r="O28" s="45"/>
      <c r="P28" s="46"/>
      <c r="Q28" s="46"/>
      <c r="R28" s="46"/>
      <c r="S28" s="46"/>
      <c r="T28" s="47">
        <v>1350</v>
      </c>
      <c r="U28" s="47">
        <v>1550</v>
      </c>
      <c r="V28" s="47">
        <v>1410</v>
      </c>
      <c r="W28" s="47">
        <v>450</v>
      </c>
      <c r="X28" s="47">
        <v>120</v>
      </c>
      <c r="Y28" s="47">
        <v>1400</v>
      </c>
      <c r="Z28" s="47">
        <v>200</v>
      </c>
      <c r="AA28" s="47">
        <v>450</v>
      </c>
      <c r="AB28" s="47">
        <v>120</v>
      </c>
      <c r="AC28" s="48">
        <v>150</v>
      </c>
    </row>
    <row r="29" spans="1:29" s="182" customFormat="1" ht="60" x14ac:dyDescent="0.25">
      <c r="A29" s="143">
        <v>416</v>
      </c>
      <c r="B29" s="144"/>
      <c r="C29" s="145" t="s">
        <v>81</v>
      </c>
      <c r="D29" s="193" t="s">
        <v>261</v>
      </c>
      <c r="E29" s="147" t="s">
        <v>16</v>
      </c>
      <c r="F29" s="146" t="s">
        <v>32</v>
      </c>
      <c r="G29" s="147" t="s">
        <v>31</v>
      </c>
      <c r="H29" s="148"/>
      <c r="I29" s="186" t="s">
        <v>81</v>
      </c>
      <c r="J29" s="145">
        <f t="shared" si="1"/>
        <v>100</v>
      </c>
      <c r="K29" s="148"/>
      <c r="L29" s="187">
        <v>43831</v>
      </c>
      <c r="M29" s="187">
        <v>44196</v>
      </c>
      <c r="N29" s="34" t="s">
        <v>196</v>
      </c>
      <c r="O29" s="45"/>
      <c r="P29" s="46"/>
      <c r="Q29" s="46">
        <v>100</v>
      </c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936</v>
      </c>
      <c r="B30" s="144"/>
      <c r="C30" s="145" t="s">
        <v>81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81</v>
      </c>
      <c r="J30" s="145">
        <f t="shared" si="1"/>
        <v>100</v>
      </c>
      <c r="K30" s="148"/>
      <c r="L30" s="187">
        <v>46388</v>
      </c>
      <c r="M30" s="187">
        <v>46752</v>
      </c>
      <c r="N30" s="34" t="s">
        <v>197</v>
      </c>
      <c r="O30" s="45"/>
      <c r="P30" s="46"/>
      <c r="Q30" s="46"/>
      <c r="R30" s="46"/>
      <c r="S30" s="46"/>
      <c r="T30" s="47"/>
      <c r="U30" s="47"/>
      <c r="V30" s="47"/>
      <c r="W30" s="47"/>
      <c r="X30" s="47">
        <v>100</v>
      </c>
      <c r="Y30" s="47"/>
      <c r="Z30" s="47"/>
      <c r="AA30" s="47"/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316</v>
      </c>
      <c r="B32" s="194"/>
      <c r="C32" s="145" t="s">
        <v>81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81</v>
      </c>
      <c r="J32" s="145">
        <f t="shared" si="1"/>
        <v>12028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f>SUM(P15:P31)</f>
        <v>3282</v>
      </c>
      <c r="Q32" s="46">
        <f t="shared" ref="Q32" si="2">SUM(Q15:Q31)</f>
        <v>3232</v>
      </c>
      <c r="R32" s="46">
        <f t="shared" ref="R32" si="3">SUM(R15:R31)</f>
        <v>2632</v>
      </c>
      <c r="S32" s="46">
        <f t="shared" ref="S32" si="4">SUM(S15:S31)</f>
        <v>2882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697</v>
      </c>
      <c r="B33" s="194"/>
      <c r="C33" s="145" t="s">
        <v>81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81</v>
      </c>
      <c r="J33" s="145">
        <f t="shared" si="1"/>
        <v>11200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1000</v>
      </c>
      <c r="U33" s="47">
        <v>1000</v>
      </c>
      <c r="V33" s="47">
        <v>1000</v>
      </c>
      <c r="W33" s="47">
        <v>200</v>
      </c>
      <c r="X33" s="47">
        <v>300</v>
      </c>
      <c r="Y33" s="47">
        <v>200</v>
      </c>
      <c r="Z33" s="47">
        <v>3150</v>
      </c>
      <c r="AA33" s="47">
        <v>3850</v>
      </c>
      <c r="AB33" s="47">
        <v>300</v>
      </c>
      <c r="AC33" s="48">
        <v>200</v>
      </c>
    </row>
    <row r="34" spans="1:29" s="182" customFormat="1" ht="60" x14ac:dyDescent="0.25">
      <c r="A34" s="143">
        <v>317</v>
      </c>
      <c r="B34" s="194"/>
      <c r="C34" s="145" t="s">
        <v>81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81</v>
      </c>
      <c r="J34" s="145">
        <f t="shared" ref="J34:J37" si="5">SUM(O34:AC34)</f>
        <v>230</v>
      </c>
      <c r="K34" s="148"/>
      <c r="L34" s="187">
        <v>43466</v>
      </c>
      <c r="M34" s="187">
        <v>44926</v>
      </c>
      <c r="N34" s="34" t="s">
        <v>196</v>
      </c>
      <c r="O34" s="45"/>
      <c r="P34" s="46">
        <v>100</v>
      </c>
      <c r="Q34" s="46">
        <v>65</v>
      </c>
      <c r="R34" s="46"/>
      <c r="S34" s="46">
        <v>65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818</v>
      </c>
      <c r="B35" s="194"/>
      <c r="C35" s="145" t="s">
        <v>81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81</v>
      </c>
      <c r="J35" s="145">
        <f t="shared" si="5"/>
        <v>1125</v>
      </c>
      <c r="K35" s="148"/>
      <c r="L35" s="187">
        <v>45292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/>
      <c r="U35" s="47">
        <v>65</v>
      </c>
      <c r="V35" s="47"/>
      <c r="W35" s="47">
        <v>65</v>
      </c>
      <c r="X35" s="47">
        <v>300</v>
      </c>
      <c r="Y35" s="47">
        <v>165</v>
      </c>
      <c r="Z35" s="47"/>
      <c r="AA35" s="47">
        <v>65</v>
      </c>
      <c r="AB35" s="47">
        <v>300</v>
      </c>
      <c r="AC35" s="48">
        <v>165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89"/>
      <c r="J36" s="190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" x14ac:dyDescent="0.25">
      <c r="A37" s="143">
        <v>490</v>
      </c>
      <c r="B37" s="144"/>
      <c r="C37" s="145" t="s">
        <v>81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81</v>
      </c>
      <c r="J37" s="145">
        <f t="shared" si="5"/>
        <v>12500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12500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182" customFormat="1" ht="60.75" thickBot="1" x14ac:dyDescent="0.3">
      <c r="A38" s="143">
        <v>888</v>
      </c>
      <c r="B38" s="144"/>
      <c r="C38" s="145" t="s">
        <v>81</v>
      </c>
      <c r="D38" s="106" t="s">
        <v>311</v>
      </c>
      <c r="E38" s="147" t="s">
        <v>28</v>
      </c>
      <c r="F38" s="83" t="s">
        <v>29</v>
      </c>
      <c r="G38" s="147" t="s">
        <v>30</v>
      </c>
      <c r="H38" s="148"/>
      <c r="I38" s="186" t="s">
        <v>81</v>
      </c>
      <c r="J38" s="145">
        <f>SUM(O38:AC38)</f>
        <v>150</v>
      </c>
      <c r="K38" s="148"/>
      <c r="L38" s="187">
        <v>44197</v>
      </c>
      <c r="M38" s="187">
        <v>44561</v>
      </c>
      <c r="N38" s="34" t="s">
        <v>196</v>
      </c>
      <c r="O38" s="45"/>
      <c r="P38" s="46"/>
      <c r="Q38" s="46"/>
      <c r="R38" s="46">
        <v>150</v>
      </c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8"/>
    </row>
    <row r="39" spans="1:29" s="39" customFormat="1" ht="15.75" thickBot="1" x14ac:dyDescent="0.25">
      <c r="A39" s="49"/>
      <c r="B39" s="50" t="s">
        <v>92</v>
      </c>
      <c r="C39" s="50"/>
      <c r="D39" s="50"/>
      <c r="E39" s="91"/>
      <c r="F39" s="91"/>
      <c r="G39" s="91"/>
      <c r="H39" s="50"/>
      <c r="I39" s="50"/>
      <c r="J39" s="50">
        <f>SUM(J12:J38)</f>
        <v>81843.5</v>
      </c>
      <c r="K39" s="50">
        <v>1450</v>
      </c>
      <c r="L39" s="130"/>
      <c r="M39" s="130"/>
      <c r="N39" s="51"/>
      <c r="O39" s="52">
        <f t="shared" ref="O39:AC39" si="6">SUM(O12:O38)</f>
        <v>217.5</v>
      </c>
      <c r="P39" s="53">
        <f t="shared" si="6"/>
        <v>6881.5</v>
      </c>
      <c r="Q39" s="53">
        <f t="shared" si="6"/>
        <v>6746.5</v>
      </c>
      <c r="R39" s="53">
        <f t="shared" si="6"/>
        <v>18131.5</v>
      </c>
      <c r="S39" s="53">
        <f t="shared" si="6"/>
        <v>6046.5</v>
      </c>
      <c r="T39" s="54">
        <f t="shared" si="6"/>
        <v>5049.5</v>
      </c>
      <c r="U39" s="54">
        <f t="shared" si="6"/>
        <v>5314.5</v>
      </c>
      <c r="V39" s="54">
        <f t="shared" si="6"/>
        <v>5509.5</v>
      </c>
      <c r="W39" s="54">
        <f t="shared" si="6"/>
        <v>1414.5</v>
      </c>
      <c r="X39" s="54">
        <f t="shared" si="6"/>
        <v>5519.5</v>
      </c>
      <c r="Y39" s="54">
        <f t="shared" si="6"/>
        <v>4864.5</v>
      </c>
      <c r="Z39" s="54">
        <f t="shared" si="6"/>
        <v>4049.5</v>
      </c>
      <c r="AA39" s="54">
        <f t="shared" si="6"/>
        <v>9464.5</v>
      </c>
      <c r="AB39" s="54">
        <f t="shared" si="6"/>
        <v>1419.5</v>
      </c>
      <c r="AC39" s="55">
        <f t="shared" si="6"/>
        <v>1214.5</v>
      </c>
    </row>
    <row r="40" spans="1:29" ht="15.75" x14ac:dyDescent="0.25">
      <c r="A40" s="23"/>
      <c r="B40" s="24"/>
      <c r="C40" s="24"/>
      <c r="D40" s="24"/>
      <c r="E40" s="92"/>
      <c r="F40" s="92"/>
      <c r="G40" s="92"/>
      <c r="H40" s="24"/>
      <c r="I40" s="25"/>
      <c r="K40" s="35" t="s">
        <v>237</v>
      </c>
    </row>
    <row r="41" spans="1:29" s="36" customFormat="1" ht="15.75" x14ac:dyDescent="0.25">
      <c r="E41" s="77"/>
      <c r="F41" s="77"/>
      <c r="G41" s="77"/>
      <c r="K41" s="38"/>
      <c r="L41" s="131"/>
      <c r="M41" s="131"/>
    </row>
    <row r="42" spans="1:29" s="36" customFormat="1" ht="60" x14ac:dyDescent="0.25">
      <c r="A42" s="57"/>
      <c r="B42" s="58" t="s">
        <v>203</v>
      </c>
      <c r="C42" s="59" t="s">
        <v>204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205</v>
      </c>
      <c r="B43" s="121" t="s">
        <v>238</v>
      </c>
      <c r="C43" s="62">
        <f>K39</f>
        <v>1450</v>
      </c>
      <c r="E43" s="77"/>
      <c r="F43" s="77"/>
      <c r="G43" s="77"/>
      <c r="K43" s="38"/>
      <c r="L43" s="131"/>
      <c r="M43" s="131"/>
    </row>
    <row r="44" spans="1:29" s="36" customFormat="1" ht="15.75" x14ac:dyDescent="0.25">
      <c r="A44" s="60" t="s">
        <v>206</v>
      </c>
      <c r="B44" s="121" t="s">
        <v>239</v>
      </c>
      <c r="C44" s="62">
        <f>C43*4</f>
        <v>5800</v>
      </c>
      <c r="E44" s="77"/>
      <c r="F44" s="77"/>
      <c r="G44" s="77"/>
      <c r="K44" s="38"/>
      <c r="L44" s="131"/>
      <c r="M44" s="131"/>
    </row>
    <row r="45" spans="1:29" s="36" customFormat="1" ht="15.75" thickBot="1" x14ac:dyDescent="0.3">
      <c r="A45" s="63" t="s">
        <v>207</v>
      </c>
      <c r="B45" s="122" t="s">
        <v>240</v>
      </c>
      <c r="C45" s="65">
        <f>C43*10</f>
        <v>14500</v>
      </c>
      <c r="E45" s="77"/>
      <c r="F45" s="77"/>
      <c r="G45" s="77"/>
      <c r="L45" s="131"/>
      <c r="M45" s="131"/>
    </row>
    <row r="46" spans="1:29" s="36" customFormat="1" x14ac:dyDescent="0.25">
      <c r="A46" s="66"/>
      <c r="B46" s="67"/>
      <c r="C46" s="67"/>
      <c r="E46" s="77"/>
      <c r="F46" s="77"/>
      <c r="G46" s="77"/>
      <c r="L46" s="131"/>
      <c r="M46" s="131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45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zoomScale="60" zoomScaleNormal="60" workbookViewId="0">
      <pane ySplit="11" topLeftCell="A33" activePane="bottomLeft" state="frozen"/>
      <selection pane="bottomLeft" activeCell="A25" sqref="A25"/>
    </sheetView>
  </sheetViews>
  <sheetFormatPr defaultRowHeight="15" x14ac:dyDescent="0.25"/>
  <cols>
    <col min="1" max="1" width="8.7109375" style="201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3.140625" style="6" bestFit="1" customWidth="1"/>
    <col min="15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193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82</v>
      </c>
      <c r="J12" s="134">
        <f>SUM(O12:AC12)</f>
        <v>21602.009999999995</v>
      </c>
      <c r="K12" s="138"/>
      <c r="L12" s="139">
        <v>43101</v>
      </c>
      <c r="M12" s="139">
        <v>48579</v>
      </c>
      <c r="N12" s="40"/>
      <c r="O12" s="41">
        <f>$K$45*0.13</f>
        <v>1259.31</v>
      </c>
      <c r="P12" s="42">
        <f t="shared" ref="P12:AC12" si="0">$K$45*0.15</f>
        <v>1453.05</v>
      </c>
      <c r="Q12" s="42">
        <f t="shared" si="0"/>
        <v>1453.05</v>
      </c>
      <c r="R12" s="42">
        <f t="shared" si="0"/>
        <v>1453.05</v>
      </c>
      <c r="S12" s="42">
        <f t="shared" si="0"/>
        <v>1453.05</v>
      </c>
      <c r="T12" s="43">
        <f t="shared" si="0"/>
        <v>1453.05</v>
      </c>
      <c r="U12" s="43">
        <f t="shared" si="0"/>
        <v>1453.05</v>
      </c>
      <c r="V12" s="43">
        <f t="shared" si="0"/>
        <v>1453.05</v>
      </c>
      <c r="W12" s="43">
        <f t="shared" si="0"/>
        <v>1453.05</v>
      </c>
      <c r="X12" s="43">
        <f t="shared" si="0"/>
        <v>1453.05</v>
      </c>
      <c r="Y12" s="43">
        <f t="shared" si="0"/>
        <v>1453.05</v>
      </c>
      <c r="Z12" s="43">
        <f t="shared" si="0"/>
        <v>1453.05</v>
      </c>
      <c r="AA12" s="43">
        <f t="shared" si="0"/>
        <v>1453.05</v>
      </c>
      <c r="AB12" s="43">
        <f t="shared" si="0"/>
        <v>1453.05</v>
      </c>
      <c r="AC12" s="44">
        <f t="shared" si="0"/>
        <v>1453.05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318</v>
      </c>
      <c r="B15" s="144"/>
      <c r="C15" s="145" t="s">
        <v>82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82</v>
      </c>
      <c r="J15" s="145">
        <f t="shared" ref="J15:J34" si="1">SUM(O15:AC15)</f>
        <v>7500</v>
      </c>
      <c r="K15" s="186"/>
      <c r="L15" s="128">
        <v>43466</v>
      </c>
      <c r="M15" s="208">
        <v>44926</v>
      </c>
      <c r="N15" s="34" t="s">
        <v>196</v>
      </c>
      <c r="O15" s="45"/>
      <c r="P15" s="46">
        <v>1875</v>
      </c>
      <c r="Q15" s="46">
        <v>1875</v>
      </c>
      <c r="R15" s="46">
        <v>1875</v>
      </c>
      <c r="S15" s="46">
        <v>1875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698</v>
      </c>
      <c r="B16" s="144"/>
      <c r="C16" s="145" t="s">
        <v>82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82</v>
      </c>
      <c r="J16" s="145">
        <f t="shared" si="1"/>
        <v>18750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1875</v>
      </c>
      <c r="U16" s="47">
        <v>1875</v>
      </c>
      <c r="V16" s="47">
        <v>1875</v>
      </c>
      <c r="W16" s="47">
        <v>1875</v>
      </c>
      <c r="X16" s="47">
        <v>1875</v>
      </c>
      <c r="Y16" s="47">
        <v>1875</v>
      </c>
      <c r="Z16" s="47">
        <v>1875</v>
      </c>
      <c r="AA16" s="47">
        <v>1875</v>
      </c>
      <c r="AB16" s="47">
        <v>1875</v>
      </c>
      <c r="AC16" s="48">
        <v>1875</v>
      </c>
    </row>
    <row r="17" spans="1:29" s="182" customFormat="1" ht="60" x14ac:dyDescent="0.25">
      <c r="A17" s="143">
        <v>319</v>
      </c>
      <c r="B17" s="144"/>
      <c r="C17" s="145" t="s">
        <v>82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148"/>
      <c r="I17" s="186" t="s">
        <v>82</v>
      </c>
      <c r="J17" s="145">
        <f t="shared" si="1"/>
        <v>5200</v>
      </c>
      <c r="K17" s="148"/>
      <c r="L17" s="187">
        <v>43466</v>
      </c>
      <c r="M17" s="187">
        <v>44561</v>
      </c>
      <c r="N17" s="34" t="s">
        <v>196</v>
      </c>
      <c r="O17" s="45"/>
      <c r="P17" s="46">
        <v>2600</v>
      </c>
      <c r="Q17" s="46"/>
      <c r="R17" s="46">
        <v>2600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699</v>
      </c>
      <c r="B18" s="144"/>
      <c r="C18" s="145" t="s">
        <v>82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48"/>
      <c r="I18" s="186" t="s">
        <v>82</v>
      </c>
      <c r="J18" s="145">
        <f t="shared" si="1"/>
        <v>10400</v>
      </c>
      <c r="K18" s="148"/>
      <c r="L18" s="187">
        <v>44927</v>
      </c>
      <c r="M18" s="187">
        <v>48579</v>
      </c>
      <c r="N18" s="34" t="s">
        <v>197</v>
      </c>
      <c r="O18" s="45"/>
      <c r="P18" s="46"/>
      <c r="Q18" s="46"/>
      <c r="R18" s="46"/>
      <c r="S18" s="46"/>
      <c r="T18" s="47">
        <v>2600</v>
      </c>
      <c r="U18" s="47"/>
      <c r="V18" s="47"/>
      <c r="W18" s="47">
        <v>2600</v>
      </c>
      <c r="X18" s="47"/>
      <c r="Y18" s="47"/>
      <c r="Z18" s="47">
        <v>2600</v>
      </c>
      <c r="AA18" s="47"/>
      <c r="AB18" s="47"/>
      <c r="AC18" s="48">
        <v>2600</v>
      </c>
    </row>
    <row r="19" spans="1:29" s="182" customFormat="1" ht="60" x14ac:dyDescent="0.25">
      <c r="A19" s="143">
        <v>819</v>
      </c>
      <c r="B19" s="144"/>
      <c r="C19" s="145" t="s">
        <v>82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48"/>
      <c r="I19" s="186" t="s">
        <v>82</v>
      </c>
      <c r="J19" s="145">
        <f t="shared" si="1"/>
        <v>12600</v>
      </c>
      <c r="K19" s="148"/>
      <c r="L19" s="187">
        <v>43831</v>
      </c>
      <c r="M19" s="187">
        <v>44926</v>
      </c>
      <c r="N19" s="34" t="s">
        <v>196</v>
      </c>
      <c r="O19" s="45"/>
      <c r="P19" s="46"/>
      <c r="Q19" s="46">
        <v>6300</v>
      </c>
      <c r="R19" s="46"/>
      <c r="S19" s="46">
        <v>6300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820</v>
      </c>
      <c r="B20" s="144"/>
      <c r="C20" s="145" t="s">
        <v>82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82</v>
      </c>
      <c r="J20" s="145">
        <f t="shared" si="1"/>
        <v>18900</v>
      </c>
      <c r="K20" s="148"/>
      <c r="L20" s="187">
        <v>45292</v>
      </c>
      <c r="M20" s="187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6300</v>
      </c>
      <c r="V20" s="47"/>
      <c r="W20" s="47"/>
      <c r="X20" s="47">
        <v>6300</v>
      </c>
      <c r="Y20" s="47"/>
      <c r="Z20" s="47"/>
      <c r="AA20" s="47">
        <v>6300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90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320</v>
      </c>
      <c r="B22" s="144"/>
      <c r="C22" s="145" t="s">
        <v>82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82</v>
      </c>
      <c r="J22" s="145">
        <f t="shared" si="1"/>
        <v>2000</v>
      </c>
      <c r="K22" s="148"/>
      <c r="L22" s="187">
        <v>43466</v>
      </c>
      <c r="M22" s="187">
        <v>43830</v>
      </c>
      <c r="N22" s="34" t="s">
        <v>196</v>
      </c>
      <c r="O22" s="45"/>
      <c r="P22" s="46">
        <v>2000</v>
      </c>
      <c r="Q22" s="46"/>
      <c r="R22" s="46"/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</row>
    <row r="23" spans="1:29" s="182" customFormat="1" ht="60" x14ac:dyDescent="0.25">
      <c r="A23" s="143">
        <v>700</v>
      </c>
      <c r="B23" s="144"/>
      <c r="C23" s="145" t="s">
        <v>82</v>
      </c>
      <c r="D23" s="16" t="s">
        <v>265</v>
      </c>
      <c r="E23" s="147" t="s">
        <v>16</v>
      </c>
      <c r="F23" s="146" t="s">
        <v>32</v>
      </c>
      <c r="G23" s="147" t="s">
        <v>31</v>
      </c>
      <c r="H23" s="148"/>
      <c r="I23" s="186" t="s">
        <v>82</v>
      </c>
      <c r="J23" s="145">
        <f t="shared" si="1"/>
        <v>6000</v>
      </c>
      <c r="K23" s="148"/>
      <c r="L23" s="187">
        <v>44927</v>
      </c>
      <c r="M23" s="187">
        <v>48213</v>
      </c>
      <c r="N23" s="34" t="s">
        <v>197</v>
      </c>
      <c r="O23" s="45"/>
      <c r="P23" s="46"/>
      <c r="Q23" s="46"/>
      <c r="R23" s="46"/>
      <c r="S23" s="46"/>
      <c r="T23" s="47">
        <v>2000</v>
      </c>
      <c r="U23" s="47"/>
      <c r="V23" s="47"/>
      <c r="W23" s="47"/>
      <c r="X23" s="47">
        <v>2000</v>
      </c>
      <c r="Y23" s="47"/>
      <c r="Z23" s="47"/>
      <c r="AA23" s="47"/>
      <c r="AB23" s="47">
        <v>2000</v>
      </c>
      <c r="AC23" s="48"/>
    </row>
    <row r="24" spans="1:29" s="182" customFormat="1" ht="60" x14ac:dyDescent="0.25">
      <c r="A24" s="143">
        <v>1000</v>
      </c>
      <c r="B24" s="144"/>
      <c r="C24" s="145" t="s">
        <v>82</v>
      </c>
      <c r="D24" s="16" t="s">
        <v>249</v>
      </c>
      <c r="E24" s="147" t="s">
        <v>16</v>
      </c>
      <c r="F24" s="146" t="s">
        <v>32</v>
      </c>
      <c r="G24" s="147" t="s">
        <v>31</v>
      </c>
      <c r="H24" s="148"/>
      <c r="I24" s="186" t="s">
        <v>82</v>
      </c>
      <c r="J24" s="145">
        <f t="shared" si="1"/>
        <v>1000</v>
      </c>
      <c r="K24" s="148"/>
      <c r="L24" s="187">
        <v>48213</v>
      </c>
      <c r="M24" s="187">
        <v>48579</v>
      </c>
      <c r="N24" s="34" t="s">
        <v>197</v>
      </c>
      <c r="O24" s="45"/>
      <c r="P24" s="46"/>
      <c r="Q24" s="46"/>
      <c r="R24" s="46"/>
      <c r="S24" s="46"/>
      <c r="T24" s="47"/>
      <c r="U24" s="47"/>
      <c r="V24" s="47"/>
      <c r="W24" s="47"/>
      <c r="X24" s="47"/>
      <c r="Y24" s="47"/>
      <c r="Z24" s="47"/>
      <c r="AA24" s="47">
        <v>1000</v>
      </c>
      <c r="AB24" s="47"/>
      <c r="AC24" s="48"/>
    </row>
    <row r="25" spans="1:29" s="182" customFormat="1" ht="60" x14ac:dyDescent="0.25">
      <c r="A25" s="143">
        <v>321</v>
      </c>
      <c r="B25" s="144"/>
      <c r="C25" s="145" t="s">
        <v>82</v>
      </c>
      <c r="D25" s="16" t="s">
        <v>259</v>
      </c>
      <c r="E25" s="147" t="s">
        <v>16</v>
      </c>
      <c r="F25" s="146" t="s">
        <v>32</v>
      </c>
      <c r="G25" s="147" t="s">
        <v>31</v>
      </c>
      <c r="H25" s="148"/>
      <c r="I25" s="186" t="s">
        <v>82</v>
      </c>
      <c r="J25" s="145">
        <f t="shared" si="1"/>
        <v>4000</v>
      </c>
      <c r="K25" s="148"/>
      <c r="L25" s="187">
        <v>43466</v>
      </c>
      <c r="M25" s="187">
        <v>44561</v>
      </c>
      <c r="N25" s="34" t="s">
        <v>196</v>
      </c>
      <c r="O25" s="45"/>
      <c r="P25" s="46">
        <v>2000</v>
      </c>
      <c r="Q25" s="46"/>
      <c r="R25" s="46">
        <v>2000</v>
      </c>
      <c r="S25" s="46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s="182" customFormat="1" ht="60" x14ac:dyDescent="0.25">
      <c r="A26" s="143">
        <v>821</v>
      </c>
      <c r="B26" s="144"/>
      <c r="C26" s="145" t="s">
        <v>82</v>
      </c>
      <c r="D26" s="16" t="s">
        <v>259</v>
      </c>
      <c r="E26" s="147" t="s">
        <v>16</v>
      </c>
      <c r="F26" s="146" t="s">
        <v>32</v>
      </c>
      <c r="G26" s="147" t="s">
        <v>31</v>
      </c>
      <c r="H26" s="148"/>
      <c r="I26" s="186" t="s">
        <v>82</v>
      </c>
      <c r="J26" s="145">
        <f t="shared" si="1"/>
        <v>6000</v>
      </c>
      <c r="K26" s="148"/>
      <c r="L26" s="187">
        <v>45292</v>
      </c>
      <c r="M26" s="187">
        <v>47848</v>
      </c>
      <c r="N26" s="34" t="s">
        <v>197</v>
      </c>
      <c r="O26" s="45"/>
      <c r="P26" s="46"/>
      <c r="Q26" s="46"/>
      <c r="R26" s="46"/>
      <c r="S26" s="46"/>
      <c r="T26" s="47"/>
      <c r="U26" s="47">
        <v>2000</v>
      </c>
      <c r="V26" s="47"/>
      <c r="W26" s="47"/>
      <c r="X26" s="47">
        <v>2000</v>
      </c>
      <c r="Y26" s="47"/>
      <c r="Z26" s="47"/>
      <c r="AA26" s="47">
        <v>2000</v>
      </c>
      <c r="AB26" s="47"/>
      <c r="AC26" s="48"/>
    </row>
    <row r="27" spans="1:29" s="182" customFormat="1" ht="60" x14ac:dyDescent="0.25">
      <c r="A27" s="143">
        <v>997</v>
      </c>
      <c r="B27" s="144"/>
      <c r="C27" s="145" t="s">
        <v>82</v>
      </c>
      <c r="D27" s="16" t="s">
        <v>266</v>
      </c>
      <c r="E27" s="147" t="s">
        <v>16</v>
      </c>
      <c r="F27" s="146" t="s">
        <v>32</v>
      </c>
      <c r="G27" s="147" t="s">
        <v>31</v>
      </c>
      <c r="H27" s="148"/>
      <c r="I27" s="186" t="s">
        <v>82</v>
      </c>
      <c r="J27" s="145">
        <f t="shared" si="1"/>
        <v>1400</v>
      </c>
      <c r="K27" s="148"/>
      <c r="L27" s="187">
        <v>47848</v>
      </c>
      <c r="M27" s="187">
        <v>47848</v>
      </c>
      <c r="N27" s="34" t="s">
        <v>197</v>
      </c>
      <c r="O27" s="45"/>
      <c r="P27" s="46"/>
      <c r="Q27" s="46"/>
      <c r="R27" s="46"/>
      <c r="S27" s="46"/>
      <c r="T27" s="47"/>
      <c r="U27" s="47"/>
      <c r="V27" s="47"/>
      <c r="W27" s="47"/>
      <c r="X27" s="47"/>
      <c r="Y27" s="47"/>
      <c r="Z27" s="47"/>
      <c r="AA27" s="47">
        <v>1400</v>
      </c>
      <c r="AB27" s="47"/>
      <c r="AC27" s="48"/>
    </row>
    <row r="28" spans="1:29" s="182" customFormat="1" x14ac:dyDescent="0.25">
      <c r="A28" s="8"/>
      <c r="B28" s="190" t="s">
        <v>98</v>
      </c>
      <c r="C28" s="188"/>
      <c r="D28" s="188"/>
      <c r="E28" s="189"/>
      <c r="F28" s="189"/>
      <c r="G28" s="189"/>
      <c r="H28" s="190"/>
      <c r="I28" s="190"/>
      <c r="J28" s="190"/>
      <c r="K28" s="190"/>
      <c r="L28" s="191"/>
      <c r="M28" s="191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</row>
    <row r="29" spans="1:29" s="182" customFormat="1" x14ac:dyDescent="0.25">
      <c r="A29" s="8"/>
      <c r="B29" s="204" t="s">
        <v>93</v>
      </c>
      <c r="C29" s="188"/>
      <c r="D29" s="188"/>
      <c r="E29" s="189"/>
      <c r="F29" s="189"/>
      <c r="G29" s="189"/>
      <c r="H29" s="190"/>
      <c r="I29" s="190"/>
      <c r="J29" s="190"/>
      <c r="K29" s="190"/>
      <c r="L29" s="191"/>
      <c r="M29" s="191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</row>
    <row r="30" spans="1:29" s="182" customFormat="1" ht="90" x14ac:dyDescent="0.25">
      <c r="A30" s="143">
        <v>99</v>
      </c>
      <c r="B30" s="193"/>
      <c r="C30" s="193" t="s">
        <v>331</v>
      </c>
      <c r="D30" s="193" t="s">
        <v>315</v>
      </c>
      <c r="E30" s="150" t="s">
        <v>33</v>
      </c>
      <c r="F30" s="146" t="s">
        <v>32</v>
      </c>
      <c r="G30" s="147" t="s">
        <v>31</v>
      </c>
      <c r="H30" s="148"/>
      <c r="I30" s="186" t="s">
        <v>82</v>
      </c>
      <c r="J30" s="145">
        <f t="shared" ref="J30:J31" si="2">SUM(O30:AC30)</f>
        <v>6400</v>
      </c>
      <c r="K30" s="148"/>
      <c r="L30" s="187">
        <v>43101</v>
      </c>
      <c r="M30" s="187">
        <v>43465</v>
      </c>
      <c r="N30" s="34" t="s">
        <v>195</v>
      </c>
      <c r="O30" s="45">
        <v>6400</v>
      </c>
      <c r="P30" s="46"/>
      <c r="Q30" s="46"/>
      <c r="R30" s="46"/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</row>
    <row r="31" spans="1:29" s="182" customFormat="1" ht="60" x14ac:dyDescent="0.25">
      <c r="A31" s="143">
        <v>100</v>
      </c>
      <c r="B31" s="193"/>
      <c r="C31" s="193" t="s">
        <v>331</v>
      </c>
      <c r="D31" s="193" t="s">
        <v>114</v>
      </c>
      <c r="E31" s="147" t="s">
        <v>18</v>
      </c>
      <c r="F31" s="146" t="s">
        <v>34</v>
      </c>
      <c r="G31" s="106" t="s">
        <v>30</v>
      </c>
      <c r="H31" s="148"/>
      <c r="I31" s="186" t="s">
        <v>82</v>
      </c>
      <c r="J31" s="145">
        <f t="shared" si="2"/>
        <v>450</v>
      </c>
      <c r="K31" s="148"/>
      <c r="L31" s="187">
        <v>43101</v>
      </c>
      <c r="M31" s="187">
        <v>43465</v>
      </c>
      <c r="N31" s="34" t="s">
        <v>195</v>
      </c>
      <c r="O31" s="45">
        <v>450</v>
      </c>
      <c r="P31" s="46"/>
      <c r="Q31" s="46"/>
      <c r="R31" s="46"/>
      <c r="S31" s="46"/>
      <c r="T31" s="47"/>
      <c r="U31" s="47"/>
      <c r="V31" s="47"/>
      <c r="W31" s="47"/>
      <c r="X31" s="47"/>
      <c r="Y31" s="47"/>
      <c r="Z31" s="47"/>
      <c r="AA31" s="47"/>
      <c r="AB31" s="47"/>
      <c r="AC31" s="48"/>
    </row>
    <row r="32" spans="1:29" s="182" customFormat="1" ht="60" x14ac:dyDescent="0.25">
      <c r="A32" s="143">
        <v>101</v>
      </c>
      <c r="B32" s="193"/>
      <c r="C32" s="193" t="s">
        <v>331</v>
      </c>
      <c r="D32" s="193" t="s">
        <v>125</v>
      </c>
      <c r="E32" s="147" t="s">
        <v>27</v>
      </c>
      <c r="F32" s="146" t="s">
        <v>32</v>
      </c>
      <c r="G32" s="106" t="s">
        <v>30</v>
      </c>
      <c r="H32" s="148"/>
      <c r="I32" s="186" t="s">
        <v>82</v>
      </c>
      <c r="J32" s="145">
        <f t="shared" si="1"/>
        <v>150</v>
      </c>
      <c r="K32" s="148"/>
      <c r="L32" s="187">
        <v>43101</v>
      </c>
      <c r="M32" s="187">
        <v>43465</v>
      </c>
      <c r="N32" s="34" t="s">
        <v>195</v>
      </c>
      <c r="O32" s="45">
        <v>150</v>
      </c>
      <c r="P32" s="46"/>
      <c r="Q32" s="46"/>
      <c r="R32" s="46"/>
      <c r="S32" s="46"/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90" x14ac:dyDescent="0.25">
      <c r="A33" s="143">
        <v>322</v>
      </c>
      <c r="B33" s="193"/>
      <c r="C33" s="145" t="s">
        <v>82</v>
      </c>
      <c r="D33" s="193" t="s">
        <v>250</v>
      </c>
      <c r="E33" s="150" t="s">
        <v>33</v>
      </c>
      <c r="F33" s="146" t="s">
        <v>209</v>
      </c>
      <c r="G33" s="147" t="s">
        <v>31</v>
      </c>
      <c r="H33" s="148"/>
      <c r="I33" s="186" t="s">
        <v>82</v>
      </c>
      <c r="J33" s="145">
        <f t="shared" si="1"/>
        <v>2150</v>
      </c>
      <c r="K33" s="148"/>
      <c r="L33" s="187">
        <v>43466</v>
      </c>
      <c r="M33" s="187">
        <v>44196</v>
      </c>
      <c r="N33" s="34" t="s">
        <v>196</v>
      </c>
      <c r="O33" s="45"/>
      <c r="P33" s="46">
        <v>1850</v>
      </c>
      <c r="Q33" s="46">
        <v>300</v>
      </c>
      <c r="R33" s="46">
        <v>0</v>
      </c>
      <c r="S33" s="46">
        <v>0</v>
      </c>
      <c r="T33" s="47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s="182" customFormat="1" ht="90" x14ac:dyDescent="0.25">
      <c r="A34" s="143">
        <v>914</v>
      </c>
      <c r="B34" s="193"/>
      <c r="C34" s="145" t="s">
        <v>82</v>
      </c>
      <c r="D34" s="193" t="s">
        <v>250</v>
      </c>
      <c r="E34" s="150" t="s">
        <v>33</v>
      </c>
      <c r="F34" s="146" t="s">
        <v>209</v>
      </c>
      <c r="G34" s="147" t="s">
        <v>31</v>
      </c>
      <c r="H34" s="148"/>
      <c r="I34" s="186" t="s">
        <v>82</v>
      </c>
      <c r="J34" s="145">
        <f t="shared" si="1"/>
        <v>10550</v>
      </c>
      <c r="K34" s="148"/>
      <c r="L34" s="187">
        <v>46023</v>
      </c>
      <c r="M34" s="187">
        <v>47848</v>
      </c>
      <c r="N34" s="34" t="s">
        <v>197</v>
      </c>
      <c r="O34" s="45"/>
      <c r="P34" s="46"/>
      <c r="Q34" s="46"/>
      <c r="R34" s="46"/>
      <c r="S34" s="46"/>
      <c r="T34" s="47"/>
      <c r="U34" s="47"/>
      <c r="V34" s="47"/>
      <c r="W34" s="47">
        <v>1550</v>
      </c>
      <c r="X34" s="47">
        <v>3170</v>
      </c>
      <c r="Y34" s="47">
        <v>2910</v>
      </c>
      <c r="Z34" s="47">
        <v>1420</v>
      </c>
      <c r="AA34" s="47">
        <v>1500</v>
      </c>
      <c r="AB34" s="47">
        <v>0</v>
      </c>
      <c r="AC34" s="48">
        <v>0</v>
      </c>
    </row>
    <row r="35" spans="1:29" s="182" customFormat="1" ht="60" x14ac:dyDescent="0.25">
      <c r="A35" s="143">
        <v>516</v>
      </c>
      <c r="B35" s="144"/>
      <c r="C35" s="145" t="s">
        <v>82</v>
      </c>
      <c r="D35" s="193" t="s">
        <v>261</v>
      </c>
      <c r="E35" s="147" t="s">
        <v>16</v>
      </c>
      <c r="F35" s="146" t="s">
        <v>32</v>
      </c>
      <c r="G35" s="147" t="s">
        <v>31</v>
      </c>
      <c r="H35" s="148"/>
      <c r="I35" s="186" t="s">
        <v>82</v>
      </c>
      <c r="J35" s="145">
        <f t="shared" ref="J35:J44" si="3">SUM(O35:AC35)</f>
        <v>100</v>
      </c>
      <c r="K35" s="148"/>
      <c r="L35" s="187">
        <v>44562</v>
      </c>
      <c r="M35" s="187">
        <v>44926</v>
      </c>
      <c r="N35" s="17" t="s">
        <v>196</v>
      </c>
      <c r="O35" s="45"/>
      <c r="P35" s="46"/>
      <c r="Q35" s="46"/>
      <c r="R35" s="46"/>
      <c r="S35" s="46">
        <v>100</v>
      </c>
      <c r="T35" s="47"/>
      <c r="U35" s="47"/>
      <c r="V35" s="47"/>
      <c r="W35" s="47"/>
      <c r="X35" s="47"/>
      <c r="Y35" s="47"/>
      <c r="Z35" s="47"/>
      <c r="AA35" s="47"/>
      <c r="AB35" s="47"/>
      <c r="AC35" s="48"/>
    </row>
    <row r="36" spans="1:29" s="182" customFormat="1" ht="60" x14ac:dyDescent="0.25">
      <c r="A36" s="143">
        <v>937</v>
      </c>
      <c r="B36" s="144"/>
      <c r="C36" s="145" t="s">
        <v>82</v>
      </c>
      <c r="D36" s="193" t="s">
        <v>261</v>
      </c>
      <c r="E36" s="147" t="s">
        <v>16</v>
      </c>
      <c r="F36" s="146" t="s">
        <v>32</v>
      </c>
      <c r="G36" s="147" t="s">
        <v>31</v>
      </c>
      <c r="H36" s="148"/>
      <c r="I36" s="186" t="s">
        <v>82</v>
      </c>
      <c r="J36" s="145">
        <f t="shared" si="3"/>
        <v>200</v>
      </c>
      <c r="K36" s="148"/>
      <c r="L36" s="187">
        <v>46388</v>
      </c>
      <c r="M36" s="187">
        <v>48579</v>
      </c>
      <c r="N36" s="34" t="s">
        <v>197</v>
      </c>
      <c r="O36" s="45"/>
      <c r="P36" s="46"/>
      <c r="Q36" s="46"/>
      <c r="R36" s="46"/>
      <c r="S36" s="46"/>
      <c r="T36" s="47"/>
      <c r="U36" s="47"/>
      <c r="V36" s="47"/>
      <c r="W36" s="47"/>
      <c r="X36" s="47">
        <v>100</v>
      </c>
      <c r="Y36" s="47"/>
      <c r="Z36" s="47"/>
      <c r="AA36" s="47"/>
      <c r="AB36" s="47"/>
      <c r="AC36" s="48">
        <v>100</v>
      </c>
    </row>
    <row r="37" spans="1:29" s="182" customFormat="1" x14ac:dyDescent="0.25">
      <c r="A37" s="8"/>
      <c r="B37" s="204" t="s">
        <v>94</v>
      </c>
      <c r="C37" s="188"/>
      <c r="D37" s="188"/>
      <c r="E37" s="189"/>
      <c r="F37" s="189"/>
      <c r="G37" s="189"/>
      <c r="H37" s="190"/>
      <c r="I37" s="190"/>
      <c r="J37" s="190"/>
      <c r="K37" s="190"/>
      <c r="L37" s="191"/>
      <c r="M37" s="191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</row>
    <row r="38" spans="1:29" s="36" customFormat="1" ht="90" x14ac:dyDescent="0.25">
      <c r="A38" s="310">
        <v>102</v>
      </c>
      <c r="B38" s="18"/>
      <c r="C38" s="318" t="s">
        <v>434</v>
      </c>
      <c r="D38" s="195" t="s">
        <v>426</v>
      </c>
      <c r="E38" s="150" t="s">
        <v>427</v>
      </c>
      <c r="F38" s="146" t="s">
        <v>428</v>
      </c>
      <c r="G38" s="147" t="s">
        <v>429</v>
      </c>
      <c r="H38" s="19"/>
      <c r="I38" s="186" t="s">
        <v>82</v>
      </c>
      <c r="J38" s="194">
        <f>SUM(O38:AC38)</f>
        <v>1300</v>
      </c>
      <c r="K38" s="19"/>
      <c r="L38" s="128">
        <v>43101</v>
      </c>
      <c r="M38" s="128">
        <v>43465</v>
      </c>
      <c r="N38" s="320" t="s">
        <v>195</v>
      </c>
      <c r="O38" s="142">
        <v>1300</v>
      </c>
      <c r="P38" s="46"/>
      <c r="Q38" s="46"/>
      <c r="R38" s="46"/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s="182" customFormat="1" ht="60" x14ac:dyDescent="0.25">
      <c r="A39" s="143">
        <v>323</v>
      </c>
      <c r="B39" s="194"/>
      <c r="C39" s="145" t="s">
        <v>82</v>
      </c>
      <c r="D39" s="106" t="s">
        <v>255</v>
      </c>
      <c r="E39" s="146" t="s">
        <v>17</v>
      </c>
      <c r="F39" s="146" t="s">
        <v>32</v>
      </c>
      <c r="G39" s="147" t="s">
        <v>30</v>
      </c>
      <c r="H39" s="148"/>
      <c r="I39" s="186" t="s">
        <v>82</v>
      </c>
      <c r="J39" s="145">
        <f t="shared" si="3"/>
        <v>21200</v>
      </c>
      <c r="K39" s="148"/>
      <c r="L39" s="187">
        <v>43466</v>
      </c>
      <c r="M39" s="187">
        <v>44926</v>
      </c>
      <c r="N39" s="17" t="s">
        <v>196</v>
      </c>
      <c r="O39" s="45"/>
      <c r="P39" s="46">
        <v>5250</v>
      </c>
      <c r="Q39" s="46">
        <v>12550</v>
      </c>
      <c r="R39" s="46">
        <v>2250</v>
      </c>
      <c r="S39" s="46">
        <v>1150</v>
      </c>
      <c r="T39" s="47"/>
      <c r="U39" s="47"/>
      <c r="V39" s="47"/>
      <c r="W39" s="47"/>
      <c r="X39" s="47"/>
      <c r="Y39" s="47"/>
      <c r="Z39" s="47"/>
      <c r="AA39" s="47"/>
      <c r="AB39" s="47"/>
      <c r="AC39" s="48"/>
    </row>
    <row r="40" spans="1:29" s="182" customFormat="1" ht="60" x14ac:dyDescent="0.25">
      <c r="A40" s="143">
        <v>701</v>
      </c>
      <c r="B40" s="194"/>
      <c r="C40" s="145" t="s">
        <v>82</v>
      </c>
      <c r="D40" s="106" t="s">
        <v>255</v>
      </c>
      <c r="E40" s="146" t="s">
        <v>17</v>
      </c>
      <c r="F40" s="146" t="s">
        <v>32</v>
      </c>
      <c r="G40" s="147" t="s">
        <v>30</v>
      </c>
      <c r="H40" s="148"/>
      <c r="I40" s="186" t="s">
        <v>82</v>
      </c>
      <c r="J40" s="145">
        <f t="shared" si="3"/>
        <v>33300</v>
      </c>
      <c r="K40" s="148"/>
      <c r="L40" s="187">
        <v>44927</v>
      </c>
      <c r="M40" s="187">
        <v>48579</v>
      </c>
      <c r="N40" s="34" t="s">
        <v>197</v>
      </c>
      <c r="O40" s="45"/>
      <c r="P40" s="46"/>
      <c r="Q40" s="46"/>
      <c r="R40" s="46"/>
      <c r="S40" s="46"/>
      <c r="T40" s="47">
        <v>300</v>
      </c>
      <c r="U40" s="47">
        <v>1150</v>
      </c>
      <c r="V40" s="47">
        <v>300</v>
      </c>
      <c r="W40" s="47">
        <v>1850</v>
      </c>
      <c r="X40" s="47">
        <v>1050</v>
      </c>
      <c r="Y40" s="47">
        <v>4350</v>
      </c>
      <c r="Z40" s="47">
        <v>11700</v>
      </c>
      <c r="AA40" s="47">
        <v>7200</v>
      </c>
      <c r="AB40" s="47">
        <v>1050</v>
      </c>
      <c r="AC40" s="48">
        <v>4350</v>
      </c>
    </row>
    <row r="41" spans="1:29" s="182" customFormat="1" ht="60" x14ac:dyDescent="0.25">
      <c r="A41" s="143">
        <v>938</v>
      </c>
      <c r="B41" s="194"/>
      <c r="C41" s="145" t="s">
        <v>82</v>
      </c>
      <c r="D41" s="106" t="s">
        <v>262</v>
      </c>
      <c r="E41" s="146" t="s">
        <v>17</v>
      </c>
      <c r="F41" s="146" t="s">
        <v>32</v>
      </c>
      <c r="G41" s="147" t="s">
        <v>30</v>
      </c>
      <c r="H41" s="148"/>
      <c r="I41" s="186" t="s">
        <v>82</v>
      </c>
      <c r="J41" s="145">
        <f t="shared" si="3"/>
        <v>190</v>
      </c>
      <c r="K41" s="148"/>
      <c r="L41" s="187">
        <v>43831</v>
      </c>
      <c r="M41" s="187">
        <v>44926</v>
      </c>
      <c r="N41" s="34" t="s">
        <v>196</v>
      </c>
      <c r="O41" s="45"/>
      <c r="P41" s="46"/>
      <c r="Q41" s="46">
        <v>60</v>
      </c>
      <c r="R41" s="46">
        <v>70</v>
      </c>
      <c r="S41" s="46">
        <v>60</v>
      </c>
      <c r="T41" s="47"/>
      <c r="U41" s="47"/>
      <c r="V41" s="47"/>
      <c r="W41" s="47"/>
      <c r="X41" s="47"/>
      <c r="Y41" s="47"/>
      <c r="Z41" s="47"/>
      <c r="AA41" s="47"/>
      <c r="AB41" s="47"/>
      <c r="AC41" s="48"/>
    </row>
    <row r="42" spans="1:29" s="182" customFormat="1" ht="60" x14ac:dyDescent="0.25">
      <c r="A42" s="143">
        <v>702</v>
      </c>
      <c r="B42" s="194"/>
      <c r="C42" s="145" t="s">
        <v>82</v>
      </c>
      <c r="D42" s="106" t="s">
        <v>262</v>
      </c>
      <c r="E42" s="146" t="s">
        <v>17</v>
      </c>
      <c r="F42" s="146" t="s">
        <v>32</v>
      </c>
      <c r="G42" s="147" t="s">
        <v>30</v>
      </c>
      <c r="H42" s="148"/>
      <c r="I42" s="186" t="s">
        <v>82</v>
      </c>
      <c r="J42" s="145">
        <f t="shared" si="3"/>
        <v>690</v>
      </c>
      <c r="K42" s="148"/>
      <c r="L42" s="187">
        <v>44927</v>
      </c>
      <c r="M42" s="187">
        <v>48579</v>
      </c>
      <c r="N42" s="34" t="s">
        <v>197</v>
      </c>
      <c r="O42" s="45"/>
      <c r="P42" s="46"/>
      <c r="Q42" s="46"/>
      <c r="R42" s="46"/>
      <c r="S42" s="46"/>
      <c r="T42" s="47">
        <v>80</v>
      </c>
      <c r="U42" s="47">
        <v>60</v>
      </c>
      <c r="V42" s="47">
        <v>70</v>
      </c>
      <c r="W42" s="47">
        <v>80</v>
      </c>
      <c r="X42" s="47">
        <v>60</v>
      </c>
      <c r="Y42" s="47"/>
      <c r="Z42" s="47">
        <v>130</v>
      </c>
      <c r="AA42" s="47">
        <v>80</v>
      </c>
      <c r="AB42" s="47">
        <v>60</v>
      </c>
      <c r="AC42" s="48">
        <v>70</v>
      </c>
    </row>
    <row r="43" spans="1:29" s="182" customFormat="1" x14ac:dyDescent="0.25">
      <c r="A43" s="8"/>
      <c r="B43" s="204" t="s">
        <v>95</v>
      </c>
      <c r="C43" s="188"/>
      <c r="D43" s="188"/>
      <c r="E43" s="189"/>
      <c r="F43" s="189"/>
      <c r="G43" s="189"/>
      <c r="H43" s="190"/>
      <c r="I43" s="190"/>
      <c r="J43" s="190"/>
      <c r="K43" s="190"/>
      <c r="L43" s="191"/>
      <c r="M43" s="191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</row>
    <row r="44" spans="1:29" s="196" customFormat="1" ht="60.75" thickBot="1" x14ac:dyDescent="0.3">
      <c r="A44" s="143">
        <v>915</v>
      </c>
      <c r="B44" s="144"/>
      <c r="C44" s="145" t="s">
        <v>82</v>
      </c>
      <c r="D44" s="106" t="s">
        <v>256</v>
      </c>
      <c r="E44" s="147" t="s">
        <v>28</v>
      </c>
      <c r="F44" s="83" t="s">
        <v>29</v>
      </c>
      <c r="G44" s="147" t="s">
        <v>30</v>
      </c>
      <c r="H44" s="148"/>
      <c r="I44" s="186" t="s">
        <v>82</v>
      </c>
      <c r="J44" s="145">
        <f t="shared" si="3"/>
        <v>24000</v>
      </c>
      <c r="K44" s="148"/>
      <c r="L44" s="187">
        <v>43831</v>
      </c>
      <c r="M44" s="187">
        <v>44561</v>
      </c>
      <c r="N44" s="34" t="s">
        <v>196</v>
      </c>
      <c r="O44" s="45"/>
      <c r="P44" s="46"/>
      <c r="Q44" s="46">
        <v>9500</v>
      </c>
      <c r="R44" s="46">
        <v>14500</v>
      </c>
      <c r="S44" s="46"/>
      <c r="T44" s="47"/>
      <c r="U44" s="47"/>
      <c r="V44" s="47"/>
      <c r="W44" s="47"/>
      <c r="X44" s="47"/>
      <c r="Y44" s="47"/>
      <c r="Z44" s="47"/>
      <c r="AA44" s="47"/>
      <c r="AB44" s="47"/>
      <c r="AC44" s="48"/>
    </row>
    <row r="45" spans="1:29" s="39" customFormat="1" ht="15.75" thickBot="1" x14ac:dyDescent="0.25">
      <c r="A45" s="313"/>
      <c r="B45" s="50" t="s">
        <v>92</v>
      </c>
      <c r="C45" s="50"/>
      <c r="D45" s="50"/>
      <c r="E45" s="91"/>
      <c r="F45" s="91"/>
      <c r="G45" s="91"/>
      <c r="H45" s="50"/>
      <c r="I45" s="50"/>
      <c r="J45" s="50">
        <f>SUM(J12:J44)</f>
        <v>216032.01</v>
      </c>
      <c r="K45" s="50">
        <f>C49+C50</f>
        <v>9687</v>
      </c>
      <c r="L45" s="130"/>
      <c r="M45" s="130"/>
      <c r="N45" s="51"/>
      <c r="O45" s="52">
        <f t="shared" ref="O45:AC45" si="4">SUM(O12:O44)</f>
        <v>9559.31</v>
      </c>
      <c r="P45" s="53">
        <f t="shared" si="4"/>
        <v>17028.05</v>
      </c>
      <c r="Q45" s="53">
        <f t="shared" si="4"/>
        <v>32038.05</v>
      </c>
      <c r="R45" s="53">
        <f t="shared" si="4"/>
        <v>24748.05</v>
      </c>
      <c r="S45" s="53">
        <f t="shared" si="4"/>
        <v>10938.05</v>
      </c>
      <c r="T45" s="54">
        <f t="shared" si="4"/>
        <v>8308.0499999999993</v>
      </c>
      <c r="U45" s="54">
        <f t="shared" si="4"/>
        <v>12838.05</v>
      </c>
      <c r="V45" s="54">
        <f t="shared" si="4"/>
        <v>3698.05</v>
      </c>
      <c r="W45" s="54">
        <f t="shared" si="4"/>
        <v>9408.0499999999993</v>
      </c>
      <c r="X45" s="54">
        <f t="shared" si="4"/>
        <v>18008.05</v>
      </c>
      <c r="Y45" s="54">
        <f t="shared" si="4"/>
        <v>10588.05</v>
      </c>
      <c r="Z45" s="54">
        <f t="shared" si="4"/>
        <v>19178.05</v>
      </c>
      <c r="AA45" s="54">
        <f t="shared" si="4"/>
        <v>22808.05</v>
      </c>
      <c r="AB45" s="54">
        <f t="shared" si="4"/>
        <v>6438.05</v>
      </c>
      <c r="AC45" s="55">
        <f t="shared" si="4"/>
        <v>10448.049999999999</v>
      </c>
    </row>
    <row r="46" spans="1:29" ht="15.75" x14ac:dyDescent="0.25">
      <c r="A46" s="350"/>
      <c r="B46" s="24"/>
      <c r="C46" s="24"/>
      <c r="D46" s="24"/>
      <c r="E46" s="92"/>
      <c r="F46" s="92"/>
      <c r="G46" s="92"/>
      <c r="H46" s="24"/>
      <c r="I46" s="25"/>
      <c r="K46" s="35" t="s">
        <v>237</v>
      </c>
    </row>
    <row r="47" spans="1:29" s="36" customFormat="1" ht="15.75" x14ac:dyDescent="0.25">
      <c r="A47" s="351"/>
      <c r="E47" s="77"/>
      <c r="F47" s="77"/>
      <c r="G47" s="77"/>
      <c r="K47" s="38"/>
      <c r="L47" s="131"/>
      <c r="M47" s="131"/>
    </row>
    <row r="48" spans="1:29" s="36" customFormat="1" ht="60" x14ac:dyDescent="0.25">
      <c r="A48" s="57"/>
      <c r="B48" s="58" t="s">
        <v>203</v>
      </c>
      <c r="C48" s="59" t="s">
        <v>204</v>
      </c>
      <c r="E48" s="77"/>
      <c r="F48" s="77"/>
      <c r="G48" s="77"/>
      <c r="K48" s="38"/>
      <c r="L48" s="131"/>
      <c r="M48" s="131"/>
    </row>
    <row r="49" spans="1:13" s="36" customFormat="1" ht="15.75" x14ac:dyDescent="0.25">
      <c r="A49" s="423" t="s">
        <v>205</v>
      </c>
      <c r="B49" s="121" t="s">
        <v>238</v>
      </c>
      <c r="C49" s="62">
        <v>8687</v>
      </c>
      <c r="E49" s="77"/>
      <c r="F49" s="77"/>
      <c r="G49" s="77"/>
      <c r="K49" s="38"/>
      <c r="L49" s="131"/>
      <c r="M49" s="131"/>
    </row>
    <row r="50" spans="1:13" s="36" customFormat="1" ht="15.75" x14ac:dyDescent="0.25">
      <c r="A50" s="424"/>
      <c r="B50" s="322" t="s">
        <v>435</v>
      </c>
      <c r="C50" s="321">
        <v>1000</v>
      </c>
      <c r="E50" s="77"/>
      <c r="F50" s="77"/>
      <c r="G50" s="77"/>
      <c r="K50" s="38"/>
      <c r="L50" s="131"/>
      <c r="M50" s="131"/>
    </row>
    <row r="51" spans="1:13" s="36" customFormat="1" ht="15.75" x14ac:dyDescent="0.25">
      <c r="A51" s="348" t="s">
        <v>206</v>
      </c>
      <c r="B51" s="121" t="s">
        <v>239</v>
      </c>
      <c r="C51" s="62">
        <f>C49*4</f>
        <v>34748</v>
      </c>
      <c r="E51" s="324"/>
      <c r="F51" s="325"/>
      <c r="G51" s="77"/>
      <c r="K51" s="38"/>
      <c r="L51" s="131"/>
      <c r="M51" s="131"/>
    </row>
    <row r="52" spans="1:13" s="36" customFormat="1" ht="15.75" thickBot="1" x14ac:dyDescent="0.3">
      <c r="A52" s="63" t="s">
        <v>207</v>
      </c>
      <c r="B52" s="122" t="s">
        <v>240</v>
      </c>
      <c r="C52" s="65">
        <f>C49*10</f>
        <v>86870</v>
      </c>
      <c r="E52" s="77"/>
      <c r="F52" s="77"/>
      <c r="G52" s="77"/>
      <c r="L52" s="131"/>
      <c r="M52" s="131"/>
    </row>
    <row r="53" spans="1:13" s="36" customFormat="1" x14ac:dyDescent="0.25">
      <c r="A53" s="66"/>
      <c r="B53" s="67"/>
      <c r="C53" s="67"/>
      <c r="E53" s="77"/>
      <c r="F53" s="77"/>
      <c r="G53" s="77"/>
      <c r="L53" s="131"/>
      <c r="M53" s="131"/>
    </row>
    <row r="55" spans="1:13" x14ac:dyDescent="0.25">
      <c r="B55" s="26" t="s">
        <v>105</v>
      </c>
    </row>
    <row r="56" spans="1:13" ht="45" x14ac:dyDescent="0.25">
      <c r="B56" s="27" t="s">
        <v>103</v>
      </c>
    </row>
    <row r="57" spans="1:13" ht="30" x14ac:dyDescent="0.25">
      <c r="B57" s="27" t="s">
        <v>108</v>
      </c>
    </row>
    <row r="58" spans="1:13" ht="45" x14ac:dyDescent="0.25">
      <c r="B58" s="27" t="s">
        <v>106</v>
      </c>
    </row>
    <row r="59" spans="1:13" ht="30" x14ac:dyDescent="0.25">
      <c r="B59" s="27" t="s">
        <v>107</v>
      </c>
    </row>
    <row r="61" spans="1:13" x14ac:dyDescent="0.25">
      <c r="B61" s="28" t="s">
        <v>116</v>
      </c>
    </row>
    <row r="62" spans="1:13" x14ac:dyDescent="0.25">
      <c r="B62" s="6" t="s">
        <v>117</v>
      </c>
    </row>
    <row r="63" spans="1:13" x14ac:dyDescent="0.25">
      <c r="B63" s="6" t="s">
        <v>118</v>
      </c>
    </row>
    <row r="64" spans="1:13" x14ac:dyDescent="0.25">
      <c r="B64" s="6" t="s">
        <v>119</v>
      </c>
    </row>
    <row r="65" spans="2:2" x14ac:dyDescent="0.25">
      <c r="B65" s="6" t="s">
        <v>120</v>
      </c>
    </row>
    <row r="66" spans="2:2" x14ac:dyDescent="0.25">
      <c r="B66" s="6" t="s">
        <v>121</v>
      </c>
    </row>
    <row r="67" spans="2:2" x14ac:dyDescent="0.25">
      <c r="B67" s="6" t="s">
        <v>122</v>
      </c>
    </row>
    <row r="69" spans="2:2" x14ac:dyDescent="0.25">
      <c r="B69" s="28" t="s">
        <v>123</v>
      </c>
    </row>
    <row r="70" spans="2:2" x14ac:dyDescent="0.25">
      <c r="B70" s="6" t="s">
        <v>111</v>
      </c>
    </row>
    <row r="71" spans="2:2" x14ac:dyDescent="0.25">
      <c r="B71" s="6" t="s">
        <v>112</v>
      </c>
    </row>
    <row r="72" spans="2:2" x14ac:dyDescent="0.25">
      <c r="B72" s="6" t="s">
        <v>113</v>
      </c>
    </row>
  </sheetData>
  <mergeCells count="49">
    <mergeCell ref="A49:A50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pane ySplit="11" topLeftCell="A24" activePane="bottomLeft" state="frozen"/>
      <selection pane="bottomLeft" activeCell="A26" sqref="A2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81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25" t="s">
        <v>236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7"/>
    </row>
    <row r="2" spans="1:29" x14ac:dyDescent="0.25">
      <c r="A2" s="428" t="s">
        <v>144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30"/>
    </row>
    <row r="3" spans="1:29" x14ac:dyDescent="0.25">
      <c r="A3" s="420" t="s">
        <v>127</v>
      </c>
      <c r="B3" s="421"/>
      <c r="C3" s="421"/>
      <c r="D3" s="421"/>
      <c r="E3" s="421"/>
      <c r="F3" s="421"/>
      <c r="G3" s="421"/>
      <c r="H3" s="421"/>
      <c r="I3" s="421"/>
      <c r="J3" s="421"/>
      <c r="K3" s="416" t="s">
        <v>192</v>
      </c>
      <c r="L3" s="416"/>
      <c r="M3" s="416"/>
      <c r="N3" s="416"/>
      <c r="O3" s="416"/>
      <c r="P3" s="416"/>
      <c r="Q3" s="416"/>
      <c r="R3" s="416" t="s">
        <v>244</v>
      </c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31"/>
    </row>
    <row r="4" spans="1:29" x14ac:dyDescent="0.25">
      <c r="A4" s="420" t="s">
        <v>129</v>
      </c>
      <c r="B4" s="421"/>
      <c r="C4" s="421"/>
      <c r="D4" s="421"/>
      <c r="E4" s="421"/>
      <c r="F4" s="421"/>
      <c r="G4" s="421"/>
      <c r="H4" s="421"/>
      <c r="I4" s="421"/>
      <c r="J4" s="421"/>
      <c r="K4" s="433" t="s">
        <v>145</v>
      </c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31"/>
    </row>
    <row r="5" spans="1:29" x14ac:dyDescent="0.25">
      <c r="A5" s="420" t="s">
        <v>143</v>
      </c>
      <c r="B5" s="421"/>
      <c r="C5" s="421"/>
      <c r="D5" s="421"/>
      <c r="E5" s="421"/>
      <c r="F5" s="421"/>
      <c r="G5" s="421"/>
      <c r="H5" s="421"/>
      <c r="I5" s="421"/>
      <c r="J5" s="421"/>
      <c r="K5" s="416" t="s">
        <v>146</v>
      </c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31"/>
    </row>
    <row r="6" spans="1:29" x14ac:dyDescent="0.25">
      <c r="A6" s="420" t="s">
        <v>130</v>
      </c>
      <c r="B6" s="421"/>
      <c r="C6" s="421"/>
      <c r="D6" s="421"/>
      <c r="E6" s="421"/>
      <c r="F6" s="421"/>
      <c r="G6" s="421"/>
      <c r="H6" s="421"/>
      <c r="I6" s="421"/>
      <c r="J6" s="421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31"/>
    </row>
    <row r="7" spans="1:29" x14ac:dyDescent="0.25">
      <c r="A7" s="420" t="s">
        <v>131</v>
      </c>
      <c r="B7" s="421"/>
      <c r="C7" s="421"/>
      <c r="D7" s="421"/>
      <c r="E7" s="421"/>
      <c r="F7" s="421"/>
      <c r="G7" s="421"/>
      <c r="H7" s="421"/>
      <c r="I7" s="421"/>
      <c r="J7" s="421"/>
      <c r="K7" s="358" t="s">
        <v>85</v>
      </c>
      <c r="L7" s="358"/>
      <c r="M7" s="358"/>
      <c r="N7" s="358"/>
      <c r="O7" s="358"/>
      <c r="P7" s="358"/>
      <c r="Q7" s="358"/>
      <c r="R7" s="371" t="s">
        <v>84</v>
      </c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9"/>
    </row>
    <row r="8" spans="1:29" x14ac:dyDescent="0.25">
      <c r="A8" s="420" t="s">
        <v>99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32"/>
    </row>
    <row r="9" spans="1:29" s="36" customFormat="1" ht="30" x14ac:dyDescent="0.25">
      <c r="A9" s="384" t="s">
        <v>132</v>
      </c>
      <c r="B9" s="393" t="s">
        <v>202</v>
      </c>
      <c r="C9" s="394"/>
      <c r="D9" s="384"/>
      <c r="E9" s="380" t="s">
        <v>198</v>
      </c>
      <c r="F9" s="387"/>
      <c r="G9" s="388"/>
      <c r="H9" s="389" t="s">
        <v>133</v>
      </c>
      <c r="I9" s="389" t="s">
        <v>134</v>
      </c>
      <c r="J9" s="37" t="s">
        <v>135</v>
      </c>
      <c r="K9" s="389" t="s">
        <v>235</v>
      </c>
      <c r="L9" s="397" t="s">
        <v>136</v>
      </c>
      <c r="M9" s="397"/>
      <c r="N9" s="37" t="s">
        <v>137</v>
      </c>
      <c r="O9" s="389" t="s">
        <v>138</v>
      </c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98"/>
    </row>
    <row r="10" spans="1:29" s="36" customFormat="1" x14ac:dyDescent="0.25">
      <c r="A10" s="385"/>
      <c r="B10" s="395"/>
      <c r="C10" s="396"/>
      <c r="D10" s="385"/>
      <c r="E10" s="380" t="s">
        <v>199</v>
      </c>
      <c r="F10" s="380" t="s">
        <v>200</v>
      </c>
      <c r="G10" s="380" t="s">
        <v>201</v>
      </c>
      <c r="H10" s="389"/>
      <c r="I10" s="389"/>
      <c r="J10" s="367" t="s">
        <v>139</v>
      </c>
      <c r="K10" s="389"/>
      <c r="L10" s="417" t="s">
        <v>140</v>
      </c>
      <c r="M10" s="417" t="s">
        <v>141</v>
      </c>
      <c r="N10" s="363" t="s">
        <v>142</v>
      </c>
      <c r="O10" s="365">
        <v>1</v>
      </c>
      <c r="P10" s="382">
        <v>2</v>
      </c>
      <c r="Q10" s="382">
        <v>3</v>
      </c>
      <c r="R10" s="382">
        <v>4</v>
      </c>
      <c r="S10" s="382">
        <v>5</v>
      </c>
      <c r="T10" s="369">
        <v>6</v>
      </c>
      <c r="U10" s="369">
        <v>7</v>
      </c>
      <c r="V10" s="369">
        <v>8</v>
      </c>
      <c r="W10" s="369">
        <v>9</v>
      </c>
      <c r="X10" s="369">
        <v>10</v>
      </c>
      <c r="Y10" s="369">
        <v>11</v>
      </c>
      <c r="Z10" s="369">
        <v>12</v>
      </c>
      <c r="AA10" s="369">
        <v>13</v>
      </c>
      <c r="AB10" s="369">
        <v>14</v>
      </c>
      <c r="AC10" s="399">
        <v>15</v>
      </c>
    </row>
    <row r="11" spans="1:29" s="36" customFormat="1" ht="15.75" thickBot="1" x14ac:dyDescent="0.3">
      <c r="A11" s="386"/>
      <c r="B11" s="29" t="s">
        <v>100</v>
      </c>
      <c r="C11" s="29" t="s">
        <v>109</v>
      </c>
      <c r="D11" s="29" t="s">
        <v>101</v>
      </c>
      <c r="E11" s="381"/>
      <c r="F11" s="381"/>
      <c r="G11" s="381"/>
      <c r="H11" s="390"/>
      <c r="I11" s="390"/>
      <c r="J11" s="404"/>
      <c r="K11" s="390"/>
      <c r="L11" s="418"/>
      <c r="M11" s="418"/>
      <c r="N11" s="419"/>
      <c r="O11" s="422"/>
      <c r="P11" s="383"/>
      <c r="Q11" s="383"/>
      <c r="R11" s="383"/>
      <c r="S11" s="383"/>
      <c r="T11" s="370"/>
      <c r="U11" s="370"/>
      <c r="V11" s="370"/>
      <c r="W11" s="370"/>
      <c r="X11" s="370"/>
      <c r="Y11" s="370"/>
      <c r="Z11" s="370"/>
      <c r="AA11" s="370"/>
      <c r="AB11" s="370"/>
      <c r="AC11" s="400"/>
    </row>
    <row r="12" spans="1:29" s="182" customFormat="1" ht="30" x14ac:dyDescent="0.25">
      <c r="A12" s="132">
        <v>1</v>
      </c>
      <c r="B12" s="133"/>
      <c r="C12" s="134"/>
      <c r="D12" s="120" t="s">
        <v>86</v>
      </c>
      <c r="E12" s="135"/>
      <c r="F12" s="136" t="s">
        <v>29</v>
      </c>
      <c r="G12" s="137"/>
      <c r="H12" s="138"/>
      <c r="I12" s="138" t="s">
        <v>83</v>
      </c>
      <c r="J12" s="134">
        <f>SUM(O12:AC12)</f>
        <v>3480.7500000000009</v>
      </c>
      <c r="K12" s="138"/>
      <c r="L12" s="139">
        <v>43101</v>
      </c>
      <c r="M12" s="139">
        <v>48579</v>
      </c>
      <c r="N12" s="40"/>
      <c r="O12" s="41">
        <f t="shared" ref="O12:AC12" si="0">$K$38*0.15</f>
        <v>232.04999999999998</v>
      </c>
      <c r="P12" s="42">
        <f t="shared" si="0"/>
        <v>232.04999999999998</v>
      </c>
      <c r="Q12" s="42">
        <f t="shared" si="0"/>
        <v>232.04999999999998</v>
      </c>
      <c r="R12" s="42">
        <f t="shared" si="0"/>
        <v>232.04999999999998</v>
      </c>
      <c r="S12" s="42">
        <f t="shared" si="0"/>
        <v>232.04999999999998</v>
      </c>
      <c r="T12" s="43">
        <f t="shared" si="0"/>
        <v>232.04999999999998</v>
      </c>
      <c r="U12" s="43">
        <f t="shared" si="0"/>
        <v>232.04999999999998</v>
      </c>
      <c r="V12" s="43">
        <f t="shared" si="0"/>
        <v>232.04999999999998</v>
      </c>
      <c r="W12" s="43">
        <f t="shared" si="0"/>
        <v>232.04999999999998</v>
      </c>
      <c r="X12" s="43">
        <f t="shared" si="0"/>
        <v>232.04999999999998</v>
      </c>
      <c r="Y12" s="43">
        <f t="shared" si="0"/>
        <v>232.04999999999998</v>
      </c>
      <c r="Z12" s="43">
        <f t="shared" si="0"/>
        <v>232.04999999999998</v>
      </c>
      <c r="AA12" s="43">
        <f t="shared" si="0"/>
        <v>232.04999999999998</v>
      </c>
      <c r="AB12" s="43">
        <f t="shared" si="0"/>
        <v>232.04999999999998</v>
      </c>
      <c r="AC12" s="44">
        <f t="shared" si="0"/>
        <v>232.04999999999998</v>
      </c>
    </row>
    <row r="13" spans="1:29" s="182" customFormat="1" x14ac:dyDescent="0.25">
      <c r="A13" s="8"/>
      <c r="B13" s="9" t="s">
        <v>96</v>
      </c>
      <c r="C13" s="10"/>
      <c r="D13" s="10"/>
      <c r="E13" s="90"/>
      <c r="F13" s="90"/>
      <c r="G13" s="90"/>
      <c r="H13" s="11"/>
      <c r="I13" s="188"/>
      <c r="J13" s="11"/>
      <c r="K13" s="188"/>
      <c r="L13" s="126"/>
      <c r="M13" s="207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2" customFormat="1" x14ac:dyDescent="0.25">
      <c r="A14" s="8"/>
      <c r="B14" s="204" t="s">
        <v>93</v>
      </c>
      <c r="C14" s="188"/>
      <c r="D14" s="188"/>
      <c r="E14" s="189"/>
      <c r="F14" s="189"/>
      <c r="G14" s="189"/>
      <c r="H14" s="11"/>
      <c r="I14" s="190"/>
      <c r="J14" s="11"/>
      <c r="K14" s="190"/>
      <c r="L14" s="126"/>
      <c r="M14" s="191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</row>
    <row r="15" spans="1:29" s="182" customFormat="1" ht="60" x14ac:dyDescent="0.25">
      <c r="A15" s="143">
        <v>324</v>
      </c>
      <c r="B15" s="144"/>
      <c r="C15" s="145" t="s">
        <v>83</v>
      </c>
      <c r="D15" s="106" t="s">
        <v>104</v>
      </c>
      <c r="E15" s="147" t="s">
        <v>16</v>
      </c>
      <c r="F15" s="150" t="s">
        <v>34</v>
      </c>
      <c r="G15" s="106" t="s">
        <v>30</v>
      </c>
      <c r="H15" s="4"/>
      <c r="I15" s="186" t="s">
        <v>83</v>
      </c>
      <c r="J15" s="145">
        <f t="shared" ref="J15:J33" si="1">SUM(O15:AC15)</f>
        <v>1948</v>
      </c>
      <c r="K15" s="186"/>
      <c r="L15" s="128">
        <v>43466</v>
      </c>
      <c r="M15" s="208" t="s">
        <v>332</v>
      </c>
      <c r="N15" s="34" t="s">
        <v>196</v>
      </c>
      <c r="O15" s="45"/>
      <c r="P15" s="46">
        <v>487</v>
      </c>
      <c r="Q15" s="46">
        <v>487</v>
      </c>
      <c r="R15" s="46">
        <v>487</v>
      </c>
      <c r="S15" s="46">
        <v>487</v>
      </c>
      <c r="T15" s="47"/>
      <c r="U15" s="47"/>
      <c r="V15" s="47"/>
      <c r="W15" s="47"/>
      <c r="X15" s="47"/>
      <c r="Y15" s="47"/>
      <c r="Z15" s="47"/>
      <c r="AA15" s="47"/>
      <c r="AB15" s="47"/>
      <c r="AC15" s="48"/>
    </row>
    <row r="16" spans="1:29" s="182" customFormat="1" ht="60" x14ac:dyDescent="0.25">
      <c r="A16" s="143">
        <v>703</v>
      </c>
      <c r="B16" s="144"/>
      <c r="C16" s="145" t="s">
        <v>83</v>
      </c>
      <c r="D16" s="106" t="s">
        <v>104</v>
      </c>
      <c r="E16" s="147" t="s">
        <v>16</v>
      </c>
      <c r="F16" s="150" t="s">
        <v>34</v>
      </c>
      <c r="G16" s="106" t="s">
        <v>30</v>
      </c>
      <c r="H16" s="4"/>
      <c r="I16" s="186" t="s">
        <v>83</v>
      </c>
      <c r="J16" s="145">
        <f t="shared" si="1"/>
        <v>4870</v>
      </c>
      <c r="K16" s="186"/>
      <c r="L16" s="128">
        <v>44927</v>
      </c>
      <c r="M16" s="208">
        <v>48579</v>
      </c>
      <c r="N16" s="34" t="s">
        <v>197</v>
      </c>
      <c r="O16" s="45"/>
      <c r="P16" s="46"/>
      <c r="Q16" s="46"/>
      <c r="R16" s="46"/>
      <c r="S16" s="46"/>
      <c r="T16" s="47">
        <v>487</v>
      </c>
      <c r="U16" s="47">
        <v>487</v>
      </c>
      <c r="V16" s="47">
        <v>487</v>
      </c>
      <c r="W16" s="47">
        <v>487</v>
      </c>
      <c r="X16" s="47">
        <v>487</v>
      </c>
      <c r="Y16" s="47">
        <v>487</v>
      </c>
      <c r="Z16" s="47">
        <v>487</v>
      </c>
      <c r="AA16" s="47">
        <v>487</v>
      </c>
      <c r="AB16" s="47">
        <v>487</v>
      </c>
      <c r="AC16" s="48">
        <v>487</v>
      </c>
    </row>
    <row r="17" spans="1:29" s="182" customFormat="1" ht="60" x14ac:dyDescent="0.25">
      <c r="A17" s="143">
        <v>822</v>
      </c>
      <c r="B17" s="144"/>
      <c r="C17" s="145" t="s">
        <v>83</v>
      </c>
      <c r="D17" s="16" t="s">
        <v>247</v>
      </c>
      <c r="E17" s="147" t="s">
        <v>16</v>
      </c>
      <c r="F17" s="150" t="s">
        <v>34</v>
      </c>
      <c r="G17" s="106" t="s">
        <v>30</v>
      </c>
      <c r="H17" s="148"/>
      <c r="I17" s="186" t="s">
        <v>83</v>
      </c>
      <c r="J17" s="145">
        <f t="shared" si="1"/>
        <v>2200</v>
      </c>
      <c r="K17" s="148"/>
      <c r="L17" s="187">
        <v>44197</v>
      </c>
      <c r="M17" s="187">
        <v>44561</v>
      </c>
      <c r="N17" s="34" t="s">
        <v>196</v>
      </c>
      <c r="O17" s="45"/>
      <c r="P17" s="46"/>
      <c r="Q17" s="46"/>
      <c r="R17" s="46">
        <v>2200</v>
      </c>
      <c r="S17" s="46"/>
      <c r="T17" s="47"/>
      <c r="U17" s="47"/>
      <c r="V17" s="47"/>
      <c r="W17" s="47"/>
      <c r="X17" s="47"/>
      <c r="Y17" s="47"/>
      <c r="Z17" s="47"/>
      <c r="AA17" s="47"/>
      <c r="AB17" s="47"/>
      <c r="AC17" s="48"/>
    </row>
    <row r="18" spans="1:29" s="182" customFormat="1" ht="60" x14ac:dyDescent="0.25">
      <c r="A18" s="143">
        <v>939</v>
      </c>
      <c r="B18" s="144"/>
      <c r="C18" s="145" t="s">
        <v>83</v>
      </c>
      <c r="D18" s="16" t="s">
        <v>247</v>
      </c>
      <c r="E18" s="147" t="s">
        <v>16</v>
      </c>
      <c r="F18" s="150" t="s">
        <v>34</v>
      </c>
      <c r="G18" s="106" t="s">
        <v>30</v>
      </c>
      <c r="H18" s="148"/>
      <c r="I18" s="186" t="s">
        <v>83</v>
      </c>
      <c r="J18" s="145">
        <f t="shared" si="1"/>
        <v>2200</v>
      </c>
      <c r="K18" s="148"/>
      <c r="L18" s="187">
        <v>46388</v>
      </c>
      <c r="M18" s="187">
        <v>46752</v>
      </c>
      <c r="N18" s="34" t="s">
        <v>197</v>
      </c>
      <c r="O18" s="45"/>
      <c r="P18" s="46"/>
      <c r="Q18" s="46"/>
      <c r="R18" s="46"/>
      <c r="S18" s="46"/>
      <c r="T18" s="47"/>
      <c r="U18" s="47"/>
      <c r="V18" s="47"/>
      <c r="W18" s="47"/>
      <c r="X18" s="47">
        <v>2200</v>
      </c>
      <c r="Y18" s="47"/>
      <c r="Z18" s="47"/>
      <c r="AA18" s="47"/>
      <c r="AB18" s="47"/>
      <c r="AC18" s="48"/>
    </row>
    <row r="19" spans="1:29" s="182" customFormat="1" ht="60" x14ac:dyDescent="0.25">
      <c r="A19" s="143">
        <v>823</v>
      </c>
      <c r="B19" s="144"/>
      <c r="C19" s="145" t="s">
        <v>83</v>
      </c>
      <c r="D19" s="16" t="s">
        <v>248</v>
      </c>
      <c r="E19" s="147" t="s">
        <v>16</v>
      </c>
      <c r="F19" s="150" t="s">
        <v>34</v>
      </c>
      <c r="G19" s="106" t="s">
        <v>30</v>
      </c>
      <c r="H19" s="148"/>
      <c r="I19" s="186" t="s">
        <v>83</v>
      </c>
      <c r="J19" s="145">
        <f t="shared" si="1"/>
        <v>4000</v>
      </c>
      <c r="K19" s="148"/>
      <c r="L19" s="187">
        <v>43831</v>
      </c>
      <c r="M19" s="187">
        <v>44196</v>
      </c>
      <c r="N19" s="34" t="s">
        <v>196</v>
      </c>
      <c r="O19" s="45"/>
      <c r="P19" s="46"/>
      <c r="Q19" s="46">
        <v>2000</v>
      </c>
      <c r="R19" s="46"/>
      <c r="S19" s="46">
        <v>2000</v>
      </c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182" customFormat="1" ht="60" x14ac:dyDescent="0.25">
      <c r="A20" s="143">
        <v>824</v>
      </c>
      <c r="B20" s="144"/>
      <c r="C20" s="145" t="s">
        <v>83</v>
      </c>
      <c r="D20" s="16" t="s">
        <v>248</v>
      </c>
      <c r="E20" s="147" t="s">
        <v>16</v>
      </c>
      <c r="F20" s="150" t="s">
        <v>34</v>
      </c>
      <c r="G20" s="106" t="s">
        <v>30</v>
      </c>
      <c r="H20" s="148"/>
      <c r="I20" s="186" t="s">
        <v>83</v>
      </c>
      <c r="J20" s="145">
        <f t="shared" si="1"/>
        <v>6000</v>
      </c>
      <c r="K20" s="148"/>
      <c r="L20" s="187">
        <v>45292</v>
      </c>
      <c r="M20" s="187">
        <v>47848</v>
      </c>
      <c r="N20" s="34" t="s">
        <v>197</v>
      </c>
      <c r="O20" s="45"/>
      <c r="P20" s="46"/>
      <c r="Q20" s="46"/>
      <c r="R20" s="46"/>
      <c r="S20" s="46"/>
      <c r="T20" s="47"/>
      <c r="U20" s="47">
        <v>2000</v>
      </c>
      <c r="V20" s="47"/>
      <c r="W20" s="47"/>
      <c r="X20" s="47">
        <v>2000</v>
      </c>
      <c r="Y20" s="47"/>
      <c r="Z20" s="47"/>
      <c r="AA20" s="47">
        <v>2000</v>
      </c>
      <c r="AB20" s="47"/>
      <c r="AC20" s="48"/>
    </row>
    <row r="21" spans="1:29" s="182" customFormat="1" x14ac:dyDescent="0.25">
      <c r="A21" s="8"/>
      <c r="B21" s="190" t="s">
        <v>102</v>
      </c>
      <c r="C21" s="188"/>
      <c r="D21" s="188"/>
      <c r="E21" s="189"/>
      <c r="F21" s="189"/>
      <c r="G21" s="189"/>
      <c r="H21" s="190"/>
      <c r="I21" s="189"/>
      <c r="J21" s="190"/>
      <c r="K21" s="190"/>
      <c r="L21" s="191"/>
      <c r="M21" s="191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</row>
    <row r="22" spans="1:29" s="182" customFormat="1" ht="60" x14ac:dyDescent="0.25">
      <c r="A22" s="143">
        <v>940</v>
      </c>
      <c r="B22" s="144"/>
      <c r="C22" s="145" t="s">
        <v>83</v>
      </c>
      <c r="D22" s="16" t="s">
        <v>265</v>
      </c>
      <c r="E22" s="147" t="s">
        <v>16</v>
      </c>
      <c r="F22" s="146" t="s">
        <v>32</v>
      </c>
      <c r="G22" s="147" t="s">
        <v>31</v>
      </c>
      <c r="H22" s="148"/>
      <c r="I22" s="186" t="s">
        <v>83</v>
      </c>
      <c r="J22" s="145">
        <f t="shared" si="1"/>
        <v>2000</v>
      </c>
      <c r="K22" s="148"/>
      <c r="L22" s="187">
        <v>46388</v>
      </c>
      <c r="M22" s="187">
        <v>46752</v>
      </c>
      <c r="N22" s="34" t="s">
        <v>197</v>
      </c>
      <c r="O22" s="45"/>
      <c r="P22" s="46"/>
      <c r="Q22" s="46"/>
      <c r="R22" s="46"/>
      <c r="S22" s="46"/>
      <c r="T22" s="47"/>
      <c r="U22" s="47"/>
      <c r="V22" s="47"/>
      <c r="W22" s="47"/>
      <c r="X22" s="47">
        <v>2000</v>
      </c>
      <c r="Y22" s="47"/>
      <c r="Z22" s="47"/>
      <c r="AA22" s="47"/>
      <c r="AB22" s="47"/>
      <c r="AC22" s="48"/>
    </row>
    <row r="23" spans="1:29" s="182" customFormat="1" ht="60" x14ac:dyDescent="0.25">
      <c r="A23" s="143">
        <v>325</v>
      </c>
      <c r="B23" s="144"/>
      <c r="C23" s="145" t="s">
        <v>83</v>
      </c>
      <c r="D23" s="16" t="s">
        <v>259</v>
      </c>
      <c r="E23" s="147" t="s">
        <v>16</v>
      </c>
      <c r="F23" s="146" t="s">
        <v>32</v>
      </c>
      <c r="G23" s="147" t="s">
        <v>31</v>
      </c>
      <c r="H23" s="148"/>
      <c r="I23" s="186" t="s">
        <v>83</v>
      </c>
      <c r="J23" s="145">
        <f t="shared" si="1"/>
        <v>2400</v>
      </c>
      <c r="K23" s="148"/>
      <c r="L23" s="187">
        <v>43466</v>
      </c>
      <c r="M23" s="187">
        <v>43830</v>
      </c>
      <c r="N23" s="34" t="s">
        <v>196</v>
      </c>
      <c r="O23" s="45"/>
      <c r="P23" s="46">
        <v>2400</v>
      </c>
      <c r="Q23" s="46"/>
      <c r="R23" s="46"/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</row>
    <row r="24" spans="1:29" s="182" customFormat="1" ht="60" x14ac:dyDescent="0.25">
      <c r="A24" s="143">
        <v>704</v>
      </c>
      <c r="B24" s="144"/>
      <c r="C24" s="145" t="s">
        <v>83</v>
      </c>
      <c r="D24" s="16" t="s">
        <v>259</v>
      </c>
      <c r="E24" s="147" t="s">
        <v>16</v>
      </c>
      <c r="F24" s="146" t="s">
        <v>32</v>
      </c>
      <c r="G24" s="147" t="s">
        <v>31</v>
      </c>
      <c r="H24" s="148"/>
      <c r="I24" s="186" t="s">
        <v>83</v>
      </c>
      <c r="J24" s="145">
        <f t="shared" si="1"/>
        <v>7200</v>
      </c>
      <c r="K24" s="148"/>
      <c r="L24" s="187">
        <v>44927</v>
      </c>
      <c r="M24" s="187">
        <v>48213</v>
      </c>
      <c r="N24" s="34" t="s">
        <v>197</v>
      </c>
      <c r="O24" s="45"/>
      <c r="P24" s="46"/>
      <c r="Q24" s="46"/>
      <c r="R24" s="46"/>
      <c r="S24" s="46"/>
      <c r="T24" s="47">
        <v>2400</v>
      </c>
      <c r="U24" s="47"/>
      <c r="V24" s="47"/>
      <c r="W24" s="47"/>
      <c r="X24" s="47">
        <v>2400</v>
      </c>
      <c r="Y24" s="47"/>
      <c r="Z24" s="47"/>
      <c r="AA24" s="47"/>
      <c r="AB24" s="47">
        <v>2400</v>
      </c>
      <c r="AC24" s="48"/>
    </row>
    <row r="25" spans="1:29" s="182" customFormat="1" x14ac:dyDescent="0.25">
      <c r="A25" s="8"/>
      <c r="B25" s="190" t="s">
        <v>98</v>
      </c>
      <c r="C25" s="188"/>
      <c r="D25" s="188"/>
      <c r="E25" s="189"/>
      <c r="F25" s="189"/>
      <c r="G25" s="189"/>
      <c r="H25" s="190"/>
      <c r="I25" s="189"/>
      <c r="J25" s="190"/>
      <c r="K25" s="190"/>
      <c r="L25" s="191"/>
      <c r="M25" s="191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</row>
    <row r="26" spans="1:29" s="182" customFormat="1" x14ac:dyDescent="0.25">
      <c r="A26" s="8"/>
      <c r="B26" s="204" t="s">
        <v>93</v>
      </c>
      <c r="C26" s="188"/>
      <c r="D26" s="188"/>
      <c r="E26" s="189"/>
      <c r="F26" s="189"/>
      <c r="G26" s="189"/>
      <c r="H26" s="190"/>
      <c r="I26" s="189"/>
      <c r="J26" s="190"/>
      <c r="K26" s="190"/>
      <c r="L26" s="191"/>
      <c r="M26" s="191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</row>
    <row r="27" spans="1:29" s="182" customFormat="1" ht="90" x14ac:dyDescent="0.25">
      <c r="A27" s="143">
        <v>326</v>
      </c>
      <c r="B27" s="144"/>
      <c r="C27" s="145" t="s">
        <v>83</v>
      </c>
      <c r="D27" s="193" t="s">
        <v>250</v>
      </c>
      <c r="E27" s="150" t="s">
        <v>33</v>
      </c>
      <c r="F27" s="146" t="s">
        <v>209</v>
      </c>
      <c r="G27" s="147" t="s">
        <v>31</v>
      </c>
      <c r="H27" s="148"/>
      <c r="I27" s="186" t="s">
        <v>83</v>
      </c>
      <c r="J27" s="145">
        <f t="shared" si="1"/>
        <v>3600</v>
      </c>
      <c r="K27" s="148"/>
      <c r="L27" s="187">
        <v>43466</v>
      </c>
      <c r="M27" s="187">
        <v>44196</v>
      </c>
      <c r="N27" s="34" t="s">
        <v>196</v>
      </c>
      <c r="O27" s="45"/>
      <c r="P27" s="46">
        <v>2900</v>
      </c>
      <c r="Q27" s="46">
        <v>700</v>
      </c>
      <c r="R27" s="46">
        <v>0</v>
      </c>
      <c r="S27" s="46">
        <v>0</v>
      </c>
      <c r="T27" s="47"/>
      <c r="U27" s="47"/>
      <c r="V27" s="47"/>
      <c r="W27" s="47"/>
      <c r="X27" s="47"/>
      <c r="Y27" s="47"/>
      <c r="Z27" s="47"/>
      <c r="AA27" s="47"/>
      <c r="AB27" s="47"/>
      <c r="AC27" s="48"/>
    </row>
    <row r="28" spans="1:29" s="182" customFormat="1" ht="90" x14ac:dyDescent="0.25">
      <c r="A28" s="143">
        <v>917</v>
      </c>
      <c r="B28" s="144"/>
      <c r="C28" s="145" t="s">
        <v>83</v>
      </c>
      <c r="D28" s="193" t="s">
        <v>250</v>
      </c>
      <c r="E28" s="150" t="s">
        <v>33</v>
      </c>
      <c r="F28" s="146" t="s">
        <v>209</v>
      </c>
      <c r="G28" s="147" t="s">
        <v>31</v>
      </c>
      <c r="H28" s="148"/>
      <c r="I28" s="186" t="s">
        <v>83</v>
      </c>
      <c r="J28" s="145">
        <f t="shared" si="1"/>
        <v>5780</v>
      </c>
      <c r="K28" s="148"/>
      <c r="L28" s="187">
        <v>46023</v>
      </c>
      <c r="M28" s="187">
        <v>47483</v>
      </c>
      <c r="N28" s="34" t="s">
        <v>197</v>
      </c>
      <c r="O28" s="45"/>
      <c r="P28" s="46"/>
      <c r="Q28" s="46"/>
      <c r="R28" s="46"/>
      <c r="S28" s="46"/>
      <c r="T28" s="47"/>
      <c r="U28" s="47"/>
      <c r="V28" s="47"/>
      <c r="W28" s="47">
        <v>180</v>
      </c>
      <c r="X28" s="47">
        <v>1550</v>
      </c>
      <c r="Y28" s="47">
        <v>2600</v>
      </c>
      <c r="Z28" s="47">
        <v>1450</v>
      </c>
      <c r="AA28" s="47">
        <v>0</v>
      </c>
      <c r="AB28" s="47">
        <v>0</v>
      </c>
      <c r="AC28" s="48">
        <v>0</v>
      </c>
    </row>
    <row r="29" spans="1:29" s="182" customFormat="1" ht="60" x14ac:dyDescent="0.25">
      <c r="A29" s="143">
        <v>916</v>
      </c>
      <c r="B29" s="144"/>
      <c r="C29" s="145" t="s">
        <v>83</v>
      </c>
      <c r="D29" s="193" t="s">
        <v>261</v>
      </c>
      <c r="E29" s="147" t="s">
        <v>16</v>
      </c>
      <c r="F29" s="146" t="s">
        <v>32</v>
      </c>
      <c r="G29" s="147" t="s">
        <v>31</v>
      </c>
      <c r="H29" s="148"/>
      <c r="I29" s="186" t="s">
        <v>83</v>
      </c>
      <c r="J29" s="145">
        <f t="shared" si="1"/>
        <v>100</v>
      </c>
      <c r="K29" s="148"/>
      <c r="L29" s="187">
        <v>43831</v>
      </c>
      <c r="M29" s="187">
        <v>44196</v>
      </c>
      <c r="N29" s="34" t="s">
        <v>196</v>
      </c>
      <c r="O29" s="45"/>
      <c r="P29" s="46"/>
      <c r="Q29" s="46">
        <v>100</v>
      </c>
      <c r="R29" s="46"/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</row>
    <row r="30" spans="1:29" s="182" customFormat="1" ht="60" x14ac:dyDescent="0.25">
      <c r="A30" s="143">
        <v>705</v>
      </c>
      <c r="B30" s="144"/>
      <c r="C30" s="145" t="s">
        <v>83</v>
      </c>
      <c r="D30" s="193" t="s">
        <v>261</v>
      </c>
      <c r="E30" s="147" t="s">
        <v>16</v>
      </c>
      <c r="F30" s="146" t="s">
        <v>32</v>
      </c>
      <c r="G30" s="147" t="s">
        <v>31</v>
      </c>
      <c r="H30" s="148"/>
      <c r="I30" s="186" t="s">
        <v>83</v>
      </c>
      <c r="J30" s="145">
        <f t="shared" si="1"/>
        <v>400</v>
      </c>
      <c r="K30" s="148"/>
      <c r="L30" s="187">
        <v>44927</v>
      </c>
      <c r="M30" s="187">
        <v>47848</v>
      </c>
      <c r="N30" s="34" t="s">
        <v>197</v>
      </c>
      <c r="O30" s="45"/>
      <c r="P30" s="46"/>
      <c r="Q30" s="46"/>
      <c r="R30" s="46"/>
      <c r="S30" s="46"/>
      <c r="T30" s="47">
        <v>100</v>
      </c>
      <c r="U30" s="47"/>
      <c r="V30" s="47"/>
      <c r="W30" s="47">
        <v>100</v>
      </c>
      <c r="X30" s="47"/>
      <c r="Y30" s="47">
        <v>100</v>
      </c>
      <c r="Z30" s="47"/>
      <c r="AA30" s="47">
        <v>100</v>
      </c>
      <c r="AB30" s="47"/>
      <c r="AC30" s="48"/>
    </row>
    <row r="31" spans="1:29" s="182" customFormat="1" x14ac:dyDescent="0.25">
      <c r="A31" s="8"/>
      <c r="B31" s="204" t="s">
        <v>94</v>
      </c>
      <c r="C31" s="188"/>
      <c r="D31" s="188"/>
      <c r="E31" s="189"/>
      <c r="F31" s="189"/>
      <c r="G31" s="189"/>
      <c r="H31" s="190"/>
      <c r="I31" s="189"/>
      <c r="J31" s="190"/>
      <c r="K31" s="190"/>
      <c r="L31" s="191"/>
      <c r="M31" s="191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</row>
    <row r="32" spans="1:29" s="182" customFormat="1" ht="60" x14ac:dyDescent="0.25">
      <c r="A32" s="143">
        <v>327</v>
      </c>
      <c r="B32" s="194"/>
      <c r="C32" s="145" t="s">
        <v>83</v>
      </c>
      <c r="D32" s="106" t="s">
        <v>255</v>
      </c>
      <c r="E32" s="146" t="s">
        <v>17</v>
      </c>
      <c r="F32" s="146" t="s">
        <v>32</v>
      </c>
      <c r="G32" s="147" t="s">
        <v>30</v>
      </c>
      <c r="H32" s="148"/>
      <c r="I32" s="186" t="s">
        <v>83</v>
      </c>
      <c r="J32" s="145">
        <f t="shared" si="1"/>
        <v>8300</v>
      </c>
      <c r="K32" s="148"/>
      <c r="L32" s="187">
        <v>43466</v>
      </c>
      <c r="M32" s="187">
        <v>44926</v>
      </c>
      <c r="N32" s="17" t="s">
        <v>196</v>
      </c>
      <c r="O32" s="45"/>
      <c r="P32" s="46">
        <v>4250</v>
      </c>
      <c r="Q32" s="46">
        <v>3100</v>
      </c>
      <c r="R32" s="46">
        <v>300</v>
      </c>
      <c r="S32" s="46">
        <v>650</v>
      </c>
      <c r="T32" s="47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s="182" customFormat="1" ht="60" x14ac:dyDescent="0.25">
      <c r="A33" s="143">
        <v>706</v>
      </c>
      <c r="B33" s="194"/>
      <c r="C33" s="145" t="s">
        <v>83</v>
      </c>
      <c r="D33" s="106" t="s">
        <v>255</v>
      </c>
      <c r="E33" s="146" t="s">
        <v>17</v>
      </c>
      <c r="F33" s="146" t="s">
        <v>32</v>
      </c>
      <c r="G33" s="147" t="s">
        <v>30</v>
      </c>
      <c r="H33" s="148"/>
      <c r="I33" s="186" t="s">
        <v>83</v>
      </c>
      <c r="J33" s="145">
        <f t="shared" si="1"/>
        <v>19450</v>
      </c>
      <c r="K33" s="148"/>
      <c r="L33" s="187">
        <v>44927</v>
      </c>
      <c r="M33" s="187">
        <v>48579</v>
      </c>
      <c r="N33" s="34" t="s">
        <v>197</v>
      </c>
      <c r="O33" s="45"/>
      <c r="P33" s="46"/>
      <c r="Q33" s="46"/>
      <c r="R33" s="46"/>
      <c r="S33" s="46"/>
      <c r="T33" s="47">
        <v>300</v>
      </c>
      <c r="U33" s="47">
        <v>650</v>
      </c>
      <c r="V33" s="47">
        <v>2800</v>
      </c>
      <c r="W33" s="47">
        <v>650</v>
      </c>
      <c r="X33" s="47">
        <v>5750</v>
      </c>
      <c r="Y33" s="47">
        <v>1300</v>
      </c>
      <c r="Z33" s="47">
        <v>3050</v>
      </c>
      <c r="AA33" s="47">
        <v>2800</v>
      </c>
      <c r="AB33" s="47">
        <v>650</v>
      </c>
      <c r="AC33" s="48">
        <v>1500</v>
      </c>
    </row>
    <row r="34" spans="1:29" s="182" customFormat="1" ht="60" x14ac:dyDescent="0.25">
      <c r="A34" s="143">
        <v>707</v>
      </c>
      <c r="B34" s="194"/>
      <c r="C34" s="145" t="s">
        <v>83</v>
      </c>
      <c r="D34" s="106" t="s">
        <v>262</v>
      </c>
      <c r="E34" s="146" t="s">
        <v>17</v>
      </c>
      <c r="F34" s="146" t="s">
        <v>32</v>
      </c>
      <c r="G34" s="147" t="s">
        <v>30</v>
      </c>
      <c r="H34" s="148"/>
      <c r="I34" s="186" t="s">
        <v>83</v>
      </c>
      <c r="J34" s="145">
        <f t="shared" ref="J34:J37" si="2">SUM(O34:AC34)</f>
        <v>560</v>
      </c>
      <c r="K34" s="148"/>
      <c r="L34" s="187">
        <v>43831</v>
      </c>
      <c r="M34" s="187">
        <v>44926</v>
      </c>
      <c r="N34" s="17" t="s">
        <v>196</v>
      </c>
      <c r="O34" s="45"/>
      <c r="P34" s="46"/>
      <c r="Q34" s="46">
        <v>220</v>
      </c>
      <c r="R34" s="46">
        <v>120</v>
      </c>
      <c r="S34" s="46">
        <v>220</v>
      </c>
      <c r="T34" s="47"/>
      <c r="U34" s="47"/>
      <c r="V34" s="47"/>
      <c r="W34" s="47"/>
      <c r="X34" s="47"/>
      <c r="Y34" s="47"/>
      <c r="Z34" s="47"/>
      <c r="AA34" s="47"/>
      <c r="AB34" s="47"/>
      <c r="AC34" s="48"/>
    </row>
    <row r="35" spans="1:29" s="182" customFormat="1" ht="60" x14ac:dyDescent="0.25">
      <c r="A35" s="143">
        <v>825</v>
      </c>
      <c r="B35" s="194"/>
      <c r="C35" s="145" t="s">
        <v>83</v>
      </c>
      <c r="D35" s="106" t="s">
        <v>262</v>
      </c>
      <c r="E35" s="146" t="s">
        <v>17</v>
      </c>
      <c r="F35" s="146" t="s">
        <v>32</v>
      </c>
      <c r="G35" s="147" t="s">
        <v>30</v>
      </c>
      <c r="H35" s="148"/>
      <c r="I35" s="186" t="s">
        <v>83</v>
      </c>
      <c r="J35" s="145">
        <f t="shared" si="2"/>
        <v>1140</v>
      </c>
      <c r="K35" s="148"/>
      <c r="L35" s="187">
        <v>45292</v>
      </c>
      <c r="M35" s="187">
        <v>48579</v>
      </c>
      <c r="N35" s="34" t="s">
        <v>197</v>
      </c>
      <c r="O35" s="45"/>
      <c r="P35" s="46"/>
      <c r="Q35" s="46"/>
      <c r="R35" s="46"/>
      <c r="S35" s="46"/>
      <c r="T35" s="47"/>
      <c r="U35" s="47">
        <v>120</v>
      </c>
      <c r="V35" s="47">
        <v>120</v>
      </c>
      <c r="W35" s="47">
        <v>220</v>
      </c>
      <c r="X35" s="47"/>
      <c r="Y35" s="47">
        <v>220</v>
      </c>
      <c r="Z35" s="47">
        <v>120</v>
      </c>
      <c r="AA35" s="47">
        <v>220</v>
      </c>
      <c r="AB35" s="47"/>
      <c r="AC35" s="48">
        <v>120</v>
      </c>
    </row>
    <row r="36" spans="1:29" s="182" customFormat="1" x14ac:dyDescent="0.25">
      <c r="A36" s="8"/>
      <c r="B36" s="204" t="s">
        <v>95</v>
      </c>
      <c r="C36" s="188"/>
      <c r="D36" s="188"/>
      <c r="E36" s="189"/>
      <c r="F36" s="189"/>
      <c r="G36" s="189"/>
      <c r="H36" s="190"/>
      <c r="I36" s="189"/>
      <c r="J36" s="190"/>
      <c r="K36" s="190"/>
      <c r="L36" s="191"/>
      <c r="M36" s="191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</row>
    <row r="37" spans="1:29" s="196" customFormat="1" ht="60.75" thickBot="1" x14ac:dyDescent="0.3">
      <c r="A37" s="143">
        <v>708</v>
      </c>
      <c r="B37" s="144"/>
      <c r="C37" s="145" t="s">
        <v>83</v>
      </c>
      <c r="D37" s="106" t="s">
        <v>256</v>
      </c>
      <c r="E37" s="147" t="s">
        <v>28</v>
      </c>
      <c r="F37" s="83" t="s">
        <v>29</v>
      </c>
      <c r="G37" s="147" t="s">
        <v>30</v>
      </c>
      <c r="H37" s="148"/>
      <c r="I37" s="186" t="s">
        <v>83</v>
      </c>
      <c r="J37" s="145">
        <f t="shared" si="2"/>
        <v>13500</v>
      </c>
      <c r="K37" s="148"/>
      <c r="L37" s="187">
        <v>44197</v>
      </c>
      <c r="M37" s="187">
        <v>44561</v>
      </c>
      <c r="N37" s="34" t="s">
        <v>196</v>
      </c>
      <c r="O37" s="45"/>
      <c r="P37" s="46"/>
      <c r="Q37" s="46"/>
      <c r="R37" s="46">
        <v>13500</v>
      </c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</row>
    <row r="38" spans="1:29" s="39" customFormat="1" ht="15.75" thickBot="1" x14ac:dyDescent="0.25">
      <c r="A38" s="49"/>
      <c r="B38" s="50" t="s">
        <v>92</v>
      </c>
      <c r="C38" s="50"/>
      <c r="D38" s="50"/>
      <c r="E38" s="91"/>
      <c r="F38" s="91"/>
      <c r="G38" s="91"/>
      <c r="H38" s="50"/>
      <c r="I38" s="50"/>
      <c r="J38" s="50">
        <f>SUM(J12:J37)</f>
        <v>89128.75</v>
      </c>
      <c r="K38" s="50">
        <v>1547</v>
      </c>
      <c r="L38" s="130"/>
      <c r="M38" s="130"/>
      <c r="N38" s="51"/>
      <c r="O38" s="52">
        <f t="shared" ref="O38:AC38" si="3">SUM(O12:O37)</f>
        <v>232.04999999999998</v>
      </c>
      <c r="P38" s="53">
        <f t="shared" si="3"/>
        <v>10269.049999999999</v>
      </c>
      <c r="Q38" s="53">
        <f t="shared" si="3"/>
        <v>6839.05</v>
      </c>
      <c r="R38" s="53">
        <f t="shared" si="3"/>
        <v>16839.05</v>
      </c>
      <c r="S38" s="53">
        <f t="shared" si="3"/>
        <v>3589.05</v>
      </c>
      <c r="T38" s="54">
        <f t="shared" si="3"/>
        <v>3519.05</v>
      </c>
      <c r="U38" s="54">
        <f t="shared" si="3"/>
        <v>3489.05</v>
      </c>
      <c r="V38" s="54">
        <f t="shared" si="3"/>
        <v>3639.05</v>
      </c>
      <c r="W38" s="54">
        <f t="shared" si="3"/>
        <v>1869.05</v>
      </c>
      <c r="X38" s="54">
        <f t="shared" si="3"/>
        <v>16619.05</v>
      </c>
      <c r="Y38" s="54">
        <f t="shared" si="3"/>
        <v>4939.05</v>
      </c>
      <c r="Z38" s="54">
        <f t="shared" si="3"/>
        <v>5339.05</v>
      </c>
      <c r="AA38" s="54">
        <f t="shared" si="3"/>
        <v>5839.05</v>
      </c>
      <c r="AB38" s="54">
        <f t="shared" si="3"/>
        <v>3769.05</v>
      </c>
      <c r="AC38" s="55">
        <f t="shared" si="3"/>
        <v>2339.0500000000002</v>
      </c>
    </row>
    <row r="39" spans="1:29" ht="15.75" x14ac:dyDescent="0.25">
      <c r="A39" s="23"/>
      <c r="B39" s="24"/>
      <c r="C39" s="24"/>
      <c r="D39" s="24"/>
      <c r="E39" s="92"/>
      <c r="F39" s="92"/>
      <c r="G39" s="92"/>
      <c r="H39" s="24"/>
      <c r="I39" s="25"/>
      <c r="K39" s="35" t="s">
        <v>237</v>
      </c>
    </row>
    <row r="40" spans="1:29" s="36" customFormat="1" ht="15.75" x14ac:dyDescent="0.25">
      <c r="E40" s="77"/>
      <c r="F40" s="77"/>
      <c r="G40" s="77"/>
      <c r="K40" s="38"/>
      <c r="L40" s="131"/>
      <c r="M40" s="131"/>
    </row>
    <row r="41" spans="1:29" s="36" customFormat="1" ht="60" x14ac:dyDescent="0.25">
      <c r="A41" s="57"/>
      <c r="B41" s="58" t="s">
        <v>203</v>
      </c>
      <c r="C41" s="59" t="s">
        <v>204</v>
      </c>
      <c r="E41" s="77"/>
      <c r="F41" s="77"/>
      <c r="G41" s="77"/>
      <c r="K41" s="38"/>
      <c r="L41" s="131"/>
      <c r="M41" s="131"/>
    </row>
    <row r="42" spans="1:29" s="36" customFormat="1" ht="15.75" x14ac:dyDescent="0.25">
      <c r="A42" s="60" t="s">
        <v>205</v>
      </c>
      <c r="B42" s="61" t="s">
        <v>228</v>
      </c>
      <c r="C42" s="62">
        <f>K38</f>
        <v>1547</v>
      </c>
      <c r="E42" s="77"/>
      <c r="F42" s="77"/>
      <c r="G42" s="77"/>
      <c r="K42" s="38"/>
      <c r="L42" s="131"/>
      <c r="M42" s="131"/>
    </row>
    <row r="43" spans="1:29" s="36" customFormat="1" ht="15.75" x14ac:dyDescent="0.25">
      <c r="A43" s="60" t="s">
        <v>206</v>
      </c>
      <c r="B43" s="61" t="s">
        <v>208</v>
      </c>
      <c r="C43" s="62">
        <f>C42*4</f>
        <v>6188</v>
      </c>
      <c r="E43" s="77"/>
      <c r="F43" s="77"/>
      <c r="G43" s="77"/>
      <c r="K43" s="38"/>
      <c r="L43" s="131"/>
      <c r="M43" s="131"/>
    </row>
    <row r="44" spans="1:29" s="36" customFormat="1" ht="15.75" thickBot="1" x14ac:dyDescent="0.3">
      <c r="A44" s="63" t="s">
        <v>207</v>
      </c>
      <c r="B44" s="64" t="s">
        <v>229</v>
      </c>
      <c r="C44" s="65">
        <f>C42*10</f>
        <v>15470</v>
      </c>
      <c r="E44" s="77"/>
      <c r="F44" s="77"/>
      <c r="G44" s="77"/>
      <c r="L44" s="131"/>
      <c r="M44" s="131"/>
    </row>
    <row r="45" spans="1:29" s="36" customFormat="1" x14ac:dyDescent="0.25">
      <c r="A45" s="66"/>
      <c r="B45" s="67"/>
      <c r="C45" s="67"/>
      <c r="E45" s="77"/>
      <c r="F45" s="77"/>
      <c r="G45" s="77"/>
      <c r="L45" s="131"/>
      <c r="M45" s="131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45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VKR_összesítő</vt:lpstr>
      <vt:lpstr>Zalaegerszeg</vt:lpstr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Zalaistvánd</vt:lpstr>
      <vt:lpstr>Zalaszentgyörgy</vt:lpstr>
      <vt:lpstr>Zalaszentiván</vt:lpstr>
      <vt:lpstr>Zalaszentlőrinc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2018-01-26T11:38:57Z</dcterms:modified>
  <cp:category>települések</cp:category>
</cp:coreProperties>
</file>