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Y:\Ivóvíz\2022\3_Módosítások\Zalaegerszeg-IV_egyeztetés alatt\"/>
    </mc:Choice>
  </mc:AlternateContent>
  <xr:revisionPtr revIDLastSave="0" documentId="13_ncr:1_{E064ECF8-EEEE-46EB-9D9B-08B5EC62916A}" xr6:coauthVersionLast="47" xr6:coauthVersionMax="47" xr10:uidLastSave="{00000000-0000-0000-0000-000000000000}"/>
  <bookViews>
    <workbookView xWindow="-28920" yWindow="-120" windowWidth="29040" windowHeight="15840" tabRatio="647" firstSheet="15" activeTab="23" xr2:uid="{00000000-000D-0000-FFFF-FFFF00000000}"/>
  </bookViews>
  <sheets>
    <sheet name="Babosdöbréte" sheetId="81" r:id="rId1"/>
    <sheet name="Bagod" sheetId="99" r:id="rId2"/>
    <sheet name="Becsvölgye" sheetId="105" r:id="rId3"/>
    <sheet name="Bocfölde" sheetId="83" r:id="rId4"/>
    <sheet name="Boncodfölde" sheetId="100" r:id="rId5"/>
    <sheet name="Böde" sheetId="82" r:id="rId6"/>
    <sheet name="Csatár" sheetId="85" r:id="rId7"/>
    <sheet name="Csonkahegyhát" sheetId="109" r:id="rId8"/>
    <sheet name="Dobronhegy" sheetId="110" r:id="rId9"/>
    <sheet name="Hagyárosbörönd" sheetId="101" r:id="rId10"/>
    <sheet name="Hottó" sheetId="86" r:id="rId11"/>
    <sheet name="Kávás" sheetId="102" r:id="rId12"/>
    <sheet name="Kiskutas" sheetId="87" r:id="rId13"/>
    <sheet name="Kispáli" sheetId="108" r:id="rId14"/>
    <sheet name="Kustánszeg" sheetId="106" r:id="rId15"/>
    <sheet name="Milejszeg" sheetId="111" r:id="rId16"/>
    <sheet name="Nagykutas" sheetId="88" r:id="rId17"/>
    <sheet name="Nagypáli" sheetId="115" r:id="rId18"/>
    <sheet name="Németfalu" sheetId="112" r:id="rId19"/>
    <sheet name="Pálfiszeg" sheetId="113" r:id="rId20"/>
    <sheet name="Sárhida" sheetId="89" r:id="rId21"/>
    <sheet name="Teskánd" sheetId="90" r:id="rId22"/>
    <sheet name="Zalaboldogfa" sheetId="103" r:id="rId23"/>
    <sheet name="Zalaegerszeg" sheetId="91" r:id="rId24"/>
    <sheet name="Zalaszentgyörgy" sheetId="104" r:id="rId25"/>
    <sheet name="VKR_összesítő" sheetId="84" r:id="rId2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9" i="91" l="1"/>
  <c r="C68" i="84"/>
  <c r="C43" i="84" l="1"/>
  <c r="D43" i="84"/>
  <c r="I43" i="84"/>
  <c r="L43" i="84"/>
  <c r="M43" i="84"/>
  <c r="N43" i="84"/>
  <c r="O43" i="84"/>
  <c r="J43" i="84" s="1"/>
  <c r="C44" i="84"/>
  <c r="D44" i="84"/>
  <c r="I44" i="84"/>
  <c r="L44" i="84"/>
  <c r="M44" i="84"/>
  <c r="N44" i="84"/>
  <c r="O44" i="84"/>
  <c r="J44" i="84" s="1"/>
  <c r="A44" i="84"/>
  <c r="A43" i="84"/>
  <c r="J44" i="91"/>
  <c r="J43" i="91"/>
  <c r="A34" i="84" l="1"/>
  <c r="A42" i="84"/>
  <c r="O59" i="91"/>
  <c r="X34" i="84" l="1"/>
  <c r="N34" i="84"/>
  <c r="M34" i="84"/>
  <c r="L34" i="84"/>
  <c r="I34" i="84"/>
  <c r="D34" i="84"/>
  <c r="C34" i="84"/>
  <c r="J34" i="91"/>
  <c r="J34" i="84" s="1"/>
  <c r="C69" i="84" l="1"/>
  <c r="O61" i="115" l="1"/>
  <c r="O61" i="108"/>
  <c r="O61" i="109"/>
  <c r="O61" i="105"/>
  <c r="O61" i="99"/>
  <c r="O61" i="81"/>
  <c r="O42" i="84" l="1"/>
  <c r="N42" i="84"/>
  <c r="M42" i="84"/>
  <c r="L42" i="84"/>
  <c r="I42" i="84"/>
  <c r="D42" i="84"/>
  <c r="C42" i="84"/>
  <c r="J42" i="91"/>
  <c r="J42" i="84" s="1"/>
  <c r="K61" i="88" l="1"/>
  <c r="K61" i="87"/>
  <c r="K61" i="89"/>
  <c r="K61" i="83" l="1"/>
  <c r="C67" i="84" l="1"/>
  <c r="K63" i="84" s="1"/>
  <c r="C65" i="115" l="1"/>
  <c r="C67" i="115" s="1"/>
  <c r="AC61" i="115"/>
  <c r="AB61" i="115"/>
  <c r="AA61" i="115"/>
  <c r="Z61" i="115"/>
  <c r="Y61" i="115"/>
  <c r="X61" i="115"/>
  <c r="W61" i="115"/>
  <c r="V61" i="115"/>
  <c r="U61" i="115"/>
  <c r="T61" i="115"/>
  <c r="B67" i="115" s="1"/>
  <c r="S61" i="115"/>
  <c r="R61" i="115"/>
  <c r="Q61" i="115"/>
  <c r="P61" i="115"/>
  <c r="B66" i="115" s="1"/>
  <c r="B65" i="115"/>
  <c r="J61" i="115"/>
  <c r="J37" i="115"/>
  <c r="J20" i="115"/>
  <c r="C66" i="115" l="1"/>
  <c r="C65" i="113" l="1"/>
  <c r="C66" i="113" s="1"/>
  <c r="AC61" i="113"/>
  <c r="AB61" i="113"/>
  <c r="AA61" i="113"/>
  <c r="Z61" i="113"/>
  <c r="Y61" i="113"/>
  <c r="X61" i="113"/>
  <c r="W61" i="113"/>
  <c r="V61" i="113"/>
  <c r="U61" i="113"/>
  <c r="T61" i="113"/>
  <c r="S61" i="113"/>
  <c r="R61" i="113"/>
  <c r="Q61" i="113"/>
  <c r="P61" i="113"/>
  <c r="O61" i="113"/>
  <c r="B65" i="113" s="1"/>
  <c r="J61" i="113"/>
  <c r="J37" i="113"/>
  <c r="J20" i="113"/>
  <c r="AC61" i="112"/>
  <c r="AB61" i="112"/>
  <c r="AA61" i="112"/>
  <c r="Z61" i="112"/>
  <c r="Y61" i="112"/>
  <c r="X61" i="112"/>
  <c r="W61" i="112"/>
  <c r="V61" i="112"/>
  <c r="U61" i="112"/>
  <c r="T61" i="112"/>
  <c r="S61" i="112"/>
  <c r="R61" i="112"/>
  <c r="Q61" i="112"/>
  <c r="P61" i="112"/>
  <c r="O61" i="112"/>
  <c r="B65" i="112" s="1"/>
  <c r="J61" i="112"/>
  <c r="J37" i="112"/>
  <c r="J20" i="112"/>
  <c r="C65" i="111"/>
  <c r="C67" i="111" s="1"/>
  <c r="AC61" i="111"/>
  <c r="AB61" i="111"/>
  <c r="AA61" i="111"/>
  <c r="Z61" i="111"/>
  <c r="Y61" i="111"/>
  <c r="X61" i="111"/>
  <c r="W61" i="111"/>
  <c r="V61" i="111"/>
  <c r="U61" i="111"/>
  <c r="T61" i="111"/>
  <c r="S61" i="111"/>
  <c r="R61" i="111"/>
  <c r="Q61" i="111"/>
  <c r="P61" i="111"/>
  <c r="O61" i="111"/>
  <c r="B65" i="111" s="1"/>
  <c r="J61" i="111"/>
  <c r="J37" i="111"/>
  <c r="J20" i="111"/>
  <c r="C65" i="110"/>
  <c r="C67" i="110" s="1"/>
  <c r="AC61" i="110"/>
  <c r="AB61" i="110"/>
  <c r="AA61" i="110"/>
  <c r="Z61" i="110"/>
  <c r="Y61" i="110"/>
  <c r="X61" i="110"/>
  <c r="W61" i="110"/>
  <c r="V61" i="110"/>
  <c r="U61" i="110"/>
  <c r="T61" i="110"/>
  <c r="S61" i="110"/>
  <c r="R61" i="110"/>
  <c r="Q61" i="110"/>
  <c r="P61" i="110"/>
  <c r="O61" i="110"/>
  <c r="B65" i="110" s="1"/>
  <c r="J61" i="110"/>
  <c r="J37" i="110"/>
  <c r="J20" i="110"/>
  <c r="C65" i="109"/>
  <c r="C66" i="109" s="1"/>
  <c r="AC61" i="109"/>
  <c r="AB61" i="109"/>
  <c r="AA61" i="109"/>
  <c r="Z61" i="109"/>
  <c r="Y61" i="109"/>
  <c r="X61" i="109"/>
  <c r="W61" i="109"/>
  <c r="V61" i="109"/>
  <c r="U61" i="109"/>
  <c r="T61" i="109"/>
  <c r="S61" i="109"/>
  <c r="R61" i="109"/>
  <c r="Q61" i="109"/>
  <c r="P61" i="109"/>
  <c r="B65" i="109"/>
  <c r="J61" i="109"/>
  <c r="J37" i="109"/>
  <c r="J20" i="109"/>
  <c r="C67" i="113" l="1"/>
  <c r="B66" i="113"/>
  <c r="B67" i="113"/>
  <c r="B67" i="112"/>
  <c r="B66" i="112"/>
  <c r="B66" i="111"/>
  <c r="B67" i="111"/>
  <c r="C66" i="110"/>
  <c r="B66" i="110"/>
  <c r="B67" i="110"/>
  <c r="B66" i="109"/>
  <c r="C67" i="109"/>
  <c r="B67" i="109"/>
  <c r="C66" i="111"/>
  <c r="C65" i="108" l="1"/>
  <c r="C67" i="108" s="1"/>
  <c r="AC61" i="108"/>
  <c r="AB61" i="108"/>
  <c r="AA61" i="108"/>
  <c r="Z61" i="108"/>
  <c r="Y61" i="108"/>
  <c r="X61" i="108"/>
  <c r="W61" i="108"/>
  <c r="V61" i="108"/>
  <c r="U61" i="108"/>
  <c r="T61" i="108"/>
  <c r="S61" i="108"/>
  <c r="R61" i="108"/>
  <c r="Q61" i="108"/>
  <c r="P61" i="108"/>
  <c r="B65" i="108"/>
  <c r="J61" i="108"/>
  <c r="J37" i="108"/>
  <c r="J20" i="108"/>
  <c r="B67" i="108" l="1"/>
  <c r="B66" i="108"/>
  <c r="C66" i="108"/>
  <c r="C65" i="106"/>
  <c r="C67" i="106" s="1"/>
  <c r="AC61" i="106"/>
  <c r="AB61" i="106"/>
  <c r="AA61" i="106"/>
  <c r="Z61" i="106"/>
  <c r="Y61" i="106"/>
  <c r="X61" i="106"/>
  <c r="W61" i="106"/>
  <c r="V61" i="106"/>
  <c r="U61" i="106"/>
  <c r="T61" i="106"/>
  <c r="S61" i="106"/>
  <c r="R61" i="106"/>
  <c r="Q61" i="106"/>
  <c r="P61" i="106"/>
  <c r="O61" i="106"/>
  <c r="B65" i="106" s="1"/>
  <c r="J61" i="106"/>
  <c r="J37" i="106"/>
  <c r="J20" i="106"/>
  <c r="C65" i="105"/>
  <c r="C66" i="105" s="1"/>
  <c r="AC61" i="105"/>
  <c r="AB61" i="105"/>
  <c r="AA61" i="105"/>
  <c r="Z61" i="105"/>
  <c r="Y61" i="105"/>
  <c r="X61" i="105"/>
  <c r="W61" i="105"/>
  <c r="V61" i="105"/>
  <c r="U61" i="105"/>
  <c r="T61" i="105"/>
  <c r="S61" i="105"/>
  <c r="R61" i="105"/>
  <c r="Q61" i="105"/>
  <c r="P61" i="105"/>
  <c r="B65" i="105"/>
  <c r="J61" i="105"/>
  <c r="J37" i="105"/>
  <c r="J20" i="105"/>
  <c r="B66" i="106" l="1"/>
  <c r="B67" i="106"/>
  <c r="B67" i="105"/>
  <c r="B66" i="105"/>
  <c r="C67" i="105"/>
  <c r="C66" i="106"/>
  <c r="C65" i="104" l="1"/>
  <c r="C66" i="104" s="1"/>
  <c r="AC61" i="104"/>
  <c r="AB61" i="104"/>
  <c r="AA61" i="104"/>
  <c r="Z61" i="104"/>
  <c r="Y61" i="104"/>
  <c r="X61" i="104"/>
  <c r="W61" i="104"/>
  <c r="V61" i="104"/>
  <c r="U61" i="104"/>
  <c r="T61" i="104"/>
  <c r="S61" i="104"/>
  <c r="R61" i="104"/>
  <c r="Q61" i="104"/>
  <c r="P61" i="104"/>
  <c r="O61" i="104"/>
  <c r="B65" i="104" s="1"/>
  <c r="J61" i="104"/>
  <c r="J37" i="104"/>
  <c r="J20" i="104"/>
  <c r="C65" i="103"/>
  <c r="C66" i="103" s="1"/>
  <c r="AC61" i="103"/>
  <c r="AB61" i="103"/>
  <c r="AA61" i="103"/>
  <c r="Z61" i="103"/>
  <c r="Y61" i="103"/>
  <c r="X61" i="103"/>
  <c r="W61" i="103"/>
  <c r="V61" i="103"/>
  <c r="U61" i="103"/>
  <c r="T61" i="103"/>
  <c r="S61" i="103"/>
  <c r="R61" i="103"/>
  <c r="Q61" i="103"/>
  <c r="P61" i="103"/>
  <c r="O61" i="103"/>
  <c r="B65" i="103" s="1"/>
  <c r="J61" i="103"/>
  <c r="J37" i="103"/>
  <c r="J20" i="103"/>
  <c r="C65" i="102"/>
  <c r="C67" i="102" s="1"/>
  <c r="AC61" i="102"/>
  <c r="AB61" i="102"/>
  <c r="AA61" i="102"/>
  <c r="Z61" i="102"/>
  <c r="Y61" i="102"/>
  <c r="X61" i="102"/>
  <c r="W61" i="102"/>
  <c r="V61" i="102"/>
  <c r="U61" i="102"/>
  <c r="T61" i="102"/>
  <c r="S61" i="102"/>
  <c r="R61" i="102"/>
  <c r="Q61" i="102"/>
  <c r="P61" i="102"/>
  <c r="O61" i="102"/>
  <c r="B65" i="102" s="1"/>
  <c r="J61" i="102"/>
  <c r="J37" i="102"/>
  <c r="J20" i="102"/>
  <c r="C65" i="101"/>
  <c r="C66" i="101" s="1"/>
  <c r="AC61" i="101"/>
  <c r="AB61" i="101"/>
  <c r="AA61" i="101"/>
  <c r="Z61" i="101"/>
  <c r="Y61" i="101"/>
  <c r="X61" i="101"/>
  <c r="W61" i="101"/>
  <c r="V61" i="101"/>
  <c r="U61" i="101"/>
  <c r="T61" i="101"/>
  <c r="S61" i="101"/>
  <c r="R61" i="101"/>
  <c r="Q61" i="101"/>
  <c r="P61" i="101"/>
  <c r="O61" i="101"/>
  <c r="B65" i="101" s="1"/>
  <c r="J61" i="101"/>
  <c r="J37" i="101"/>
  <c r="J20" i="101"/>
  <c r="C65" i="100"/>
  <c r="C67" i="100" s="1"/>
  <c r="AC61" i="100"/>
  <c r="AB61" i="100"/>
  <c r="AA61" i="100"/>
  <c r="Z61" i="100"/>
  <c r="Y61" i="100"/>
  <c r="X61" i="100"/>
  <c r="W61" i="100"/>
  <c r="V61" i="100"/>
  <c r="U61" i="100"/>
  <c r="T61" i="100"/>
  <c r="S61" i="100"/>
  <c r="R61" i="100"/>
  <c r="Q61" i="100"/>
  <c r="P61" i="100"/>
  <c r="O61" i="100"/>
  <c r="B65" i="100" s="1"/>
  <c r="J61" i="100"/>
  <c r="J37" i="100"/>
  <c r="J20" i="100"/>
  <c r="C65" i="99"/>
  <c r="C66" i="99" s="1"/>
  <c r="AC61" i="99"/>
  <c r="AB61" i="99"/>
  <c r="AA61" i="99"/>
  <c r="Z61" i="99"/>
  <c r="Y61" i="99"/>
  <c r="X61" i="99"/>
  <c r="W61" i="99"/>
  <c r="V61" i="99"/>
  <c r="U61" i="99"/>
  <c r="T61" i="99"/>
  <c r="S61" i="99"/>
  <c r="R61" i="99"/>
  <c r="Q61" i="99"/>
  <c r="P61" i="99"/>
  <c r="B65" i="99"/>
  <c r="J61" i="99"/>
  <c r="J37" i="99"/>
  <c r="J20" i="99"/>
  <c r="C66" i="102" l="1"/>
  <c r="C67" i="104"/>
  <c r="B66" i="104"/>
  <c r="B67" i="104"/>
  <c r="B66" i="103"/>
  <c r="B67" i="103"/>
  <c r="B66" i="102"/>
  <c r="B67" i="102"/>
  <c r="B66" i="101"/>
  <c r="B67" i="101"/>
  <c r="C67" i="101"/>
  <c r="B66" i="100"/>
  <c r="B67" i="100"/>
  <c r="B67" i="99"/>
  <c r="B66" i="99"/>
  <c r="C67" i="99"/>
  <c r="C66" i="100"/>
  <c r="C67" i="103"/>
  <c r="J37" i="91" l="1"/>
  <c r="C65" i="90"/>
  <c r="C67" i="90" s="1"/>
  <c r="J37" i="90"/>
  <c r="J37" i="89"/>
  <c r="J37" i="88"/>
  <c r="U59" i="91" l="1"/>
  <c r="AC59" i="91"/>
  <c r="R59" i="91"/>
  <c r="B63" i="91"/>
  <c r="S59" i="91"/>
  <c r="W59" i="91"/>
  <c r="AA59" i="91"/>
  <c r="P59" i="91"/>
  <c r="T59" i="91"/>
  <c r="X59" i="91"/>
  <c r="AB59" i="91"/>
  <c r="Q59" i="91"/>
  <c r="Y59" i="91"/>
  <c r="J20" i="91"/>
  <c r="J59" i="91" s="1"/>
  <c r="V59" i="91"/>
  <c r="Z59" i="91"/>
  <c r="P61" i="90"/>
  <c r="T61" i="90"/>
  <c r="X61" i="90"/>
  <c r="AB61" i="90"/>
  <c r="R61" i="90"/>
  <c r="V61" i="90"/>
  <c r="Z61" i="90"/>
  <c r="O61" i="90"/>
  <c r="B65" i="90" s="1"/>
  <c r="S61" i="90"/>
  <c r="W61" i="90"/>
  <c r="AA61" i="90"/>
  <c r="U61" i="90"/>
  <c r="Y61" i="90"/>
  <c r="AC61" i="90"/>
  <c r="R61" i="88"/>
  <c r="V61" i="88"/>
  <c r="Z61" i="88"/>
  <c r="O61" i="88"/>
  <c r="B65" i="88" s="1"/>
  <c r="S61" i="88"/>
  <c r="W61" i="88"/>
  <c r="AA61" i="88"/>
  <c r="T61" i="88"/>
  <c r="X61" i="88"/>
  <c r="AB61" i="88"/>
  <c r="Q61" i="88"/>
  <c r="U61" i="88"/>
  <c r="Y61" i="88"/>
  <c r="AC61" i="88"/>
  <c r="Q61" i="89"/>
  <c r="Y61" i="89"/>
  <c r="O61" i="89"/>
  <c r="B65" i="89" s="1"/>
  <c r="S61" i="89"/>
  <c r="W61" i="89"/>
  <c r="P61" i="89"/>
  <c r="T61" i="89"/>
  <c r="X61" i="89"/>
  <c r="AB61" i="89"/>
  <c r="U61" i="89"/>
  <c r="AC61" i="89"/>
  <c r="R61" i="89"/>
  <c r="V61" i="89"/>
  <c r="Z61" i="89"/>
  <c r="AA61" i="89"/>
  <c r="J61" i="88"/>
  <c r="J61" i="90"/>
  <c r="J61" i="89"/>
  <c r="J20" i="90"/>
  <c r="J20" i="89"/>
  <c r="J20" i="88"/>
  <c r="Q61" i="90"/>
  <c r="C66" i="90"/>
  <c r="P61" i="88"/>
  <c r="J37" i="87"/>
  <c r="B66" i="88" l="1"/>
  <c r="B66" i="91"/>
  <c r="B65" i="91"/>
  <c r="B67" i="90"/>
  <c r="B66" i="90"/>
  <c r="B66" i="89"/>
  <c r="B67" i="89"/>
  <c r="B67" i="88"/>
  <c r="T61" i="87"/>
  <c r="X61" i="87"/>
  <c r="AB61" i="87"/>
  <c r="Q61" i="87"/>
  <c r="U61" i="87"/>
  <c r="Y61" i="87"/>
  <c r="AC61" i="87"/>
  <c r="R61" i="87"/>
  <c r="V61" i="87"/>
  <c r="Z61" i="87"/>
  <c r="O61" i="87"/>
  <c r="B65" i="87" s="1"/>
  <c r="S61" i="87"/>
  <c r="W61" i="87"/>
  <c r="AA61" i="87"/>
  <c r="J61" i="87"/>
  <c r="J20" i="87"/>
  <c r="P61" i="87"/>
  <c r="B66" i="87" l="1"/>
  <c r="B67" i="87"/>
  <c r="O61" i="86"/>
  <c r="B65" i="86" s="1"/>
  <c r="S61" i="86"/>
  <c r="W61" i="86"/>
  <c r="AA61" i="86"/>
  <c r="P61" i="86"/>
  <c r="T61" i="86"/>
  <c r="X61" i="86"/>
  <c r="AB61" i="86"/>
  <c r="Q61" i="86"/>
  <c r="U61" i="86"/>
  <c r="Y61" i="86"/>
  <c r="AC61" i="86"/>
  <c r="R61" i="86"/>
  <c r="V61" i="86"/>
  <c r="Z61" i="86"/>
  <c r="V61" i="85"/>
  <c r="AB61" i="85"/>
  <c r="R61" i="85"/>
  <c r="Z61" i="85"/>
  <c r="O61" i="85"/>
  <c r="B65" i="85" s="1"/>
  <c r="S61" i="85"/>
  <c r="W61" i="85"/>
  <c r="AA61" i="85"/>
  <c r="P61" i="85"/>
  <c r="T61" i="85"/>
  <c r="X61" i="85"/>
  <c r="Q61" i="85"/>
  <c r="U61" i="85"/>
  <c r="Y61" i="85"/>
  <c r="AC61" i="85"/>
  <c r="P61" i="82"/>
  <c r="T61" i="82"/>
  <c r="X61" i="82"/>
  <c r="AB61" i="82"/>
  <c r="U61" i="82"/>
  <c r="Y61" i="82"/>
  <c r="AC61" i="82"/>
  <c r="R61" i="82"/>
  <c r="V61" i="82"/>
  <c r="Z61" i="82"/>
  <c r="O61" i="82"/>
  <c r="B65" i="82" s="1"/>
  <c r="S61" i="82"/>
  <c r="W61" i="82"/>
  <c r="AA61" i="82"/>
  <c r="J61" i="82"/>
  <c r="J20" i="82"/>
  <c r="Q61" i="82"/>
  <c r="J20" i="85"/>
  <c r="J61" i="85"/>
  <c r="J37" i="85"/>
  <c r="J37" i="84"/>
  <c r="J20" i="86"/>
  <c r="J61" i="86"/>
  <c r="J37" i="86"/>
  <c r="J37" i="82"/>
  <c r="B66" i="85" l="1"/>
  <c r="B67" i="86"/>
  <c r="B66" i="86"/>
  <c r="B67" i="85"/>
  <c r="B67" i="82"/>
  <c r="B66" i="82"/>
  <c r="O61" i="83"/>
  <c r="B65" i="83" s="1"/>
  <c r="W61" i="83"/>
  <c r="X61" i="83"/>
  <c r="Q61" i="83"/>
  <c r="U61" i="83"/>
  <c r="Y61" i="83"/>
  <c r="AC61" i="83"/>
  <c r="S61" i="83"/>
  <c r="AA61" i="83"/>
  <c r="P61" i="83"/>
  <c r="T61" i="83"/>
  <c r="AB61" i="83"/>
  <c r="R61" i="83"/>
  <c r="V61" i="83"/>
  <c r="Z61" i="83"/>
  <c r="J61" i="81"/>
  <c r="J61" i="83"/>
  <c r="J37" i="83"/>
  <c r="J20" i="83"/>
  <c r="B67" i="83" l="1"/>
  <c r="B66" i="83"/>
  <c r="C65" i="86" l="1"/>
  <c r="C67" i="86" s="1"/>
  <c r="C66" i="86" l="1"/>
  <c r="J20" i="84" l="1"/>
  <c r="J63" i="84" s="1"/>
  <c r="C65" i="85" l="1"/>
  <c r="R61" i="81" l="1"/>
  <c r="R63" i="84"/>
  <c r="U61" i="81"/>
  <c r="U63" i="84"/>
  <c r="AA61" i="81"/>
  <c r="AA63" i="84"/>
  <c r="W61" i="81"/>
  <c r="W63" i="84"/>
  <c r="B65" i="81"/>
  <c r="Q61" i="81"/>
  <c r="Q63" i="84"/>
  <c r="Z61" i="81"/>
  <c r="Z63" i="84"/>
  <c r="V61" i="81"/>
  <c r="V63" i="84"/>
  <c r="P61" i="81"/>
  <c r="P63" i="84"/>
  <c r="T61" i="81"/>
  <c r="T63" i="84"/>
  <c r="Y61" i="81"/>
  <c r="Y63" i="84"/>
  <c r="S61" i="81"/>
  <c r="S63" i="84"/>
  <c r="AB61" i="81"/>
  <c r="AB63" i="84"/>
  <c r="X61" i="81"/>
  <c r="X63" i="84"/>
  <c r="AC61" i="81"/>
  <c r="AC63" i="84"/>
  <c r="C66" i="85"/>
  <c r="C67" i="85"/>
  <c r="B67" i="81" l="1"/>
  <c r="B66" i="81"/>
  <c r="B70" i="84"/>
  <c r="B69" i="84"/>
  <c r="O63" i="84"/>
  <c r="B67" i="84" s="1"/>
  <c r="C65" i="82"/>
  <c r="C66" i="82" l="1"/>
  <c r="C65" i="81"/>
  <c r="C66" i="81" l="1"/>
  <c r="C67" i="82"/>
  <c r="C67" i="81"/>
  <c r="J37" i="81" l="1"/>
  <c r="J20" i="81"/>
  <c r="C66" i="89"/>
  <c r="C67" i="89"/>
  <c r="C66" i="87"/>
  <c r="C67" i="87" l="1"/>
  <c r="C70" i="84" s="1"/>
</calcChain>
</file>

<file path=xl/sharedStrings.xml><?xml version="1.0" encoding="utf-8"?>
<sst xmlns="http://schemas.openxmlformats.org/spreadsheetml/2006/main" count="2017" uniqueCount="101">
  <si>
    <t>Összesen:</t>
  </si>
  <si>
    <t>Épület, építmény</t>
  </si>
  <si>
    <t>Gép, berendezés</t>
  </si>
  <si>
    <t>Irányítástechnika, energiaellátás</t>
  </si>
  <si>
    <t>szakág</t>
  </si>
  <si>
    <t>beruházás megnevezése</t>
  </si>
  <si>
    <t>Helyszín</t>
  </si>
  <si>
    <t>A tervet benyújtó szervezet megnevezése:</t>
  </si>
  <si>
    <t>Víziközmű-szolgáltató megnevezése:</t>
  </si>
  <si>
    <t>Véleményeltérést megfogalmazó érintett fél megnevezése:</t>
  </si>
  <si>
    <t>Víziközmű-rendszer kódja: **</t>
  </si>
  <si>
    <t>Fontossági sorrend</t>
  </si>
  <si>
    <t>Vízjogi létesítési/elvi engedély száma</t>
  </si>
  <si>
    <t>Az érintett ellátásért felelős(ök) megnevezése</t>
  </si>
  <si>
    <t>Tervezett nettó költség</t>
  </si>
  <si>
    <t>Megvalósítás időtartama</t>
  </si>
  <si>
    <t>Tervezett időtáv</t>
  </si>
  <si>
    <t xml:space="preserve">A beruházás ütemezése a tervezési időszak évei szerint </t>
  </si>
  <si>
    <t>(eFt)</t>
  </si>
  <si>
    <t>Kezdés</t>
  </si>
  <si>
    <t>Befejezés</t>
  </si>
  <si>
    <t>(rövid /  közép / hosszú)</t>
  </si>
  <si>
    <t xml:space="preserve">Víziközmű-szolgáltatási ágazat megnevezése: </t>
  </si>
  <si>
    <t>ÉSZAK ZALAI VÍZ- ÉS CSATORNAMŰ ZÁRTKÖRŰEN MŰKÖDŐ RÉSZVÉNYTÁRSASÁG</t>
  </si>
  <si>
    <t>Felujítás és pótlás megnevezése</t>
  </si>
  <si>
    <t>Műszaki állapot felmérés, szükségességi indoklás</t>
  </si>
  <si>
    <t>Jelenlegi műszaki állapot</t>
  </si>
  <si>
    <t>Feladat szükségessége</t>
  </si>
  <si>
    <t>Megvalósítást követő várható műszaki állapot</t>
  </si>
  <si>
    <t>Rendelkezésre álló források számszerűsített értéke a teljes ütem tekintetében (eFt)</t>
  </si>
  <si>
    <t>I. ütem</t>
  </si>
  <si>
    <t>II. ütem</t>
  </si>
  <si>
    <t>III. ütem</t>
  </si>
  <si>
    <t>IVÓVÍZ ÁGAZAT</t>
  </si>
  <si>
    <t>I. Felszín alatti vízkivétel</t>
  </si>
  <si>
    <t>III. Vízműtelep és vízkezelő létesítmények</t>
  </si>
  <si>
    <t>VÍZMŰTELEP</t>
  </si>
  <si>
    <t>MÉLYFÚRÁSÚ KÚT, HAGYOMÁNYOS ÁTMÉRŐVEL</t>
  </si>
  <si>
    <t>VÍZKEZELŐ LÉTESÍTMÉNYEK</t>
  </si>
  <si>
    <t>Összesen</t>
  </si>
  <si>
    <t>IV. Vízelosztás</t>
  </si>
  <si>
    <t>IVÓVÍZHÁLÓZAT</t>
  </si>
  <si>
    <t>VÍZTÁROLÓK</t>
  </si>
  <si>
    <t>NYOMÁSFOKOZÓK</t>
  </si>
  <si>
    <t>BABOSDÖBRÉTE</t>
  </si>
  <si>
    <t>BOCFÖLDE</t>
  </si>
  <si>
    <t>BÖDE</t>
  </si>
  <si>
    <t>CSATÁR</t>
  </si>
  <si>
    <t>HOTTÓ</t>
  </si>
  <si>
    <t>KISKUTAS</t>
  </si>
  <si>
    <t>NAGYKUTAS</t>
  </si>
  <si>
    <t>SÁRHIDA</t>
  </si>
  <si>
    <t>TESKÁND</t>
  </si>
  <si>
    <t>ZALAEGERSZEG</t>
  </si>
  <si>
    <t>ZALAEGERSZEG-IV</t>
  </si>
  <si>
    <t>BABOSDÖBRÉTE, BOCFÖLDE, BÖDE, CSATÁR, HOTTÓ, KISKUTAS, NAGYKUTAS, SÁRHIDA, TESKÁND, ZALAEGERSZEG</t>
  </si>
  <si>
    <t>BERUHÁZÁSOK ÖSSZEFOGLALÓ TÁBLÁZATA</t>
  </si>
  <si>
    <r>
      <rPr>
        <u/>
        <sz val="11"/>
        <color theme="1"/>
        <rFont val="Calibri"/>
        <family val="2"/>
        <charset val="238"/>
        <scheme val="minor"/>
      </rPr>
      <t>ellátásért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</si>
  <si>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BAGOD</t>
  </si>
  <si>
    <r>
      <rPr>
        <u/>
        <sz val="11"/>
        <color theme="1"/>
        <rFont val="Calibri"/>
        <family val="2"/>
        <charset val="238"/>
        <scheme val="minor"/>
      </rPr>
      <t xml:space="preserve">ellátásért felelős </t>
    </r>
    <r>
      <rPr>
        <sz val="11"/>
        <color theme="1"/>
        <rFont val="Calibri"/>
        <family val="2"/>
        <charset val="238"/>
        <scheme val="minor"/>
      </rPr>
      <t>/ ellátásért felelősök képviselője / víziközmű-szolgáltató *</t>
    </r>
  </si>
  <si>
    <t>BONCODFÖLDE</t>
  </si>
  <si>
    <t>HAGYÁROSBÖRÖND</t>
  </si>
  <si>
    <t>KÁVÁS</t>
  </si>
  <si>
    <t>ZALABOLDOGFA</t>
  </si>
  <si>
    <t>ZALASZENTGYÖRGY</t>
  </si>
  <si>
    <t>BECSVÖLGYE</t>
  </si>
  <si>
    <t>KUSTÁNSZEG</t>
  </si>
  <si>
    <t>Jelenleg beruházási igény nem ismert, nincs rendelkezésre álló forrás beruházásra.</t>
  </si>
  <si>
    <t>KISPÁLI</t>
  </si>
  <si>
    <t>CSONKAHEGYHÁT</t>
  </si>
  <si>
    <t>DOBRONHEGY</t>
  </si>
  <si>
    <t>MILEJSZEG</t>
  </si>
  <si>
    <t>NÉMETFALU</t>
  </si>
  <si>
    <t>PÁLFISZEG</t>
  </si>
  <si>
    <t>NAGYPÁLI</t>
  </si>
  <si>
    <r>
      <t>e</t>
    </r>
    <r>
      <rPr>
        <u/>
        <sz val="11"/>
        <color theme="1"/>
        <rFont val="Calibri"/>
        <family val="2"/>
        <charset val="238"/>
        <scheme val="minor"/>
      </rPr>
      <t>llátásért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</si>
  <si>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t>Zalaegerszeg-IV</t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</si>
  <si>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felelős</t>
    </r>
    <r>
      <rPr>
        <sz val="11"/>
        <color theme="1"/>
        <rFont val="Calibri"/>
        <family val="2"/>
        <charset val="238"/>
        <scheme val="minor"/>
      </rPr>
      <t xml:space="preserve"> / ellátásért felelősök képviselője / víziközmű-szolgáltató *</t>
    </r>
  </si>
  <si>
    <r>
      <t>el</t>
    </r>
    <r>
      <rPr>
        <u/>
        <sz val="11"/>
        <color theme="1"/>
        <rFont val="Calibri"/>
        <family val="2"/>
        <charset val="238"/>
        <scheme val="minor"/>
      </rPr>
      <t>látásért felelő</t>
    </r>
    <r>
      <rPr>
        <sz val="11"/>
        <color theme="1"/>
        <rFont val="Calibri"/>
        <family val="2"/>
        <charset val="238"/>
        <scheme val="minor"/>
      </rPr>
      <t>s / ellátásért felelősök képviselője / víziközmű-szolgáltató *</t>
    </r>
  </si>
  <si>
    <t>Zalaegerszeg</t>
  </si>
  <si>
    <t>rövid</t>
  </si>
  <si>
    <t>11-32054-1-025-01-14</t>
  </si>
  <si>
    <t>ivóvízminőség javítása és vízellátásának fejlesztése</t>
  </si>
  <si>
    <t>KEHOP pályázati forrás</t>
  </si>
  <si>
    <t>Tervezett feladatok nettó költsége a teljes ütem tekintetében (eFt)</t>
  </si>
  <si>
    <t>Forrás megnevezése a teljes ütem tekintetében</t>
  </si>
  <si>
    <t>Nyugat- és Dél-Dúnántúli ivóvízminőség-javító program</t>
  </si>
  <si>
    <t>É-i vízbázis és vízműtelep kiépítése</t>
  </si>
  <si>
    <t>hosszú</t>
  </si>
  <si>
    <t>Gördülő fejlesztési terv a 2022 - 2036 időszakra</t>
  </si>
  <si>
    <t>Forrás       2022 évre</t>
  </si>
  <si>
    <t>Fejlesztési díj (2022)</t>
  </si>
  <si>
    <t>Fejlesztési díj (2023-2026)</t>
  </si>
  <si>
    <t>Fejlesztési díj (2027-2036)</t>
  </si>
  <si>
    <t>2022 évre a fejlesztési forrás biztosított</t>
  </si>
  <si>
    <t>2022 évre a forrás biztosított</t>
  </si>
  <si>
    <t>Modern Városok Program keretében a zalaegerszegi közúthálózat és kapcsolódó tereinek fejlesztése forrás</t>
  </si>
  <si>
    <t>Zalaegerszeg Jedlik Ányos u. 0811/68 és 0811/74 hrsz ingatlanok</t>
  </si>
  <si>
    <t xml:space="preserve"> vízellátásának fejlesztése</t>
  </si>
  <si>
    <t>Zalaegerszeg Magasbük településrész</t>
  </si>
  <si>
    <t>ivóvízellátásának fejlesztése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</si>
</sst>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F_t"/>
  </numFmts>
  <fonts count="19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Times New Roman"/>
      <family val="1"/>
      <charset val="238"/>
    </font>
    <font>
      <u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246">
    <xf numFmtId="0" fontId="0" fillId="0" borderId="0" xfId="0"/>
    <xf numFmtId="164" fontId="3" fillId="0" borderId="3" xfId="1" applyNumberFormat="1" applyFont="1" applyFill="1" applyBorder="1" applyAlignment="1">
      <alignment horizontal="center"/>
    </xf>
    <xf numFmtId="164" fontId="4" fillId="0" borderId="3" xfId="1" applyNumberFormat="1" applyFont="1" applyFill="1" applyBorder="1"/>
    <xf numFmtId="164" fontId="4" fillId="0" borderId="3" xfId="1" applyNumberFormat="1" applyFont="1" applyFill="1" applyBorder="1" applyAlignment="1">
      <alignment wrapText="1"/>
    </xf>
    <xf numFmtId="164" fontId="3" fillId="0" borderId="3" xfId="1" applyNumberFormat="1" applyFont="1" applyBorder="1" applyAlignment="1">
      <alignment horizontal="right" vertical="center" wrapText="1"/>
    </xf>
    <xf numFmtId="164" fontId="3" fillId="0" borderId="3" xfId="1" applyNumberFormat="1" applyFont="1" applyBorder="1"/>
    <xf numFmtId="164" fontId="2" fillId="0" borderId="3" xfId="0" applyNumberFormat="1" applyFont="1" applyBorder="1"/>
    <xf numFmtId="164" fontId="2" fillId="0" borderId="0" xfId="0" applyNumberFormat="1" applyFont="1"/>
    <xf numFmtId="164" fontId="4" fillId="0" borderId="3" xfId="1" applyNumberFormat="1" applyFont="1" applyBorder="1" applyAlignment="1">
      <alignment horizontal="center" vertical="center" wrapText="1"/>
    </xf>
    <xf numFmtId="164" fontId="4" fillId="2" borderId="3" xfId="1" applyNumberFormat="1" applyFont="1" applyFill="1" applyBorder="1"/>
    <xf numFmtId="164" fontId="4" fillId="0" borderId="3" xfId="1" applyNumberFormat="1" applyFont="1" applyBorder="1" applyAlignment="1">
      <alignment horizontal="center" vertical="center"/>
    </xf>
    <xf numFmtId="164" fontId="4" fillId="0" borderId="3" xfId="1" applyNumberFormat="1" applyFont="1" applyBorder="1" applyAlignment="1">
      <alignment horizontal="center"/>
    </xf>
    <xf numFmtId="164" fontId="3" fillId="2" borderId="3" xfId="1" applyNumberFormat="1" applyFont="1" applyFill="1" applyBorder="1" applyAlignment="1">
      <alignment horizontal="center" vertical="center"/>
    </xf>
    <xf numFmtId="164" fontId="3" fillId="2" borderId="3" xfId="1" applyNumberFormat="1" applyFont="1" applyFill="1" applyBorder="1" applyAlignment="1">
      <alignment horizontal="left" vertical="center"/>
    </xf>
    <xf numFmtId="164" fontId="4" fillId="2" borderId="3" xfId="1" applyNumberFormat="1" applyFont="1" applyFill="1" applyBorder="1" applyAlignment="1">
      <alignment horizontal="left" vertical="center"/>
    </xf>
    <xf numFmtId="164" fontId="3" fillId="2" borderId="3" xfId="1" applyNumberFormat="1" applyFont="1" applyFill="1" applyBorder="1" applyAlignment="1">
      <alignment horizontal="right" vertical="center" wrapText="1"/>
    </xf>
    <xf numFmtId="164" fontId="3" fillId="2" borderId="3" xfId="1" applyNumberFormat="1" applyFont="1" applyFill="1" applyBorder="1" applyAlignment="1">
      <alignment horizontal="center"/>
    </xf>
    <xf numFmtId="164" fontId="3" fillId="2" borderId="3" xfId="1" applyNumberFormat="1" applyFont="1" applyFill="1" applyBorder="1" applyAlignment="1">
      <alignment horizontal="right"/>
    </xf>
    <xf numFmtId="164" fontId="3" fillId="2" borderId="3" xfId="1" applyNumberFormat="1" applyFont="1" applyFill="1" applyBorder="1"/>
    <xf numFmtId="164" fontId="7" fillId="0" borderId="3" xfId="0" applyNumberFormat="1" applyFont="1" applyBorder="1" applyAlignment="1">
      <alignment vertical="center"/>
    </xf>
    <xf numFmtId="164" fontId="7" fillId="0" borderId="4" xfId="0" applyNumberFormat="1" applyFont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/>
    </xf>
    <xf numFmtId="164" fontId="3" fillId="0" borderId="3" xfId="1" applyNumberFormat="1" applyFont="1" applyFill="1" applyBorder="1"/>
    <xf numFmtId="164" fontId="2" fillId="0" borderId="0" xfId="0" applyNumberFormat="1" applyFont="1" applyFill="1"/>
    <xf numFmtId="164" fontId="4" fillId="0" borderId="0" xfId="1" applyNumberFormat="1" applyFont="1" applyBorder="1"/>
    <xf numFmtId="164" fontId="3" fillId="0" borderId="0" xfId="1" applyNumberFormat="1" applyFont="1" applyBorder="1"/>
    <xf numFmtId="164" fontId="4" fillId="0" borderId="0" xfId="1" applyNumberFormat="1" applyFont="1"/>
    <xf numFmtId="164" fontId="5" fillId="0" borderId="0" xfId="0" applyNumberFormat="1" applyFont="1" applyAlignment="1">
      <alignment wrapText="1"/>
    </xf>
    <xf numFmtId="164" fontId="2" fillId="0" borderId="0" xfId="0" applyNumberFormat="1" applyFont="1" applyAlignment="1">
      <alignment wrapText="1"/>
    </xf>
    <xf numFmtId="164" fontId="5" fillId="0" borderId="0" xfId="0" applyNumberFormat="1" applyFont="1"/>
    <xf numFmtId="164" fontId="4" fillId="0" borderId="3" xfId="1" applyNumberFormat="1" applyFont="1" applyFill="1" applyBorder="1" applyAlignment="1">
      <alignment horizontal="left" wrapText="1"/>
    </xf>
    <xf numFmtId="164" fontId="4" fillId="0" borderId="3" xfId="0" applyNumberFormat="1" applyFont="1" applyFill="1" applyBorder="1" applyAlignment="1"/>
    <xf numFmtId="0" fontId="4" fillId="0" borderId="3" xfId="1" applyFont="1" applyFill="1" applyBorder="1"/>
    <xf numFmtId="164" fontId="4" fillId="0" borderId="3" xfId="0" applyNumberFormat="1" applyFont="1" applyFill="1" applyBorder="1" applyAlignment="1">
      <alignment horizontal="left"/>
    </xf>
    <xf numFmtId="164" fontId="4" fillId="0" borderId="5" xfId="1" applyNumberFormat="1" applyFont="1" applyFill="1" applyBorder="1" applyAlignment="1">
      <alignment horizontal="left"/>
    </xf>
    <xf numFmtId="164" fontId="9" fillId="0" borderId="0" xfId="0" applyNumberFormat="1" applyFont="1"/>
    <xf numFmtId="164" fontId="7" fillId="0" borderId="3" xfId="0" applyNumberFormat="1" applyFont="1" applyBorder="1" applyAlignment="1">
      <alignment horizontal="center" vertical="center"/>
    </xf>
    <xf numFmtId="164" fontId="7" fillId="0" borderId="3" xfId="0" applyNumberFormat="1" applyFont="1" applyBorder="1" applyAlignment="1">
      <alignment horizontal="center"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2" fillId="0" borderId="0" xfId="2" applyNumberFormat="1" applyFont="1"/>
    <xf numFmtId="164" fontId="4" fillId="0" borderId="5" xfId="1" applyNumberFormat="1" applyFont="1" applyBorder="1" applyAlignment="1">
      <alignment horizontal="center" vertical="center"/>
    </xf>
    <xf numFmtId="164" fontId="4" fillId="0" borderId="3" xfId="0" applyNumberFormat="1" applyFont="1" applyFill="1" applyBorder="1" applyAlignment="1">
      <alignment horizontal="left" wrapText="1"/>
    </xf>
    <xf numFmtId="3" fontId="0" fillId="3" borderId="3" xfId="0" applyNumberFormat="1" applyFont="1" applyFill="1" applyBorder="1" applyAlignment="1">
      <alignment vertical="center"/>
    </xf>
    <xf numFmtId="3" fontId="0" fillId="4" borderId="3" xfId="0" applyNumberFormat="1" applyFont="1" applyFill="1" applyBorder="1" applyAlignment="1">
      <alignment vertical="center"/>
    </xf>
    <xf numFmtId="3" fontId="0" fillId="5" borderId="3" xfId="0" applyNumberFormat="1" applyFont="1" applyFill="1" applyBorder="1" applyAlignment="1">
      <alignment vertical="center"/>
    </xf>
    <xf numFmtId="3" fontId="0" fillId="5" borderId="9" xfId="0" applyNumberFormat="1" applyFont="1" applyFill="1" applyBorder="1" applyAlignment="1">
      <alignment vertical="center"/>
    </xf>
    <xf numFmtId="164" fontId="9" fillId="0" borderId="0" xfId="2" applyNumberFormat="1" applyFont="1"/>
    <xf numFmtId="0" fontId="11" fillId="0" borderId="6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3" fontId="11" fillId="0" borderId="22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164" fontId="3" fillId="0" borderId="23" xfId="1" applyNumberFormat="1" applyFont="1" applyBorder="1"/>
    <xf numFmtId="164" fontId="3" fillId="0" borderId="24" xfId="1" applyNumberFormat="1" applyFont="1" applyBorder="1"/>
    <xf numFmtId="164" fontId="5" fillId="0" borderId="24" xfId="2" applyNumberFormat="1" applyFont="1" applyBorder="1"/>
    <xf numFmtId="3" fontId="13" fillId="3" borderId="24" xfId="0" applyNumberFormat="1" applyFont="1" applyFill="1" applyBorder="1" applyAlignment="1">
      <alignment horizontal="center" vertical="center"/>
    </xf>
    <xf numFmtId="3" fontId="13" fillId="4" borderId="24" xfId="0" applyNumberFormat="1" applyFont="1" applyFill="1" applyBorder="1" applyAlignment="1">
      <alignment horizontal="center" vertical="center"/>
    </xf>
    <xf numFmtId="3" fontId="13" fillId="5" borderId="24" xfId="0" applyNumberFormat="1" applyFont="1" applyFill="1" applyBorder="1" applyAlignment="1">
      <alignment horizontal="center" vertical="center"/>
    </xf>
    <xf numFmtId="3" fontId="13" fillId="5" borderId="25" xfId="0" applyNumberFormat="1" applyFont="1" applyFill="1" applyBorder="1" applyAlignment="1">
      <alignment horizontal="center" vertical="center"/>
    </xf>
    <xf numFmtId="164" fontId="5" fillId="0" borderId="0" xfId="2" applyNumberFormat="1" applyFont="1"/>
    <xf numFmtId="164" fontId="7" fillId="0" borderId="4" xfId="0" applyNumberFormat="1" applyFont="1" applyBorder="1" applyAlignment="1">
      <alignment horizontal="left" vertical="center"/>
    </xf>
    <xf numFmtId="3" fontId="0" fillId="0" borderId="0" xfId="0" applyNumberFormat="1" applyFont="1" applyFill="1" applyBorder="1" applyAlignment="1">
      <alignment vertical="center"/>
    </xf>
    <xf numFmtId="164" fontId="3" fillId="2" borderId="9" xfId="1" applyNumberFormat="1" applyFont="1" applyFill="1" applyBorder="1"/>
    <xf numFmtId="164" fontId="3" fillId="6" borderId="3" xfId="1" applyNumberFormat="1" applyFont="1" applyFill="1" applyBorder="1" applyAlignment="1">
      <alignment horizontal="center"/>
    </xf>
    <xf numFmtId="164" fontId="3" fillId="6" borderId="3" xfId="1" applyNumberFormat="1" applyFont="1" applyFill="1" applyBorder="1" applyAlignment="1">
      <alignment horizontal="right"/>
    </xf>
    <xf numFmtId="164" fontId="4" fillId="6" borderId="3" xfId="1" applyNumberFormat="1" applyFont="1" applyFill="1" applyBorder="1"/>
    <xf numFmtId="164" fontId="3" fillId="6" borderId="3" xfId="1" applyNumberFormat="1" applyFont="1" applyFill="1" applyBorder="1"/>
    <xf numFmtId="164" fontId="3" fillId="6" borderId="9" xfId="1" applyNumberFormat="1" applyFont="1" applyFill="1" applyBorder="1"/>
    <xf numFmtId="164" fontId="2" fillId="6" borderId="3" xfId="0" applyNumberFormat="1" applyFont="1" applyFill="1" applyBorder="1"/>
    <xf numFmtId="164" fontId="3" fillId="0" borderId="3" xfId="1" applyNumberFormat="1" applyFont="1" applyFill="1" applyBorder="1" applyAlignment="1">
      <alignment horizontal="right" vertical="center" wrapText="1"/>
    </xf>
    <xf numFmtId="0" fontId="11" fillId="0" borderId="3" xfId="0" applyFont="1" applyBorder="1" applyAlignment="1">
      <alignment vertical="center" wrapText="1"/>
    </xf>
    <xf numFmtId="14" fontId="4" fillId="2" borderId="3" xfId="1" applyNumberFormat="1" applyFont="1" applyFill="1" applyBorder="1"/>
    <xf numFmtId="14" fontId="2" fillId="0" borderId="0" xfId="0" applyNumberFormat="1" applyFont="1"/>
    <xf numFmtId="14" fontId="4" fillId="0" borderId="3" xfId="1" applyNumberFormat="1" applyFont="1" applyBorder="1" applyAlignment="1">
      <alignment horizontal="center" vertical="center" wrapText="1"/>
    </xf>
    <xf numFmtId="14" fontId="4" fillId="0" borderId="3" xfId="1" applyNumberFormat="1" applyFont="1" applyBorder="1" applyAlignment="1">
      <alignment horizontal="center"/>
    </xf>
    <xf numFmtId="14" fontId="4" fillId="0" borderId="3" xfId="1" applyNumberFormat="1" applyFont="1" applyFill="1" applyBorder="1"/>
    <xf numFmtId="14" fontId="4" fillId="2" borderId="3" xfId="1" applyNumberFormat="1" applyFont="1" applyFill="1" applyBorder="1" applyAlignment="1">
      <alignment horizontal="right" vertical="center" wrapText="1"/>
    </xf>
    <xf numFmtId="14" fontId="4" fillId="0" borderId="3" xfId="1" applyNumberFormat="1" applyFont="1" applyBorder="1" applyAlignment="1">
      <alignment horizontal="right" vertical="center" wrapText="1"/>
    </xf>
    <xf numFmtId="14" fontId="4" fillId="0" borderId="3" xfId="1" applyNumberFormat="1" applyFont="1" applyBorder="1"/>
    <xf numFmtId="14" fontId="4" fillId="0" borderId="24" xfId="1" applyNumberFormat="1" applyFont="1" applyBorder="1"/>
    <xf numFmtId="14" fontId="4" fillId="6" borderId="3" xfId="1" applyNumberFormat="1" applyFont="1" applyFill="1" applyBorder="1"/>
    <xf numFmtId="14" fontId="4" fillId="0" borderId="3" xfId="1" applyNumberFormat="1" applyFont="1" applyFill="1" applyBorder="1" applyAlignment="1">
      <alignment horizontal="right" vertical="center" wrapText="1"/>
    </xf>
    <xf numFmtId="0" fontId="14" fillId="0" borderId="3" xfId="0" applyFont="1" applyBorder="1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3" fontId="0" fillId="5" borderId="7" xfId="0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horizontal="left"/>
    </xf>
    <xf numFmtId="164" fontId="13" fillId="0" borderId="10" xfId="0" applyNumberFormat="1" applyFont="1" applyBorder="1" applyAlignment="1"/>
    <xf numFmtId="164" fontId="13" fillId="0" borderId="14" xfId="0" applyNumberFormat="1" applyFont="1" applyBorder="1" applyAlignment="1"/>
    <xf numFmtId="164" fontId="3" fillId="0" borderId="5" xfId="1" applyNumberFormat="1" applyFont="1" applyFill="1" applyBorder="1" applyAlignment="1">
      <alignment horizontal="center"/>
    </xf>
    <xf numFmtId="164" fontId="3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/>
    <xf numFmtId="164" fontId="4" fillId="0" borderId="5" xfId="1" applyNumberFormat="1" applyFont="1" applyFill="1" applyBorder="1"/>
    <xf numFmtId="14" fontId="4" fillId="0" borderId="5" xfId="1" applyNumberFormat="1" applyFont="1" applyFill="1" applyBorder="1"/>
    <xf numFmtId="3" fontId="0" fillId="3" borderId="5" xfId="0" applyNumberFormat="1" applyFont="1" applyFill="1" applyBorder="1" applyAlignment="1">
      <alignment vertical="center"/>
    </xf>
    <xf numFmtId="3" fontId="0" fillId="4" borderId="5" xfId="0" applyNumberFormat="1" applyFont="1" applyFill="1" applyBorder="1" applyAlignment="1">
      <alignment vertical="center"/>
    </xf>
    <xf numFmtId="3" fontId="0" fillId="5" borderId="5" xfId="0" applyNumberFormat="1" applyFont="1" applyFill="1" applyBorder="1" applyAlignment="1">
      <alignment vertical="center"/>
    </xf>
    <xf numFmtId="164" fontId="4" fillId="0" borderId="23" xfId="1" applyNumberFormat="1" applyFont="1" applyBorder="1"/>
    <xf numFmtId="164" fontId="2" fillId="0" borderId="24" xfId="0" applyNumberFormat="1" applyFont="1" applyBorder="1"/>
    <xf numFmtId="3" fontId="13" fillId="3" borderId="24" xfId="0" applyNumberFormat="1" applyFont="1" applyFill="1" applyBorder="1" applyAlignment="1">
      <alignment vertical="center"/>
    </xf>
    <xf numFmtId="3" fontId="13" fillId="4" borderId="24" xfId="0" applyNumberFormat="1" applyFont="1" applyFill="1" applyBorder="1" applyAlignment="1">
      <alignment vertical="center"/>
    </xf>
    <xf numFmtId="3" fontId="13" fillId="5" borderId="24" xfId="0" applyNumberFormat="1" applyFont="1" applyFill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164" fontId="2" fillId="0" borderId="5" xfId="0" applyNumberFormat="1" applyFont="1" applyBorder="1"/>
    <xf numFmtId="164" fontId="3" fillId="0" borderId="23" xfId="1" applyNumberFormat="1" applyFont="1" applyFill="1" applyBorder="1" applyAlignment="1">
      <alignment horizontal="center"/>
    </xf>
    <xf numFmtId="164" fontId="3" fillId="0" borderId="24" xfId="1" applyNumberFormat="1" applyFont="1" applyFill="1" applyBorder="1" applyAlignment="1">
      <alignment horizontal="left"/>
    </xf>
    <xf numFmtId="164" fontId="4" fillId="0" borderId="24" xfId="1" applyNumberFormat="1" applyFont="1" applyFill="1" applyBorder="1"/>
    <xf numFmtId="164" fontId="3" fillId="0" borderId="24" xfId="1" applyNumberFormat="1" applyFont="1" applyFill="1" applyBorder="1"/>
    <xf numFmtId="14" fontId="4" fillId="0" borderId="24" xfId="1" applyNumberFormat="1" applyFont="1" applyFill="1" applyBorder="1"/>
    <xf numFmtId="3" fontId="0" fillId="3" borderId="24" xfId="0" applyNumberFormat="1" applyFont="1" applyFill="1" applyBorder="1" applyAlignment="1">
      <alignment vertical="center"/>
    </xf>
    <xf numFmtId="3" fontId="0" fillId="4" borderId="24" xfId="0" applyNumberFormat="1" applyFont="1" applyFill="1" applyBorder="1" applyAlignment="1">
      <alignment vertical="center"/>
    </xf>
    <xf numFmtId="3" fontId="0" fillId="5" borderId="24" xfId="0" applyNumberFormat="1" applyFont="1" applyFill="1" applyBorder="1" applyAlignment="1">
      <alignment vertical="center"/>
    </xf>
    <xf numFmtId="3" fontId="0" fillId="5" borderId="25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4" fillId="0" borderId="4" xfId="1" applyNumberFormat="1" applyFont="1" applyFill="1" applyBorder="1"/>
    <xf numFmtId="3" fontId="15" fillId="4" borderId="3" xfId="0" applyNumberFormat="1" applyFont="1" applyFill="1" applyBorder="1" applyAlignment="1">
      <alignment vertical="center"/>
    </xf>
    <xf numFmtId="3" fontId="4" fillId="2" borderId="3" xfId="1" applyNumberFormat="1" applyFont="1" applyFill="1" applyBorder="1"/>
    <xf numFmtId="3" fontId="3" fillId="2" borderId="3" xfId="1" applyNumberFormat="1" applyFont="1" applyFill="1" applyBorder="1"/>
    <xf numFmtId="3" fontId="3" fillId="6" borderId="3" xfId="1" applyNumberFormat="1" applyFont="1" applyFill="1" applyBorder="1"/>
    <xf numFmtId="164" fontId="16" fillId="0" borderId="10" xfId="0" applyNumberFormat="1" applyFont="1" applyBorder="1" applyAlignment="1"/>
    <xf numFmtId="3" fontId="16" fillId="4" borderId="24" xfId="0" applyNumberFormat="1" applyFont="1" applyFill="1" applyBorder="1" applyAlignment="1">
      <alignment vertical="center"/>
    </xf>
    <xf numFmtId="3" fontId="15" fillId="0" borderId="0" xfId="0" applyNumberFormat="1" applyFont="1" applyFill="1" applyBorder="1" applyAlignment="1">
      <alignment vertical="center"/>
    </xf>
    <xf numFmtId="3" fontId="15" fillId="4" borderId="5" xfId="0" applyNumberFormat="1" applyFont="1" applyFill="1" applyBorder="1" applyAlignment="1">
      <alignment vertical="center"/>
    </xf>
    <xf numFmtId="3" fontId="15" fillId="4" borderId="24" xfId="0" applyNumberFormat="1" applyFont="1" applyFill="1" applyBorder="1" applyAlignment="1">
      <alignment vertical="center"/>
    </xf>
    <xf numFmtId="3" fontId="16" fillId="4" borderId="24" xfId="0" applyNumberFormat="1" applyFont="1" applyFill="1" applyBorder="1" applyAlignment="1">
      <alignment horizontal="center" vertical="center"/>
    </xf>
    <xf numFmtId="164" fontId="4" fillId="0" borderId="0" xfId="0" applyNumberFormat="1" applyFont="1"/>
    <xf numFmtId="164" fontId="4" fillId="0" borderId="0" xfId="2" applyNumberFormat="1" applyFont="1"/>
    <xf numFmtId="164" fontId="17" fillId="0" borderId="3" xfId="1" applyNumberFormat="1" applyFont="1" applyFill="1" applyBorder="1" applyAlignment="1">
      <alignment horizontal="center"/>
    </xf>
    <xf numFmtId="164" fontId="6" fillId="0" borderId="3" xfId="2" applyNumberFormat="1" applyFont="1" applyBorder="1" applyAlignment="1">
      <alignment horizontal="center" vertical="center" wrapText="1"/>
    </xf>
    <xf numFmtId="3" fontId="0" fillId="4" borderId="22" xfId="0" applyNumberFormat="1" applyFont="1" applyFill="1" applyBorder="1" applyAlignment="1">
      <alignment vertical="center"/>
    </xf>
    <xf numFmtId="164" fontId="6" fillId="0" borderId="3" xfId="2" applyNumberFormat="1" applyFont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/>
    </xf>
    <xf numFmtId="164" fontId="3" fillId="0" borderId="3" xfId="1" applyNumberFormat="1" applyFont="1" applyFill="1" applyBorder="1" applyAlignment="1">
      <alignment horizontal="right" vertical="center"/>
    </xf>
    <xf numFmtId="0" fontId="4" fillId="0" borderId="3" xfId="1" applyFont="1" applyFill="1" applyBorder="1" applyAlignment="1">
      <alignment vertical="center"/>
    </xf>
    <xf numFmtId="164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vertical="center" wrapText="1"/>
    </xf>
    <xf numFmtId="0" fontId="11" fillId="7" borderId="3" xfId="0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vertical="center"/>
    </xf>
    <xf numFmtId="14" fontId="4" fillId="0" borderId="3" xfId="1" applyNumberFormat="1" applyFont="1" applyFill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4" fillId="0" borderId="3" xfId="0" applyNumberFormat="1" applyFont="1" applyFill="1" applyBorder="1" applyAlignment="1">
      <alignment vertical="center"/>
    </xf>
    <xf numFmtId="164" fontId="4" fillId="0" borderId="3" xfId="0" applyNumberFormat="1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5" fillId="0" borderId="28" xfId="0" applyNumberFormat="1" applyFont="1" applyBorder="1" applyAlignment="1">
      <alignment horizontal="center" vertical="center" wrapText="1"/>
    </xf>
    <xf numFmtId="164" fontId="3" fillId="0" borderId="3" xfId="1" applyNumberFormat="1" applyFont="1" applyBorder="1" applyAlignment="1">
      <alignment vertical="center"/>
    </xf>
    <xf numFmtId="14" fontId="4" fillId="0" borderId="3" xfId="1" applyNumberFormat="1" applyFont="1" applyBorder="1" applyAlignment="1">
      <alignment vertical="center"/>
    </xf>
    <xf numFmtId="164" fontId="4" fillId="0" borderId="3" xfId="1" applyNumberFormat="1" applyFont="1" applyFill="1" applyBorder="1" applyAlignment="1">
      <alignment horizontal="left" vertical="center" wrapText="1"/>
    </xf>
    <xf numFmtId="14" fontId="4" fillId="0" borderId="3" xfId="1" applyNumberFormat="1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/>
    </xf>
    <xf numFmtId="14" fontId="4" fillId="0" borderId="3" xfId="1" applyNumberFormat="1" applyFont="1" applyFill="1" applyBorder="1" applyAlignment="1">
      <alignment horizontal="center"/>
    </xf>
    <xf numFmtId="3" fontId="11" fillId="0" borderId="5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3" fontId="11" fillId="0" borderId="5" xfId="0" applyNumberFormat="1" applyFont="1" applyBorder="1" applyAlignment="1">
      <alignment horizontal="center" vertical="center"/>
    </xf>
    <xf numFmtId="164" fontId="5" fillId="0" borderId="0" xfId="0" applyNumberFormat="1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wrapText="1"/>
    </xf>
    <xf numFmtId="164" fontId="3" fillId="0" borderId="4" xfId="1" applyNumberFormat="1" applyFont="1" applyFill="1" applyBorder="1" applyAlignment="1">
      <alignment horizontal="center" vertical="center"/>
    </xf>
    <xf numFmtId="164" fontId="3" fillId="0" borderId="5" xfId="1" applyNumberFormat="1" applyFont="1" applyFill="1" applyBorder="1" applyAlignment="1">
      <alignment horizontal="center" vertical="center"/>
    </xf>
    <xf numFmtId="164" fontId="4" fillId="0" borderId="5" xfId="1" applyNumberFormat="1" applyFont="1" applyFill="1" applyBorder="1" applyAlignment="1">
      <alignment horizontal="center" vertical="center"/>
    </xf>
    <xf numFmtId="164" fontId="4" fillId="0" borderId="3" xfId="1" applyNumberFormat="1" applyFont="1" applyBorder="1" applyAlignment="1">
      <alignment horizontal="left" vertical="center" wrapText="1"/>
    </xf>
    <xf numFmtId="164" fontId="4" fillId="0" borderId="3" xfId="1" applyNumberFormat="1" applyFont="1" applyBorder="1"/>
    <xf numFmtId="164" fontId="3" fillId="0" borderId="3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right" vertical="center"/>
    </xf>
    <xf numFmtId="14" fontId="4" fillId="0" borderId="3" xfId="1" applyNumberFormat="1" applyFont="1" applyBorder="1" applyAlignment="1">
      <alignment horizontal="center" vertical="center"/>
    </xf>
    <xf numFmtId="3" fontId="0" fillId="3" borderId="3" xfId="0" applyNumberFormat="1" applyFill="1" applyBorder="1" applyAlignment="1">
      <alignment vertical="center"/>
    </xf>
    <xf numFmtId="3" fontId="0" fillId="4" borderId="3" xfId="0" applyNumberFormat="1" applyFill="1" applyBorder="1" applyAlignment="1">
      <alignment vertical="center"/>
    </xf>
    <xf numFmtId="164" fontId="4" fillId="0" borderId="3" xfId="0" applyNumberFormat="1" applyFont="1" applyBorder="1" applyAlignment="1">
      <alignment horizontal="center" vertical="center"/>
    </xf>
    <xf numFmtId="3" fontId="15" fillId="3" borderId="3" xfId="0" applyNumberFormat="1" applyFont="1" applyFill="1" applyBorder="1" applyAlignment="1">
      <alignment vertical="center"/>
    </xf>
    <xf numFmtId="164" fontId="4" fillId="6" borderId="3" xfId="1" applyNumberFormat="1" applyFont="1" applyFill="1" applyBorder="1" applyAlignment="1">
      <alignment horizontal="left" vertical="center" wrapText="1"/>
    </xf>
    <xf numFmtId="164" fontId="3" fillId="6" borderId="3" xfId="1" applyNumberFormat="1" applyFont="1" applyFill="1" applyBorder="1" applyAlignment="1">
      <alignment horizontal="center" vertical="center"/>
    </xf>
    <xf numFmtId="164" fontId="3" fillId="6" borderId="3" xfId="1" applyNumberFormat="1" applyFont="1" applyFill="1" applyBorder="1" applyAlignment="1">
      <alignment horizontal="right" vertical="center"/>
    </xf>
    <xf numFmtId="14" fontId="4" fillId="6" borderId="3" xfId="1" applyNumberFormat="1" applyFont="1" applyFill="1" applyBorder="1" applyAlignment="1">
      <alignment horizontal="center" vertical="center"/>
    </xf>
    <xf numFmtId="164" fontId="2" fillId="6" borderId="3" xfId="0" applyNumberFormat="1" applyFont="1" applyFill="1" applyBorder="1" applyAlignment="1">
      <alignment horizontal="center" vertical="center"/>
    </xf>
    <xf numFmtId="3" fontId="0" fillId="6" borderId="3" xfId="0" applyNumberFormat="1" applyFill="1" applyBorder="1" applyAlignment="1">
      <alignment vertical="center"/>
    </xf>
    <xf numFmtId="3" fontId="15" fillId="6" borderId="3" xfId="0" applyNumberFormat="1" applyFont="1" applyFill="1" applyBorder="1" applyAlignment="1">
      <alignment vertical="center"/>
    </xf>
    <xf numFmtId="3" fontId="15" fillId="0" borderId="5" xfId="0" applyNumberFormat="1" applyFont="1" applyBorder="1" applyAlignment="1">
      <alignment horizontal="center" vertical="center"/>
    </xf>
    <xf numFmtId="3" fontId="15" fillId="0" borderId="5" xfId="0" applyNumberFormat="1" applyFont="1" applyFill="1" applyBorder="1" applyAlignment="1">
      <alignment horizontal="center" vertical="center"/>
    </xf>
    <xf numFmtId="164" fontId="4" fillId="0" borderId="4" xfId="1" applyNumberFormat="1" applyFont="1" applyFill="1" applyBorder="1" applyAlignment="1">
      <alignment horizontal="center" vertical="center"/>
    </xf>
    <xf numFmtId="164" fontId="2" fillId="0" borderId="0" xfId="2" applyNumberFormat="1" applyFont="1" applyFill="1"/>
    <xf numFmtId="164" fontId="3" fillId="0" borderId="0" xfId="1" applyNumberFormat="1" applyFont="1" applyAlignment="1">
      <alignment horizontal="center"/>
    </xf>
    <xf numFmtId="164" fontId="0" fillId="0" borderId="8" xfId="0" applyNumberFormat="1" applyBorder="1" applyAlignment="1">
      <alignment horizontal="left"/>
    </xf>
    <xf numFmtId="164" fontId="0" fillId="0" borderId="3" xfId="0" applyNumberFormat="1" applyBorder="1" applyAlignment="1">
      <alignment horizontal="left"/>
    </xf>
    <xf numFmtId="164" fontId="0" fillId="0" borderId="3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7" borderId="5" xfId="0" applyFill="1" applyBorder="1" applyAlignment="1">
      <alignment horizontal="center"/>
    </xf>
    <xf numFmtId="164" fontId="7" fillId="0" borderId="5" xfId="2" applyNumberFormat="1" applyFont="1" applyBorder="1" applyAlignment="1">
      <alignment horizontal="center" vertical="center" wrapText="1"/>
    </xf>
    <xf numFmtId="164" fontId="7" fillId="0" borderId="1" xfId="2" applyNumberFormat="1" applyFont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/>
    </xf>
    <xf numFmtId="0" fontId="11" fillId="3" borderId="5" xfId="0" applyFont="1" applyFill="1" applyBorder="1" applyAlignment="1">
      <alignment horizontal="center" vertical="center"/>
    </xf>
    <xf numFmtId="164" fontId="13" fillId="0" borderId="26" xfId="0" applyNumberFormat="1" applyFont="1" applyBorder="1" applyAlignment="1">
      <alignment horizontal="center"/>
    </xf>
    <xf numFmtId="164" fontId="13" fillId="0" borderId="10" xfId="0" applyNumberFormat="1" applyFont="1" applyBorder="1" applyAlignment="1">
      <alignment horizontal="center"/>
    </xf>
    <xf numFmtId="164" fontId="7" fillId="0" borderId="3" xfId="2" applyNumberFormat="1" applyFont="1" applyBorder="1" applyAlignment="1">
      <alignment horizontal="center" vertical="center"/>
    </xf>
    <xf numFmtId="164" fontId="7" fillId="0" borderId="5" xfId="2" applyNumberFormat="1" applyFont="1" applyBorder="1" applyAlignment="1">
      <alignment horizontal="center" vertical="center"/>
    </xf>
    <xf numFmtId="164" fontId="0" fillId="0" borderId="12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6" fillId="0" borderId="8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9" xfId="0" applyNumberFormat="1" applyFont="1" applyBorder="1" applyAlignment="1">
      <alignment horizontal="center"/>
    </xf>
    <xf numFmtId="164" fontId="0" fillId="0" borderId="3" xfId="0" applyNumberFormat="1" applyFont="1" applyBorder="1" applyAlignment="1">
      <alignment horizontal="center"/>
    </xf>
    <xf numFmtId="164" fontId="0" fillId="0" borderId="9" xfId="0" applyNumberFormat="1" applyFont="1" applyBorder="1" applyAlignment="1">
      <alignment horizontal="center"/>
    </xf>
    <xf numFmtId="0" fontId="11" fillId="4" borderId="3" xfId="0" applyFont="1" applyFill="1" applyBorder="1" applyAlignment="1">
      <alignment horizontal="center" vertical="center"/>
    </xf>
    <xf numFmtId="0" fontId="11" fillId="4" borderId="5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164" fontId="6" fillId="0" borderId="15" xfId="2" applyNumberFormat="1" applyFont="1" applyBorder="1" applyAlignment="1">
      <alignment horizontal="center" vertical="center" wrapText="1"/>
    </xf>
    <xf numFmtId="164" fontId="6" fillId="0" borderId="18" xfId="2" applyNumberFormat="1" applyFont="1" applyBorder="1" applyAlignment="1">
      <alignment horizontal="center" vertical="center" wrapText="1"/>
    </xf>
    <xf numFmtId="164" fontId="6" fillId="0" borderId="20" xfId="2" applyNumberFormat="1" applyFont="1" applyBorder="1" applyAlignment="1">
      <alignment horizontal="center" vertical="center" wrapText="1"/>
    </xf>
    <xf numFmtId="164" fontId="6" fillId="0" borderId="16" xfId="0" applyNumberFormat="1" applyFont="1" applyBorder="1" applyAlignment="1">
      <alignment horizontal="center" vertical="center" wrapText="1"/>
    </xf>
    <xf numFmtId="164" fontId="6" fillId="0" borderId="19" xfId="0" applyNumberFormat="1" applyFont="1" applyBorder="1" applyAlignment="1">
      <alignment horizontal="center" vertical="center" wrapText="1"/>
    </xf>
    <xf numFmtId="164" fontId="6" fillId="0" borderId="16" xfId="2" applyNumberFormat="1" applyFont="1" applyBorder="1" applyAlignment="1">
      <alignment horizontal="center" vertical="center" wrapText="1"/>
    </xf>
    <xf numFmtId="164" fontId="6" fillId="0" borderId="17" xfId="2" applyNumberFormat="1" applyFont="1" applyBorder="1" applyAlignment="1">
      <alignment horizontal="center" vertical="center" wrapText="1"/>
    </xf>
    <xf numFmtId="164" fontId="6" fillId="0" borderId="19" xfId="2" applyNumberFormat="1" applyFont="1" applyBorder="1" applyAlignment="1">
      <alignment horizontal="center" vertical="center" wrapText="1"/>
    </xf>
    <xf numFmtId="164" fontId="6" fillId="0" borderId="0" xfId="2" applyNumberFormat="1" applyFont="1" applyBorder="1" applyAlignment="1">
      <alignment horizontal="center" vertical="center" wrapText="1"/>
    </xf>
    <xf numFmtId="164" fontId="6" fillId="0" borderId="17" xfId="0" applyNumberFormat="1" applyFont="1" applyBorder="1" applyAlignment="1">
      <alignment horizontal="center" vertical="center" wrapText="1"/>
    </xf>
    <xf numFmtId="164" fontId="6" fillId="0" borderId="15" xfId="0" applyNumberFormat="1" applyFont="1" applyBorder="1" applyAlignment="1">
      <alignment horizontal="center" vertical="center" wrapText="1"/>
    </xf>
    <xf numFmtId="164" fontId="6" fillId="0" borderId="3" xfId="2" applyNumberFormat="1" applyFont="1" applyBorder="1" applyAlignment="1">
      <alignment horizontal="center" vertical="center" wrapText="1"/>
    </xf>
    <xf numFmtId="164" fontId="6" fillId="0" borderId="5" xfId="2" applyNumberFormat="1" applyFont="1" applyBorder="1" applyAlignment="1">
      <alignment horizontal="center" vertical="center" wrapText="1"/>
    </xf>
    <xf numFmtId="164" fontId="10" fillId="0" borderId="5" xfId="2" applyNumberFormat="1" applyFont="1" applyBorder="1" applyAlignment="1">
      <alignment horizontal="center" vertical="center" wrapText="1"/>
    </xf>
    <xf numFmtId="164" fontId="10" fillId="0" borderId="1" xfId="2" applyNumberFormat="1" applyFont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164" fontId="6" fillId="0" borderId="9" xfId="2" applyNumberFormat="1" applyFont="1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0" fontId="12" fillId="0" borderId="6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3" fontId="11" fillId="0" borderId="5" xfId="0" applyNumberFormat="1" applyFont="1" applyBorder="1" applyAlignment="1">
      <alignment horizontal="center" vertical="center"/>
    </xf>
    <xf numFmtId="3" fontId="11" fillId="0" borderId="4" xfId="0" applyNumberFormat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wrapText="1"/>
    </xf>
    <xf numFmtId="164" fontId="0" fillId="0" borderId="10" xfId="0" applyNumberFormat="1" applyBorder="1" applyAlignment="1">
      <alignment horizontal="center" wrapText="1"/>
    </xf>
    <xf numFmtId="164" fontId="0" fillId="0" borderId="27" xfId="0" applyNumberFormat="1" applyBorder="1" applyAlignment="1">
      <alignment horizontal="center" wrapText="1"/>
    </xf>
    <xf numFmtId="3" fontId="15" fillId="4" borderId="3" xfId="0" applyNumberFormat="1" applyFont="1" applyFill="1" applyBorder="1" applyAlignment="1">
      <alignment horizontal="center" vertical="center"/>
    </xf>
    <xf numFmtId="3" fontId="15" fillId="4" borderId="5" xfId="0" applyNumberFormat="1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5" xfId="0" applyFont="1" applyFill="1" applyBorder="1" applyAlignment="1">
      <alignment horizontal="center" vertical="center"/>
    </xf>
    <xf numFmtId="0" fontId="11" fillId="0" borderId="5" xfId="0" applyFont="1" applyBorder="1" applyAlignment="1">
      <alignment horizontal="left" vertical="center" wrapText="1"/>
    </xf>
  </cellXfs>
  <cellStyles count="3">
    <cellStyle name="Normál" xfId="0" builtinId="0"/>
    <cellStyle name="Normál 2" xfId="1" xr:uid="{00000000-0005-0000-0000-000001000000}"/>
    <cellStyle name="Normál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5"/>
  <sheetViews>
    <sheetView topLeftCell="A10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44</v>
      </c>
      <c r="L3" s="190"/>
      <c r="M3" s="190"/>
      <c r="N3" s="190"/>
      <c r="O3" s="190"/>
      <c r="P3" s="190"/>
      <c r="Q3" s="190"/>
      <c r="R3" s="207" t="s">
        <v>75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38" t="s">
        <v>14</v>
      </c>
      <c r="K9" s="224" t="s">
        <v>90</v>
      </c>
      <c r="L9" s="224" t="s">
        <v>15</v>
      </c>
      <c r="M9" s="224"/>
      <c r="N9" s="38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6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116"/>
      <c r="F49" s="116"/>
      <c r="G49" s="116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116"/>
      <c r="F51" s="116"/>
      <c r="G51" s="116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N10:N11"/>
    <mergeCell ref="AC10:AC11"/>
    <mergeCell ref="I9:I11"/>
    <mergeCell ref="K9:K11"/>
    <mergeCell ref="L9:M9"/>
    <mergeCell ref="O9:AC9"/>
    <mergeCell ref="P10:P11"/>
    <mergeCell ref="S10:S11"/>
    <mergeCell ref="T10:T11"/>
    <mergeCell ref="W10:W11"/>
    <mergeCell ref="X10:X11"/>
    <mergeCell ref="Y10:Y11"/>
    <mergeCell ref="Z10:Z11"/>
    <mergeCell ref="U10:U11"/>
    <mergeCell ref="V10:V11"/>
    <mergeCell ref="AB10:AB11"/>
    <mergeCell ref="A9:A11"/>
    <mergeCell ref="G10:G11"/>
    <mergeCell ref="M10:M11"/>
    <mergeCell ref="B9:D10"/>
    <mergeCell ref="E9:G9"/>
    <mergeCell ref="H9:H11"/>
    <mergeCell ref="E10:E11"/>
    <mergeCell ref="F10:F11"/>
    <mergeCell ref="R5:AC5"/>
    <mergeCell ref="Q10:Q11"/>
    <mergeCell ref="R7:AC7"/>
    <mergeCell ref="R10:R11"/>
    <mergeCell ref="AA10:AA11"/>
    <mergeCell ref="A1:AC1"/>
    <mergeCell ref="A2:AC2"/>
    <mergeCell ref="A3:J3"/>
    <mergeCell ref="K3:Q3"/>
    <mergeCell ref="R3:AC3"/>
    <mergeCell ref="A38:C38"/>
    <mergeCell ref="A4:J4"/>
    <mergeCell ref="K4:Q4"/>
    <mergeCell ref="R4:AC4"/>
    <mergeCell ref="A5:J5"/>
    <mergeCell ref="A7:J7"/>
    <mergeCell ref="K7:Q7"/>
    <mergeCell ref="R6:AC6"/>
    <mergeCell ref="J10:J11"/>
    <mergeCell ref="O10:O11"/>
    <mergeCell ref="A6:J6"/>
    <mergeCell ref="K6:Q6"/>
    <mergeCell ref="A21:C21"/>
    <mergeCell ref="A8:C8"/>
    <mergeCell ref="L10:L11"/>
    <mergeCell ref="K5:Q5"/>
  </mergeCells>
  <phoneticPr fontId="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85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58</v>
      </c>
      <c r="L3" s="190"/>
      <c r="M3" s="190"/>
      <c r="N3" s="190"/>
      <c r="O3" s="190"/>
      <c r="P3" s="190"/>
      <c r="Q3" s="190"/>
      <c r="R3" s="190" t="s">
        <v>59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32" t="s">
        <v>14</v>
      </c>
      <c r="K9" s="224" t="s">
        <v>90</v>
      </c>
      <c r="L9" s="224" t="s">
        <v>15</v>
      </c>
      <c r="M9" s="224"/>
      <c r="N9" s="132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65</v>
      </c>
      <c r="L3" s="190"/>
      <c r="M3" s="190"/>
      <c r="N3" s="190"/>
      <c r="O3" s="190"/>
      <c r="P3" s="190"/>
      <c r="Q3" s="190"/>
      <c r="R3" s="190" t="s">
        <v>57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45" t="s">
        <v>14</v>
      </c>
      <c r="K9" s="224" t="s">
        <v>90</v>
      </c>
      <c r="L9" s="224" t="s">
        <v>15</v>
      </c>
      <c r="M9" s="224"/>
      <c r="N9" s="145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84"/>
  <sheetViews>
    <sheetView topLeftCell="A19" zoomScale="60" zoomScaleNormal="60" workbookViewId="0">
      <selection activeCell="G67" sqref="G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45</v>
      </c>
      <c r="L3" s="190"/>
      <c r="M3" s="190"/>
      <c r="N3" s="190"/>
      <c r="O3" s="190"/>
      <c r="P3" s="190"/>
      <c r="Q3" s="190"/>
      <c r="R3" s="207" t="s">
        <v>78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86" t="s">
        <v>14</v>
      </c>
      <c r="K9" s="224" t="s">
        <v>90</v>
      </c>
      <c r="L9" s="224" t="s">
        <v>15</v>
      </c>
      <c r="M9" s="224"/>
      <c r="N9" s="130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SUM(C65:C65)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60">
        <f>SUM(O61)</f>
        <v>0</v>
      </c>
      <c r="C65" s="50"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161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R7:AC7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K4:Q4"/>
    <mergeCell ref="R4:AC4"/>
    <mergeCell ref="R6:AC6"/>
    <mergeCell ref="K7:Q7"/>
    <mergeCell ref="A8:C8"/>
    <mergeCell ref="A9:A11"/>
    <mergeCell ref="B9:D10"/>
    <mergeCell ref="E9:G9"/>
    <mergeCell ref="H9:H11"/>
    <mergeCell ref="O10:O11"/>
    <mergeCell ref="P10:P11"/>
    <mergeCell ref="Q10:Q11"/>
    <mergeCell ref="AA10:AA11"/>
    <mergeCell ref="I9:I11"/>
    <mergeCell ref="K9:K11"/>
    <mergeCell ref="L9:M9"/>
    <mergeCell ref="O9:AC9"/>
    <mergeCell ref="J10:J11"/>
    <mergeCell ref="L10:L11"/>
    <mergeCell ref="M10:M11"/>
    <mergeCell ref="N10:N11"/>
    <mergeCell ref="R10:R11"/>
    <mergeCell ref="S10:S11"/>
    <mergeCell ref="AB10:AB11"/>
    <mergeCell ref="AC10:AC11"/>
    <mergeCell ref="T10:T11"/>
    <mergeCell ref="U10:U11"/>
    <mergeCell ref="V10:V11"/>
    <mergeCell ref="A21:C21"/>
    <mergeCell ref="A38:C38"/>
    <mergeCell ref="Y10:Y11"/>
    <mergeCell ref="Z10:Z11"/>
    <mergeCell ref="E10:E11"/>
    <mergeCell ref="F10:F11"/>
    <mergeCell ref="G10:G11"/>
    <mergeCell ref="W10:W11"/>
    <mergeCell ref="X10:X11"/>
  </mergeCells>
  <phoneticPr fontId="8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84"/>
  <sheetViews>
    <sheetView topLeftCell="A22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60</v>
      </c>
      <c r="L3" s="190"/>
      <c r="M3" s="190"/>
      <c r="N3" s="190"/>
      <c r="O3" s="190"/>
      <c r="P3" s="190"/>
      <c r="Q3" s="190"/>
      <c r="R3" s="190" t="s">
        <v>59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32" t="s">
        <v>14</v>
      </c>
      <c r="K9" s="224" t="s">
        <v>90</v>
      </c>
      <c r="L9" s="224" t="s">
        <v>15</v>
      </c>
      <c r="M9" s="224"/>
      <c r="N9" s="132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46</v>
      </c>
      <c r="L3" s="190"/>
      <c r="M3" s="190"/>
      <c r="N3" s="190"/>
      <c r="O3" s="190"/>
      <c r="P3" s="190"/>
      <c r="Q3" s="190"/>
      <c r="R3" s="207" t="s">
        <v>77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86" t="s">
        <v>14</v>
      </c>
      <c r="K9" s="224" t="s">
        <v>90</v>
      </c>
      <c r="L9" s="224" t="s">
        <v>15</v>
      </c>
      <c r="M9" s="224"/>
      <c r="N9" s="130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B10:AB11"/>
    <mergeCell ref="P10:P11"/>
    <mergeCell ref="K4:Q4"/>
    <mergeCell ref="R4:AC4"/>
    <mergeCell ref="O9:AC9"/>
    <mergeCell ref="R6:AC6"/>
    <mergeCell ref="AA10:AA11"/>
    <mergeCell ref="K7:Q7"/>
    <mergeCell ref="R7:AC7"/>
    <mergeCell ref="R10:R11"/>
    <mergeCell ref="S10:S11"/>
    <mergeCell ref="Q10:Q11"/>
    <mergeCell ref="M10:M11"/>
    <mergeCell ref="AC10:AC11"/>
    <mergeCell ref="T10:T11"/>
    <mergeCell ref="K9:K11"/>
    <mergeCell ref="Z10:Z11"/>
    <mergeCell ref="U10:U11"/>
    <mergeCell ref="V10:V11"/>
    <mergeCell ref="W10:W11"/>
    <mergeCell ref="X10:X11"/>
    <mergeCell ref="Y10:Y11"/>
    <mergeCell ref="A7:J7"/>
    <mergeCell ref="A1:AC1"/>
    <mergeCell ref="A2:AC2"/>
    <mergeCell ref="A3:J3"/>
    <mergeCell ref="K3:Q3"/>
    <mergeCell ref="R3:AC3"/>
    <mergeCell ref="A5:J5"/>
    <mergeCell ref="K5:Q5"/>
    <mergeCell ref="R5:AC5"/>
    <mergeCell ref="A4:J4"/>
    <mergeCell ref="A6:J6"/>
    <mergeCell ref="K6:Q6"/>
    <mergeCell ref="A8:C8"/>
    <mergeCell ref="A9:A11"/>
    <mergeCell ref="O10:O11"/>
    <mergeCell ref="A21:C21"/>
    <mergeCell ref="A38:C38"/>
    <mergeCell ref="N10:N11"/>
    <mergeCell ref="B9:D10"/>
    <mergeCell ref="E9:G9"/>
    <mergeCell ref="I9:I11"/>
    <mergeCell ref="L9:M9"/>
    <mergeCell ref="H9:H11"/>
    <mergeCell ref="G10:G11"/>
    <mergeCell ref="J10:J11"/>
    <mergeCell ref="L10:L11"/>
    <mergeCell ref="E10:E11"/>
    <mergeCell ref="F10:F11"/>
  </mergeCells>
  <phoneticPr fontId="8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C84"/>
  <sheetViews>
    <sheetView topLeftCell="A25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47</v>
      </c>
      <c r="L3" s="190"/>
      <c r="M3" s="190"/>
      <c r="N3" s="190"/>
      <c r="O3" s="190"/>
      <c r="P3" s="190"/>
      <c r="Q3" s="190"/>
      <c r="R3" s="207" t="s">
        <v>77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86" t="s">
        <v>14</v>
      </c>
      <c r="K9" s="224" t="s">
        <v>90</v>
      </c>
      <c r="L9" s="224" t="s">
        <v>15</v>
      </c>
      <c r="M9" s="224"/>
      <c r="N9" s="130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1:AC1"/>
    <mergeCell ref="A2:AC2"/>
    <mergeCell ref="A3:J3"/>
    <mergeCell ref="K3:Q3"/>
    <mergeCell ref="R3:AC3"/>
    <mergeCell ref="R5:AC5"/>
    <mergeCell ref="A6:J6"/>
    <mergeCell ref="K6:Q6"/>
    <mergeCell ref="R6:AC6"/>
    <mergeCell ref="A4:J4"/>
    <mergeCell ref="K4:Q4"/>
    <mergeCell ref="R4:AC4"/>
    <mergeCell ref="J10:J11"/>
    <mergeCell ref="A5:J5"/>
    <mergeCell ref="K5:Q5"/>
    <mergeCell ref="N10:N11"/>
    <mergeCell ref="O10:O11"/>
    <mergeCell ref="A8:C8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Z10:Z11"/>
    <mergeCell ref="F10:F11"/>
    <mergeCell ref="A21:C21"/>
    <mergeCell ref="A38:C38"/>
    <mergeCell ref="AA10:AA11"/>
    <mergeCell ref="P10:P11"/>
    <mergeCell ref="Q10:Q11"/>
    <mergeCell ref="R10:R11"/>
    <mergeCell ref="S10:S11"/>
    <mergeCell ref="T10:T11"/>
    <mergeCell ref="U10:U11"/>
    <mergeCell ref="V10:V11"/>
    <mergeCell ref="W10:W11"/>
    <mergeCell ref="X10:X11"/>
    <mergeCell ref="Y10:Y11"/>
    <mergeCell ref="L10:L11"/>
    <mergeCell ref="M10:M11"/>
    <mergeCell ref="G10:G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69</v>
      </c>
      <c r="L3" s="190"/>
      <c r="M3" s="190"/>
      <c r="N3" s="190"/>
      <c r="O3" s="190"/>
      <c r="P3" s="190"/>
      <c r="Q3" s="190"/>
      <c r="R3" s="190" t="s">
        <v>57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45" t="s">
        <v>14</v>
      </c>
      <c r="K9" s="224" t="s">
        <v>90</v>
      </c>
      <c r="L9" s="224" t="s">
        <v>15</v>
      </c>
      <c r="M9" s="224"/>
      <c r="N9" s="145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141" customFormat="1" x14ac:dyDescent="0.25">
      <c r="A42" s="133"/>
      <c r="B42" s="134"/>
      <c r="C42" s="135"/>
      <c r="D42" s="136"/>
      <c r="E42" s="137"/>
      <c r="F42" s="137"/>
      <c r="G42" s="137"/>
      <c r="H42" s="138"/>
      <c r="I42" s="139"/>
      <c r="J42" s="136"/>
      <c r="K42" s="139"/>
      <c r="L42" s="140"/>
      <c r="M42" s="140"/>
      <c r="N42" s="37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70</v>
      </c>
      <c r="L3" s="190"/>
      <c r="M3" s="190"/>
      <c r="N3" s="190"/>
      <c r="O3" s="190"/>
      <c r="P3" s="190"/>
      <c r="Q3" s="190"/>
      <c r="R3" s="190" t="s">
        <v>57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45" t="s">
        <v>14</v>
      </c>
      <c r="K9" s="224" t="s">
        <v>90</v>
      </c>
      <c r="L9" s="224" t="s">
        <v>15</v>
      </c>
      <c r="M9" s="224"/>
      <c r="N9" s="145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61</v>
      </c>
      <c r="L3" s="190"/>
      <c r="M3" s="190"/>
      <c r="N3" s="190"/>
      <c r="O3" s="190"/>
      <c r="P3" s="190"/>
      <c r="Q3" s="190"/>
      <c r="R3" s="190" t="s">
        <v>59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231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32" t="s">
        <v>14</v>
      </c>
      <c r="K9" s="224" t="s">
        <v>90</v>
      </c>
      <c r="L9" s="224" t="s">
        <v>15</v>
      </c>
      <c r="M9" s="224"/>
      <c r="N9" s="132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C84"/>
  <sheetViews>
    <sheetView topLeftCell="A22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48</v>
      </c>
      <c r="L3" s="190"/>
      <c r="M3" s="190"/>
      <c r="N3" s="190"/>
      <c r="O3" s="190"/>
      <c r="P3" s="190"/>
      <c r="Q3" s="190"/>
      <c r="R3" s="207" t="s">
        <v>75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86" t="s">
        <v>14</v>
      </c>
      <c r="K9" s="224" t="s">
        <v>90</v>
      </c>
      <c r="L9" s="224" t="s">
        <v>15</v>
      </c>
      <c r="M9" s="224"/>
      <c r="N9" s="130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A8:C8"/>
    <mergeCell ref="B9:D10"/>
    <mergeCell ref="AA10:AA11"/>
    <mergeCell ref="A5:J5"/>
    <mergeCell ref="K5:Q5"/>
    <mergeCell ref="R5:AC5"/>
    <mergeCell ref="A6:J6"/>
    <mergeCell ref="K6:Q6"/>
    <mergeCell ref="R6:AC6"/>
    <mergeCell ref="AB10:AB11"/>
    <mergeCell ref="Z10:Z11"/>
    <mergeCell ref="P10:P11"/>
    <mergeCell ref="A9:A11"/>
    <mergeCell ref="A7:J7"/>
    <mergeCell ref="K7:Q7"/>
    <mergeCell ref="R7:AC7"/>
    <mergeCell ref="I9:I11"/>
    <mergeCell ref="K9:K11"/>
    <mergeCell ref="L10:L11"/>
    <mergeCell ref="M10:M11"/>
    <mergeCell ref="N10:N11"/>
    <mergeCell ref="Q10:Q11"/>
    <mergeCell ref="R10:R11"/>
    <mergeCell ref="S10:S11"/>
    <mergeCell ref="T10:T11"/>
    <mergeCell ref="U10:U11"/>
    <mergeCell ref="E9:G9"/>
    <mergeCell ref="H9:H11"/>
    <mergeCell ref="A21:C21"/>
    <mergeCell ref="O10:O11"/>
    <mergeCell ref="A38:C38"/>
    <mergeCell ref="L9:M9"/>
    <mergeCell ref="O9:AC9"/>
    <mergeCell ref="E10:E11"/>
    <mergeCell ref="F10:F11"/>
    <mergeCell ref="G10:G11"/>
    <mergeCell ref="J10:J11"/>
    <mergeCell ref="AC10:AC11"/>
    <mergeCell ref="V10:V11"/>
    <mergeCell ref="W10:W11"/>
    <mergeCell ref="X10:X11"/>
    <mergeCell ref="Y10:Y11"/>
  </mergeCell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62</v>
      </c>
      <c r="L3" s="190"/>
      <c r="M3" s="190"/>
      <c r="N3" s="190"/>
      <c r="O3" s="190"/>
      <c r="P3" s="190"/>
      <c r="Q3" s="190"/>
      <c r="R3" s="190" t="s">
        <v>59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231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32" t="s">
        <v>14</v>
      </c>
      <c r="K9" s="224" t="s">
        <v>90</v>
      </c>
      <c r="L9" s="224" t="s">
        <v>15</v>
      </c>
      <c r="M9" s="224"/>
      <c r="N9" s="132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C84"/>
  <sheetViews>
    <sheetView topLeftCell="A19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49</v>
      </c>
      <c r="L3" s="190"/>
      <c r="M3" s="190"/>
      <c r="N3" s="190"/>
      <c r="O3" s="190"/>
      <c r="P3" s="190"/>
      <c r="Q3" s="190"/>
      <c r="R3" s="207" t="s">
        <v>75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15" t="s">
        <v>14</v>
      </c>
      <c r="K9" s="224" t="s">
        <v>90</v>
      </c>
      <c r="L9" s="224" t="s">
        <v>15</v>
      </c>
      <c r="M9" s="224"/>
      <c r="N9" s="130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C85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68</v>
      </c>
      <c r="L3" s="190"/>
      <c r="M3" s="190"/>
      <c r="N3" s="190"/>
      <c r="O3" s="190"/>
      <c r="P3" s="190"/>
      <c r="Q3" s="190"/>
      <c r="R3" s="190" t="s">
        <v>57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45" t="s">
        <v>14</v>
      </c>
      <c r="K9" s="224" t="s">
        <v>90</v>
      </c>
      <c r="L9" s="224" t="s">
        <v>15</v>
      </c>
      <c r="M9" s="224"/>
      <c r="N9" s="145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66</v>
      </c>
      <c r="L3" s="190"/>
      <c r="M3" s="190"/>
      <c r="N3" s="190"/>
      <c r="O3" s="190"/>
      <c r="P3" s="190"/>
      <c r="Q3" s="190"/>
      <c r="R3" s="190" t="s">
        <v>57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45" t="s">
        <v>14</v>
      </c>
      <c r="K9" s="224" t="s">
        <v>90</v>
      </c>
      <c r="L9" s="224" t="s">
        <v>15</v>
      </c>
      <c r="M9" s="224"/>
      <c r="N9" s="145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71</v>
      </c>
      <c r="L3" s="190"/>
      <c r="M3" s="190"/>
      <c r="N3" s="190"/>
      <c r="O3" s="190"/>
      <c r="P3" s="190"/>
      <c r="Q3" s="190"/>
      <c r="R3" s="190" t="s">
        <v>57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231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45" t="s">
        <v>14</v>
      </c>
      <c r="K9" s="224" t="s">
        <v>90</v>
      </c>
      <c r="L9" s="224" t="s">
        <v>15</v>
      </c>
      <c r="M9" s="224"/>
      <c r="N9" s="145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44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C84"/>
  <sheetViews>
    <sheetView topLeftCell="A22" zoomScale="60" zoomScaleNormal="60" workbookViewId="0">
      <selection activeCell="C66" sqref="C66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50</v>
      </c>
      <c r="L3" s="190"/>
      <c r="M3" s="190"/>
      <c r="N3" s="190"/>
      <c r="O3" s="190"/>
      <c r="P3" s="190"/>
      <c r="Q3" s="190"/>
      <c r="R3" s="207" t="s">
        <v>75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15" t="s">
        <v>14</v>
      </c>
      <c r="K9" s="224" t="s">
        <v>90</v>
      </c>
      <c r="L9" s="224" t="s">
        <v>15</v>
      </c>
      <c r="M9" s="224"/>
      <c r="N9" s="130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70" spans="1:11" x14ac:dyDescent="0.25">
      <c r="B70" s="161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C85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74</v>
      </c>
      <c r="L3" s="190"/>
      <c r="M3" s="190"/>
      <c r="N3" s="190"/>
      <c r="O3" s="190"/>
      <c r="P3" s="190"/>
      <c r="Q3" s="190"/>
      <c r="R3" s="190" t="s">
        <v>57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45" t="s">
        <v>14</v>
      </c>
      <c r="K9" s="224" t="s">
        <v>90</v>
      </c>
      <c r="L9" s="224" t="s">
        <v>15</v>
      </c>
      <c r="M9" s="224"/>
      <c r="N9" s="145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85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85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>SUM(O12:O60)</f>
        <v>0</v>
      </c>
      <c r="P61" s="59">
        <f t="shared" ref="P61:AC61" si="0">SUM(P11:P60)</f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7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5" spans="1:11" x14ac:dyDescent="0.25">
      <c r="B75" s="28"/>
    </row>
    <row r="77" spans="1:11" x14ac:dyDescent="0.25">
      <c r="B77" s="29"/>
    </row>
    <row r="85" spans="2:2" x14ac:dyDescent="0.25">
      <c r="B85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C84"/>
  <sheetViews>
    <sheetView topLeftCell="A16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72</v>
      </c>
      <c r="L3" s="190"/>
      <c r="M3" s="190"/>
      <c r="N3" s="190"/>
      <c r="O3" s="190"/>
      <c r="P3" s="190"/>
      <c r="Q3" s="190"/>
      <c r="R3" s="190" t="s">
        <v>57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231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45" t="s">
        <v>14</v>
      </c>
      <c r="K9" s="224" t="s">
        <v>90</v>
      </c>
      <c r="L9" s="224" t="s">
        <v>15</v>
      </c>
      <c r="M9" s="224"/>
      <c r="N9" s="145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133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/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  <c r="C70" s="161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C84"/>
  <sheetViews>
    <sheetView topLeftCell="A19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73</v>
      </c>
      <c r="L3" s="190"/>
      <c r="M3" s="190"/>
      <c r="N3" s="190"/>
      <c r="O3" s="190"/>
      <c r="P3" s="190"/>
      <c r="Q3" s="190"/>
      <c r="R3" s="190" t="s">
        <v>57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231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45" t="s">
        <v>14</v>
      </c>
      <c r="K9" s="224" t="s">
        <v>90</v>
      </c>
      <c r="L9" s="224" t="s">
        <v>15</v>
      </c>
      <c r="M9" s="224"/>
      <c r="N9" s="145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F10:F11"/>
    <mergeCell ref="G10:G11"/>
    <mergeCell ref="J10:J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C84"/>
  <sheetViews>
    <sheetView topLeftCell="A19" zoomScale="60" zoomScaleNormal="60" workbookViewId="0">
      <selection activeCell="B70" sqref="B70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51</v>
      </c>
      <c r="L3" s="190"/>
      <c r="M3" s="190"/>
      <c r="N3" s="190"/>
      <c r="O3" s="190"/>
      <c r="P3" s="190"/>
      <c r="Q3" s="190"/>
      <c r="R3" s="207" t="s">
        <v>75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15" t="s">
        <v>14</v>
      </c>
      <c r="K9" s="224" t="s">
        <v>90</v>
      </c>
      <c r="L9" s="224" t="s">
        <v>15</v>
      </c>
      <c r="M9" s="224"/>
      <c r="N9" s="130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f>SUM(C65)</f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34.5" customHeight="1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C84"/>
  <sheetViews>
    <sheetView topLeftCell="A19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3.42578125" style="7" customWidth="1"/>
    <col min="4" max="4" width="40.2851562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52</v>
      </c>
      <c r="L3" s="190"/>
      <c r="M3" s="190"/>
      <c r="N3" s="190"/>
      <c r="O3" s="190"/>
      <c r="P3" s="190"/>
      <c r="Q3" s="190"/>
      <c r="R3" s="207" t="s">
        <v>75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76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15" t="s">
        <v>14</v>
      </c>
      <c r="K9" s="224" t="s">
        <v>90</v>
      </c>
      <c r="L9" s="224" t="s">
        <v>15</v>
      </c>
      <c r="M9" s="224"/>
      <c r="N9" s="130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45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C84"/>
  <sheetViews>
    <sheetView topLeftCell="A19" zoomScale="60" zoomScaleNormal="60" workbookViewId="0">
      <selection activeCell="C67" sqref="C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63</v>
      </c>
      <c r="L3" s="190"/>
      <c r="M3" s="190"/>
      <c r="N3" s="190"/>
      <c r="O3" s="190"/>
      <c r="P3" s="190"/>
      <c r="Q3" s="190"/>
      <c r="R3" s="190" t="s">
        <v>59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231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32" t="s">
        <v>14</v>
      </c>
      <c r="K9" s="224" t="s">
        <v>90</v>
      </c>
      <c r="L9" s="224" t="s">
        <v>15</v>
      </c>
      <c r="M9" s="224"/>
      <c r="N9" s="132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C83"/>
  <sheetViews>
    <sheetView tabSelected="1" topLeftCell="A28" zoomScale="70" zoomScaleNormal="70" workbookViewId="0">
      <selection activeCell="D64" sqref="D64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32.7109375" style="7" customWidth="1"/>
    <col min="4" max="4" width="42" style="7" bestFit="1" customWidth="1"/>
    <col min="5" max="5" width="16.7109375" style="7" bestFit="1" customWidth="1"/>
    <col min="6" max="6" width="21.42578125" style="7" bestFit="1" customWidth="1"/>
    <col min="7" max="7" width="22.28515625" style="7" bestFit="1" customWidth="1"/>
    <col min="8" max="8" width="20.140625" style="7" bestFit="1" customWidth="1"/>
    <col min="9" max="9" width="14.28515625" style="7" customWidth="1"/>
    <col min="10" max="10" width="15.140625" style="7" customWidth="1"/>
    <col min="11" max="11" width="13.140625" style="7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53</v>
      </c>
      <c r="L3" s="190"/>
      <c r="M3" s="190"/>
      <c r="N3" s="190"/>
      <c r="O3" s="190"/>
      <c r="P3" s="190"/>
      <c r="Q3" s="190"/>
      <c r="R3" s="207" t="s">
        <v>75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54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15" t="s">
        <v>14</v>
      </c>
      <c r="K9" s="224" t="s">
        <v>90</v>
      </c>
      <c r="L9" s="224" t="s">
        <v>15</v>
      </c>
      <c r="M9" s="224"/>
      <c r="N9" s="130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149"/>
      <c r="F15" s="149"/>
      <c r="G15" s="149"/>
      <c r="H15" s="72"/>
      <c r="I15" s="147"/>
      <c r="J15" s="136"/>
      <c r="K15" s="147"/>
      <c r="L15" s="80"/>
      <c r="M15" s="148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SUM(J12:J18)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ht="50.25" customHeight="1" x14ac:dyDescent="0.25">
      <c r="A34" s="163">
        <v>4</v>
      </c>
      <c r="B34" s="21"/>
      <c r="C34" s="149" t="s">
        <v>87</v>
      </c>
      <c r="D34" s="149" t="s">
        <v>82</v>
      </c>
      <c r="E34" s="2"/>
      <c r="F34" s="2"/>
      <c r="G34" s="2"/>
      <c r="H34" s="22"/>
      <c r="I34" s="133" t="s">
        <v>79</v>
      </c>
      <c r="J34" s="134">
        <f>SUM(O34:AC34)</f>
        <v>1500000</v>
      </c>
      <c r="K34" s="22"/>
      <c r="L34" s="150">
        <v>47849</v>
      </c>
      <c r="M34" s="150">
        <v>48213</v>
      </c>
      <c r="N34" s="151" t="s">
        <v>88</v>
      </c>
      <c r="O34" s="42"/>
      <c r="P34" s="43"/>
      <c r="Q34" s="117"/>
      <c r="R34" s="117"/>
      <c r="S34" s="43"/>
      <c r="T34" s="44"/>
      <c r="U34" s="44"/>
      <c r="V34" s="44"/>
      <c r="W34" s="44"/>
      <c r="X34" s="44">
        <v>1500000</v>
      </c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1500000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ht="50.25" customHeight="1" x14ac:dyDescent="0.25">
      <c r="A42" s="164">
        <v>1</v>
      </c>
      <c r="B42" s="21"/>
      <c r="C42" s="149" t="s">
        <v>86</v>
      </c>
      <c r="D42" s="149" t="s">
        <v>82</v>
      </c>
      <c r="E42" s="2"/>
      <c r="F42" s="2"/>
      <c r="G42" s="2"/>
      <c r="H42" s="22"/>
      <c r="I42" s="133" t="s">
        <v>79</v>
      </c>
      <c r="J42" s="134">
        <f>SUM(O42:AC42)</f>
        <v>2217</v>
      </c>
      <c r="K42" s="22"/>
      <c r="L42" s="150">
        <v>44562</v>
      </c>
      <c r="M42" s="150">
        <v>44926</v>
      </c>
      <c r="N42" s="173" t="s">
        <v>80</v>
      </c>
      <c r="O42" s="174">
        <v>2217</v>
      </c>
      <c r="P42" s="43"/>
      <c r="Q42" s="117"/>
      <c r="R42" s="117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ht="50.25" customHeight="1" x14ac:dyDescent="0.25">
      <c r="A43" s="164">
        <v>2</v>
      </c>
      <c r="B43" s="21"/>
      <c r="C43" s="149" t="s">
        <v>97</v>
      </c>
      <c r="D43" s="149" t="s">
        <v>98</v>
      </c>
      <c r="E43" s="2"/>
      <c r="F43" s="2"/>
      <c r="G43" s="2"/>
      <c r="H43" s="22"/>
      <c r="I43" s="133" t="s">
        <v>79</v>
      </c>
      <c r="J43" s="134">
        <f>SUM(O43:AC43)</f>
        <v>10008</v>
      </c>
      <c r="K43" s="22"/>
      <c r="L43" s="150">
        <v>44562</v>
      </c>
      <c r="M43" s="150">
        <v>44926</v>
      </c>
      <c r="N43" s="173" t="s">
        <v>80</v>
      </c>
      <c r="O43" s="174">
        <v>10008</v>
      </c>
      <c r="P43" s="43"/>
      <c r="Q43" s="117"/>
      <c r="R43" s="117"/>
      <c r="S43" s="43"/>
      <c r="T43" s="44"/>
      <c r="U43" s="44"/>
      <c r="V43" s="44"/>
      <c r="W43" s="44"/>
      <c r="X43" s="44"/>
      <c r="Y43" s="44"/>
      <c r="Z43" s="44"/>
      <c r="AA43" s="44"/>
      <c r="AB43" s="44"/>
      <c r="AC43" s="45"/>
    </row>
    <row r="44" spans="1:29" x14ac:dyDescent="0.25">
      <c r="A44" s="1">
        <v>3</v>
      </c>
      <c r="B44" s="21"/>
      <c r="C44" s="32" t="s">
        <v>99</v>
      </c>
      <c r="D44" s="2" t="s">
        <v>100</v>
      </c>
      <c r="E44" s="73"/>
      <c r="F44" s="73"/>
      <c r="G44" s="73"/>
      <c r="H44" s="22"/>
      <c r="I44" s="133" t="s">
        <v>79</v>
      </c>
      <c r="J44" s="22">
        <f>SUM(O44:AC44)</f>
        <v>83782</v>
      </c>
      <c r="K44" s="22"/>
      <c r="L44" s="150">
        <v>44562</v>
      </c>
      <c r="M44" s="150">
        <v>44926</v>
      </c>
      <c r="N44" s="173" t="s">
        <v>80</v>
      </c>
      <c r="O44" s="42">
        <v>83782</v>
      </c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166"/>
      <c r="D46" s="166"/>
      <c r="E46" s="167"/>
      <c r="F46" s="167"/>
      <c r="G46" s="167"/>
      <c r="H46" s="5"/>
      <c r="I46" s="168"/>
      <c r="J46" s="169"/>
      <c r="K46" s="5"/>
      <c r="L46" s="170"/>
      <c r="M46" s="170"/>
      <c r="N46" s="151"/>
      <c r="O46" s="171"/>
      <c r="P46" s="172"/>
      <c r="Q46" s="117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175"/>
      <c r="D47" s="175"/>
      <c r="E47" s="68"/>
      <c r="F47" s="68"/>
      <c r="G47" s="68"/>
      <c r="H47" s="69"/>
      <c r="I47" s="176"/>
      <c r="J47" s="177"/>
      <c r="K47" s="69"/>
      <c r="L47" s="178"/>
      <c r="M47" s="178"/>
      <c r="N47" s="179"/>
      <c r="O47" s="180"/>
      <c r="P47" s="180"/>
      <c r="Q47" s="181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s="23" customFormat="1" x14ac:dyDescent="0.25">
      <c r="A49" s="66"/>
      <c r="B49" s="67" t="s">
        <v>2</v>
      </c>
      <c r="C49" s="68"/>
      <c r="D49" s="68"/>
      <c r="E49" s="68"/>
      <c r="F49" s="68"/>
      <c r="G49" s="68"/>
      <c r="H49" s="69"/>
      <c r="I49" s="69"/>
      <c r="J49" s="69"/>
      <c r="K49" s="69"/>
      <c r="L49" s="83"/>
      <c r="M49" s="83"/>
      <c r="N49" s="71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70"/>
    </row>
    <row r="50" spans="1:29" x14ac:dyDescent="0.25">
      <c r="A50" s="1"/>
      <c r="B50" s="21"/>
      <c r="C50" s="2"/>
      <c r="D50" s="2"/>
      <c r="E50" s="2"/>
      <c r="F50" s="2"/>
      <c r="G50" s="2"/>
      <c r="H50" s="22"/>
      <c r="I50" s="22"/>
      <c r="J50" s="22"/>
      <c r="K50" s="22"/>
      <c r="L50" s="78"/>
      <c r="M50" s="78"/>
      <c r="N50" s="6"/>
      <c r="O50" s="42"/>
      <c r="P50" s="43"/>
      <c r="Q50" s="43"/>
      <c r="R50" s="43"/>
      <c r="S50" s="43"/>
      <c r="T50" s="44"/>
      <c r="U50" s="44"/>
      <c r="V50" s="44"/>
      <c r="W50" s="44"/>
      <c r="X50" s="44"/>
      <c r="Y50" s="44"/>
      <c r="Z50" s="44"/>
      <c r="AA50" s="44"/>
      <c r="AB50" s="44"/>
      <c r="AC50" s="45"/>
    </row>
    <row r="51" spans="1:29" s="23" customFormat="1" x14ac:dyDescent="0.25">
      <c r="A51" s="66"/>
      <c r="B51" s="67" t="s">
        <v>3</v>
      </c>
      <c r="C51" s="68"/>
      <c r="D51" s="68"/>
      <c r="E51" s="68"/>
      <c r="F51" s="68"/>
      <c r="G51" s="68"/>
      <c r="H51" s="69"/>
      <c r="I51" s="69"/>
      <c r="J51" s="69"/>
      <c r="K51" s="69"/>
      <c r="L51" s="83"/>
      <c r="M51" s="83"/>
      <c r="N51" s="71"/>
      <c r="O51" s="69"/>
      <c r="P51" s="69"/>
      <c r="Q51" s="69"/>
      <c r="R51" s="69"/>
      <c r="S51" s="69"/>
      <c r="T51" s="69"/>
      <c r="U51" s="69"/>
      <c r="V51" s="69"/>
      <c r="W51" s="69"/>
      <c r="X51" s="69"/>
      <c r="Y51" s="69"/>
      <c r="Z51" s="69"/>
      <c r="AA51" s="69"/>
      <c r="AB51" s="69"/>
      <c r="AC51" s="70"/>
    </row>
    <row r="52" spans="1:29" x14ac:dyDescent="0.25">
      <c r="A52" s="1"/>
      <c r="B52" s="21"/>
      <c r="C52" s="2"/>
      <c r="D52" s="2"/>
      <c r="E52" s="2"/>
      <c r="F52" s="2"/>
      <c r="G52" s="2"/>
      <c r="H52" s="22"/>
      <c r="I52" s="22"/>
      <c r="J52" s="22"/>
      <c r="K52" s="22"/>
      <c r="L52" s="78"/>
      <c r="M52" s="78"/>
      <c r="N52" s="6"/>
      <c r="O52" s="42"/>
      <c r="P52" s="43"/>
      <c r="Q52" s="43"/>
      <c r="R52" s="43"/>
      <c r="S52" s="43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 x14ac:dyDescent="0.25">
      <c r="A53" s="16"/>
      <c r="B53" s="18" t="s">
        <v>43</v>
      </c>
      <c r="C53" s="9"/>
      <c r="D53" s="9"/>
      <c r="E53" s="9"/>
      <c r="F53" s="9"/>
      <c r="G53" s="9"/>
      <c r="H53" s="18"/>
      <c r="I53" s="18"/>
      <c r="J53" s="18"/>
      <c r="K53" s="18"/>
      <c r="L53" s="74"/>
      <c r="M53" s="74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65"/>
    </row>
    <row r="54" spans="1:29" s="23" customFormat="1" x14ac:dyDescent="0.25">
      <c r="A54" s="66"/>
      <c r="B54" s="67" t="s">
        <v>1</v>
      </c>
      <c r="C54" s="68"/>
      <c r="D54" s="68"/>
      <c r="E54" s="68"/>
      <c r="F54" s="68"/>
      <c r="G54" s="68"/>
      <c r="H54" s="69"/>
      <c r="I54" s="69"/>
      <c r="J54" s="69"/>
      <c r="K54" s="69"/>
      <c r="L54" s="83"/>
      <c r="M54" s="83"/>
      <c r="N54" s="69"/>
      <c r="O54" s="69"/>
      <c r="P54" s="69"/>
      <c r="Q54" s="69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s="23" customFormat="1" x14ac:dyDescent="0.25">
      <c r="A55" s="66"/>
      <c r="B55" s="67" t="s">
        <v>2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71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3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ht="15.75" thickBot="1" x14ac:dyDescent="0.3">
      <c r="A58" s="1"/>
      <c r="B58" s="88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87"/>
    </row>
    <row r="59" spans="1:29" s="62" customFormat="1" ht="15.75" thickBot="1" x14ac:dyDescent="0.25">
      <c r="A59" s="55"/>
      <c r="B59" s="56" t="s">
        <v>0</v>
      </c>
      <c r="C59" s="56"/>
      <c r="D59" s="56"/>
      <c r="E59" s="56"/>
      <c r="F59" s="56"/>
      <c r="G59" s="56"/>
      <c r="H59" s="56"/>
      <c r="I59" s="56"/>
      <c r="J59" s="56">
        <f>SUM(J20+J37+J42+J43+J44)</f>
        <v>1596007</v>
      </c>
      <c r="K59" s="109">
        <f>SUM(C63:C64)</f>
        <v>96007</v>
      </c>
      <c r="L59" s="56"/>
      <c r="M59" s="56"/>
      <c r="N59" s="57"/>
      <c r="O59" s="58">
        <f>SUM(O12:O58)</f>
        <v>96007</v>
      </c>
      <c r="P59" s="59">
        <f t="shared" ref="P59:AC59" si="0">SUM(P12:P58)</f>
        <v>0</v>
      </c>
      <c r="Q59" s="59">
        <f t="shared" si="0"/>
        <v>0</v>
      </c>
      <c r="R59" s="59">
        <f t="shared" si="0"/>
        <v>0</v>
      </c>
      <c r="S59" s="59">
        <f t="shared" si="0"/>
        <v>0</v>
      </c>
      <c r="T59" s="60">
        <f t="shared" si="0"/>
        <v>0</v>
      </c>
      <c r="U59" s="60">
        <f t="shared" si="0"/>
        <v>0</v>
      </c>
      <c r="V59" s="60">
        <f t="shared" si="0"/>
        <v>0</v>
      </c>
      <c r="W59" s="60">
        <f t="shared" si="0"/>
        <v>0</v>
      </c>
      <c r="X59" s="60">
        <f t="shared" si="0"/>
        <v>1500000</v>
      </c>
      <c r="Y59" s="60">
        <f t="shared" si="0"/>
        <v>0</v>
      </c>
      <c r="Z59" s="60">
        <f t="shared" si="0"/>
        <v>0</v>
      </c>
      <c r="AA59" s="60">
        <f t="shared" si="0"/>
        <v>0</v>
      </c>
      <c r="AB59" s="60">
        <f t="shared" si="0"/>
        <v>0</v>
      </c>
      <c r="AC59" s="61">
        <f t="shared" si="0"/>
        <v>0</v>
      </c>
    </row>
    <row r="60" spans="1:29" ht="15.75" x14ac:dyDescent="0.25">
      <c r="A60" s="24"/>
      <c r="B60" s="25"/>
      <c r="C60" s="25"/>
      <c r="D60" s="25"/>
      <c r="E60" s="25"/>
      <c r="F60" s="25"/>
      <c r="G60" s="25"/>
      <c r="H60" s="25"/>
      <c r="I60" s="26"/>
      <c r="K60" s="35"/>
      <c r="O60" s="7" t="s">
        <v>94</v>
      </c>
    </row>
    <row r="61" spans="1:29" s="39" customFormat="1" ht="15.75" x14ac:dyDescent="0.25">
      <c r="K61" s="46"/>
    </row>
    <row r="62" spans="1:29" s="39" customFormat="1" ht="45" x14ac:dyDescent="0.25">
      <c r="A62" s="47"/>
      <c r="B62" s="159" t="s">
        <v>84</v>
      </c>
      <c r="C62" s="48" t="s">
        <v>29</v>
      </c>
      <c r="D62" s="48" t="s">
        <v>85</v>
      </c>
      <c r="K62" s="46"/>
    </row>
    <row r="63" spans="1:29" s="39" customFormat="1" ht="15.75" x14ac:dyDescent="0.25">
      <c r="A63" s="234" t="s">
        <v>30</v>
      </c>
      <c r="B63" s="236">
        <f>SUM(O59)</f>
        <v>96007</v>
      </c>
      <c r="C63" s="183">
        <v>2217</v>
      </c>
      <c r="D63" s="156" t="s">
        <v>83</v>
      </c>
      <c r="H63" s="185"/>
      <c r="K63" s="46"/>
    </row>
    <row r="64" spans="1:29" s="39" customFormat="1" ht="45" x14ac:dyDescent="0.25">
      <c r="A64" s="235"/>
      <c r="B64" s="237"/>
      <c r="C64" s="183">
        <v>93790</v>
      </c>
      <c r="D64" s="245" t="s">
        <v>96</v>
      </c>
      <c r="H64" s="185"/>
      <c r="K64" s="46"/>
    </row>
    <row r="65" spans="1:11" s="39" customFormat="1" ht="15.75" x14ac:dyDescent="0.25">
      <c r="A65" s="49" t="s">
        <v>31</v>
      </c>
      <c r="B65" s="155">
        <f>SUM(P59:S59)</f>
        <v>0</v>
      </c>
      <c r="C65" s="182">
        <v>0</v>
      </c>
      <c r="D65" s="156" t="s">
        <v>83</v>
      </c>
      <c r="K65" s="46"/>
    </row>
    <row r="66" spans="1:11" s="39" customFormat="1" ht="15.75" thickBot="1" x14ac:dyDescent="0.3">
      <c r="A66" s="51" t="s">
        <v>32</v>
      </c>
      <c r="B66" s="52">
        <f>SUM(T59:AC59)</f>
        <v>1500000</v>
      </c>
      <c r="C66" s="52">
        <v>1500000</v>
      </c>
      <c r="D66" s="157" t="s">
        <v>83</v>
      </c>
    </row>
    <row r="67" spans="1:11" s="39" customFormat="1" x14ac:dyDescent="0.25">
      <c r="A67" s="53"/>
      <c r="B67" s="54"/>
      <c r="C67" s="54"/>
    </row>
    <row r="69" spans="1:11" x14ac:dyDescent="0.25">
      <c r="B69" s="27"/>
    </row>
    <row r="70" spans="1:11" x14ac:dyDescent="0.25">
      <c r="B70" s="28"/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5" spans="1:11" x14ac:dyDescent="0.25">
      <c r="B75" s="29"/>
    </row>
    <row r="83" spans="2:2" x14ac:dyDescent="0.25">
      <c r="B83" s="29"/>
    </row>
  </sheetData>
  <mergeCells count="52">
    <mergeCell ref="A4:J4"/>
    <mergeCell ref="K4:Q4"/>
    <mergeCell ref="R4:AC4"/>
    <mergeCell ref="A5:J5"/>
    <mergeCell ref="K5:Q5"/>
    <mergeCell ref="R5:AC5"/>
    <mergeCell ref="A6:J6"/>
    <mergeCell ref="K6:Q6"/>
    <mergeCell ref="R6:AC6"/>
    <mergeCell ref="A7:J7"/>
    <mergeCell ref="K7:Q7"/>
    <mergeCell ref="R7:AC7"/>
    <mergeCell ref="O9:AC9"/>
    <mergeCell ref="V10:V11"/>
    <mergeCell ref="W10:W11"/>
    <mergeCell ref="X10:X11"/>
    <mergeCell ref="P10:P11"/>
    <mergeCell ref="Q10:Q11"/>
    <mergeCell ref="R10:R11"/>
    <mergeCell ref="S10:S11"/>
    <mergeCell ref="F10:F11"/>
    <mergeCell ref="G10:G11"/>
    <mergeCell ref="E10:E11"/>
    <mergeCell ref="A1:AC1"/>
    <mergeCell ref="A2:AC2"/>
    <mergeCell ref="A3:J3"/>
    <mergeCell ref="K3:Q3"/>
    <mergeCell ref="R3:AC3"/>
    <mergeCell ref="A8:C8"/>
    <mergeCell ref="A9:A11"/>
    <mergeCell ref="B9:D10"/>
    <mergeCell ref="AB10:AB11"/>
    <mergeCell ref="AC10:AC11"/>
    <mergeCell ref="Y10:Y11"/>
    <mergeCell ref="Z10:Z11"/>
    <mergeCell ref="AA10:AA11"/>
    <mergeCell ref="A63:A64"/>
    <mergeCell ref="B63:B64"/>
    <mergeCell ref="T10:T11"/>
    <mergeCell ref="U10:U11"/>
    <mergeCell ref="J10:J11"/>
    <mergeCell ref="L10:L11"/>
    <mergeCell ref="M10:M11"/>
    <mergeCell ref="N10:N11"/>
    <mergeCell ref="O10:O11"/>
    <mergeCell ref="A21:C21"/>
    <mergeCell ref="A38:C38"/>
    <mergeCell ref="I9:I11"/>
    <mergeCell ref="K9:K11"/>
    <mergeCell ref="L9:M9"/>
    <mergeCell ref="E9:G9"/>
    <mergeCell ref="H9:H11"/>
  </mergeCells>
  <pageMargins left="0.7" right="0.7" top="0.75" bottom="0.75" header="0.3" footer="0.3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C84"/>
  <sheetViews>
    <sheetView topLeftCell="A22" zoomScale="60" zoomScaleNormal="60" workbookViewId="0">
      <selection activeCell="D65" sqref="D65:D67"/>
    </sheetView>
  </sheetViews>
  <sheetFormatPr defaultRowHeight="15" x14ac:dyDescent="0.25"/>
  <cols>
    <col min="1" max="1" width="8.7109375" style="7" customWidth="1"/>
    <col min="2" max="2" width="42.7109375" style="7" customWidth="1"/>
    <col min="3" max="3" width="28.42578125" style="7" customWidth="1"/>
    <col min="4" max="4" width="42.7109375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0" width="14" style="7" bestFit="1" customWidth="1"/>
    <col min="11" max="11" width="12.7109375" style="7" bestFit="1" customWidth="1"/>
    <col min="12" max="13" width="14" style="7" bestFit="1" customWidth="1"/>
    <col min="14" max="14" width="22.5703125" style="7" bestFit="1" customWidth="1"/>
    <col min="15" max="15" width="12.140625" style="7" bestFit="1" customWidth="1"/>
    <col min="16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190" t="s">
        <v>64</v>
      </c>
      <c r="L3" s="190"/>
      <c r="M3" s="190"/>
      <c r="N3" s="190"/>
      <c r="O3" s="190"/>
      <c r="P3" s="190"/>
      <c r="Q3" s="190"/>
      <c r="R3" s="190" t="s">
        <v>59</v>
      </c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1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231" t="s">
        <v>76</v>
      </c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3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89"/>
      <c r="R8" s="89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132" t="s">
        <v>14</v>
      </c>
      <c r="K9" s="224" t="s">
        <v>90</v>
      </c>
      <c r="L9" s="224" t="s">
        <v>15</v>
      </c>
      <c r="M9" s="224"/>
      <c r="N9" s="132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09">
        <v>3</v>
      </c>
      <c r="R10" s="209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10"/>
      <c r="R11" s="210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43"/>
      <c r="R12" s="43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"/>
      <c r="B15" s="21"/>
      <c r="C15" s="2"/>
      <c r="D15" s="3"/>
      <c r="E15" s="3"/>
      <c r="F15" s="30"/>
      <c r="G15" s="3"/>
      <c r="H15" s="4"/>
      <c r="I15" s="5"/>
      <c r="J15" s="2"/>
      <c r="K15" s="5"/>
      <c r="L15" s="80"/>
      <c r="M15" s="81"/>
      <c r="N15" s="20"/>
      <c r="O15" s="42"/>
      <c r="P15" s="43"/>
      <c r="Q15" s="43"/>
      <c r="R15" s="43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s="141" customFormat="1" x14ac:dyDescent="0.25">
      <c r="A17" s="133"/>
      <c r="B17" s="134"/>
      <c r="C17" s="142"/>
      <c r="D17" s="142"/>
      <c r="E17" s="143"/>
      <c r="F17" s="137"/>
      <c r="G17" s="137"/>
      <c r="H17" s="139"/>
      <c r="I17" s="139"/>
      <c r="J17" s="139"/>
      <c r="K17" s="139"/>
      <c r="L17" s="140"/>
      <c r="M17" s="140"/>
      <c r="N17" s="20"/>
      <c r="O17" s="42"/>
      <c r="P17" s="43"/>
      <c r="Q17" s="43"/>
      <c r="R17" s="43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43"/>
      <c r="R19" s="43"/>
      <c r="S19" s="43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SUM(J12:J19)</f>
        <v>0</v>
      </c>
      <c r="K20" s="56"/>
      <c r="L20" s="82"/>
      <c r="M20" s="82"/>
      <c r="N20" s="100"/>
      <c r="O20" s="101"/>
      <c r="P20" s="102"/>
      <c r="Q20" s="102"/>
      <c r="R20" s="10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43"/>
      <c r="R22" s="43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43"/>
      <c r="R25" s="43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43"/>
      <c r="R27" s="43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43"/>
      <c r="R29" s="43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43"/>
      <c r="R32" s="43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x14ac:dyDescent="0.25">
      <c r="A34" s="1"/>
      <c r="B34" s="21"/>
      <c r="C34" s="2"/>
      <c r="D34" s="2"/>
      <c r="E34" s="2"/>
      <c r="F34" s="2"/>
      <c r="G34" s="2"/>
      <c r="H34" s="22"/>
      <c r="I34" s="22"/>
      <c r="J34" s="22"/>
      <c r="K34" s="22"/>
      <c r="L34" s="78"/>
      <c r="M34" s="78"/>
      <c r="N34" s="6"/>
      <c r="O34" s="42"/>
      <c r="P34" s="43"/>
      <c r="Q34" s="43"/>
      <c r="R34" s="43"/>
      <c r="S34" s="43"/>
      <c r="T34" s="44"/>
      <c r="U34" s="44"/>
      <c r="V34" s="44"/>
      <c r="W34" s="44"/>
      <c r="X34" s="44"/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69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97"/>
      <c r="R36" s="97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0</v>
      </c>
      <c r="K37" s="109"/>
      <c r="L37" s="110"/>
      <c r="M37" s="110"/>
      <c r="N37" s="100"/>
      <c r="O37" s="111"/>
      <c r="P37" s="112"/>
      <c r="Q37" s="112"/>
      <c r="R37" s="112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43"/>
      <c r="R39" s="43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s="23" customFormat="1" x14ac:dyDescent="0.25">
      <c r="A42" s="1"/>
      <c r="B42" s="21"/>
      <c r="C42" s="2"/>
      <c r="D42" s="2"/>
      <c r="E42" s="2"/>
      <c r="F42" s="2"/>
      <c r="G42" s="2"/>
      <c r="H42" s="72"/>
      <c r="I42" s="22"/>
      <c r="J42" s="72"/>
      <c r="K42" s="22"/>
      <c r="L42" s="84"/>
      <c r="M42" s="78"/>
      <c r="N42" s="22"/>
      <c r="O42" s="42"/>
      <c r="P42" s="43"/>
      <c r="Q42" s="43"/>
      <c r="R42" s="43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x14ac:dyDescent="0.25">
      <c r="A43" s="16"/>
      <c r="B43" s="17" t="s">
        <v>2</v>
      </c>
      <c r="C43" s="9"/>
      <c r="D43" s="9"/>
      <c r="E43" s="9"/>
      <c r="F43" s="9"/>
      <c r="G43" s="9"/>
      <c r="H43" s="18"/>
      <c r="I43" s="18"/>
      <c r="J43" s="18"/>
      <c r="K43" s="18"/>
      <c r="L43" s="74"/>
      <c r="M43" s="74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65"/>
    </row>
    <row r="44" spans="1:29" x14ac:dyDescent="0.25">
      <c r="A44" s="1"/>
      <c r="B44" s="21"/>
      <c r="C44" s="32"/>
      <c r="D44" s="2"/>
      <c r="E44" s="73"/>
      <c r="F44" s="73"/>
      <c r="G44" s="73"/>
      <c r="H44" s="22"/>
      <c r="I44" s="22"/>
      <c r="J44" s="2"/>
      <c r="K44" s="22"/>
      <c r="L44" s="78"/>
      <c r="M44" s="78"/>
      <c r="N44" s="37"/>
      <c r="O44" s="42"/>
      <c r="P44" s="43"/>
      <c r="Q44" s="43"/>
      <c r="R44" s="43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3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43"/>
      <c r="R46" s="43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8" t="s">
        <v>42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s="23" customFormat="1" x14ac:dyDescent="0.25">
      <c r="A48" s="66"/>
      <c r="B48" s="67" t="s">
        <v>1</v>
      </c>
      <c r="C48" s="68"/>
      <c r="D48" s="68"/>
      <c r="E48" s="68"/>
      <c r="F48" s="68"/>
      <c r="G48" s="68"/>
      <c r="H48" s="69"/>
      <c r="I48" s="69"/>
      <c r="J48" s="69"/>
      <c r="K48" s="69"/>
      <c r="L48" s="83"/>
      <c r="M48" s="83"/>
      <c r="N48" s="69"/>
      <c r="O48" s="69"/>
      <c r="P48" s="69"/>
      <c r="Q48" s="69"/>
      <c r="R48" s="69"/>
      <c r="S48" s="69"/>
      <c r="T48" s="69"/>
      <c r="U48" s="69"/>
      <c r="V48" s="69"/>
      <c r="W48" s="69"/>
      <c r="X48" s="69"/>
      <c r="Y48" s="69"/>
      <c r="Z48" s="69"/>
      <c r="AA48" s="69"/>
      <c r="AB48" s="69"/>
      <c r="AC48" s="70"/>
    </row>
    <row r="49" spans="1:29" x14ac:dyDescent="0.25">
      <c r="A49" s="1"/>
      <c r="B49" s="21"/>
      <c r="C49" s="2"/>
      <c r="D49" s="2"/>
      <c r="E49" s="2"/>
      <c r="F49" s="2"/>
      <c r="G49" s="2"/>
      <c r="H49" s="22"/>
      <c r="I49" s="22"/>
      <c r="J49" s="22"/>
      <c r="K49" s="22"/>
      <c r="L49" s="78"/>
      <c r="M49" s="78"/>
      <c r="N49" s="6"/>
      <c r="O49" s="42"/>
      <c r="P49" s="43"/>
      <c r="Q49" s="43"/>
      <c r="R49" s="43"/>
      <c r="S49" s="43"/>
      <c r="T49" s="44"/>
      <c r="U49" s="44"/>
      <c r="V49" s="44"/>
      <c r="W49" s="44"/>
      <c r="X49" s="44"/>
      <c r="Y49" s="44"/>
      <c r="Z49" s="44"/>
      <c r="AA49" s="44"/>
      <c r="AB49" s="44"/>
      <c r="AC49" s="45"/>
    </row>
    <row r="50" spans="1:29" s="23" customFormat="1" x14ac:dyDescent="0.25">
      <c r="A50" s="66"/>
      <c r="B50" s="67" t="s">
        <v>2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71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43"/>
      <c r="R51" s="43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3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69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43"/>
      <c r="R53" s="43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x14ac:dyDescent="0.25">
      <c r="A54" s="16"/>
      <c r="B54" s="18" t="s">
        <v>43</v>
      </c>
      <c r="C54" s="9"/>
      <c r="D54" s="9"/>
      <c r="E54" s="9"/>
      <c r="F54" s="9"/>
      <c r="G54" s="9"/>
      <c r="H54" s="18"/>
      <c r="I54" s="18"/>
      <c r="J54" s="18"/>
      <c r="K54" s="18"/>
      <c r="L54" s="74"/>
      <c r="M54" s="74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  <c r="AA54" s="18"/>
      <c r="AB54" s="18"/>
      <c r="AC54" s="65"/>
    </row>
    <row r="55" spans="1:29" s="23" customFormat="1" x14ac:dyDescent="0.25">
      <c r="A55" s="66"/>
      <c r="B55" s="67" t="s">
        <v>1</v>
      </c>
      <c r="C55" s="68"/>
      <c r="D55" s="68"/>
      <c r="E55" s="68"/>
      <c r="F55" s="68"/>
      <c r="G55" s="68"/>
      <c r="H55" s="69"/>
      <c r="I55" s="69"/>
      <c r="J55" s="69"/>
      <c r="K55" s="69"/>
      <c r="L55" s="83"/>
      <c r="M55" s="83"/>
      <c r="N55" s="69"/>
      <c r="O55" s="69"/>
      <c r="P55" s="69"/>
      <c r="Q55" s="69"/>
      <c r="R55" s="69"/>
      <c r="S55" s="69"/>
      <c r="T55" s="69"/>
      <c r="U55" s="69"/>
      <c r="V55" s="69"/>
      <c r="W55" s="69"/>
      <c r="X55" s="69"/>
      <c r="Y55" s="69"/>
      <c r="Z55" s="69"/>
      <c r="AA55" s="69"/>
      <c r="AB55" s="69"/>
      <c r="AC55" s="70"/>
    </row>
    <row r="56" spans="1:29" x14ac:dyDescent="0.25">
      <c r="A56" s="1"/>
      <c r="B56" s="21"/>
      <c r="C56" s="2"/>
      <c r="D56" s="2"/>
      <c r="E56" s="2"/>
      <c r="F56" s="2"/>
      <c r="G56" s="2"/>
      <c r="H56" s="22"/>
      <c r="I56" s="22"/>
      <c r="J56" s="22"/>
      <c r="K56" s="22"/>
      <c r="L56" s="78"/>
      <c r="M56" s="78"/>
      <c r="N56" s="6"/>
      <c r="O56" s="42"/>
      <c r="P56" s="43"/>
      <c r="Q56" s="43"/>
      <c r="R56" s="43"/>
      <c r="S56" s="43"/>
      <c r="T56" s="44"/>
      <c r="U56" s="44"/>
      <c r="V56" s="44"/>
      <c r="W56" s="44"/>
      <c r="X56" s="44"/>
      <c r="Y56" s="44"/>
      <c r="Z56" s="44"/>
      <c r="AA56" s="44"/>
      <c r="AB56" s="44"/>
      <c r="AC56" s="45"/>
    </row>
    <row r="57" spans="1:29" s="23" customFormat="1" x14ac:dyDescent="0.25">
      <c r="A57" s="66"/>
      <c r="B57" s="67" t="s">
        <v>2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71"/>
      <c r="O57" s="69"/>
      <c r="P57" s="69"/>
      <c r="Q57" s="69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43"/>
      <c r="R58" s="43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3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69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ht="15.75" thickBot="1" x14ac:dyDescent="0.3">
      <c r="A60" s="1"/>
      <c r="B60" s="88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43"/>
      <c r="R60" s="43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87"/>
    </row>
    <row r="61" spans="1:29" s="62" customFormat="1" ht="15.75" thickBot="1" x14ac:dyDescent="0.25">
      <c r="A61" s="55"/>
      <c r="B61" s="56" t="s">
        <v>0</v>
      </c>
      <c r="C61" s="56"/>
      <c r="D61" s="56"/>
      <c r="E61" s="56"/>
      <c r="F61" s="56"/>
      <c r="G61" s="56"/>
      <c r="H61" s="56"/>
      <c r="I61" s="56"/>
      <c r="J61" s="56">
        <f>SUM(J40:J60)</f>
        <v>0</v>
      </c>
      <c r="K61" s="56">
        <v>0</v>
      </c>
      <c r="L61" s="56"/>
      <c r="M61" s="56"/>
      <c r="N61" s="57"/>
      <c r="O61" s="58">
        <f t="shared" ref="O61:AC61" si="0">SUM(O12:O60)</f>
        <v>0</v>
      </c>
      <c r="P61" s="59">
        <f t="shared" si="0"/>
        <v>0</v>
      </c>
      <c r="Q61" s="59">
        <f t="shared" si="0"/>
        <v>0</v>
      </c>
      <c r="R61" s="59">
        <f t="shared" si="0"/>
        <v>0</v>
      </c>
      <c r="S61" s="59">
        <f t="shared" si="0"/>
        <v>0</v>
      </c>
      <c r="T61" s="60">
        <f t="shared" si="0"/>
        <v>0</v>
      </c>
      <c r="U61" s="60">
        <f t="shared" si="0"/>
        <v>0</v>
      </c>
      <c r="V61" s="60">
        <f t="shared" si="0"/>
        <v>0</v>
      </c>
      <c r="W61" s="60">
        <f t="shared" si="0"/>
        <v>0</v>
      </c>
      <c r="X61" s="60">
        <f t="shared" si="0"/>
        <v>0</v>
      </c>
      <c r="Y61" s="60">
        <f t="shared" si="0"/>
        <v>0</v>
      </c>
      <c r="Z61" s="60">
        <f t="shared" si="0"/>
        <v>0</v>
      </c>
      <c r="AA61" s="60">
        <f t="shared" si="0"/>
        <v>0</v>
      </c>
      <c r="AB61" s="60">
        <f t="shared" si="0"/>
        <v>0</v>
      </c>
      <c r="AC61" s="61">
        <f t="shared" si="0"/>
        <v>0</v>
      </c>
    </row>
    <row r="62" spans="1:29" ht="15.75" x14ac:dyDescent="0.25">
      <c r="A62" s="24"/>
      <c r="B62" s="25"/>
      <c r="C62" s="25"/>
      <c r="D62" s="25"/>
      <c r="E62" s="25"/>
      <c r="F62" s="25"/>
      <c r="G62" s="25"/>
      <c r="H62" s="25"/>
      <c r="I62" s="26"/>
      <c r="K62" s="35"/>
    </row>
    <row r="63" spans="1:29" s="39" customFormat="1" ht="15.75" x14ac:dyDescent="0.25">
      <c r="K63" s="46"/>
    </row>
    <row r="64" spans="1:29" s="39" customFormat="1" ht="60" x14ac:dyDescent="0.25">
      <c r="A64" s="47"/>
      <c r="B64" s="48" t="s">
        <v>84</v>
      </c>
      <c r="C64" s="48" t="s">
        <v>29</v>
      </c>
      <c r="D64" s="48" t="s">
        <v>85</v>
      </c>
      <c r="K64" s="46"/>
    </row>
    <row r="65" spans="1:11" s="39" customFormat="1" ht="15.75" x14ac:dyDescent="0.25">
      <c r="A65" s="49" t="s">
        <v>30</v>
      </c>
      <c r="B65" s="155">
        <f>SUM(O61)</f>
        <v>0</v>
      </c>
      <c r="C65" s="50">
        <f>K61</f>
        <v>0</v>
      </c>
      <c r="D65" s="156" t="s">
        <v>91</v>
      </c>
      <c r="K65" s="46"/>
    </row>
    <row r="66" spans="1:11" s="39" customFormat="1" ht="15.75" x14ac:dyDescent="0.25">
      <c r="A66" s="49" t="s">
        <v>31</v>
      </c>
      <c r="B66" s="155">
        <f>SUM(P61:S61)</f>
        <v>0</v>
      </c>
      <c r="C66" s="50">
        <f>C65*4</f>
        <v>0</v>
      </c>
      <c r="D66" s="156" t="s">
        <v>92</v>
      </c>
      <c r="K66" s="46"/>
    </row>
    <row r="67" spans="1:11" s="39" customFormat="1" ht="15.75" thickBot="1" x14ac:dyDescent="0.3">
      <c r="A67" s="51" t="s">
        <v>32</v>
      </c>
      <c r="B67" s="52">
        <f>SUM(T61:AC61)</f>
        <v>0</v>
      </c>
      <c r="C67" s="52">
        <f>C65*10</f>
        <v>0</v>
      </c>
      <c r="D67" s="157" t="s">
        <v>93</v>
      </c>
    </row>
    <row r="68" spans="1:11" s="39" customFormat="1" x14ac:dyDescent="0.25">
      <c r="A68" s="53"/>
      <c r="B68" s="54"/>
      <c r="C68" s="54"/>
    </row>
    <row r="69" spans="1:11" ht="15.75" thickBot="1" x14ac:dyDescent="0.3"/>
    <row r="70" spans="1:11" ht="43.5" thickBot="1" x14ac:dyDescent="0.3">
      <c r="B70" s="146" t="s">
        <v>67</v>
      </c>
    </row>
    <row r="71" spans="1:11" x14ac:dyDescent="0.25">
      <c r="B71" s="28"/>
    </row>
    <row r="72" spans="1:11" x14ac:dyDescent="0.25">
      <c r="B72" s="28"/>
    </row>
    <row r="73" spans="1:11" x14ac:dyDescent="0.25">
      <c r="B73" s="28"/>
    </row>
    <row r="74" spans="1:11" x14ac:dyDescent="0.25">
      <c r="B74" s="28"/>
    </row>
    <row r="76" spans="1:11" x14ac:dyDescent="0.25">
      <c r="B76" s="29"/>
    </row>
    <row r="84" spans="2:2" x14ac:dyDescent="0.25">
      <c r="B84" s="29"/>
    </row>
  </sheetData>
  <mergeCells count="50">
    <mergeCell ref="A4:J4"/>
    <mergeCell ref="K4:Q4"/>
    <mergeCell ref="R4:AC4"/>
    <mergeCell ref="A1:AC1"/>
    <mergeCell ref="A2:AC2"/>
    <mergeCell ref="A3:J3"/>
    <mergeCell ref="K3:Q3"/>
    <mergeCell ref="R3:AC3"/>
    <mergeCell ref="K5:Q5"/>
    <mergeCell ref="R5:AC5"/>
    <mergeCell ref="A6:J6"/>
    <mergeCell ref="K6:Q6"/>
    <mergeCell ref="R6:AC6"/>
    <mergeCell ref="E10:E11"/>
    <mergeCell ref="F10:F11"/>
    <mergeCell ref="G10:G11"/>
    <mergeCell ref="J10:J11"/>
    <mergeCell ref="A5:J5"/>
    <mergeCell ref="M10:M11"/>
    <mergeCell ref="N10:N11"/>
    <mergeCell ref="O10:O11"/>
    <mergeCell ref="AB10:AB11"/>
    <mergeCell ref="A7:J7"/>
    <mergeCell ref="K7:Q7"/>
    <mergeCell ref="R7:AC7"/>
    <mergeCell ref="A8:C8"/>
    <mergeCell ref="A9:A11"/>
    <mergeCell ref="B9:D10"/>
    <mergeCell ref="E9:G9"/>
    <mergeCell ref="H9:H11"/>
    <mergeCell ref="I9:I11"/>
    <mergeCell ref="K9:K11"/>
    <mergeCell ref="L9:M9"/>
    <mergeCell ref="O9:AC9"/>
    <mergeCell ref="AC10:AC11"/>
    <mergeCell ref="A21:C21"/>
    <mergeCell ref="A38:C38"/>
    <mergeCell ref="V10:V11"/>
    <mergeCell ref="W10:W11"/>
    <mergeCell ref="X10:X11"/>
    <mergeCell ref="Y10:Y11"/>
    <mergeCell ref="Z10:Z11"/>
    <mergeCell ref="AA10:AA11"/>
    <mergeCell ref="P10:P11"/>
    <mergeCell ref="Q10:Q11"/>
    <mergeCell ref="R10:R11"/>
    <mergeCell ref="S10:S11"/>
    <mergeCell ref="T10:T11"/>
    <mergeCell ref="U10:U11"/>
    <mergeCell ref="L10:L11"/>
  </mergeCells>
  <pageMargins left="0.7" right="0.7" top="0.75" bottom="0.75" header="0.3" footer="0.3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C88"/>
  <sheetViews>
    <sheetView topLeftCell="A31" zoomScale="60" zoomScaleNormal="60" workbookViewId="0">
      <selection activeCell="D68" sqref="D68"/>
    </sheetView>
  </sheetViews>
  <sheetFormatPr defaultRowHeight="15" x14ac:dyDescent="0.25"/>
  <cols>
    <col min="1" max="1" width="8.7109375" style="7" customWidth="1"/>
    <col min="2" max="2" width="43" style="7" customWidth="1"/>
    <col min="3" max="3" width="28.42578125" style="7" customWidth="1"/>
    <col min="4" max="4" width="43" style="7" customWidth="1"/>
    <col min="5" max="5" width="20" style="7" customWidth="1"/>
    <col min="6" max="6" width="25.7109375" style="7" customWidth="1"/>
    <col min="7" max="7" width="20" style="7" customWidth="1"/>
    <col min="8" max="8" width="17.28515625" style="7" customWidth="1"/>
    <col min="9" max="9" width="14.28515625" style="7" customWidth="1"/>
    <col min="10" max="13" width="14" style="7" bestFit="1" customWidth="1"/>
    <col min="14" max="14" width="22.5703125" style="7" bestFit="1" customWidth="1"/>
    <col min="15" max="15" width="13.140625" style="7" bestFit="1" customWidth="1"/>
    <col min="16" max="16" width="9.140625" style="7"/>
    <col min="17" max="18" width="9.140625" style="127"/>
    <col min="19" max="23" width="9.140625" style="7"/>
    <col min="24" max="24" width="10.85546875" style="7" bestFit="1" customWidth="1"/>
    <col min="25" max="16384" width="9.140625" style="7"/>
  </cols>
  <sheetData>
    <row r="1" spans="1:29" x14ac:dyDescent="0.25">
      <c r="A1" s="201" t="s">
        <v>89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T1" s="202"/>
      <c r="U1" s="202"/>
      <c r="V1" s="202"/>
      <c r="W1" s="202"/>
      <c r="X1" s="202"/>
      <c r="Y1" s="202"/>
      <c r="Z1" s="202"/>
      <c r="AA1" s="202"/>
      <c r="AB1" s="202"/>
      <c r="AC1" s="203"/>
    </row>
    <row r="2" spans="1:29" x14ac:dyDescent="0.25">
      <c r="A2" s="204" t="s">
        <v>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6"/>
    </row>
    <row r="3" spans="1:29" x14ac:dyDescent="0.25">
      <c r="A3" s="187" t="s">
        <v>7</v>
      </c>
      <c r="B3" s="188"/>
      <c r="C3" s="188"/>
      <c r="D3" s="188"/>
      <c r="E3" s="188"/>
      <c r="F3" s="188"/>
      <c r="G3" s="188"/>
      <c r="H3" s="188"/>
      <c r="I3" s="188"/>
      <c r="J3" s="188"/>
      <c r="K3" s="238" t="s">
        <v>55</v>
      </c>
      <c r="L3" s="239"/>
      <c r="M3" s="239"/>
      <c r="N3" s="239"/>
      <c r="O3" s="239"/>
      <c r="P3" s="239"/>
      <c r="Q3" s="240"/>
      <c r="R3" s="207" t="s">
        <v>75</v>
      </c>
      <c r="S3" s="207"/>
      <c r="T3" s="207"/>
      <c r="U3" s="207"/>
      <c r="V3" s="207"/>
      <c r="W3" s="207"/>
      <c r="X3" s="207"/>
      <c r="Y3" s="207"/>
      <c r="Z3" s="207"/>
      <c r="AA3" s="207"/>
      <c r="AB3" s="207"/>
      <c r="AC3" s="208"/>
    </row>
    <row r="4" spans="1:29" x14ac:dyDescent="0.25">
      <c r="A4" s="187" t="s">
        <v>8</v>
      </c>
      <c r="B4" s="188"/>
      <c r="C4" s="188"/>
      <c r="D4" s="188"/>
      <c r="E4" s="188"/>
      <c r="F4" s="188"/>
      <c r="G4" s="188"/>
      <c r="H4" s="188"/>
      <c r="I4" s="188"/>
      <c r="J4" s="188"/>
      <c r="K4" s="189" t="s">
        <v>23</v>
      </c>
      <c r="L4" s="190"/>
      <c r="M4" s="190"/>
      <c r="N4" s="190"/>
      <c r="O4" s="190"/>
      <c r="P4" s="190"/>
      <c r="Q4" s="190"/>
      <c r="R4" s="190"/>
      <c r="S4" s="190"/>
      <c r="T4" s="190"/>
      <c r="U4" s="190"/>
      <c r="V4" s="190"/>
      <c r="W4" s="190"/>
      <c r="X4" s="190"/>
      <c r="Y4" s="190"/>
      <c r="Z4" s="190"/>
      <c r="AA4" s="190"/>
      <c r="AB4" s="190"/>
      <c r="AC4" s="191"/>
    </row>
    <row r="5" spans="1:29" x14ac:dyDescent="0.25">
      <c r="A5" s="187" t="s">
        <v>22</v>
      </c>
      <c r="B5" s="188"/>
      <c r="C5" s="188"/>
      <c r="D5" s="188"/>
      <c r="E5" s="188"/>
      <c r="F5" s="188"/>
      <c r="G5" s="188"/>
      <c r="H5" s="188"/>
      <c r="I5" s="188"/>
      <c r="J5" s="188"/>
      <c r="K5" s="190" t="s">
        <v>33</v>
      </c>
      <c r="L5" s="190"/>
      <c r="M5" s="190"/>
      <c r="N5" s="190"/>
      <c r="O5" s="190"/>
      <c r="P5" s="190"/>
      <c r="Q5" s="190"/>
      <c r="R5" s="190"/>
      <c r="S5" s="190"/>
      <c r="T5" s="190"/>
      <c r="U5" s="190"/>
      <c r="V5" s="190"/>
      <c r="W5" s="190"/>
      <c r="X5" s="190"/>
      <c r="Y5" s="190"/>
      <c r="Z5" s="190"/>
      <c r="AA5" s="190"/>
      <c r="AB5" s="190"/>
      <c r="AC5" s="191"/>
    </row>
    <row r="6" spans="1:29" x14ac:dyDescent="0.25">
      <c r="A6" s="187" t="s">
        <v>9</v>
      </c>
      <c r="B6" s="188"/>
      <c r="C6" s="188"/>
      <c r="D6" s="188"/>
      <c r="E6" s="188"/>
      <c r="F6" s="188"/>
      <c r="G6" s="188"/>
      <c r="H6" s="188"/>
      <c r="I6" s="188"/>
      <c r="J6" s="188"/>
      <c r="K6" s="190"/>
      <c r="L6" s="190"/>
      <c r="M6" s="190"/>
      <c r="N6" s="190"/>
      <c r="O6" s="190"/>
      <c r="P6" s="190"/>
      <c r="Q6" s="190"/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1"/>
    </row>
    <row r="7" spans="1:29" x14ac:dyDescent="0.25">
      <c r="A7" s="187" t="s">
        <v>10</v>
      </c>
      <c r="B7" s="188"/>
      <c r="C7" s="188"/>
      <c r="D7" s="188"/>
      <c r="E7" s="188"/>
      <c r="F7" s="188"/>
      <c r="G7" s="188"/>
      <c r="H7" s="188"/>
      <c r="I7" s="188"/>
      <c r="J7" s="188"/>
      <c r="K7" s="192" t="s">
        <v>81</v>
      </c>
      <c r="L7" s="192"/>
      <c r="M7" s="192"/>
      <c r="N7" s="192"/>
      <c r="O7" s="192"/>
      <c r="P7" s="192"/>
      <c r="Q7" s="192"/>
      <c r="R7" s="190" t="s">
        <v>54</v>
      </c>
      <c r="S7" s="190"/>
      <c r="T7" s="190"/>
      <c r="U7" s="190"/>
      <c r="V7" s="190"/>
      <c r="W7" s="190"/>
      <c r="X7" s="190"/>
      <c r="Y7" s="190"/>
      <c r="Z7" s="190"/>
      <c r="AA7" s="190"/>
      <c r="AB7" s="190"/>
      <c r="AC7" s="191"/>
    </row>
    <row r="8" spans="1:29" x14ac:dyDescent="0.25">
      <c r="A8" s="197" t="s">
        <v>34</v>
      </c>
      <c r="B8" s="198"/>
      <c r="C8" s="198"/>
      <c r="D8" s="89"/>
      <c r="E8" s="89"/>
      <c r="F8" s="89"/>
      <c r="G8" s="89"/>
      <c r="H8" s="89"/>
      <c r="I8" s="89"/>
      <c r="J8" s="89"/>
      <c r="K8" s="89"/>
      <c r="L8" s="89"/>
      <c r="M8" s="89"/>
      <c r="N8" s="89"/>
      <c r="O8" s="89"/>
      <c r="P8" s="89"/>
      <c r="Q8" s="121"/>
      <c r="R8" s="121"/>
      <c r="S8" s="89"/>
      <c r="T8" s="89"/>
      <c r="U8" s="89"/>
      <c r="V8" s="89"/>
      <c r="W8" s="89"/>
      <c r="X8" s="89"/>
      <c r="Y8" s="89"/>
      <c r="Z8" s="89"/>
      <c r="AA8" s="89"/>
      <c r="AB8" s="89"/>
      <c r="AC8" s="90"/>
    </row>
    <row r="9" spans="1:29" s="39" customFormat="1" ht="30" customHeight="1" x14ac:dyDescent="0.25">
      <c r="A9" s="213" t="s">
        <v>11</v>
      </c>
      <c r="B9" s="218" t="s">
        <v>24</v>
      </c>
      <c r="C9" s="219"/>
      <c r="D9" s="213"/>
      <c r="E9" s="216" t="s">
        <v>25</v>
      </c>
      <c r="F9" s="222"/>
      <c r="G9" s="223"/>
      <c r="H9" s="224" t="s">
        <v>12</v>
      </c>
      <c r="I9" s="224" t="s">
        <v>13</v>
      </c>
      <c r="J9" s="86" t="s">
        <v>14</v>
      </c>
      <c r="K9" s="224" t="s">
        <v>90</v>
      </c>
      <c r="L9" s="224" t="s">
        <v>15</v>
      </c>
      <c r="M9" s="224"/>
      <c r="N9" s="86" t="s">
        <v>16</v>
      </c>
      <c r="O9" s="224" t="s">
        <v>17</v>
      </c>
      <c r="P9" s="224"/>
      <c r="Q9" s="224"/>
      <c r="R9" s="224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30"/>
    </row>
    <row r="10" spans="1:29" s="39" customFormat="1" ht="30" customHeight="1" x14ac:dyDescent="0.25">
      <c r="A10" s="214"/>
      <c r="B10" s="220"/>
      <c r="C10" s="221"/>
      <c r="D10" s="214"/>
      <c r="E10" s="216" t="s">
        <v>26</v>
      </c>
      <c r="F10" s="216" t="s">
        <v>27</v>
      </c>
      <c r="G10" s="216" t="s">
        <v>28</v>
      </c>
      <c r="H10" s="224"/>
      <c r="I10" s="224"/>
      <c r="J10" s="193" t="s">
        <v>18</v>
      </c>
      <c r="K10" s="224"/>
      <c r="L10" s="199" t="s">
        <v>19</v>
      </c>
      <c r="M10" s="199" t="s">
        <v>20</v>
      </c>
      <c r="N10" s="226" t="s">
        <v>21</v>
      </c>
      <c r="O10" s="195">
        <v>1</v>
      </c>
      <c r="P10" s="209">
        <v>2</v>
      </c>
      <c r="Q10" s="241">
        <v>3</v>
      </c>
      <c r="R10" s="243">
        <v>4</v>
      </c>
      <c r="S10" s="209">
        <v>5</v>
      </c>
      <c r="T10" s="211">
        <v>6</v>
      </c>
      <c r="U10" s="211">
        <v>7</v>
      </c>
      <c r="V10" s="211">
        <v>8</v>
      </c>
      <c r="W10" s="211">
        <v>9</v>
      </c>
      <c r="X10" s="211">
        <v>10</v>
      </c>
      <c r="Y10" s="211">
        <v>11</v>
      </c>
      <c r="Z10" s="211">
        <v>12</v>
      </c>
      <c r="AA10" s="211">
        <v>13</v>
      </c>
      <c r="AB10" s="211">
        <v>14</v>
      </c>
      <c r="AC10" s="228">
        <v>15</v>
      </c>
    </row>
    <row r="11" spans="1:29" s="39" customFormat="1" ht="15.75" customHeight="1" thickBot="1" x14ac:dyDescent="0.3">
      <c r="A11" s="215"/>
      <c r="B11" s="40" t="s">
        <v>4</v>
      </c>
      <c r="C11" s="40" t="s">
        <v>6</v>
      </c>
      <c r="D11" s="40" t="s">
        <v>5</v>
      </c>
      <c r="E11" s="217"/>
      <c r="F11" s="217"/>
      <c r="G11" s="217"/>
      <c r="H11" s="225"/>
      <c r="I11" s="225"/>
      <c r="J11" s="194"/>
      <c r="K11" s="225"/>
      <c r="L11" s="200"/>
      <c r="M11" s="200"/>
      <c r="N11" s="227"/>
      <c r="O11" s="196"/>
      <c r="P11" s="210"/>
      <c r="Q11" s="242"/>
      <c r="R11" s="244"/>
      <c r="S11" s="210"/>
      <c r="T11" s="212"/>
      <c r="U11" s="212"/>
      <c r="V11" s="212"/>
      <c r="W11" s="212"/>
      <c r="X11" s="212"/>
      <c r="Y11" s="212"/>
      <c r="Z11" s="212"/>
      <c r="AA11" s="212"/>
      <c r="AB11" s="212"/>
      <c r="AC11" s="229"/>
    </row>
    <row r="12" spans="1:29" x14ac:dyDescent="0.25">
      <c r="A12" s="129"/>
      <c r="B12" s="21"/>
      <c r="C12" s="2"/>
      <c r="D12" s="19"/>
      <c r="E12" s="3"/>
      <c r="F12" s="41"/>
      <c r="G12" s="31"/>
      <c r="H12" s="22"/>
      <c r="I12" s="22"/>
      <c r="J12" s="2"/>
      <c r="K12" s="22"/>
      <c r="L12" s="78"/>
      <c r="M12" s="78"/>
      <c r="N12" s="37"/>
      <c r="O12" s="42"/>
      <c r="P12" s="43"/>
      <c r="Q12" s="117"/>
      <c r="R12" s="117"/>
      <c r="S12" s="43"/>
      <c r="T12" s="44"/>
      <c r="U12" s="44"/>
      <c r="V12" s="44"/>
      <c r="W12" s="44"/>
      <c r="X12" s="44"/>
      <c r="Y12" s="44"/>
      <c r="Z12" s="44"/>
      <c r="AA12" s="44"/>
      <c r="AB12" s="44"/>
      <c r="AC12" s="45"/>
    </row>
    <row r="13" spans="1:29" x14ac:dyDescent="0.25">
      <c r="A13" s="12"/>
      <c r="B13" s="13" t="s">
        <v>37</v>
      </c>
      <c r="C13" s="14"/>
      <c r="D13" s="14"/>
      <c r="E13" s="14"/>
      <c r="F13" s="14"/>
      <c r="G13" s="14"/>
      <c r="H13" s="15"/>
      <c r="I13" s="9"/>
      <c r="J13" s="15"/>
      <c r="K13" s="9"/>
      <c r="L13" s="79"/>
      <c r="M13" s="74"/>
      <c r="N13" s="9"/>
      <c r="O13" s="9"/>
      <c r="P13" s="9"/>
      <c r="Q13" s="118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</row>
    <row r="14" spans="1:29" ht="15" customHeight="1" x14ac:dyDescent="0.25">
      <c r="A14" s="16"/>
      <c r="B14" s="17" t="s">
        <v>1</v>
      </c>
      <c r="C14" s="9"/>
      <c r="D14" s="9"/>
      <c r="E14" s="9"/>
      <c r="F14" s="9"/>
      <c r="G14" s="9"/>
      <c r="H14" s="15"/>
      <c r="I14" s="18"/>
      <c r="J14" s="15"/>
      <c r="K14" s="18"/>
      <c r="L14" s="79"/>
      <c r="M14" s="74"/>
      <c r="N14" s="18"/>
      <c r="O14" s="18"/>
      <c r="P14" s="18"/>
      <c r="Q14" s="119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1:29" x14ac:dyDescent="0.25">
      <c r="A15" s="153"/>
      <c r="B15" s="153"/>
      <c r="C15" s="153"/>
      <c r="D15" s="153"/>
      <c r="E15" s="153"/>
      <c r="F15" s="153"/>
      <c r="G15" s="153"/>
      <c r="H15" s="153"/>
      <c r="I15" s="153"/>
      <c r="J15" s="153"/>
      <c r="K15" s="153"/>
      <c r="L15" s="154"/>
      <c r="M15" s="154"/>
      <c r="N15" s="153"/>
      <c r="O15" s="42"/>
      <c r="P15" s="43"/>
      <c r="Q15" s="117"/>
      <c r="R15" s="117"/>
      <c r="S15" s="43"/>
      <c r="T15" s="44"/>
      <c r="U15" s="44"/>
      <c r="V15" s="44"/>
      <c r="W15" s="44"/>
      <c r="X15" s="44"/>
      <c r="Y15" s="44"/>
      <c r="Z15" s="44"/>
      <c r="AA15" s="44"/>
      <c r="AB15" s="44"/>
      <c r="AC15" s="45"/>
    </row>
    <row r="16" spans="1:29" x14ac:dyDescent="0.25">
      <c r="A16" s="16"/>
      <c r="B16" s="17" t="s">
        <v>2</v>
      </c>
      <c r="C16" s="9"/>
      <c r="D16" s="9"/>
      <c r="E16" s="9"/>
      <c r="F16" s="9"/>
      <c r="G16" s="9"/>
      <c r="H16" s="18"/>
      <c r="I16" s="18"/>
      <c r="J16" s="18"/>
      <c r="K16" s="18"/>
      <c r="L16" s="74"/>
      <c r="M16" s="74"/>
      <c r="N16" s="18"/>
      <c r="O16" s="18"/>
      <c r="P16" s="18"/>
      <c r="Q16" s="119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</row>
    <row r="17" spans="1:29" x14ac:dyDescent="0.25">
      <c r="A17" s="1"/>
      <c r="B17" s="21"/>
      <c r="C17" s="31"/>
      <c r="D17" s="31"/>
      <c r="E17" s="33"/>
      <c r="F17" s="41"/>
      <c r="G17" s="31"/>
      <c r="H17" s="22"/>
      <c r="I17" s="22"/>
      <c r="J17" s="22"/>
      <c r="K17" s="22"/>
      <c r="L17" s="78"/>
      <c r="M17" s="78"/>
      <c r="N17" s="20"/>
      <c r="O17" s="42"/>
      <c r="P17" s="43"/>
      <c r="Q17" s="117"/>
      <c r="R17" s="117"/>
      <c r="S17" s="43"/>
      <c r="T17" s="44"/>
      <c r="U17" s="44"/>
      <c r="V17" s="44"/>
      <c r="W17" s="44"/>
      <c r="X17" s="44"/>
      <c r="Y17" s="44"/>
      <c r="Z17" s="44"/>
      <c r="AA17" s="44"/>
      <c r="AB17" s="44"/>
      <c r="AC17" s="45"/>
    </row>
    <row r="18" spans="1:29" x14ac:dyDescent="0.25">
      <c r="A18" s="16"/>
      <c r="B18" s="17" t="s">
        <v>3</v>
      </c>
      <c r="C18" s="9"/>
      <c r="D18" s="9"/>
      <c r="E18" s="9"/>
      <c r="F18" s="9"/>
      <c r="G18" s="9"/>
      <c r="H18" s="18"/>
      <c r="I18" s="18"/>
      <c r="J18" s="18"/>
      <c r="K18" s="18"/>
      <c r="L18" s="74"/>
      <c r="M18" s="74"/>
      <c r="N18" s="18"/>
      <c r="O18" s="18"/>
      <c r="P18" s="18"/>
      <c r="Q18" s="119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65"/>
    </row>
    <row r="19" spans="1:29" ht="15.75" thickBot="1" x14ac:dyDescent="0.3">
      <c r="A19" s="1"/>
      <c r="B19" s="21"/>
      <c r="C19" s="31"/>
      <c r="D19" s="34"/>
      <c r="E19" s="31"/>
      <c r="F19" s="63"/>
      <c r="G19" s="31"/>
      <c r="H19" s="22"/>
      <c r="I19" s="22"/>
      <c r="J19" s="2"/>
      <c r="K19" s="22"/>
      <c r="L19" s="78"/>
      <c r="M19" s="78"/>
      <c r="N19" s="20"/>
      <c r="O19" s="42"/>
      <c r="P19" s="43"/>
      <c r="Q19" s="117"/>
      <c r="R19" s="117"/>
      <c r="S19" s="131"/>
      <c r="T19" s="44"/>
      <c r="U19" s="44"/>
      <c r="V19" s="44"/>
      <c r="W19" s="44"/>
      <c r="X19" s="44"/>
      <c r="Y19" s="44"/>
      <c r="Z19" s="44"/>
      <c r="AA19" s="44"/>
      <c r="AB19" s="44"/>
      <c r="AC19" s="45"/>
    </row>
    <row r="20" spans="1:29" ht="15.75" thickBot="1" x14ac:dyDescent="0.3">
      <c r="A20" s="99"/>
      <c r="B20" s="56" t="s">
        <v>0</v>
      </c>
      <c r="C20" s="56"/>
      <c r="D20" s="56"/>
      <c r="E20" s="56"/>
      <c r="F20" s="56"/>
      <c r="G20" s="56"/>
      <c r="H20" s="56"/>
      <c r="I20" s="56"/>
      <c r="J20" s="56">
        <f>SUM(J13:J18)</f>
        <v>0</v>
      </c>
      <c r="K20" s="56"/>
      <c r="L20" s="82"/>
      <c r="M20" s="82"/>
      <c r="N20" s="100"/>
      <c r="O20" s="101"/>
      <c r="P20" s="102"/>
      <c r="Q20" s="122"/>
      <c r="R20" s="122"/>
      <c r="S20" s="102"/>
      <c r="T20" s="103"/>
      <c r="U20" s="103"/>
      <c r="V20" s="103"/>
      <c r="W20" s="103"/>
      <c r="X20" s="103"/>
      <c r="Y20" s="103"/>
      <c r="Z20" s="103"/>
      <c r="AA20" s="103"/>
      <c r="AB20" s="103"/>
      <c r="AC20" s="104"/>
    </row>
    <row r="21" spans="1:29" x14ac:dyDescent="0.25">
      <c r="A21" s="186" t="s">
        <v>35</v>
      </c>
      <c r="B21" s="186"/>
      <c r="C21" s="186"/>
      <c r="D21" s="25"/>
      <c r="E21" s="25"/>
      <c r="F21" s="25"/>
      <c r="G21" s="25"/>
      <c r="H21" s="25"/>
      <c r="I21" s="26"/>
      <c r="L21" s="75"/>
      <c r="M21" s="75"/>
      <c r="O21" s="64"/>
      <c r="P21" s="64"/>
      <c r="Q21" s="123"/>
      <c r="R21" s="123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</row>
    <row r="22" spans="1:29" x14ac:dyDescent="0.25">
      <c r="A22" s="10"/>
      <c r="B22" s="6"/>
      <c r="C22" s="40" t="s">
        <v>6</v>
      </c>
      <c r="D22" s="40" t="s">
        <v>5</v>
      </c>
      <c r="E22" s="10"/>
      <c r="F22" s="10"/>
      <c r="G22" s="10"/>
      <c r="H22" s="8"/>
      <c r="I22" s="11"/>
      <c r="J22" s="8"/>
      <c r="K22" s="11"/>
      <c r="L22" s="76"/>
      <c r="M22" s="77"/>
      <c r="N22" s="6"/>
      <c r="O22" s="42"/>
      <c r="P22" s="43"/>
      <c r="Q22" s="117"/>
      <c r="R22" s="117"/>
      <c r="S22" s="43"/>
      <c r="T22" s="44"/>
      <c r="U22" s="44"/>
      <c r="V22" s="44"/>
      <c r="W22" s="44"/>
      <c r="X22" s="44"/>
      <c r="Y22" s="44"/>
      <c r="Z22" s="44"/>
      <c r="AA22" s="44"/>
      <c r="AB22" s="44"/>
      <c r="AC22" s="45"/>
    </row>
    <row r="23" spans="1:29" x14ac:dyDescent="0.25">
      <c r="A23" s="12"/>
      <c r="B23" s="13" t="s">
        <v>36</v>
      </c>
      <c r="C23" s="14"/>
      <c r="D23" s="14"/>
      <c r="E23" s="14"/>
      <c r="F23" s="14"/>
      <c r="G23" s="14"/>
      <c r="H23" s="15"/>
      <c r="I23" s="9"/>
      <c r="J23" s="15"/>
      <c r="K23" s="9"/>
      <c r="L23" s="79"/>
      <c r="M23" s="74"/>
      <c r="N23" s="9"/>
      <c r="O23" s="18"/>
      <c r="P23" s="18"/>
      <c r="Q23" s="119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65"/>
    </row>
    <row r="24" spans="1:29" x14ac:dyDescent="0.25">
      <c r="A24" s="16"/>
      <c r="B24" s="17" t="s">
        <v>1</v>
      </c>
      <c r="C24" s="9"/>
      <c r="D24" s="9"/>
      <c r="E24" s="9"/>
      <c r="F24" s="9"/>
      <c r="G24" s="9"/>
      <c r="H24" s="15"/>
      <c r="I24" s="18"/>
      <c r="J24" s="15"/>
      <c r="K24" s="18"/>
      <c r="L24" s="79"/>
      <c r="M24" s="74"/>
      <c r="N24" s="18"/>
      <c r="O24" s="18"/>
      <c r="P24" s="18"/>
      <c r="Q24" s="119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65"/>
    </row>
    <row r="25" spans="1:29" s="23" customFormat="1" x14ac:dyDescent="0.25">
      <c r="A25" s="1"/>
      <c r="B25" s="21"/>
      <c r="C25" s="2"/>
      <c r="D25" s="2"/>
      <c r="E25" s="2"/>
      <c r="F25" s="2"/>
      <c r="G25" s="2"/>
      <c r="H25" s="72"/>
      <c r="I25" s="22"/>
      <c r="J25" s="72"/>
      <c r="K25" s="22"/>
      <c r="L25" s="84"/>
      <c r="M25" s="78"/>
      <c r="N25" s="22"/>
      <c r="O25" s="42"/>
      <c r="P25" s="43"/>
      <c r="Q25" s="117"/>
      <c r="R25" s="117"/>
      <c r="S25" s="43"/>
      <c r="T25" s="44"/>
      <c r="U25" s="44"/>
      <c r="V25" s="44"/>
      <c r="W25" s="44"/>
      <c r="X25" s="44"/>
      <c r="Y25" s="44"/>
      <c r="Z25" s="44"/>
      <c r="AA25" s="44"/>
      <c r="AB25" s="44"/>
      <c r="AC25" s="45"/>
    </row>
    <row r="26" spans="1:29" x14ac:dyDescent="0.25">
      <c r="A26" s="16"/>
      <c r="B26" s="17" t="s">
        <v>2</v>
      </c>
      <c r="C26" s="9"/>
      <c r="D26" s="9"/>
      <c r="E26" s="9"/>
      <c r="F26" s="9"/>
      <c r="G26" s="9"/>
      <c r="H26" s="18"/>
      <c r="I26" s="18"/>
      <c r="J26" s="18"/>
      <c r="K26" s="18"/>
      <c r="L26" s="74"/>
      <c r="M26" s="74"/>
      <c r="N26" s="18"/>
      <c r="O26" s="18"/>
      <c r="P26" s="18"/>
      <c r="Q26" s="119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65"/>
    </row>
    <row r="27" spans="1:29" x14ac:dyDescent="0.25">
      <c r="A27" s="1"/>
      <c r="B27" s="21"/>
      <c r="C27" s="32"/>
      <c r="D27" s="2"/>
      <c r="E27" s="73"/>
      <c r="F27" s="73"/>
      <c r="G27" s="73"/>
      <c r="H27" s="22"/>
      <c r="I27" s="22"/>
      <c r="J27" s="2"/>
      <c r="K27" s="22"/>
      <c r="L27" s="78"/>
      <c r="M27" s="78"/>
      <c r="N27" s="37"/>
      <c r="O27" s="42"/>
      <c r="P27" s="43"/>
      <c r="Q27" s="117"/>
      <c r="R27" s="117"/>
      <c r="S27" s="43"/>
      <c r="T27" s="44"/>
      <c r="U27" s="44"/>
      <c r="V27" s="44"/>
      <c r="W27" s="44"/>
      <c r="X27" s="44"/>
      <c r="Y27" s="44"/>
      <c r="Z27" s="44"/>
      <c r="AA27" s="44"/>
      <c r="AB27" s="44"/>
      <c r="AC27" s="45"/>
    </row>
    <row r="28" spans="1:29" x14ac:dyDescent="0.25">
      <c r="A28" s="16"/>
      <c r="B28" s="17" t="s">
        <v>3</v>
      </c>
      <c r="C28" s="9"/>
      <c r="D28" s="9"/>
      <c r="E28" s="9"/>
      <c r="F28" s="9"/>
      <c r="G28" s="9"/>
      <c r="H28" s="18"/>
      <c r="I28" s="18"/>
      <c r="J28" s="18"/>
      <c r="K28" s="18"/>
      <c r="L28" s="74"/>
      <c r="M28" s="74"/>
      <c r="N28" s="18"/>
      <c r="O28" s="18"/>
      <c r="P28" s="18"/>
      <c r="Q28" s="119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65"/>
    </row>
    <row r="29" spans="1:29" x14ac:dyDescent="0.25">
      <c r="A29" s="1"/>
      <c r="B29" s="21"/>
      <c r="C29" s="32"/>
      <c r="D29" s="2"/>
      <c r="E29" s="73"/>
      <c r="F29" s="73"/>
      <c r="G29" s="73"/>
      <c r="H29" s="22"/>
      <c r="I29" s="22"/>
      <c r="J29" s="2"/>
      <c r="K29" s="22"/>
      <c r="L29" s="78"/>
      <c r="M29" s="78"/>
      <c r="N29" s="37"/>
      <c r="O29" s="42"/>
      <c r="P29" s="43"/>
      <c r="Q29" s="117"/>
      <c r="R29" s="117"/>
      <c r="S29" s="43"/>
      <c r="T29" s="44"/>
      <c r="U29" s="44"/>
      <c r="V29" s="44"/>
      <c r="W29" s="44"/>
      <c r="X29" s="44"/>
      <c r="Y29" s="44"/>
      <c r="Z29" s="44"/>
      <c r="AA29" s="44"/>
      <c r="AB29" s="44"/>
      <c r="AC29" s="45"/>
    </row>
    <row r="30" spans="1:29" x14ac:dyDescent="0.25">
      <c r="A30" s="16"/>
      <c r="B30" s="18" t="s">
        <v>38</v>
      </c>
      <c r="C30" s="9"/>
      <c r="D30" s="9"/>
      <c r="E30" s="9"/>
      <c r="F30" s="9"/>
      <c r="G30" s="9"/>
      <c r="H30" s="18"/>
      <c r="I30" s="18"/>
      <c r="J30" s="18"/>
      <c r="K30" s="18"/>
      <c r="L30" s="74"/>
      <c r="M30" s="74"/>
      <c r="N30" s="18"/>
      <c r="O30" s="18"/>
      <c r="P30" s="18"/>
      <c r="Q30" s="119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65"/>
    </row>
    <row r="31" spans="1:29" s="23" customFormat="1" x14ac:dyDescent="0.25">
      <c r="A31" s="66"/>
      <c r="B31" s="67" t="s">
        <v>1</v>
      </c>
      <c r="C31" s="68"/>
      <c r="D31" s="68"/>
      <c r="E31" s="68"/>
      <c r="F31" s="68"/>
      <c r="G31" s="68"/>
      <c r="H31" s="69"/>
      <c r="I31" s="69"/>
      <c r="J31" s="69"/>
      <c r="K31" s="69"/>
      <c r="L31" s="83"/>
      <c r="M31" s="83"/>
      <c r="N31" s="69"/>
      <c r="O31" s="69"/>
      <c r="P31" s="69"/>
      <c r="Q31" s="120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70"/>
    </row>
    <row r="32" spans="1:29" x14ac:dyDescent="0.25">
      <c r="A32" s="1"/>
      <c r="B32" s="21"/>
      <c r="C32" s="2"/>
      <c r="D32" s="2"/>
      <c r="E32" s="2"/>
      <c r="F32" s="2"/>
      <c r="G32" s="2"/>
      <c r="H32" s="22"/>
      <c r="I32" s="22"/>
      <c r="J32" s="22"/>
      <c r="K32" s="22"/>
      <c r="L32" s="78"/>
      <c r="M32" s="78"/>
      <c r="N32" s="6"/>
      <c r="O32" s="42"/>
      <c r="P32" s="43"/>
      <c r="Q32" s="117"/>
      <c r="R32" s="117"/>
      <c r="S32" s="43"/>
      <c r="T32" s="44"/>
      <c r="U32" s="44"/>
      <c r="V32" s="44"/>
      <c r="W32" s="44"/>
      <c r="X32" s="44"/>
      <c r="Y32" s="44"/>
      <c r="Z32" s="44"/>
      <c r="AA32" s="44"/>
      <c r="AB32" s="44"/>
      <c r="AC32" s="45"/>
    </row>
    <row r="33" spans="1:29" s="23" customFormat="1" x14ac:dyDescent="0.25">
      <c r="A33" s="66"/>
      <c r="B33" s="67" t="s">
        <v>2</v>
      </c>
      <c r="C33" s="68"/>
      <c r="D33" s="68"/>
      <c r="E33" s="68"/>
      <c r="F33" s="68"/>
      <c r="G33" s="68"/>
      <c r="H33" s="69"/>
      <c r="I33" s="69"/>
      <c r="J33" s="69"/>
      <c r="K33" s="69"/>
      <c r="L33" s="83"/>
      <c r="M33" s="83"/>
      <c r="N33" s="71"/>
      <c r="O33" s="69"/>
      <c r="P33" s="69"/>
      <c r="Q33" s="120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70"/>
    </row>
    <row r="34" spans="1:29" ht="50.25" customHeight="1" x14ac:dyDescent="0.25">
      <c r="A34" s="184">
        <f>Zalaegerszeg!A34</f>
        <v>4</v>
      </c>
      <c r="B34" s="21"/>
      <c r="C34" s="149" t="str">
        <f>Zalaegerszeg!C34</f>
        <v>É-i vízbázis és vízműtelep kiépítése</v>
      </c>
      <c r="D34" s="149" t="str">
        <f>Zalaegerszeg!D34</f>
        <v>ivóvízminőség javítása és vízellátásának fejlesztése</v>
      </c>
      <c r="E34" s="2"/>
      <c r="F34" s="2"/>
      <c r="G34" s="2"/>
      <c r="H34" s="22"/>
      <c r="I34" s="133" t="str">
        <f>Zalaegerszeg!I34</f>
        <v>Zalaegerszeg</v>
      </c>
      <c r="J34" s="152">
        <f>Zalaegerszeg!J34</f>
        <v>1500000</v>
      </c>
      <c r="K34" s="22"/>
      <c r="L34" s="150">
        <f>Zalaegerszeg!L34</f>
        <v>47849</v>
      </c>
      <c r="M34" s="150">
        <f>Zalaegerszeg!M34</f>
        <v>48213</v>
      </c>
      <c r="N34" s="152" t="str">
        <f>Zalaegerszeg!N34</f>
        <v>hosszú</v>
      </c>
      <c r="O34" s="42"/>
      <c r="P34" s="43"/>
      <c r="Q34" s="117"/>
      <c r="R34" s="117"/>
      <c r="S34" s="43"/>
      <c r="T34" s="44"/>
      <c r="U34" s="44"/>
      <c r="V34" s="44"/>
      <c r="W34" s="44"/>
      <c r="X34" s="44">
        <f>Zalaegerszeg!X34</f>
        <v>1500000</v>
      </c>
      <c r="Y34" s="44"/>
      <c r="Z34" s="44"/>
      <c r="AA34" s="44"/>
      <c r="AB34" s="44"/>
      <c r="AC34" s="45"/>
    </row>
    <row r="35" spans="1:29" s="23" customFormat="1" x14ac:dyDescent="0.25">
      <c r="A35" s="66"/>
      <c r="B35" s="67" t="s">
        <v>3</v>
      </c>
      <c r="C35" s="68"/>
      <c r="D35" s="68"/>
      <c r="E35" s="68"/>
      <c r="F35" s="68"/>
      <c r="G35" s="68"/>
      <c r="H35" s="69"/>
      <c r="I35" s="69"/>
      <c r="J35" s="69"/>
      <c r="K35" s="69"/>
      <c r="L35" s="83"/>
      <c r="M35" s="83"/>
      <c r="N35" s="71"/>
      <c r="O35" s="69"/>
      <c r="P35" s="69"/>
      <c r="Q35" s="120"/>
      <c r="R35" s="69"/>
      <c r="S35" s="69"/>
      <c r="T35" s="69"/>
      <c r="U35" s="69"/>
      <c r="V35" s="69"/>
      <c r="W35" s="69"/>
      <c r="X35" s="69"/>
      <c r="Y35" s="69"/>
      <c r="Z35" s="69"/>
      <c r="AA35" s="69"/>
      <c r="AB35" s="69"/>
      <c r="AC35" s="70"/>
    </row>
    <row r="36" spans="1:29" ht="15.75" thickBot="1" x14ac:dyDescent="0.3">
      <c r="A36" s="91"/>
      <c r="B36" s="92"/>
      <c r="C36" s="94"/>
      <c r="D36" s="94"/>
      <c r="E36" s="94"/>
      <c r="F36" s="94"/>
      <c r="G36" s="94"/>
      <c r="H36" s="93"/>
      <c r="I36" s="93"/>
      <c r="J36" s="93"/>
      <c r="K36" s="93"/>
      <c r="L36" s="95"/>
      <c r="M36" s="95"/>
      <c r="N36" s="105"/>
      <c r="O36" s="96"/>
      <c r="P36" s="97"/>
      <c r="Q36" s="124"/>
      <c r="R36" s="124"/>
      <c r="S36" s="97"/>
      <c r="T36" s="98"/>
      <c r="U36" s="98"/>
      <c r="V36" s="98"/>
      <c r="W36" s="98"/>
      <c r="X36" s="98"/>
      <c r="Y36" s="98"/>
      <c r="Z36" s="98"/>
      <c r="AA36" s="98"/>
      <c r="AB36" s="98"/>
      <c r="AC36" s="87"/>
    </row>
    <row r="37" spans="1:29" ht="15.75" thickBot="1" x14ac:dyDescent="0.3">
      <c r="A37" s="106"/>
      <c r="B37" s="107" t="s">
        <v>39</v>
      </c>
      <c r="C37" s="108"/>
      <c r="D37" s="108"/>
      <c r="E37" s="108"/>
      <c r="F37" s="108"/>
      <c r="G37" s="108"/>
      <c r="H37" s="109"/>
      <c r="I37" s="109"/>
      <c r="J37" s="109">
        <f>SUM(J23:J36)</f>
        <v>1500000</v>
      </c>
      <c r="K37" s="109"/>
      <c r="L37" s="110"/>
      <c r="M37" s="110"/>
      <c r="N37" s="100"/>
      <c r="O37" s="111"/>
      <c r="P37" s="112"/>
      <c r="Q37" s="125"/>
      <c r="R37" s="125"/>
      <c r="S37" s="112"/>
      <c r="T37" s="113"/>
      <c r="U37" s="113"/>
      <c r="V37" s="113"/>
      <c r="W37" s="113"/>
      <c r="X37" s="113"/>
      <c r="Y37" s="113"/>
      <c r="Z37" s="113"/>
      <c r="AA37" s="113"/>
      <c r="AB37" s="113"/>
      <c r="AC37" s="114"/>
    </row>
    <row r="38" spans="1:29" x14ac:dyDescent="0.25">
      <c r="A38" s="186" t="s">
        <v>40</v>
      </c>
      <c r="B38" s="186"/>
      <c r="C38" s="186"/>
      <c r="D38" s="25"/>
      <c r="E38" s="25"/>
      <c r="F38" s="25"/>
      <c r="G38" s="25"/>
      <c r="H38" s="25"/>
      <c r="I38" s="26"/>
      <c r="L38" s="75"/>
      <c r="M38" s="75"/>
      <c r="O38" s="64"/>
      <c r="P38" s="64"/>
      <c r="Q38" s="123"/>
      <c r="R38" s="123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</row>
    <row r="39" spans="1:29" x14ac:dyDescent="0.25">
      <c r="A39" s="10"/>
      <c r="B39" s="6"/>
      <c r="C39" s="40" t="s">
        <v>6</v>
      </c>
      <c r="D39" s="40" t="s">
        <v>5</v>
      </c>
      <c r="E39" s="10"/>
      <c r="F39" s="10"/>
      <c r="G39" s="10"/>
      <c r="H39" s="8"/>
      <c r="I39" s="11"/>
      <c r="J39" s="8"/>
      <c r="K39" s="11"/>
      <c r="L39" s="76"/>
      <c r="M39" s="77"/>
      <c r="N39" s="6"/>
      <c r="O39" s="42"/>
      <c r="P39" s="43"/>
      <c r="Q39" s="117"/>
      <c r="R39" s="117"/>
      <c r="S39" s="43"/>
      <c r="T39" s="44"/>
      <c r="U39" s="44"/>
      <c r="V39" s="44"/>
      <c r="W39" s="44"/>
      <c r="X39" s="44"/>
      <c r="Y39" s="44"/>
      <c r="Z39" s="44"/>
      <c r="AA39" s="44"/>
      <c r="AB39" s="44"/>
      <c r="AC39" s="45"/>
    </row>
    <row r="40" spans="1:29" x14ac:dyDescent="0.25">
      <c r="A40" s="12"/>
      <c r="B40" s="13" t="s">
        <v>41</v>
      </c>
      <c r="C40" s="14"/>
      <c r="D40" s="14"/>
      <c r="E40" s="14"/>
      <c r="F40" s="14"/>
      <c r="G40" s="14"/>
      <c r="H40" s="15"/>
      <c r="I40" s="9"/>
      <c r="J40" s="15"/>
      <c r="K40" s="9"/>
      <c r="L40" s="79"/>
      <c r="M40" s="74"/>
      <c r="N40" s="9"/>
      <c r="O40" s="18"/>
      <c r="P40" s="18"/>
      <c r="Q40" s="119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65"/>
    </row>
    <row r="41" spans="1:29" x14ac:dyDescent="0.25">
      <c r="A41" s="16"/>
      <c r="B41" s="17" t="s">
        <v>1</v>
      </c>
      <c r="C41" s="9"/>
      <c r="D41" s="9"/>
      <c r="E41" s="9"/>
      <c r="F41" s="9"/>
      <c r="G41" s="9"/>
      <c r="H41" s="15"/>
      <c r="I41" s="18"/>
      <c r="J41" s="15"/>
      <c r="K41" s="18"/>
      <c r="L41" s="79"/>
      <c r="M41" s="74"/>
      <c r="N41" s="18"/>
      <c r="O41" s="18"/>
      <c r="P41" s="18"/>
      <c r="Q41" s="119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65"/>
    </row>
    <row r="42" spans="1:29" ht="50.25" customHeight="1" x14ac:dyDescent="0.25">
      <c r="A42" s="165">
        <f>Zalaegerszeg!A42</f>
        <v>1</v>
      </c>
      <c r="B42" s="152"/>
      <c r="C42" s="149" t="str">
        <f>Zalaegerszeg!C42</f>
        <v>Nyugat- és Dél-Dúnántúli ivóvízminőség-javító program</v>
      </c>
      <c r="D42" s="149" t="str">
        <f>Zalaegerszeg!D42</f>
        <v>ivóvízminőség javítása és vízellátásának fejlesztése</v>
      </c>
      <c r="E42" s="152"/>
      <c r="F42" s="152"/>
      <c r="G42" s="152"/>
      <c r="H42" s="152"/>
      <c r="I42" s="133" t="str">
        <f>Zalaegerszeg!I42</f>
        <v>Zalaegerszeg</v>
      </c>
      <c r="J42" s="152">
        <f>Zalaegerszeg!J42</f>
        <v>2217</v>
      </c>
      <c r="K42" s="152"/>
      <c r="L42" s="150">
        <f>Zalaegerszeg!L42</f>
        <v>44562</v>
      </c>
      <c r="M42" s="150">
        <f>Zalaegerszeg!M42</f>
        <v>44926</v>
      </c>
      <c r="N42" s="152" t="str">
        <f>Zalaegerszeg!N42</f>
        <v>rövid</v>
      </c>
      <c r="O42" s="42">
        <f>Zalaegerszeg!O42</f>
        <v>2217</v>
      </c>
      <c r="P42" s="43"/>
      <c r="Q42" s="117"/>
      <c r="R42" s="117"/>
      <c r="S42" s="43"/>
      <c r="T42" s="44"/>
      <c r="U42" s="44"/>
      <c r="V42" s="44"/>
      <c r="W42" s="44"/>
      <c r="X42" s="44"/>
      <c r="Y42" s="44"/>
      <c r="Z42" s="44"/>
      <c r="AA42" s="44"/>
      <c r="AB42" s="44"/>
      <c r="AC42" s="45"/>
    </row>
    <row r="43" spans="1:29" ht="50.25" customHeight="1" x14ac:dyDescent="0.25">
      <c r="A43" s="165">
        <f>Zalaegerszeg!A43</f>
        <v>2</v>
      </c>
      <c r="B43" s="152"/>
      <c r="C43" s="149" t="str">
        <f>Zalaegerszeg!C43</f>
        <v>Zalaegerszeg Jedlik Ányos u. 0811/68 és 0811/74 hrsz ingatlanok</v>
      </c>
      <c r="D43" s="149" t="str">
        <f>Zalaegerszeg!D43</f>
        <v xml:space="preserve"> vízellátásának fejlesztése</v>
      </c>
      <c r="E43" s="152"/>
      <c r="F43" s="152"/>
      <c r="G43" s="152"/>
      <c r="H43" s="152"/>
      <c r="I43" s="133" t="str">
        <f>Zalaegerszeg!I43</f>
        <v>Zalaegerszeg</v>
      </c>
      <c r="J43" s="152">
        <f>SUM(O43:AC43)</f>
        <v>10008</v>
      </c>
      <c r="K43" s="152"/>
      <c r="L43" s="150">
        <f>Zalaegerszeg!L43</f>
        <v>44562</v>
      </c>
      <c r="M43" s="150">
        <f>Zalaegerszeg!M43</f>
        <v>44926</v>
      </c>
      <c r="N43" s="152" t="str">
        <f>Zalaegerszeg!N43</f>
        <v>rövid</v>
      </c>
      <c r="O43" s="42">
        <f>Zalaegerszeg!O43</f>
        <v>10008</v>
      </c>
      <c r="P43" s="43"/>
      <c r="Q43" s="117"/>
      <c r="R43" s="117"/>
      <c r="S43" s="43"/>
      <c r="T43" s="44"/>
      <c r="U43" s="44"/>
      <c r="V43" s="44"/>
      <c r="W43" s="44"/>
      <c r="X43" s="44"/>
      <c r="Y43" s="44"/>
      <c r="Z43" s="44"/>
      <c r="AA43" s="44"/>
      <c r="AB43" s="44"/>
      <c r="AC43" s="45"/>
    </row>
    <row r="44" spans="1:29" ht="50.25" customHeight="1" x14ac:dyDescent="0.25">
      <c r="A44" s="165">
        <f>Zalaegerszeg!A44</f>
        <v>3</v>
      </c>
      <c r="B44" s="152"/>
      <c r="C44" s="149" t="str">
        <f>Zalaegerszeg!C44</f>
        <v>Zalaegerszeg Magasbük településrész</v>
      </c>
      <c r="D44" s="149" t="str">
        <f>Zalaegerszeg!D44</f>
        <v>ivóvízellátásának fejlesztése</v>
      </c>
      <c r="E44" s="152"/>
      <c r="F44" s="152"/>
      <c r="G44" s="152"/>
      <c r="H44" s="152"/>
      <c r="I44" s="133" t="str">
        <f>Zalaegerszeg!I44</f>
        <v>Zalaegerszeg</v>
      </c>
      <c r="J44" s="152">
        <f>SUM(O44:AC44)</f>
        <v>83782</v>
      </c>
      <c r="K44" s="152"/>
      <c r="L44" s="150">
        <f>Zalaegerszeg!L44</f>
        <v>44562</v>
      </c>
      <c r="M44" s="150">
        <f>Zalaegerszeg!M44</f>
        <v>44926</v>
      </c>
      <c r="N44" s="152" t="str">
        <f>Zalaegerszeg!N44</f>
        <v>rövid</v>
      </c>
      <c r="O44" s="42">
        <f>Zalaegerszeg!O44</f>
        <v>83782</v>
      </c>
      <c r="P44" s="43"/>
      <c r="Q44" s="117"/>
      <c r="R44" s="117"/>
      <c r="S44" s="43"/>
      <c r="T44" s="44"/>
      <c r="U44" s="44"/>
      <c r="V44" s="44"/>
      <c r="W44" s="44"/>
      <c r="X44" s="44"/>
      <c r="Y44" s="44"/>
      <c r="Z44" s="44"/>
      <c r="AA44" s="44"/>
      <c r="AB44" s="44"/>
      <c r="AC44" s="45"/>
    </row>
    <row r="45" spans="1:29" x14ac:dyDescent="0.25">
      <c r="A45" s="16"/>
      <c r="B45" s="17" t="s">
        <v>2</v>
      </c>
      <c r="C45" s="9"/>
      <c r="D45" s="9"/>
      <c r="E45" s="9"/>
      <c r="F45" s="9"/>
      <c r="G45" s="9"/>
      <c r="H45" s="18"/>
      <c r="I45" s="18"/>
      <c r="J45" s="18"/>
      <c r="K45" s="18"/>
      <c r="L45" s="74"/>
      <c r="M45" s="74"/>
      <c r="N45" s="18"/>
      <c r="O45" s="18"/>
      <c r="P45" s="18"/>
      <c r="Q45" s="119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65"/>
    </row>
    <row r="46" spans="1:29" x14ac:dyDescent="0.25">
      <c r="A46" s="1"/>
      <c r="B46" s="21"/>
      <c r="C46" s="32"/>
      <c r="D46" s="2"/>
      <c r="E46" s="73"/>
      <c r="F46" s="73"/>
      <c r="G46" s="73"/>
      <c r="H46" s="22"/>
      <c r="I46" s="22"/>
      <c r="J46" s="2"/>
      <c r="K46" s="22"/>
      <c r="L46" s="78"/>
      <c r="M46" s="78"/>
      <c r="N46" s="37"/>
      <c r="O46" s="42"/>
      <c r="P46" s="43"/>
      <c r="Q46" s="117"/>
      <c r="R46" s="117"/>
      <c r="S46" s="43"/>
      <c r="T46" s="44"/>
      <c r="U46" s="44"/>
      <c r="V46" s="44"/>
      <c r="W46" s="44"/>
      <c r="X46" s="44"/>
      <c r="Y46" s="44"/>
      <c r="Z46" s="44"/>
      <c r="AA46" s="44"/>
      <c r="AB46" s="44"/>
      <c r="AC46" s="45"/>
    </row>
    <row r="47" spans="1:29" x14ac:dyDescent="0.25">
      <c r="A47" s="16"/>
      <c r="B47" s="17" t="s">
        <v>3</v>
      </c>
      <c r="C47" s="9"/>
      <c r="D47" s="9"/>
      <c r="E47" s="9"/>
      <c r="F47" s="9"/>
      <c r="G47" s="9"/>
      <c r="H47" s="18"/>
      <c r="I47" s="18"/>
      <c r="J47" s="18"/>
      <c r="K47" s="18"/>
      <c r="L47" s="74"/>
      <c r="M47" s="74"/>
      <c r="N47" s="18"/>
      <c r="O47" s="18"/>
      <c r="P47" s="18"/>
      <c r="Q47" s="119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65"/>
    </row>
    <row r="48" spans="1:29" x14ac:dyDescent="0.25">
      <c r="A48" s="1"/>
      <c r="B48" s="21"/>
      <c r="C48" s="32"/>
      <c r="D48" s="2"/>
      <c r="E48" s="73"/>
      <c r="F48" s="73"/>
      <c r="G48" s="73"/>
      <c r="H48" s="22"/>
      <c r="I48" s="22"/>
      <c r="J48" s="2"/>
      <c r="K48" s="22"/>
      <c r="L48" s="78"/>
      <c r="M48" s="78"/>
      <c r="N48" s="37"/>
      <c r="O48" s="42"/>
      <c r="P48" s="43"/>
      <c r="Q48" s="117"/>
      <c r="R48" s="117"/>
      <c r="S48" s="43"/>
      <c r="T48" s="44"/>
      <c r="U48" s="44"/>
      <c r="V48" s="44"/>
      <c r="W48" s="44"/>
      <c r="X48" s="44"/>
      <c r="Y48" s="44"/>
      <c r="Z48" s="44"/>
      <c r="AA48" s="44"/>
      <c r="AB48" s="44"/>
      <c r="AC48" s="45"/>
    </row>
    <row r="49" spans="1:29" x14ac:dyDescent="0.25">
      <c r="A49" s="16"/>
      <c r="B49" s="18" t="s">
        <v>42</v>
      </c>
      <c r="C49" s="9"/>
      <c r="D49" s="9"/>
      <c r="E49" s="9"/>
      <c r="F49" s="9"/>
      <c r="G49" s="9"/>
      <c r="H49" s="18"/>
      <c r="I49" s="18"/>
      <c r="J49" s="18"/>
      <c r="K49" s="18"/>
      <c r="L49" s="74"/>
      <c r="M49" s="74"/>
      <c r="N49" s="18"/>
      <c r="O49" s="18"/>
      <c r="P49" s="18"/>
      <c r="Q49" s="119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65"/>
    </row>
    <row r="50" spans="1:29" s="23" customFormat="1" x14ac:dyDescent="0.25">
      <c r="A50" s="66"/>
      <c r="B50" s="67" t="s">
        <v>1</v>
      </c>
      <c r="C50" s="68"/>
      <c r="D50" s="68"/>
      <c r="E50" s="68"/>
      <c r="F50" s="68"/>
      <c r="G50" s="68"/>
      <c r="H50" s="69"/>
      <c r="I50" s="69"/>
      <c r="J50" s="69"/>
      <c r="K50" s="69"/>
      <c r="L50" s="83"/>
      <c r="M50" s="83"/>
      <c r="N50" s="69"/>
      <c r="O50" s="69"/>
      <c r="P50" s="69"/>
      <c r="Q50" s="120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70"/>
    </row>
    <row r="51" spans="1:29" x14ac:dyDescent="0.25">
      <c r="A51" s="1"/>
      <c r="B51" s="21"/>
      <c r="C51" s="2"/>
      <c r="D51" s="2"/>
      <c r="E51" s="2"/>
      <c r="F51" s="2"/>
      <c r="G51" s="2"/>
      <c r="H51" s="22"/>
      <c r="I51" s="22"/>
      <c r="J51" s="22"/>
      <c r="K51" s="22"/>
      <c r="L51" s="78"/>
      <c r="M51" s="78"/>
      <c r="N51" s="6"/>
      <c r="O51" s="42"/>
      <c r="P51" s="43"/>
      <c r="Q51" s="117"/>
      <c r="R51" s="117"/>
      <c r="S51" s="43"/>
      <c r="T51" s="44"/>
      <c r="U51" s="44"/>
      <c r="V51" s="44"/>
      <c r="W51" s="44"/>
      <c r="X51" s="44"/>
      <c r="Y51" s="44"/>
      <c r="Z51" s="44"/>
      <c r="AA51" s="44"/>
      <c r="AB51" s="44"/>
      <c r="AC51" s="45"/>
    </row>
    <row r="52" spans="1:29" s="23" customFormat="1" x14ac:dyDescent="0.25">
      <c r="A52" s="66"/>
      <c r="B52" s="67" t="s">
        <v>2</v>
      </c>
      <c r="C52" s="68"/>
      <c r="D52" s="68"/>
      <c r="E52" s="68"/>
      <c r="F52" s="68"/>
      <c r="G52" s="68"/>
      <c r="H52" s="69"/>
      <c r="I52" s="69"/>
      <c r="J52" s="69"/>
      <c r="K52" s="69"/>
      <c r="L52" s="83"/>
      <c r="M52" s="83"/>
      <c r="N52" s="71"/>
      <c r="O52" s="69"/>
      <c r="P52" s="69"/>
      <c r="Q52" s="120"/>
      <c r="R52" s="69"/>
      <c r="S52" s="69"/>
      <c r="T52" s="69"/>
      <c r="U52" s="69"/>
      <c r="V52" s="69"/>
      <c r="W52" s="69"/>
      <c r="X52" s="69"/>
      <c r="Y52" s="69"/>
      <c r="Z52" s="69"/>
      <c r="AA52" s="69"/>
      <c r="AB52" s="69"/>
      <c r="AC52" s="70"/>
    </row>
    <row r="53" spans="1:29" x14ac:dyDescent="0.25">
      <c r="A53" s="1"/>
      <c r="B53" s="21"/>
      <c r="C53" s="2"/>
      <c r="D53" s="2"/>
      <c r="E53" s="2"/>
      <c r="F53" s="2"/>
      <c r="G53" s="2"/>
      <c r="H53" s="22"/>
      <c r="I53" s="22"/>
      <c r="J53" s="22"/>
      <c r="K53" s="22"/>
      <c r="L53" s="78"/>
      <c r="M53" s="78"/>
      <c r="N53" s="6"/>
      <c r="O53" s="42"/>
      <c r="P53" s="43"/>
      <c r="Q53" s="117"/>
      <c r="R53" s="117"/>
      <c r="S53" s="43"/>
      <c r="T53" s="44"/>
      <c r="U53" s="44"/>
      <c r="V53" s="44"/>
      <c r="W53" s="44"/>
      <c r="X53" s="44"/>
      <c r="Y53" s="44"/>
      <c r="Z53" s="44"/>
      <c r="AA53" s="44"/>
      <c r="AB53" s="44"/>
      <c r="AC53" s="45"/>
    </row>
    <row r="54" spans="1:29" s="23" customFormat="1" x14ac:dyDescent="0.25">
      <c r="A54" s="66"/>
      <c r="B54" s="67" t="s">
        <v>3</v>
      </c>
      <c r="C54" s="68"/>
      <c r="D54" s="68"/>
      <c r="E54" s="68"/>
      <c r="F54" s="68"/>
      <c r="G54" s="68"/>
      <c r="H54" s="69"/>
      <c r="I54" s="69"/>
      <c r="J54" s="69"/>
      <c r="K54" s="69"/>
      <c r="L54" s="83"/>
      <c r="M54" s="83"/>
      <c r="N54" s="71"/>
      <c r="O54" s="69"/>
      <c r="P54" s="69"/>
      <c r="Q54" s="120"/>
      <c r="R54" s="69"/>
      <c r="S54" s="69"/>
      <c r="T54" s="69"/>
      <c r="U54" s="69"/>
      <c r="V54" s="69"/>
      <c r="W54" s="69"/>
      <c r="X54" s="69"/>
      <c r="Y54" s="69"/>
      <c r="Z54" s="69"/>
      <c r="AA54" s="69"/>
      <c r="AB54" s="69"/>
      <c r="AC54" s="70"/>
    </row>
    <row r="55" spans="1:29" x14ac:dyDescent="0.25">
      <c r="A55" s="1"/>
      <c r="B55" s="21"/>
      <c r="C55" s="2"/>
      <c r="D55" s="2"/>
      <c r="E55" s="2"/>
      <c r="F55" s="2"/>
      <c r="G55" s="2"/>
      <c r="H55" s="22"/>
      <c r="I55" s="22"/>
      <c r="J55" s="22"/>
      <c r="K55" s="22"/>
      <c r="L55" s="78"/>
      <c r="M55" s="78"/>
      <c r="N55" s="6"/>
      <c r="O55" s="42"/>
      <c r="P55" s="43"/>
      <c r="Q55" s="117"/>
      <c r="R55" s="117"/>
      <c r="S55" s="43"/>
      <c r="T55" s="44"/>
      <c r="U55" s="44"/>
      <c r="V55" s="44"/>
      <c r="W55" s="44"/>
      <c r="X55" s="44"/>
      <c r="Y55" s="44"/>
      <c r="Z55" s="44"/>
      <c r="AA55" s="44"/>
      <c r="AB55" s="44"/>
      <c r="AC55" s="45"/>
    </row>
    <row r="56" spans="1:29" x14ac:dyDescent="0.25">
      <c r="A56" s="16"/>
      <c r="B56" s="18" t="s">
        <v>43</v>
      </c>
      <c r="C56" s="9"/>
      <c r="D56" s="9"/>
      <c r="E56" s="9"/>
      <c r="F56" s="9"/>
      <c r="G56" s="9"/>
      <c r="H56" s="18"/>
      <c r="I56" s="18"/>
      <c r="J56" s="18"/>
      <c r="K56" s="18"/>
      <c r="L56" s="74"/>
      <c r="M56" s="74"/>
      <c r="N56" s="18"/>
      <c r="O56" s="18"/>
      <c r="P56" s="18"/>
      <c r="Q56" s="119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65"/>
    </row>
    <row r="57" spans="1:29" s="23" customFormat="1" x14ac:dyDescent="0.25">
      <c r="A57" s="66"/>
      <c r="B57" s="67" t="s">
        <v>1</v>
      </c>
      <c r="C57" s="68"/>
      <c r="D57" s="68"/>
      <c r="E57" s="68"/>
      <c r="F57" s="68"/>
      <c r="G57" s="68"/>
      <c r="H57" s="69"/>
      <c r="I57" s="69"/>
      <c r="J57" s="69"/>
      <c r="K57" s="69"/>
      <c r="L57" s="83"/>
      <c r="M57" s="83"/>
      <c r="N57" s="69"/>
      <c r="O57" s="69"/>
      <c r="P57" s="69"/>
      <c r="Q57" s="120"/>
      <c r="R57" s="69"/>
      <c r="S57" s="69"/>
      <c r="T57" s="69"/>
      <c r="U57" s="69"/>
      <c r="V57" s="69"/>
      <c r="W57" s="69"/>
      <c r="X57" s="69"/>
      <c r="Y57" s="69"/>
      <c r="Z57" s="69"/>
      <c r="AA57" s="69"/>
      <c r="AB57" s="69"/>
      <c r="AC57" s="70"/>
    </row>
    <row r="58" spans="1:29" x14ac:dyDescent="0.25">
      <c r="A58" s="1"/>
      <c r="B58" s="21"/>
      <c r="C58" s="2"/>
      <c r="D58" s="2"/>
      <c r="E58" s="2"/>
      <c r="F58" s="2"/>
      <c r="G58" s="2"/>
      <c r="H58" s="22"/>
      <c r="I58" s="22"/>
      <c r="J58" s="22"/>
      <c r="K58" s="22"/>
      <c r="L58" s="78"/>
      <c r="M58" s="78"/>
      <c r="N58" s="6"/>
      <c r="O58" s="42"/>
      <c r="P58" s="43"/>
      <c r="Q58" s="117"/>
      <c r="R58" s="117"/>
      <c r="S58" s="43"/>
      <c r="T58" s="44"/>
      <c r="U58" s="44"/>
      <c r="V58" s="44"/>
      <c r="W58" s="44"/>
      <c r="X58" s="44"/>
      <c r="Y58" s="44"/>
      <c r="Z58" s="44"/>
      <c r="AA58" s="44"/>
      <c r="AB58" s="44"/>
      <c r="AC58" s="45"/>
    </row>
    <row r="59" spans="1:29" s="23" customFormat="1" x14ac:dyDescent="0.25">
      <c r="A59" s="66"/>
      <c r="B59" s="67" t="s">
        <v>2</v>
      </c>
      <c r="C59" s="68"/>
      <c r="D59" s="68"/>
      <c r="E59" s="68"/>
      <c r="F59" s="68"/>
      <c r="G59" s="68"/>
      <c r="H59" s="69"/>
      <c r="I59" s="69"/>
      <c r="J59" s="69"/>
      <c r="K59" s="69"/>
      <c r="L59" s="83"/>
      <c r="M59" s="83"/>
      <c r="N59" s="71"/>
      <c r="O59" s="69"/>
      <c r="P59" s="69"/>
      <c r="Q59" s="120"/>
      <c r="R59" s="69"/>
      <c r="S59" s="69"/>
      <c r="T59" s="69"/>
      <c r="U59" s="69"/>
      <c r="V59" s="69"/>
      <c r="W59" s="69"/>
      <c r="X59" s="69"/>
      <c r="Y59" s="69"/>
      <c r="Z59" s="69"/>
      <c r="AA59" s="69"/>
      <c r="AB59" s="69"/>
      <c r="AC59" s="70"/>
    </row>
    <row r="60" spans="1:29" x14ac:dyDescent="0.25">
      <c r="A60" s="1"/>
      <c r="B60" s="21"/>
      <c r="C60" s="2"/>
      <c r="D60" s="2"/>
      <c r="E60" s="2"/>
      <c r="F60" s="2"/>
      <c r="G60" s="2"/>
      <c r="H60" s="22"/>
      <c r="I60" s="22"/>
      <c r="J60" s="22"/>
      <c r="K60" s="22"/>
      <c r="L60" s="78"/>
      <c r="M60" s="78"/>
      <c r="N60" s="6"/>
      <c r="O60" s="42"/>
      <c r="P60" s="43"/>
      <c r="Q60" s="117"/>
      <c r="R60" s="117"/>
      <c r="S60" s="43"/>
      <c r="T60" s="44"/>
      <c r="U60" s="44"/>
      <c r="V60" s="44"/>
      <c r="W60" s="44"/>
      <c r="X60" s="44"/>
      <c r="Y60" s="44"/>
      <c r="Z60" s="44"/>
      <c r="AA60" s="44"/>
      <c r="AB60" s="44"/>
      <c r="AC60" s="45"/>
    </row>
    <row r="61" spans="1:29" s="23" customFormat="1" x14ac:dyDescent="0.25">
      <c r="A61" s="66"/>
      <c r="B61" s="67" t="s">
        <v>3</v>
      </c>
      <c r="C61" s="68"/>
      <c r="D61" s="68"/>
      <c r="E61" s="68"/>
      <c r="F61" s="68"/>
      <c r="G61" s="68"/>
      <c r="H61" s="69"/>
      <c r="I61" s="69"/>
      <c r="J61" s="69"/>
      <c r="K61" s="69"/>
      <c r="L61" s="83"/>
      <c r="M61" s="83"/>
      <c r="N61" s="71"/>
      <c r="O61" s="69"/>
      <c r="P61" s="69"/>
      <c r="Q61" s="120"/>
      <c r="R61" s="69"/>
      <c r="S61" s="69"/>
      <c r="T61" s="69"/>
      <c r="U61" s="69"/>
      <c r="V61" s="69"/>
      <c r="W61" s="69"/>
      <c r="X61" s="69"/>
      <c r="Y61" s="69"/>
      <c r="Z61" s="69"/>
      <c r="AA61" s="69"/>
      <c r="AB61" s="69"/>
      <c r="AC61" s="70"/>
    </row>
    <row r="62" spans="1:29" ht="15.75" thickBot="1" x14ac:dyDescent="0.3">
      <c r="A62" s="1"/>
      <c r="B62" s="88"/>
      <c r="C62" s="2"/>
      <c r="D62" s="2"/>
      <c r="E62" s="2"/>
      <c r="F62" s="2"/>
      <c r="G62" s="2"/>
      <c r="H62" s="22"/>
      <c r="I62" s="22"/>
      <c r="J62" s="22"/>
      <c r="K62" s="22"/>
      <c r="L62" s="78"/>
      <c r="M62" s="78"/>
      <c r="N62" s="6"/>
      <c r="O62" s="42"/>
      <c r="P62" s="43"/>
      <c r="Q62" s="117"/>
      <c r="R62" s="117"/>
      <c r="S62" s="43"/>
      <c r="T62" s="44"/>
      <c r="U62" s="44"/>
      <c r="V62" s="44"/>
      <c r="W62" s="44"/>
      <c r="X62" s="44"/>
      <c r="Y62" s="44"/>
      <c r="Z62" s="44"/>
      <c r="AA62" s="44"/>
      <c r="AB62" s="44"/>
      <c r="AC62" s="87"/>
    </row>
    <row r="63" spans="1:29" s="62" customFormat="1" ht="15.75" thickBot="1" x14ac:dyDescent="0.25">
      <c r="A63" s="55"/>
      <c r="B63" s="56" t="s">
        <v>0</v>
      </c>
      <c r="C63" s="56"/>
      <c r="D63" s="56"/>
      <c r="E63" s="56"/>
      <c r="F63" s="56"/>
      <c r="G63" s="56"/>
      <c r="H63" s="56"/>
      <c r="I63" s="56"/>
      <c r="J63" s="56">
        <f>SUM(J20+J37+J42+J43+J44)</f>
        <v>1596007</v>
      </c>
      <c r="K63" s="56">
        <f>SUM(C67:C68)</f>
        <v>96007</v>
      </c>
      <c r="L63" s="56"/>
      <c r="M63" s="56"/>
      <c r="N63" s="57"/>
      <c r="O63" s="58">
        <f t="shared" ref="O63:AC63" si="0">SUM(O12:O62)</f>
        <v>96007</v>
      </c>
      <c r="P63" s="59">
        <f t="shared" si="0"/>
        <v>0</v>
      </c>
      <c r="Q63" s="126">
        <f t="shared" si="0"/>
        <v>0</v>
      </c>
      <c r="R63" s="126">
        <f t="shared" si="0"/>
        <v>0</v>
      </c>
      <c r="S63" s="59">
        <f t="shared" si="0"/>
        <v>0</v>
      </c>
      <c r="T63" s="60">
        <f t="shared" si="0"/>
        <v>0</v>
      </c>
      <c r="U63" s="60">
        <f t="shared" si="0"/>
        <v>0</v>
      </c>
      <c r="V63" s="60">
        <f t="shared" si="0"/>
        <v>0</v>
      </c>
      <c r="W63" s="60">
        <f t="shared" si="0"/>
        <v>0</v>
      </c>
      <c r="X63" s="60">
        <f t="shared" si="0"/>
        <v>1500000</v>
      </c>
      <c r="Y63" s="60">
        <f t="shared" si="0"/>
        <v>0</v>
      </c>
      <c r="Z63" s="60">
        <f t="shared" si="0"/>
        <v>0</v>
      </c>
      <c r="AA63" s="60">
        <f t="shared" si="0"/>
        <v>0</v>
      </c>
      <c r="AB63" s="60">
        <f t="shared" si="0"/>
        <v>0</v>
      </c>
      <c r="AC63" s="61">
        <f t="shared" si="0"/>
        <v>0</v>
      </c>
    </row>
    <row r="64" spans="1:29" ht="18.75" customHeight="1" x14ac:dyDescent="0.25">
      <c r="K64" s="29" t="s">
        <v>95</v>
      </c>
    </row>
    <row r="65" spans="1:18" s="39" customFormat="1" ht="15.75" x14ac:dyDescent="0.25">
      <c r="K65" s="46"/>
      <c r="Q65" s="128"/>
      <c r="R65" s="128"/>
    </row>
    <row r="66" spans="1:18" s="39" customFormat="1" ht="60" x14ac:dyDescent="0.25">
      <c r="A66" s="47"/>
      <c r="B66" s="159" t="s">
        <v>84</v>
      </c>
      <c r="C66" s="48" t="s">
        <v>29</v>
      </c>
      <c r="D66" s="159" t="s">
        <v>85</v>
      </c>
      <c r="E66" s="158"/>
      <c r="K66" s="46"/>
      <c r="Q66" s="128"/>
      <c r="R66" s="128"/>
    </row>
    <row r="67" spans="1:18" s="39" customFormat="1" ht="15.75" x14ac:dyDescent="0.25">
      <c r="A67" s="234" t="s">
        <v>30</v>
      </c>
      <c r="B67" s="236">
        <f>SUM(O63)</f>
        <v>96007</v>
      </c>
      <c r="C67" s="50">
        <f>Zalaegerszeg!C63</f>
        <v>2217</v>
      </c>
      <c r="D67" s="156" t="s">
        <v>83</v>
      </c>
      <c r="K67" s="46"/>
    </row>
    <row r="68" spans="1:18" s="39" customFormat="1" ht="45" x14ac:dyDescent="0.25">
      <c r="A68" s="235"/>
      <c r="B68" s="237"/>
      <c r="C68" s="160">
        <f>Zalaegerszeg!C64</f>
        <v>93790</v>
      </c>
      <c r="D68" s="245" t="s">
        <v>96</v>
      </c>
      <c r="K68" s="46"/>
    </row>
    <row r="69" spans="1:18" s="39" customFormat="1" ht="15.75" x14ac:dyDescent="0.25">
      <c r="A69" s="49" t="s">
        <v>31</v>
      </c>
      <c r="B69" s="50">
        <f>SUM(P63:S63)</f>
        <v>0</v>
      </c>
      <c r="C69" s="50">
        <f>Zalaegerszeg!C65</f>
        <v>0</v>
      </c>
      <c r="D69" s="156" t="s">
        <v>83</v>
      </c>
      <c r="K69" s="46"/>
      <c r="Q69" s="128"/>
      <c r="R69" s="128"/>
    </row>
    <row r="70" spans="1:18" s="39" customFormat="1" ht="15.75" thickBot="1" x14ac:dyDescent="0.3">
      <c r="A70" s="51" t="s">
        <v>32</v>
      </c>
      <c r="B70" s="52">
        <f>SUM(T63:AC63)</f>
        <v>1500000</v>
      </c>
      <c r="C70" s="52">
        <f>Babosdöbréte!C67+Bagod!C67+Becsvölgye!C67+Bocfölde!C67+Boncodfölde!C67+Böde!C67+Csatár!C67+Csonkahegyhát!C67+Dobronhegy!C67+Hagyárosbörönd!C67+Hottó!C67+Kávás!C67+Kiskutas!C67+Kispáli!C67+Kustánszeg!C67+Milejszeg!C67+Nagykutas!C67+Nagypáli!C67+Németfalu!C67+Pálfiszeg!C67+Sárhida!C67+Teskánd!C67+Zalaboldogfa!C67+Zalaegerszeg!C66+Zalaszentgyörgy!C67</f>
        <v>1500000</v>
      </c>
      <c r="D70" s="157" t="s">
        <v>93</v>
      </c>
      <c r="Q70" s="128"/>
      <c r="R70" s="128"/>
    </row>
    <row r="71" spans="1:18" s="39" customFormat="1" x14ac:dyDescent="0.25">
      <c r="A71" s="53"/>
      <c r="B71" s="54"/>
      <c r="C71" s="54"/>
      <c r="Q71" s="128"/>
      <c r="R71" s="128"/>
    </row>
    <row r="73" spans="1:18" x14ac:dyDescent="0.25">
      <c r="B73" s="162"/>
    </row>
    <row r="74" spans="1:18" x14ac:dyDescent="0.25">
      <c r="B74" s="27"/>
    </row>
    <row r="75" spans="1:18" x14ac:dyDescent="0.25">
      <c r="B75" s="28"/>
    </row>
    <row r="76" spans="1:18" x14ac:dyDescent="0.25">
      <c r="B76" s="28"/>
    </row>
    <row r="77" spans="1:18" x14ac:dyDescent="0.25">
      <c r="B77" s="28"/>
    </row>
    <row r="78" spans="1:18" x14ac:dyDescent="0.25">
      <c r="B78" s="28"/>
    </row>
    <row r="80" spans="1:18" x14ac:dyDescent="0.25">
      <c r="B80" s="29"/>
    </row>
    <row r="88" spans="2:2" x14ac:dyDescent="0.25">
      <c r="B88" s="29"/>
    </row>
  </sheetData>
  <mergeCells count="52">
    <mergeCell ref="W10:W11"/>
    <mergeCell ref="X10:X11"/>
    <mergeCell ref="Y10:Y11"/>
    <mergeCell ref="Z10:Z11"/>
    <mergeCell ref="V10:V11"/>
    <mergeCell ref="Q10:Q11"/>
    <mergeCell ref="R10:R11"/>
    <mergeCell ref="S10:S11"/>
    <mergeCell ref="T10:T11"/>
    <mergeCell ref="U10:U11"/>
    <mergeCell ref="AB10:AB11"/>
    <mergeCell ref="A7:J7"/>
    <mergeCell ref="K7:Q7"/>
    <mergeCell ref="R7:AC7"/>
    <mergeCell ref="A9:A11"/>
    <mergeCell ref="B9:D10"/>
    <mergeCell ref="E9:G9"/>
    <mergeCell ref="H9:H11"/>
    <mergeCell ref="I9:I11"/>
    <mergeCell ref="K9:K11"/>
    <mergeCell ref="L9:M9"/>
    <mergeCell ref="O9:AC9"/>
    <mergeCell ref="E10:E11"/>
    <mergeCell ref="AC10:AC11"/>
    <mergeCell ref="AA10:AA11"/>
    <mergeCell ref="P10:P11"/>
    <mergeCell ref="A5:J5"/>
    <mergeCell ref="K5:Q5"/>
    <mergeCell ref="R5:AC5"/>
    <mergeCell ref="A6:J6"/>
    <mergeCell ref="K6:Q6"/>
    <mergeCell ref="R6:AC6"/>
    <mergeCell ref="A4:J4"/>
    <mergeCell ref="K4:Q4"/>
    <mergeCell ref="R4:AC4"/>
    <mergeCell ref="A1:AC1"/>
    <mergeCell ref="A2:AC2"/>
    <mergeCell ref="A3:J3"/>
    <mergeCell ref="K3:Q3"/>
    <mergeCell ref="R3:AC3"/>
    <mergeCell ref="A67:A68"/>
    <mergeCell ref="B67:B68"/>
    <mergeCell ref="A8:C8"/>
    <mergeCell ref="N10:N11"/>
    <mergeCell ref="O10:O11"/>
    <mergeCell ref="A21:C21"/>
    <mergeCell ref="A38:C38"/>
    <mergeCell ref="F10:F11"/>
    <mergeCell ref="G10:G11"/>
    <mergeCell ref="J10:J11"/>
    <mergeCell ref="L10:L11"/>
    <mergeCell ref="M10:M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26</vt:i4>
      </vt:variant>
    </vt:vector>
  </HeadingPairs>
  <TitlesOfParts>
    <vt:vector size="26" baseType="lpstr">
      <vt:lpstr>Babosdöbréte</vt:lpstr>
      <vt:lpstr>Bagod</vt:lpstr>
      <vt:lpstr>Becsvölgye</vt:lpstr>
      <vt:lpstr>Bocfölde</vt:lpstr>
      <vt:lpstr>Boncodfölde</vt:lpstr>
      <vt:lpstr>Böde</vt:lpstr>
      <vt:lpstr>Csatár</vt:lpstr>
      <vt:lpstr>Csonkahegyhát</vt:lpstr>
      <vt:lpstr>Dobronhegy</vt:lpstr>
      <vt:lpstr>Hagyárosbörönd</vt:lpstr>
      <vt:lpstr>Hottó</vt:lpstr>
      <vt:lpstr>Kávás</vt:lpstr>
      <vt:lpstr>Kiskutas</vt:lpstr>
      <vt:lpstr>Kispáli</vt:lpstr>
      <vt:lpstr>Kustánszeg</vt:lpstr>
      <vt:lpstr>Milejszeg</vt:lpstr>
      <vt:lpstr>Nagykutas</vt:lpstr>
      <vt:lpstr>Nagypáli</vt:lpstr>
      <vt:lpstr>Németfalu</vt:lpstr>
      <vt:lpstr>Pálfiszeg</vt:lpstr>
      <vt:lpstr>Sárhida</vt:lpstr>
      <vt:lpstr>Teskánd</vt:lpstr>
      <vt:lpstr>Zalaboldogfa</vt:lpstr>
      <vt:lpstr>Zalaegerszeg</vt:lpstr>
      <vt:lpstr>Zalaszentgyörgy</vt:lpstr>
      <vt:lpstr>VKR_összesítő</vt:lpstr>
    </vt:vector>
  </TitlesOfParts>
  <Company>ZALAVIZ ZRT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 éves gördülő terv</dc:title>
  <dc:subject>fejlesztés</dc:subject>
  <dc:creator>davidjozsef</dc:creator>
  <cp:lastModifiedBy>Lahocsinszky Róbert</cp:lastModifiedBy>
  <cp:lastPrinted>2015-05-14T08:41:05Z</cp:lastPrinted>
  <dcterms:created xsi:type="dcterms:W3CDTF">2014-07-08T06:33:44Z</dcterms:created>
  <dcterms:modified xsi:type="dcterms:W3CDTF">2022-11-07T14:20:12Z</dcterms:modified>
  <cp:category>települések</cp:category>
</cp:coreProperties>
</file>